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vclark\Documents\DOE study Msa\pop structure manuscript\prep for third AOB submission\"/>
    </mc:Choice>
  </mc:AlternateContent>
  <bookViews>
    <workbookView xWindow="0" yWindow="0" windowWidth="23910" windowHeight="9570" tabRatio="909"/>
  </bookViews>
  <sheets>
    <sheet name="Inventory All" sheetId="6" r:id="rId1"/>
    <sheet name="Individuals in genetic analysis" sheetId="26" r:id="rId2"/>
    <sheet name="Pivot" sheetId="25" r:id="rId3"/>
    <sheet name="Pivot by Pop" sheetId="27" r:id="rId4"/>
  </sheets>
  <externalReferences>
    <externalReference r:id="rId5"/>
  </externalReferences>
  <definedNames>
    <definedName name="_xlnm._FilterDatabase" localSheetId="0" hidden="1">'Inventory All'!$BN$1:$BN$901</definedName>
    <definedName name="_xlnm.Print_Area" localSheetId="0">'Inventory All'!$G:$AF</definedName>
    <definedName name="_xlnm.Print_Titles" localSheetId="0">'Inventory All'!$C:$E,'Inventory All'!$1:$1</definedName>
  </definedNames>
  <calcPr calcId="162913"/>
  <pivotCaches>
    <pivotCache cacheId="1" r:id="rId6"/>
    <pivotCache cacheId="2" r:id="rId7"/>
    <pivotCache cacheId="3" r:id="rId8"/>
    <pivotCache cacheId="4" r:id="rId9"/>
    <pivotCache cacheId="5" r:id="rId10"/>
  </pivotCaches>
</workbook>
</file>

<file path=xl/calcChain.xml><?xml version="1.0" encoding="utf-8"?>
<calcChain xmlns="http://schemas.openxmlformats.org/spreadsheetml/2006/main">
  <c r="F37" i="27" l="1"/>
  <c r="J7" i="26" l="1"/>
  <c r="J4" i="26"/>
  <c r="J5" i="26"/>
  <c r="J3" i="26"/>
  <c r="J2" i="26"/>
  <c r="J110" i="26"/>
  <c r="CR851" i="6"/>
  <c r="CR850" i="6"/>
  <c r="CR849" i="6"/>
  <c r="CR848" i="6"/>
  <c r="CR847" i="6"/>
  <c r="CR846" i="6"/>
  <c r="CR845" i="6"/>
  <c r="CR844" i="6"/>
  <c r="CR843" i="6"/>
  <c r="CR842" i="6"/>
  <c r="CR841" i="6"/>
  <c r="CR840" i="6"/>
  <c r="CR839" i="6"/>
  <c r="CR838" i="6"/>
  <c r="CR837" i="6"/>
  <c r="CR836" i="6"/>
  <c r="CR835" i="6"/>
  <c r="CR834" i="6"/>
  <c r="CR833" i="6"/>
  <c r="CR832" i="6"/>
  <c r="CR831" i="6"/>
  <c r="CR830" i="6"/>
  <c r="CR829" i="6"/>
  <c r="CR828" i="6"/>
  <c r="CR827" i="6"/>
  <c r="CR826" i="6"/>
  <c r="CR825" i="6"/>
  <c r="CR824" i="6"/>
  <c r="CR823" i="6"/>
  <c r="CR822" i="6"/>
  <c r="CR821" i="6"/>
  <c r="CR820" i="6"/>
  <c r="CR819" i="6"/>
  <c r="CR818" i="6"/>
  <c r="CR817" i="6"/>
  <c r="CR816" i="6"/>
  <c r="CR815" i="6"/>
  <c r="CR814" i="6"/>
  <c r="CR813" i="6"/>
  <c r="CR812" i="6"/>
  <c r="CR811" i="6"/>
  <c r="CR810" i="6"/>
  <c r="CR809" i="6"/>
  <c r="CR808" i="6"/>
  <c r="CR807" i="6"/>
  <c r="CR806" i="6"/>
  <c r="CR805" i="6"/>
  <c r="CR804" i="6"/>
  <c r="CR803" i="6"/>
  <c r="CR802" i="6"/>
  <c r="CR801" i="6"/>
  <c r="CR800" i="6"/>
  <c r="CR799" i="6"/>
  <c r="CR798" i="6"/>
  <c r="CR797" i="6"/>
  <c r="CR796" i="6"/>
  <c r="CR795" i="6"/>
  <c r="CR794" i="6"/>
  <c r="CR793" i="6"/>
  <c r="CR792" i="6"/>
  <c r="CR791" i="6"/>
  <c r="CR790" i="6"/>
  <c r="CR789" i="6"/>
  <c r="CR788" i="6"/>
  <c r="CR787" i="6"/>
  <c r="CR786" i="6"/>
  <c r="CR785" i="6"/>
  <c r="CR784" i="6"/>
  <c r="CR783" i="6"/>
  <c r="CR782" i="6"/>
  <c r="CR781" i="6"/>
  <c r="CR780" i="6"/>
  <c r="CR779" i="6"/>
  <c r="CR778" i="6"/>
  <c r="CR777" i="6"/>
  <c r="CR776" i="6"/>
  <c r="CR775" i="6"/>
  <c r="CR774" i="6"/>
  <c r="CR773" i="6"/>
  <c r="CR772" i="6"/>
  <c r="CR771" i="6"/>
  <c r="CR770" i="6"/>
  <c r="CR769" i="6"/>
  <c r="CR768" i="6"/>
  <c r="CR767" i="6"/>
  <c r="CR766" i="6"/>
  <c r="CR765" i="6"/>
  <c r="CR764" i="6"/>
  <c r="CR763" i="6"/>
  <c r="CR762" i="6"/>
  <c r="CR761" i="6"/>
  <c r="CR760" i="6"/>
  <c r="CR759" i="6"/>
  <c r="CR758" i="6"/>
  <c r="CR757" i="6"/>
  <c r="CR756" i="6"/>
  <c r="CR755" i="6"/>
  <c r="CR754" i="6"/>
  <c r="CR753" i="6"/>
  <c r="CR752" i="6"/>
  <c r="CR751" i="6"/>
  <c r="CR750" i="6"/>
  <c r="CR749" i="6"/>
  <c r="CR748" i="6"/>
  <c r="CR747" i="6"/>
  <c r="CR746" i="6"/>
  <c r="CR745" i="6"/>
  <c r="CR744" i="6"/>
  <c r="CR743" i="6"/>
  <c r="CR742" i="6"/>
  <c r="CR741" i="6"/>
  <c r="CR740" i="6"/>
  <c r="CR739" i="6"/>
  <c r="CR738" i="6"/>
  <c r="CR737" i="6"/>
  <c r="CR736" i="6"/>
  <c r="CR735" i="6"/>
  <c r="CR734" i="6"/>
  <c r="CR733" i="6"/>
  <c r="CR732" i="6"/>
  <c r="CR731" i="6"/>
  <c r="CR730" i="6"/>
  <c r="CR729" i="6"/>
  <c r="CR728" i="6"/>
  <c r="CR727" i="6"/>
  <c r="CR726" i="6"/>
  <c r="CR725" i="6"/>
  <c r="CR724" i="6"/>
  <c r="CR723" i="6"/>
  <c r="CR722" i="6"/>
  <c r="CR721" i="6"/>
  <c r="CR720" i="6"/>
  <c r="CR719" i="6"/>
  <c r="CR718" i="6"/>
  <c r="CR717" i="6"/>
  <c r="CR716" i="6"/>
  <c r="CR715" i="6"/>
  <c r="CR714" i="6"/>
  <c r="CR713" i="6"/>
  <c r="CR712" i="6"/>
  <c r="CR711" i="6"/>
  <c r="CR710" i="6"/>
  <c r="CR709" i="6"/>
  <c r="CR708" i="6"/>
  <c r="CR707" i="6"/>
  <c r="CR706" i="6"/>
  <c r="CR705" i="6"/>
  <c r="CR704" i="6"/>
  <c r="CR703" i="6"/>
  <c r="CR702" i="6"/>
  <c r="CR701" i="6"/>
  <c r="CR700" i="6"/>
  <c r="CR699" i="6"/>
  <c r="CR698" i="6"/>
  <c r="CR697" i="6"/>
  <c r="CR696" i="6"/>
  <c r="CR695" i="6"/>
  <c r="CR694" i="6"/>
  <c r="CR693" i="6"/>
  <c r="CR692" i="6"/>
  <c r="CR691" i="6"/>
  <c r="CR690" i="6"/>
  <c r="CR689" i="6"/>
  <c r="CR688" i="6"/>
  <c r="CR687" i="6"/>
  <c r="CR686" i="6"/>
  <c r="CR685" i="6"/>
  <c r="CR684" i="6"/>
  <c r="CR683" i="6"/>
  <c r="CR682" i="6"/>
  <c r="CR681" i="6"/>
  <c r="CR680" i="6"/>
  <c r="CR679" i="6"/>
  <c r="CR678" i="6"/>
  <c r="CR677" i="6"/>
  <c r="CR676" i="6"/>
  <c r="CR675" i="6"/>
  <c r="CR674" i="6"/>
  <c r="CR673" i="6"/>
  <c r="CR672" i="6"/>
  <c r="CR671" i="6"/>
  <c r="CR670" i="6"/>
  <c r="CR669" i="6"/>
  <c r="CR668" i="6"/>
  <c r="CR667" i="6"/>
  <c r="CR666" i="6"/>
  <c r="CR665" i="6"/>
  <c r="CR664" i="6"/>
  <c r="CR663" i="6"/>
  <c r="CR662" i="6"/>
  <c r="CR661" i="6"/>
  <c r="CR660" i="6"/>
  <c r="CR659" i="6"/>
  <c r="CR658" i="6"/>
  <c r="CR657" i="6"/>
  <c r="CR656" i="6"/>
  <c r="CR655" i="6"/>
  <c r="CR654" i="6"/>
  <c r="CR653" i="6"/>
  <c r="CR652" i="6"/>
  <c r="CR651" i="6"/>
  <c r="CR650" i="6"/>
  <c r="CR649" i="6"/>
  <c r="CR648" i="6"/>
  <c r="CR647" i="6"/>
  <c r="CR646" i="6"/>
  <c r="CR645" i="6"/>
  <c r="CR644" i="6"/>
  <c r="CR643" i="6"/>
  <c r="CR642" i="6"/>
  <c r="CR641" i="6"/>
  <c r="CR640" i="6"/>
  <c r="CR639" i="6"/>
  <c r="CR638" i="6"/>
  <c r="CR637" i="6"/>
  <c r="CR636" i="6"/>
  <c r="CR635" i="6"/>
  <c r="CR634" i="6"/>
  <c r="CR633" i="6"/>
  <c r="CR632" i="6"/>
  <c r="CR631" i="6"/>
  <c r="CR630" i="6"/>
  <c r="CR629" i="6"/>
  <c r="CR628" i="6"/>
  <c r="CR627" i="6"/>
  <c r="CR626" i="6"/>
  <c r="CR625" i="6"/>
  <c r="CR624" i="6"/>
  <c r="CR623" i="6"/>
  <c r="CR622" i="6"/>
  <c r="CR621" i="6"/>
  <c r="CR620" i="6"/>
  <c r="CR619" i="6"/>
  <c r="CR618" i="6"/>
  <c r="CR617" i="6"/>
  <c r="CR616" i="6"/>
  <c r="CR615" i="6"/>
  <c r="CR614" i="6"/>
  <c r="CR613" i="6"/>
  <c r="CR612" i="6"/>
  <c r="CR611" i="6"/>
  <c r="CR610" i="6"/>
  <c r="CR609" i="6"/>
  <c r="CR608" i="6"/>
  <c r="CR607" i="6"/>
  <c r="CR606" i="6"/>
  <c r="CR605" i="6"/>
  <c r="CR604" i="6"/>
  <c r="CR603" i="6"/>
  <c r="CR602" i="6"/>
  <c r="CR601" i="6"/>
  <c r="CR600" i="6"/>
  <c r="CR599" i="6"/>
  <c r="CR598" i="6"/>
  <c r="CR597" i="6"/>
  <c r="CR596" i="6"/>
  <c r="CR595" i="6"/>
  <c r="CR594" i="6"/>
  <c r="CR593" i="6"/>
  <c r="CR592" i="6"/>
  <c r="CR591" i="6"/>
  <c r="CR590" i="6"/>
  <c r="CR589" i="6"/>
  <c r="CR588" i="6"/>
  <c r="CR587" i="6"/>
  <c r="CR586" i="6"/>
  <c r="CR585" i="6"/>
  <c r="CR584" i="6"/>
  <c r="CR583" i="6"/>
  <c r="CR582" i="6"/>
  <c r="CR581" i="6"/>
  <c r="CR580" i="6"/>
  <c r="CR579" i="6"/>
  <c r="CR578" i="6"/>
  <c r="CR577" i="6"/>
  <c r="CR576" i="6"/>
  <c r="CR575" i="6"/>
  <c r="CR574" i="6"/>
  <c r="CR573" i="6"/>
  <c r="CR572" i="6"/>
  <c r="CR571" i="6"/>
  <c r="CR570" i="6"/>
  <c r="CR569" i="6"/>
  <c r="CR568" i="6"/>
  <c r="CR567" i="6"/>
  <c r="CR566" i="6"/>
  <c r="CR565" i="6"/>
  <c r="CR564" i="6"/>
  <c r="CR563" i="6"/>
  <c r="CR562" i="6"/>
  <c r="CR561" i="6"/>
  <c r="CR560" i="6"/>
  <c r="CR559" i="6"/>
  <c r="CR558" i="6"/>
  <c r="CR557" i="6"/>
  <c r="CR556" i="6"/>
  <c r="CR555" i="6"/>
  <c r="CR554" i="6"/>
  <c r="CR553" i="6"/>
  <c r="CR552" i="6"/>
  <c r="CR551" i="6"/>
  <c r="CR550" i="6"/>
  <c r="CR549" i="6"/>
  <c r="CR548" i="6"/>
  <c r="CR547" i="6"/>
  <c r="CR546" i="6"/>
  <c r="CR545" i="6"/>
  <c r="CR544" i="6"/>
  <c r="CR543" i="6"/>
  <c r="CR542" i="6"/>
  <c r="CR541" i="6"/>
  <c r="CR540" i="6"/>
  <c r="CR539" i="6"/>
  <c r="CR538" i="6"/>
  <c r="CR537" i="6"/>
  <c r="CR536" i="6"/>
  <c r="CR535" i="6"/>
  <c r="CR534" i="6"/>
  <c r="CR533" i="6"/>
  <c r="CR532" i="6"/>
  <c r="CR531" i="6"/>
  <c r="CR530" i="6"/>
  <c r="CR529" i="6"/>
  <c r="CR528" i="6"/>
  <c r="CR527" i="6"/>
  <c r="CR526" i="6"/>
  <c r="CR525" i="6"/>
  <c r="CR524" i="6"/>
  <c r="CR523" i="6"/>
  <c r="CR522" i="6"/>
  <c r="M24" i="25"/>
  <c r="L24" i="25"/>
  <c r="N24" i="25" s="1"/>
</calcChain>
</file>

<file path=xl/comments1.xml><?xml version="1.0" encoding="utf-8"?>
<comments xmlns="http://schemas.openxmlformats.org/spreadsheetml/2006/main">
  <authors>
    <author>Lindsay Clark</author>
    <author>Erik Sacks</author>
    <author>User</author>
    <author>Clark, Lindsay V</author>
    <author>Sacks, Erik J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Lindsay Clark:</t>
        </r>
        <r>
          <rPr>
            <sz val="9"/>
            <color indexed="81"/>
            <rFont val="Tahoma"/>
            <family val="2"/>
          </rPr>
          <t xml:space="preserve">
M. xgiganteus designation is based on DAPC groups.</t>
        </r>
      </text>
    </comment>
    <comment ref="K1" authorId="1" shapeId="0">
      <text>
        <r>
          <rPr>
            <b/>
            <sz val="9"/>
            <color indexed="81"/>
            <rFont val="Tahoma"/>
            <family val="2"/>
          </rPr>
          <t>Erik Sacks:</t>
        </r>
        <r>
          <rPr>
            <sz val="9"/>
            <color indexed="81"/>
            <rFont val="Tahoma"/>
            <family val="2"/>
          </rPr>
          <t xml:space="preserve">
wild plant
cultivar
breeding line</t>
        </r>
      </text>
    </comment>
    <comment ref="T1" authorId="1" shapeId="0">
      <text>
        <r>
          <rPr>
            <sz val="9"/>
            <color indexed="81"/>
            <rFont val="Tahoma"/>
            <family val="2"/>
          </rPr>
          <t xml:space="preserve">Area of population (e.g. 20 m x 50 m)
</t>
        </r>
      </text>
    </comment>
    <comment ref="U1" authorId="1" shapeId="0">
      <text>
        <r>
          <rPr>
            <sz val="9"/>
            <color indexed="81"/>
            <rFont val="Tahoma"/>
            <family val="2"/>
          </rPr>
          <t>abundant, frequent, occasional, rare</t>
        </r>
      </text>
    </comment>
    <comment ref="X1" authorId="1" shapeId="0">
      <text>
        <r>
          <rPr>
            <sz val="9"/>
            <color indexed="81"/>
            <rFont val="Tahoma"/>
            <family val="2"/>
          </rPr>
          <t>HU=Hokkaido University
KNU=Kangwon National University
UI=University of Illinois
ZU=Zhejiang University</t>
        </r>
      </text>
    </comment>
    <comment ref="AG1" authorId="2" shapeId="0">
      <text>
        <r>
          <rPr>
            <b/>
            <sz val="9"/>
            <color indexed="81"/>
            <rFont val="Tahoma"/>
            <family val="2"/>
          </rPr>
          <t>User: For new KMS and JM lines, if there were live pots but no stock pot was taken, it means they were all dormant.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Putative hybrids highlighted green.</t>
        </r>
      </text>
    </comment>
    <comment ref="BK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Putative hybrids highlighted green.</t>
        </r>
      </text>
    </comment>
    <comment ref="CC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Amplicon sizes for chloroplast microsatellites.</t>
        </r>
      </text>
    </comment>
    <comment ref="AF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Not very healthy</t>
        </r>
      </text>
    </comment>
    <comment ref="BE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Ploidy confirmed by LVC.</t>
        </r>
      </text>
    </comment>
    <comment ref="BE3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Ploidy confirmed by LVC</t>
        </r>
      </text>
    </comment>
    <comment ref="BE3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Clone from Washington and Denmark was found to be 4x..</t>
        </r>
      </text>
    </comment>
    <comment ref="BE3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DNA content determined by LVC was 4.2 indicating that this is a diploid.</t>
        </r>
      </text>
    </comment>
    <comment ref="AZ77" authorId="3" shapeId="0">
      <text>
        <r>
          <rPr>
            <b/>
            <sz val="9"/>
            <color indexed="81"/>
            <rFont val="Tahoma"/>
            <charset val="1"/>
          </rPr>
          <t>Clark, Lindsay V:</t>
        </r>
        <r>
          <rPr>
            <sz val="9"/>
            <color indexed="81"/>
            <rFont val="Tahoma"/>
            <charset val="1"/>
          </rPr>
          <t xml:space="preserve">
Recorded incorrectly in log book.</t>
        </r>
      </text>
    </comment>
    <comment ref="AE9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Thin, moldy</t>
        </r>
      </text>
    </comment>
    <comment ref="BH18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don't have from previous study; need to collect tissue</t>
        </r>
      </text>
    </comment>
    <comment ref="AF19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Didn't find?  All JPN lines seemed to be growing well.</t>
        </r>
      </text>
    </comment>
    <comment ref="BE20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Kasia's paper</t>
        </r>
      </text>
    </comment>
    <comment ref="BE20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Kasia's paper</t>
        </r>
      </text>
    </comment>
    <comment ref="BE20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Kasia's study</t>
        </r>
      </text>
    </comment>
    <comment ref="BO225" authorId="0" shapeId="0">
      <text>
        <r>
          <rPr>
            <b/>
            <sz val="9"/>
            <color indexed="81"/>
            <rFont val="Tahoma"/>
            <family val="2"/>
          </rPr>
          <t>Lindsay Clark:</t>
        </r>
        <r>
          <rPr>
            <sz val="9"/>
            <color indexed="81"/>
            <rFont val="Tahoma"/>
            <family val="2"/>
          </rPr>
          <t xml:space="preserve">
Two sets of Q values for two clones.</t>
        </r>
      </text>
    </comment>
    <comment ref="CC22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different chloroplast haplotypes.  This was identified as two different genotypes (1 and 2) in the JXB paper.</t>
        </r>
      </text>
    </comment>
    <comment ref="D23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based on RAD-seq data</t>
        </r>
      </text>
    </comment>
    <comment ref="BE23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Inconsistent with it being M. sinensis; maybe a mixup.</t>
        </r>
      </text>
    </comment>
    <comment ref="BE23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possible overestimate; need higher voltage</t>
        </r>
      </text>
    </comment>
    <comment ref="AF26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In two groups to keep bench from tipping.</t>
        </r>
      </text>
    </comment>
    <comment ref="AF26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One pot looks suspiciously better than others.</t>
        </r>
      </text>
    </comment>
    <comment ref="AF26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</t>
        </r>
      </text>
    </comment>
    <comment ref="AF26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</t>
        </r>
      </text>
    </comment>
    <comment ref="AF27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</t>
        </r>
      </text>
    </comment>
    <comment ref="AF27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tipping.</t>
        </r>
      </text>
    </comment>
    <comment ref="AF27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Threw out one non-Miscanthus pot.  Two groups to keep bench from tipping.</t>
        </r>
      </text>
    </comment>
    <comment ref="AF27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tipping.</t>
        </r>
      </text>
    </comment>
    <comment ref="AF28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tipping.</t>
        </r>
      </text>
    </comment>
    <comment ref="BE28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possible overestimate; needed higher voltage</t>
        </r>
      </text>
    </comment>
    <comment ref="AF28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tipping.</t>
        </r>
      </text>
    </comment>
    <comment ref="AF28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tipping.</t>
        </r>
      </text>
    </comment>
    <comment ref="AF29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tipping.</t>
        </r>
      </text>
    </comment>
    <comment ref="AF29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tipping.</t>
        </r>
      </text>
    </comment>
    <comment ref="AF29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tipping.</t>
        </r>
      </text>
    </comment>
    <comment ref="BE29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possible overestimate; needed higher voltage</t>
        </r>
      </text>
    </comment>
    <comment ref="AF29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tipping.</t>
        </r>
      </text>
    </comment>
    <comment ref="AF29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</t>
        </r>
      </text>
    </comment>
    <comment ref="AF29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Two groups to keep bench from tipping.</t>
        </r>
      </text>
    </comment>
    <comment ref="D30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Based on flow cytometery and RAD-seq data.  Collected as M. sacchariflorus.</t>
        </r>
      </text>
    </comment>
    <comment ref="BE33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possible overestimate; needed higher voltage</t>
        </r>
      </text>
    </comment>
    <comment ref="BE34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possible overestimate; needed higher voltage</t>
        </r>
      </text>
    </comment>
    <comment ref="AF34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Threw out two Phragmites pots; others are Miscanthus</t>
        </r>
      </text>
    </comment>
    <comment ref="D36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Based on flow cytometry and RAD-seq data.  Collected as M. sacchariflorus.</t>
        </r>
      </text>
    </comment>
    <comment ref="D37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Based on flow cytometry and RAD-seq data.  Collected as M. sacchariflorus.</t>
        </r>
      </text>
    </comment>
    <comment ref="D38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Based on flow cytometry and RAD-seq data.  Collected as M. sacchariflorus.</t>
        </r>
      </text>
    </comment>
    <comment ref="AD38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Note that most KMS lines received in January are on two separate benches, since one group was potted in January and one in February.</t>
        </r>
      </text>
    </comment>
    <comment ref="BE39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confirmed; 9.07 when Lindsay checked</t>
        </r>
      </text>
    </comment>
    <comment ref="AG39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dormant</t>
        </r>
      </text>
    </comment>
    <comment ref="AG40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dormant</t>
        </r>
      </text>
    </comment>
    <comment ref="D40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Based on flow cytometry and RAD-seq data.  Collected as M. sacchariflorus.</t>
        </r>
      </text>
    </comment>
    <comment ref="BE412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Karen had found it to be 9.39 pg/2C</t>
        </r>
      </text>
    </comment>
    <comment ref="AG41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AG43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BE43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likely overestimate due to poor staining</t>
        </r>
      </text>
    </comment>
    <comment ref="AG44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AG45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AG46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D46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Based on flow cytometry and RAD-seq data.  Collected as M. sacchariflorus.</t>
        </r>
      </text>
    </comment>
    <comment ref="AG46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AG471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AG474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AG475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AG48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AG487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AJ48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16 pots labeled as KMS446 in ON, but some are KMS450 and we don't know which ones.</t>
        </r>
      </text>
    </comment>
    <comment ref="AQ48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16 pots labeled as KMS446 in ON, but some are KMS450 and we don't know which ones.</t>
        </r>
      </text>
    </comment>
    <comment ref="AG490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AF49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One seemed to be a non-Miscanthus grass, thrown out.</t>
        </r>
      </text>
    </comment>
    <comment ref="AF49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One non-Miscanthus grass, set aside and marked "?"</t>
        </r>
      </text>
    </comment>
    <comment ref="AG508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Most are dormant</t>
        </r>
      </text>
    </comment>
    <comment ref="BE51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Kasia's study</t>
        </r>
      </text>
    </comment>
    <comment ref="B520" authorId="4" shapeId="0">
      <text>
        <r>
          <rPr>
            <b/>
            <sz val="9"/>
            <color indexed="81"/>
            <rFont val="Tahoma"/>
            <family val="2"/>
          </rPr>
          <t>Sacks, Erik J:</t>
        </r>
        <r>
          <rPr>
            <sz val="9"/>
            <color indexed="81"/>
            <rFont val="Tahoma"/>
            <family val="2"/>
          </rPr>
          <t xml:space="preserve">
Missing from NEF.</t>
        </r>
      </text>
    </comment>
    <comment ref="C520" authorId="4" shapeId="0">
      <text>
        <r>
          <rPr>
            <b/>
            <sz val="9"/>
            <color indexed="81"/>
            <rFont val="Tahoma"/>
            <family val="2"/>
          </rPr>
          <t>Sacks, Erik J:</t>
        </r>
        <r>
          <rPr>
            <sz val="9"/>
            <color indexed="81"/>
            <rFont val="Tahoma"/>
            <family val="2"/>
          </rPr>
          <t xml:space="preserve">
Missing from NEF.</t>
        </r>
      </text>
    </comment>
    <comment ref="AY522" authorId="0" shapeId="0">
      <text>
        <r>
          <rPr>
            <b/>
            <sz val="9"/>
            <color indexed="81"/>
            <rFont val="Tahoma"/>
            <family val="2"/>
          </rPr>
          <t>Lindsay Clark:</t>
        </r>
        <r>
          <rPr>
            <sz val="9"/>
            <color indexed="81"/>
            <rFont val="Tahoma"/>
            <family val="2"/>
          </rPr>
          <t xml:space="preserve">
JY lat/long corrected by Lindsay.</t>
        </r>
      </text>
    </comment>
    <comment ref="D523" authorId="0" shapeId="0">
      <text>
        <r>
          <rPr>
            <b/>
            <sz val="9"/>
            <color indexed="81"/>
            <rFont val="Tahoma"/>
            <charset val="1"/>
          </rPr>
          <t>Lindsay Clark:</t>
        </r>
        <r>
          <rPr>
            <sz val="9"/>
            <color indexed="81"/>
            <rFont val="Tahoma"/>
            <charset val="1"/>
          </rPr>
          <t xml:space="preserve">
Based on marker data</t>
        </r>
      </text>
    </comment>
    <comment ref="BF639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Received bag from ZJU just labled "JY118"</t>
        </r>
      </text>
    </comment>
    <comment ref="D673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Changed by Lindsay based on molecullar data.</t>
        </r>
      </text>
    </comment>
    <comment ref="D72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Possibly M. sinensis based on molecular data.</t>
        </r>
      </text>
    </comment>
    <comment ref="BD726" authorId="2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Lindsay changed from 3x.</t>
        </r>
      </text>
    </comment>
  </commentList>
</comments>
</file>

<file path=xl/sharedStrings.xml><?xml version="1.0" encoding="utf-8"?>
<sst xmlns="http://schemas.openxmlformats.org/spreadsheetml/2006/main" count="23740" uniqueCount="3050">
  <si>
    <t>Accession ID</t>
  </si>
  <si>
    <t>Species</t>
  </si>
  <si>
    <t>Population ID</t>
  </si>
  <si>
    <t>Alt ID_1</t>
  </si>
  <si>
    <t>Alt ID_2</t>
  </si>
  <si>
    <t>Alt ID_3</t>
  </si>
  <si>
    <t>Q#</t>
  </si>
  <si>
    <t>Date sent to U.S.</t>
  </si>
  <si>
    <t>Date released by APHIS</t>
  </si>
  <si>
    <t>Type                  (wild plant, cultivar, or breeding line)</t>
  </si>
  <si>
    <t>Original Source(s)</t>
  </si>
  <si>
    <t>Latitude</t>
  </si>
  <si>
    <t>Longitude</t>
  </si>
  <si>
    <t>Elev (m)</t>
  </si>
  <si>
    <t>Country of Origin</t>
  </si>
  <si>
    <t>Perfecture, state, province...</t>
  </si>
  <si>
    <t>City</t>
  </si>
  <si>
    <t>Location/Site</t>
  </si>
  <si>
    <t>Collectors (scientist names)</t>
  </si>
  <si>
    <t>Collection date</t>
  </si>
  <si>
    <t>Provider</t>
  </si>
  <si>
    <t>Genetic Contribution of Provider (%)</t>
  </si>
  <si>
    <t>Breeder Contribution of Provider (%)</t>
  </si>
  <si>
    <t>Habitat conditions</t>
  </si>
  <si>
    <t>Stem height (m)</t>
  </si>
  <si>
    <t>Pop size (m)</t>
  </si>
  <si>
    <t>Pop density</t>
  </si>
  <si>
    <t>Notes</t>
  </si>
  <si>
    <t>UI</t>
  </si>
  <si>
    <t>M. sacchariflorus</t>
  </si>
  <si>
    <t># Rhizomes in ON</t>
  </si>
  <si>
    <t>Date received in ON</t>
  </si>
  <si>
    <t># Rhizomes in SK</t>
  </si>
  <si>
    <t># Rhizomes in Japan</t>
  </si>
  <si>
    <t># Rhizomes in Korea</t>
  </si>
  <si>
    <t># Rhizomes in Denmark</t>
  </si>
  <si>
    <t># Rhizomes in China</t>
  </si>
  <si>
    <t># Pots in ON</t>
  </si>
  <si>
    <t>Ploidy</t>
  </si>
  <si>
    <t>2C-DNA content (pg)</t>
  </si>
  <si>
    <t>Stem diameter at base (mm)</t>
  </si>
  <si>
    <t>wild</t>
  </si>
  <si>
    <t>rare</t>
  </si>
  <si>
    <t>2x</t>
  </si>
  <si>
    <t>RU2012-014</t>
  </si>
  <si>
    <t>Primorsky Krai</t>
  </si>
  <si>
    <t>24X10</t>
  </si>
  <si>
    <t>disturbed site/some construction next to rd</t>
  </si>
  <si>
    <t>E. Sacks, E. Dzyubenko, L. Bagmet, A. Sabitov</t>
  </si>
  <si>
    <t>Q47635</t>
  </si>
  <si>
    <t>RU2012-016</t>
  </si>
  <si>
    <t>Near M60 North of Lermontavka</t>
  </si>
  <si>
    <t>Khabarovsk Krai</t>
  </si>
  <si>
    <t>20X10</t>
  </si>
  <si>
    <t>occasional</t>
  </si>
  <si>
    <t>clay still wet</t>
  </si>
  <si>
    <t>Q47636</t>
  </si>
  <si>
    <t>RU2012-017</t>
  </si>
  <si>
    <t>hill on edge of meadow</t>
  </si>
  <si>
    <t>Q47637</t>
  </si>
  <si>
    <t>RU2012-018</t>
  </si>
  <si>
    <t>500X10</t>
  </si>
  <si>
    <t>Q47638</t>
  </si>
  <si>
    <t>RU2012-019</t>
  </si>
  <si>
    <t>Off of M58 Hwy West after bridge from Khabarovsk</t>
  </si>
  <si>
    <t>20X500</t>
  </si>
  <si>
    <t>frequent</t>
  </si>
  <si>
    <t>Q47639</t>
  </si>
  <si>
    <t>RU2012-020</t>
  </si>
  <si>
    <t>clay loom wet</t>
  </si>
  <si>
    <t>Q47640</t>
  </si>
  <si>
    <t>RU2012-023</t>
  </si>
  <si>
    <t>72X6</t>
  </si>
  <si>
    <t>Q47641</t>
  </si>
  <si>
    <t>4x</t>
  </si>
  <si>
    <t>RU2012-025</t>
  </si>
  <si>
    <t>20X7</t>
  </si>
  <si>
    <t>Q47642</t>
  </si>
  <si>
    <t>RU2012-027</t>
  </si>
  <si>
    <t>4X2</t>
  </si>
  <si>
    <t>Q47643</t>
  </si>
  <si>
    <t>RU2012-028</t>
  </si>
  <si>
    <t>5X2</t>
  </si>
  <si>
    <t>Q47644</t>
  </si>
  <si>
    <t>RU2012-029</t>
  </si>
  <si>
    <t>13X5</t>
  </si>
  <si>
    <t>Q47645</t>
  </si>
  <si>
    <t>RU2012-030</t>
  </si>
  <si>
    <t>17X10</t>
  </si>
  <si>
    <t>Q47646</t>
  </si>
  <si>
    <t>RU2012-031</t>
  </si>
  <si>
    <t>10X5</t>
  </si>
  <si>
    <t>Q47647</t>
  </si>
  <si>
    <t>RU2012-034</t>
  </si>
  <si>
    <t>500X500</t>
  </si>
  <si>
    <t>Q47648</t>
  </si>
  <si>
    <t>RU2012-035</t>
  </si>
  <si>
    <t>Near Gasse Lake</t>
  </si>
  <si>
    <t>Q47649</t>
  </si>
  <si>
    <t>RU2012-036</t>
  </si>
  <si>
    <t>abundant</t>
  </si>
  <si>
    <t>Q47650</t>
  </si>
  <si>
    <t>RU2012-037</t>
  </si>
  <si>
    <t>Q47651</t>
  </si>
  <si>
    <t>RU2012-038</t>
  </si>
  <si>
    <t>Q47652</t>
  </si>
  <si>
    <t>RU2012-040</t>
  </si>
  <si>
    <t>Q47653</t>
  </si>
  <si>
    <t>RU2012-041</t>
  </si>
  <si>
    <t>Q47654</t>
  </si>
  <si>
    <t>RU2012-042</t>
  </si>
  <si>
    <t>Q47655</t>
  </si>
  <si>
    <t>RU2012-043</t>
  </si>
  <si>
    <t>Q47656</t>
  </si>
  <si>
    <t>RU2012-044</t>
  </si>
  <si>
    <t>Dark Loam soil</t>
  </si>
  <si>
    <t>Q47657</t>
  </si>
  <si>
    <t>RU2012-045</t>
  </si>
  <si>
    <t>Q47658</t>
  </si>
  <si>
    <t>RU2012-046</t>
  </si>
  <si>
    <t>Q47659</t>
  </si>
  <si>
    <t>RU2012-047</t>
  </si>
  <si>
    <t>Q47660</t>
  </si>
  <si>
    <t>RU2012-048</t>
  </si>
  <si>
    <t>Q47661</t>
  </si>
  <si>
    <t>RU2012-049</t>
  </si>
  <si>
    <t>Q47662</t>
  </si>
  <si>
    <t>RU2012-050</t>
  </si>
  <si>
    <t>500X50</t>
  </si>
  <si>
    <t>brown any loam</t>
  </si>
  <si>
    <t>Q47663</t>
  </si>
  <si>
    <t>RU2012-052</t>
  </si>
  <si>
    <t>Near Sindinskoye Lake Bridge on W. Side</t>
  </si>
  <si>
    <t>Q47664</t>
  </si>
  <si>
    <t>RU2012-053</t>
  </si>
  <si>
    <t>Q47665</t>
  </si>
  <si>
    <t>RU2012-055</t>
  </si>
  <si>
    <t>Q47666</t>
  </si>
  <si>
    <t>Outside of highway</t>
  </si>
  <si>
    <t>200X3</t>
  </si>
  <si>
    <t>bank Sandy loam</t>
  </si>
  <si>
    <t>Q47667</t>
  </si>
  <si>
    <t>RU2012-058</t>
  </si>
  <si>
    <t>By road in ditch</t>
  </si>
  <si>
    <t>70X5</t>
  </si>
  <si>
    <t>sandloam</t>
  </si>
  <si>
    <t>Q47668</t>
  </si>
  <si>
    <t>RU2012-059</t>
  </si>
  <si>
    <t>Q47669</t>
  </si>
  <si>
    <t>RU2012-060</t>
  </si>
  <si>
    <t>Q47670</t>
  </si>
  <si>
    <t>RU2012-061</t>
  </si>
  <si>
    <t>Q47671</t>
  </si>
  <si>
    <t>RU2012-062</t>
  </si>
  <si>
    <t>Q47672</t>
  </si>
  <si>
    <t>RU2012-064</t>
  </si>
  <si>
    <t>Flat low area near highway</t>
  </si>
  <si>
    <t xml:space="preserve">Dark Loam </t>
  </si>
  <si>
    <t>Q47673</t>
  </si>
  <si>
    <t>RU2012-065</t>
  </si>
  <si>
    <t>Q47674</t>
  </si>
  <si>
    <t>RU2012-066</t>
  </si>
  <si>
    <t>Q47675</t>
  </si>
  <si>
    <t>RU2012-067</t>
  </si>
  <si>
    <t>Q47676</t>
  </si>
  <si>
    <t>RU2012-068</t>
  </si>
  <si>
    <t>Q47677</t>
  </si>
  <si>
    <t>RU2012-069</t>
  </si>
  <si>
    <t>Sandy soil (v/ near Amur</t>
  </si>
  <si>
    <t>Q47678</t>
  </si>
  <si>
    <t>RU2012-070</t>
  </si>
  <si>
    <t>Q47679</t>
  </si>
  <si>
    <t>RU2012-072</t>
  </si>
  <si>
    <t>Q47680</t>
  </si>
  <si>
    <t>RU2012-073</t>
  </si>
  <si>
    <t>Under salix</t>
  </si>
  <si>
    <t>Q47681</t>
  </si>
  <si>
    <t>RU2012-074</t>
  </si>
  <si>
    <t>On slight mound in flat wet</t>
  </si>
  <si>
    <t>Q47682</t>
  </si>
  <si>
    <t>RU2012-075</t>
  </si>
  <si>
    <t>On slope @ edge of H2O + Salix</t>
  </si>
  <si>
    <t>Q47683</t>
  </si>
  <si>
    <t>RU2012-076</t>
  </si>
  <si>
    <t>Dark clay soil</t>
  </si>
  <si>
    <t>Q47684</t>
  </si>
  <si>
    <t>RU2012-078</t>
  </si>
  <si>
    <t>Jewish Autonomous Oblast</t>
  </si>
  <si>
    <t>50X50</t>
  </si>
  <si>
    <t>On slight rise in flat wet area, dark clay loam</t>
  </si>
  <si>
    <t>Q47685</t>
  </si>
  <si>
    <t>RU2012-079</t>
  </si>
  <si>
    <t>Q47686</t>
  </si>
  <si>
    <t>RU2012-080</t>
  </si>
  <si>
    <t>Q47687</t>
  </si>
  <si>
    <t>RU2012-081</t>
  </si>
  <si>
    <t>Q47688</t>
  </si>
  <si>
    <t>RU2012-082</t>
  </si>
  <si>
    <t>60X5</t>
  </si>
  <si>
    <t>Rolling hill site, dk sandy loam</t>
  </si>
  <si>
    <t>Wild collected near this site too</t>
  </si>
  <si>
    <t>Q47689</t>
  </si>
  <si>
    <t>RU2012-083</t>
  </si>
  <si>
    <t>Near Kazanka villge near side of road near soybean field</t>
  </si>
  <si>
    <t>59X10</t>
  </si>
  <si>
    <t>Q47690</t>
  </si>
  <si>
    <t>RU2012-084</t>
  </si>
  <si>
    <t>Dark loam</t>
  </si>
  <si>
    <t>Q47691</t>
  </si>
  <si>
    <t>RU2012-085</t>
  </si>
  <si>
    <t>On mound in wet flat</t>
  </si>
  <si>
    <t>Q47692</t>
  </si>
  <si>
    <t>RU2012-086</t>
  </si>
  <si>
    <t>Q47693</t>
  </si>
  <si>
    <t>RU2012-087</t>
  </si>
  <si>
    <t>Standing in H2O but afer heavy rain prev night</t>
  </si>
  <si>
    <t>Q47694</t>
  </si>
  <si>
    <t>RU2012-088</t>
  </si>
  <si>
    <t>Slight mound in flat wet area</t>
  </si>
  <si>
    <t>Q47695</t>
  </si>
  <si>
    <t>RU2012-091</t>
  </si>
  <si>
    <t>&gt;500X500</t>
  </si>
  <si>
    <t>Flat area, dk sandy loam</t>
  </si>
  <si>
    <t>Q47696</t>
  </si>
  <si>
    <t>RU2012-092</t>
  </si>
  <si>
    <t>Q47697</t>
  </si>
  <si>
    <t>RU2012-093</t>
  </si>
  <si>
    <t>Q47698</t>
  </si>
  <si>
    <t>RU2012-094</t>
  </si>
  <si>
    <t>Q47699</t>
  </si>
  <si>
    <t>RU2012-095</t>
  </si>
  <si>
    <t>Q47700</t>
  </si>
  <si>
    <t>RU2012-096</t>
  </si>
  <si>
    <t>5X4</t>
  </si>
  <si>
    <t>Clay loam, slight rise in flat area</t>
  </si>
  <si>
    <t>In grass, Artemesia, Rubus, birch nearby, Angrostis, vicia, Salix</t>
  </si>
  <si>
    <t>Q47701</t>
  </si>
  <si>
    <t>RU2012-097</t>
  </si>
  <si>
    <t>Road out of Birdbidzhano hwy</t>
  </si>
  <si>
    <t>5X5</t>
  </si>
  <si>
    <t>Lt brown clay loam w/ river rocks may have been brought in for rd</t>
  </si>
  <si>
    <t>Clumpy, by side of road</t>
  </si>
  <si>
    <t>Q47702</t>
  </si>
  <si>
    <t>RU2012-098</t>
  </si>
  <si>
    <t>Near hwy M58outside of Birdbidzhao turnoff</t>
  </si>
  <si>
    <t>Sandy loam</t>
  </si>
  <si>
    <t>Q47703</t>
  </si>
  <si>
    <t>RU2012-099</t>
  </si>
  <si>
    <t>Q47704</t>
  </si>
  <si>
    <t>RU2012-100</t>
  </si>
  <si>
    <t>Q47705</t>
  </si>
  <si>
    <t>RU2012-101</t>
  </si>
  <si>
    <t>Q47706</t>
  </si>
  <si>
    <t>RU2012-102</t>
  </si>
  <si>
    <t>Q47707</t>
  </si>
  <si>
    <t>RU2012-104</t>
  </si>
  <si>
    <t>5X10</t>
  </si>
  <si>
    <t>Q47708</t>
  </si>
  <si>
    <t>RU2012-105</t>
  </si>
  <si>
    <t xml:space="preserve">Being outcompeted by Phragmites </t>
  </si>
  <si>
    <t>Q47709</t>
  </si>
  <si>
    <t>RU2012-106</t>
  </si>
  <si>
    <t>Q47710</t>
  </si>
  <si>
    <t>RU2012-108</t>
  </si>
  <si>
    <t>&gt;500</t>
  </si>
  <si>
    <t>On rise in swampy water, dark loam</t>
  </si>
  <si>
    <t>Very large pop and widely dispersed; mostly leaves have gone brown (dormant)</t>
  </si>
  <si>
    <t>Q47711</t>
  </si>
  <si>
    <t>RU2012-109</t>
  </si>
  <si>
    <t>Q47712</t>
  </si>
  <si>
    <t>RU2012-110</t>
  </si>
  <si>
    <t>Q47713</t>
  </si>
  <si>
    <t>RU2012-111</t>
  </si>
  <si>
    <t>Q47714</t>
  </si>
  <si>
    <t>RU2012-112</t>
  </si>
  <si>
    <t>Q47715</t>
  </si>
  <si>
    <t>RU2012-113</t>
  </si>
  <si>
    <t>Adjacent to edge of water</t>
  </si>
  <si>
    <t>Q47716</t>
  </si>
  <si>
    <t>RU2012-114</t>
  </si>
  <si>
    <t>69X15</t>
  </si>
  <si>
    <t>Q47717</t>
  </si>
  <si>
    <t>RU2012-116</t>
  </si>
  <si>
    <t>200X20</t>
  </si>
  <si>
    <t>Q47718</t>
  </si>
  <si>
    <t>RU2012-117</t>
  </si>
  <si>
    <t>Q47719</t>
  </si>
  <si>
    <t>RU2012-118</t>
  </si>
  <si>
    <t>Q47720</t>
  </si>
  <si>
    <t>RU2012-119</t>
  </si>
  <si>
    <t>Q47721</t>
  </si>
  <si>
    <t>RU2012-120</t>
  </si>
  <si>
    <t>Q47722</t>
  </si>
  <si>
    <t>RU2012-121</t>
  </si>
  <si>
    <t>10X15</t>
  </si>
  <si>
    <t>On slight rise, flat area</t>
  </si>
  <si>
    <t>Q47723</t>
  </si>
  <si>
    <t>RU2012-124</t>
  </si>
  <si>
    <t>100X300</t>
  </si>
  <si>
    <t>On gente slope, in distrubed area next to paved walking path in town(nt to rd) in dk clay</t>
  </si>
  <si>
    <t>Space in urban area</t>
  </si>
  <si>
    <t>Q47724</t>
  </si>
  <si>
    <t>RU2012-125</t>
  </si>
  <si>
    <t>Q47725</t>
  </si>
  <si>
    <t>RU2012-126</t>
  </si>
  <si>
    <t>Q47726</t>
  </si>
  <si>
    <t>RU2012-127</t>
  </si>
  <si>
    <t>Q47727</t>
  </si>
  <si>
    <t>RU2012-128</t>
  </si>
  <si>
    <t>Q47728</t>
  </si>
  <si>
    <t>RU2012-130</t>
  </si>
  <si>
    <t>30X50</t>
  </si>
  <si>
    <t>Mext to small lake, clearing next to sm birch and fountain of an old building, brown sandy soil w/ sm river rocks</t>
  </si>
  <si>
    <t>Q47729</t>
  </si>
  <si>
    <t>RU2012-131</t>
  </si>
  <si>
    <t>Q47730</t>
  </si>
  <si>
    <t>RU2012-132</t>
  </si>
  <si>
    <t>Q47731</t>
  </si>
  <si>
    <t>RU2012-133</t>
  </si>
  <si>
    <t>Q47732</t>
  </si>
  <si>
    <t>RU2012-135</t>
  </si>
  <si>
    <t>On rise in low damp area, dk brown silty clay loam</t>
  </si>
  <si>
    <t>Q47733</t>
  </si>
  <si>
    <t>RU2012-136</t>
  </si>
  <si>
    <t>Q47734</t>
  </si>
  <si>
    <t>RU2012-137</t>
  </si>
  <si>
    <t>Q47735</t>
  </si>
  <si>
    <t>RU2012-138</t>
  </si>
  <si>
    <t>300X300</t>
  </si>
  <si>
    <t>Brown silty-loam, fallow fields</t>
  </si>
  <si>
    <t>Q47736</t>
  </si>
  <si>
    <t>RU2012-140</t>
  </si>
  <si>
    <t>Q47737</t>
  </si>
  <si>
    <t>RU2012-141</t>
  </si>
  <si>
    <t>Q47738</t>
  </si>
  <si>
    <t>RU2012-143</t>
  </si>
  <si>
    <t>250X50</t>
  </si>
  <si>
    <t>dk clay, to dark loam</t>
  </si>
  <si>
    <t>Very large pop in both sides of hwy</t>
  </si>
  <si>
    <t>Q47739</t>
  </si>
  <si>
    <t>RU2012-144</t>
  </si>
  <si>
    <t>Q47740</t>
  </si>
  <si>
    <t>RU2012-145</t>
  </si>
  <si>
    <t>Q47741</t>
  </si>
  <si>
    <t>RU2012-146</t>
  </si>
  <si>
    <t>Q47742</t>
  </si>
  <si>
    <t>RU2012-147</t>
  </si>
  <si>
    <t>Q47743</t>
  </si>
  <si>
    <t>RU2012-149</t>
  </si>
  <si>
    <t>Dark clay loam, sloping field in Bikim rd valley</t>
  </si>
  <si>
    <t>Q47744</t>
  </si>
  <si>
    <t>RU2012-150</t>
  </si>
  <si>
    <t xml:space="preserve">dark clay loam </t>
  </si>
  <si>
    <t>Q47745</t>
  </si>
  <si>
    <t>RU2012-151</t>
  </si>
  <si>
    <t>Q47746</t>
  </si>
  <si>
    <t>RU2012-152</t>
  </si>
  <si>
    <t>Q47747</t>
  </si>
  <si>
    <t>RU2012-153</t>
  </si>
  <si>
    <t>Q47748</t>
  </si>
  <si>
    <t>RU2012-154</t>
  </si>
  <si>
    <t>350X350</t>
  </si>
  <si>
    <t>dark loam(organic)</t>
  </si>
  <si>
    <t>Few plants acattered wildly</t>
  </si>
  <si>
    <t>Q47749</t>
  </si>
  <si>
    <t>RU2012-156</t>
  </si>
  <si>
    <t>Q47750</t>
  </si>
  <si>
    <t>RU2012-157</t>
  </si>
  <si>
    <t>Q47751</t>
  </si>
  <si>
    <t>RU2012-158</t>
  </si>
  <si>
    <t>Q47752</t>
  </si>
  <si>
    <t>RU2012-159</t>
  </si>
  <si>
    <t>Q47753</t>
  </si>
  <si>
    <t>RU2012-161</t>
  </si>
  <si>
    <t>&gt;250X250</t>
  </si>
  <si>
    <t>Dark oryan loam</t>
  </si>
  <si>
    <t>Very large pop</t>
  </si>
  <si>
    <t>Q47754</t>
  </si>
  <si>
    <t>RU2012-162</t>
  </si>
  <si>
    <t>Q47755</t>
  </si>
  <si>
    <t>RU2012-163</t>
  </si>
  <si>
    <t>Q47756</t>
  </si>
  <si>
    <t>RU2012-164</t>
  </si>
  <si>
    <t>Q47757</t>
  </si>
  <si>
    <t>RU2012-165</t>
  </si>
  <si>
    <t>Q47758</t>
  </si>
  <si>
    <t>RU2012-167</t>
  </si>
  <si>
    <t>300X100</t>
  </si>
  <si>
    <t>On edge of soybean field, brown clay</t>
  </si>
  <si>
    <t>Q47759</t>
  </si>
  <si>
    <t>RU2012-168</t>
  </si>
  <si>
    <t>Q47760</t>
  </si>
  <si>
    <t>RU2012-169</t>
  </si>
  <si>
    <t>Q47761</t>
  </si>
  <si>
    <t>RU2012-170</t>
  </si>
  <si>
    <t>Q47762</t>
  </si>
  <si>
    <t>RU2012-172</t>
  </si>
  <si>
    <t>Edge of field+ ditch next to dirt rd</t>
  </si>
  <si>
    <t>Q47763</t>
  </si>
  <si>
    <t>RU2012-173</t>
  </si>
  <si>
    <t>Q47764</t>
  </si>
  <si>
    <t>RU2012-174</t>
  </si>
  <si>
    <t>Q47765</t>
  </si>
  <si>
    <t>RU2012-175</t>
  </si>
  <si>
    <t>Q47766</t>
  </si>
  <si>
    <t>RU2012-177</t>
  </si>
  <si>
    <t>250X100</t>
  </si>
  <si>
    <t>Q47767</t>
  </si>
  <si>
    <t>RU2012-178</t>
  </si>
  <si>
    <t>Q47768</t>
  </si>
  <si>
    <t>RU2012-179</t>
  </si>
  <si>
    <t>Q47769</t>
  </si>
  <si>
    <t>RU2012-181</t>
  </si>
  <si>
    <t>Some plants green, other going dormant</t>
  </si>
  <si>
    <t>Q47770</t>
  </si>
  <si>
    <t>RU2012-182</t>
  </si>
  <si>
    <t>Q47771</t>
  </si>
  <si>
    <t>RU2012-183</t>
  </si>
  <si>
    <t>Q47772</t>
  </si>
  <si>
    <t>RU2012-184</t>
  </si>
  <si>
    <t>Q47773</t>
  </si>
  <si>
    <t>RU2012-185</t>
  </si>
  <si>
    <t>Q47774</t>
  </si>
  <si>
    <t>RU2012-187</t>
  </si>
  <si>
    <t>Dark clay loam, flat ones, wet</t>
  </si>
  <si>
    <t>Wildly dispersed clumps</t>
  </si>
  <si>
    <t>Q47775</t>
  </si>
  <si>
    <t>RU2012-188</t>
  </si>
  <si>
    <t>Q47776</t>
  </si>
  <si>
    <t>RU2012-189</t>
  </si>
  <si>
    <t>Q47777</t>
  </si>
  <si>
    <t>RU2012-190</t>
  </si>
  <si>
    <t>On hill, on slight rise, light textured, dark loam</t>
  </si>
  <si>
    <t>Extensive pop on hill</t>
  </si>
  <si>
    <t>Q47778</t>
  </si>
  <si>
    <t>RU2012-193</t>
  </si>
  <si>
    <t>Dark clay, rolling hills, relatively flat area</t>
  </si>
  <si>
    <t>Q47779</t>
  </si>
  <si>
    <t>RU2012-194</t>
  </si>
  <si>
    <t>Q47780</t>
  </si>
  <si>
    <t>RU2012-195</t>
  </si>
  <si>
    <t>Q47781</t>
  </si>
  <si>
    <t>RU2012-196</t>
  </si>
  <si>
    <t>Q47782</t>
  </si>
  <si>
    <t>RU2012-197</t>
  </si>
  <si>
    <t>Q47783</t>
  </si>
  <si>
    <t>RU2012-199</t>
  </si>
  <si>
    <t>Extensive large pop Charred wood; evidence of recent fire</t>
  </si>
  <si>
    <t>Q47784</t>
  </si>
  <si>
    <t>RU2012-200</t>
  </si>
  <si>
    <t>Q47785</t>
  </si>
  <si>
    <t>RU2012-201</t>
  </si>
  <si>
    <t>Q47786</t>
  </si>
  <si>
    <t>RU2012-202</t>
  </si>
  <si>
    <t>Q47787</t>
  </si>
  <si>
    <t>RU2012-203</t>
  </si>
  <si>
    <t>Q47788</t>
  </si>
  <si>
    <t>RU2012-205</t>
  </si>
  <si>
    <t>Flat area near strem (and bridge) a few km south of Turyi Rog</t>
  </si>
  <si>
    <t>Dark clay, flat area, near stream</t>
  </si>
  <si>
    <t>Q47789</t>
  </si>
  <si>
    <t>RU2012-206</t>
  </si>
  <si>
    <t>Q47790</t>
  </si>
  <si>
    <t>RU2012-207</t>
  </si>
  <si>
    <t>Q47791</t>
  </si>
  <si>
    <t>RU2012-208</t>
  </si>
  <si>
    <t>Q47792</t>
  </si>
  <si>
    <t>RU2012-209</t>
  </si>
  <si>
    <t>Q47793</t>
  </si>
  <si>
    <t>RU2012-211</t>
  </si>
  <si>
    <t>Dark clay, near stream in valley</t>
  </si>
  <si>
    <t>Q47794</t>
  </si>
  <si>
    <t>RU2012-212</t>
  </si>
  <si>
    <t>Q47795</t>
  </si>
  <si>
    <t>RU2012-213</t>
  </si>
  <si>
    <t>Q47796</t>
  </si>
  <si>
    <t>RU2012-214</t>
  </si>
  <si>
    <t>Q47797</t>
  </si>
  <si>
    <t>RU2012-215</t>
  </si>
  <si>
    <t>Q47798</t>
  </si>
  <si>
    <t>Russia</t>
  </si>
  <si>
    <t>Near road to airport of Vladivostok</t>
  </si>
  <si>
    <t>near hwy on edge of marshy grassland</t>
  </si>
  <si>
    <t>dk clay loom soil near tojandra</t>
  </si>
  <si>
    <t>hard soil dark clay</t>
  </si>
  <si>
    <t>dk clay loam soil</t>
  </si>
  <si>
    <t>On slight mound (rise) in flat area</t>
  </si>
  <si>
    <t>Dark loam, on slight rise in flat wet area</t>
  </si>
  <si>
    <t>clay on hill next to hwy near pasture</t>
  </si>
  <si>
    <t>Cultivar</t>
  </si>
  <si>
    <t>? Are all these clones to the same genotype (moved vegetatively down ditch)?</t>
  </si>
  <si>
    <t>Soy Field  Plow moved 1 genotype around mult clumps?</t>
  </si>
  <si>
    <t>IGR-2011-005</t>
  </si>
  <si>
    <t>Q46884</t>
  </si>
  <si>
    <t>PMS-070</t>
  </si>
  <si>
    <t>China</t>
  </si>
  <si>
    <t>Sichuan</t>
  </si>
  <si>
    <t>Jintang</t>
  </si>
  <si>
    <t>PMS-075</t>
  </si>
  <si>
    <t>Beijing</t>
  </si>
  <si>
    <t>PMS-076</t>
  </si>
  <si>
    <t>PMS-077</t>
  </si>
  <si>
    <t>PMS-457</t>
  </si>
  <si>
    <t>Shandong</t>
  </si>
  <si>
    <t>Taishan</t>
  </si>
  <si>
    <t>PMS-458</t>
  </si>
  <si>
    <t>Qingdao</t>
  </si>
  <si>
    <t>PMS-512</t>
  </si>
  <si>
    <t>Liaoning</t>
  </si>
  <si>
    <t>Benxi</t>
  </si>
  <si>
    <t>PMS-074</t>
  </si>
  <si>
    <t>PMS-071</t>
  </si>
  <si>
    <t>Q46855</t>
  </si>
  <si>
    <t>Q46868</t>
  </si>
  <si>
    <t>Q46878</t>
  </si>
  <si>
    <t>Q45671</t>
  </si>
  <si>
    <t>JM11-002</t>
  </si>
  <si>
    <t>HU</t>
  </si>
  <si>
    <t>Q47529</t>
  </si>
  <si>
    <t>2011-2-2</t>
  </si>
  <si>
    <t>JM11-006</t>
  </si>
  <si>
    <t>Q47531</t>
  </si>
  <si>
    <t>2011-6-2</t>
  </si>
  <si>
    <t>JM11-013</t>
  </si>
  <si>
    <t>Q47535</t>
  </si>
  <si>
    <t>2011-13-2</t>
  </si>
  <si>
    <t>JM11-019</t>
  </si>
  <si>
    <t>Q47538</t>
  </si>
  <si>
    <t>2011-18-2</t>
  </si>
  <si>
    <t>JM11-024</t>
  </si>
  <si>
    <t>Q47540</t>
  </si>
  <si>
    <t>2011-23-2</t>
  </si>
  <si>
    <t>JM11-027-1</t>
  </si>
  <si>
    <t>Q47541</t>
  </si>
  <si>
    <t>2011-26-1</t>
  </si>
  <si>
    <t>JM11-027-2</t>
  </si>
  <si>
    <t>Q47542</t>
  </si>
  <si>
    <t>2011-26-2</t>
  </si>
  <si>
    <t>JM11-037</t>
  </si>
  <si>
    <t>Q47546</t>
  </si>
  <si>
    <t>2011-35-2</t>
  </si>
  <si>
    <t>JM11-040</t>
  </si>
  <si>
    <t>Q47548</t>
  </si>
  <si>
    <t>2011-38-2</t>
  </si>
  <si>
    <t>JPN-2010-001</t>
  </si>
  <si>
    <t>Q46423</t>
  </si>
  <si>
    <t>Tōhoku-2010-001</t>
  </si>
  <si>
    <t>JPN-2010-002</t>
  </si>
  <si>
    <t>Q46424</t>
  </si>
  <si>
    <t>Tōhoku-2010-036</t>
  </si>
  <si>
    <t>JPN-2010-003</t>
  </si>
  <si>
    <t>Q46425</t>
  </si>
  <si>
    <t>Hokkaido U, Livestock Farm-1</t>
  </si>
  <si>
    <t>JPN-2010-004</t>
  </si>
  <si>
    <t>Q46426</t>
  </si>
  <si>
    <t>Tōhoku-2010-012</t>
  </si>
  <si>
    <t>JPN-2010-005</t>
  </si>
  <si>
    <t>Q46427</t>
  </si>
  <si>
    <t>Tomatoh Corporation-1</t>
  </si>
  <si>
    <t>JPN-2010-006</t>
  </si>
  <si>
    <t>Q46428</t>
  </si>
  <si>
    <t>Tōhoku-2010-014</t>
  </si>
  <si>
    <t>JPN-2010-007</t>
  </si>
  <si>
    <t>Q46429</t>
  </si>
  <si>
    <t>Tōhoku-2010-017</t>
  </si>
  <si>
    <t>JPN-2010-008</t>
  </si>
  <si>
    <t>Q46430</t>
  </si>
  <si>
    <t>Tōhoku-2010-020</t>
  </si>
  <si>
    <t>JPN-2010-009</t>
  </si>
  <si>
    <t>Q46431</t>
  </si>
  <si>
    <t>Tōhoku-2010-022</t>
  </si>
  <si>
    <t>JPN-2010-010</t>
  </si>
  <si>
    <t>Q46432</t>
  </si>
  <si>
    <t>Tōhoku-2010-025</t>
  </si>
  <si>
    <t>JPN-2010-011</t>
  </si>
  <si>
    <t>Q46433</t>
  </si>
  <si>
    <t>Tōhoku-2010-026</t>
  </si>
  <si>
    <t>JPN-2010-012</t>
  </si>
  <si>
    <t>Q46434</t>
  </si>
  <si>
    <t>Tōhoku-2010-028</t>
  </si>
  <si>
    <t>JPN-2010-013</t>
  </si>
  <si>
    <t>Q46435</t>
  </si>
  <si>
    <t>Tōhoku-2010-033</t>
  </si>
  <si>
    <t>JPN-2010-014</t>
  </si>
  <si>
    <t>Q46436</t>
  </si>
  <si>
    <t>Tōhoku-2010-034</t>
  </si>
  <si>
    <t>JPN-2010-015</t>
  </si>
  <si>
    <t>Q46437</t>
  </si>
  <si>
    <t>Tōhoku-2010-037</t>
  </si>
  <si>
    <t>JPN-2011-001</t>
  </si>
  <si>
    <t>Miyazaki</t>
  </si>
  <si>
    <t>Q46801</t>
  </si>
  <si>
    <t>KMI-2011-001</t>
  </si>
  <si>
    <t>JPN-2011-002</t>
  </si>
  <si>
    <t>Q46802</t>
  </si>
  <si>
    <t>Gifu-2010-001</t>
  </si>
  <si>
    <t>JPN-2011-003</t>
  </si>
  <si>
    <t>Q46803</t>
  </si>
  <si>
    <t>Gifu-2010-011</t>
  </si>
  <si>
    <t>JPN-2011-004</t>
  </si>
  <si>
    <t>Q46804</t>
  </si>
  <si>
    <t>Gifu-2010-016</t>
  </si>
  <si>
    <t>JPN-2011-005</t>
  </si>
  <si>
    <t>Q46805</t>
  </si>
  <si>
    <t>Gifu-2010-027</t>
  </si>
  <si>
    <t>JPN-2011-006</t>
  </si>
  <si>
    <t>Q46806</t>
  </si>
  <si>
    <t>Gifu-2010-030</t>
  </si>
  <si>
    <t>JPN-2011-008</t>
  </si>
  <si>
    <t>Q46808</t>
  </si>
  <si>
    <t>Hokkaido U, Livestock Farm-2</t>
  </si>
  <si>
    <t>JPN-2011-010</t>
  </si>
  <si>
    <t>Q46810</t>
  </si>
  <si>
    <t>Tomatoh Corporation-2</t>
  </si>
  <si>
    <t>JPN-2011-011</t>
  </si>
  <si>
    <t>Q46811</t>
  </si>
  <si>
    <t>Hokkaido Univ-selection-1</t>
  </si>
  <si>
    <t>JPN-2011-012</t>
  </si>
  <si>
    <t>Q46812</t>
  </si>
  <si>
    <t>Gifu-2010-024</t>
  </si>
  <si>
    <t>JPN-2011-013</t>
  </si>
  <si>
    <t>Q46813</t>
  </si>
  <si>
    <t>Gifu-2010-008</t>
  </si>
  <si>
    <t>JPN-2011-014</t>
  </si>
  <si>
    <t>Q46814</t>
  </si>
  <si>
    <t>Gifu-2010-020</t>
  </si>
  <si>
    <t>JPN-2011-015</t>
  </si>
  <si>
    <t>Q46815</t>
  </si>
  <si>
    <t>Gifu-2010-028</t>
  </si>
  <si>
    <t>JPN-2011-016</t>
  </si>
  <si>
    <t>Q46816</t>
  </si>
  <si>
    <t>Gifu-2010-014</t>
  </si>
  <si>
    <t>JPN-2011-017</t>
  </si>
  <si>
    <t>Q46817</t>
  </si>
  <si>
    <t>Gifu-2010-007</t>
  </si>
  <si>
    <t>JPN-2011-018</t>
  </si>
  <si>
    <t>Q46818</t>
  </si>
  <si>
    <t>Gifu-2010-002</t>
  </si>
  <si>
    <t>JPN-2011-019</t>
  </si>
  <si>
    <t>Q46819</t>
  </si>
  <si>
    <t>Gifu-2010-005</t>
  </si>
  <si>
    <t>JPN-2011-020</t>
  </si>
  <si>
    <t>Q46820</t>
  </si>
  <si>
    <t>Gifu-2010-022</t>
  </si>
  <si>
    <t>JPN-2011-022</t>
  </si>
  <si>
    <t>Q46822</t>
  </si>
  <si>
    <t>Hokkaido Univ-selection-2</t>
  </si>
  <si>
    <t>JPN-2011-023</t>
  </si>
  <si>
    <t>Q46823</t>
  </si>
  <si>
    <t>Hokkaido Univ-selection-3</t>
  </si>
  <si>
    <t>JPN-2011-025</t>
  </si>
  <si>
    <t>Q46825</t>
  </si>
  <si>
    <t>Hokkaido Univ-selection-5</t>
  </si>
  <si>
    <t>Japan</t>
  </si>
  <si>
    <t>Road side</t>
  </si>
  <si>
    <t>Nitta</t>
  </si>
  <si>
    <t>Vacant lot</t>
  </si>
  <si>
    <t>Hokkaido</t>
  </si>
  <si>
    <t>5×10</t>
  </si>
  <si>
    <t>Atsuma</t>
  </si>
  <si>
    <t>Hamaatsuma</t>
  </si>
  <si>
    <t>100×50</t>
  </si>
  <si>
    <t>Riverside</t>
  </si>
  <si>
    <t>Haguromachiarakawa</t>
  </si>
  <si>
    <t>Gifu</t>
  </si>
  <si>
    <t>Pature side</t>
  </si>
  <si>
    <t>5×5</t>
  </si>
  <si>
    <t>500×300</t>
  </si>
  <si>
    <t>Miyakonojo</t>
  </si>
  <si>
    <t>Vacant lot by a parking lot</t>
  </si>
  <si>
    <t>Riverside（Paddy field zone）</t>
  </si>
  <si>
    <r>
      <t>Stem density (#/m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</si>
  <si>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Miyagi</t>
  </si>
  <si>
    <t>Kuriharashi</t>
  </si>
  <si>
    <t>Tsukidate</t>
  </si>
  <si>
    <t>Yamagata</t>
  </si>
  <si>
    <t>Sagaeshi</t>
  </si>
  <si>
    <t>Akita</t>
  </si>
  <si>
    <t>Ogashi</t>
  </si>
  <si>
    <t xml:space="preserve">Iriaikamiya </t>
  </si>
  <si>
    <t>Noshiroshi</t>
  </si>
  <si>
    <t>Futatsuimachitane</t>
  </si>
  <si>
    <t>Kitaakitashi</t>
  </si>
  <si>
    <t>Yonaizawa</t>
  </si>
  <si>
    <t>Anikayakusa</t>
  </si>
  <si>
    <t>Senbokushi</t>
  </si>
  <si>
    <t>Nishikichokamihinokinai</t>
  </si>
  <si>
    <t>Akitashi</t>
  </si>
  <si>
    <t>Yotsugoyasuedomatsumoto</t>
  </si>
  <si>
    <t>Yurihonjoshi</t>
  </si>
  <si>
    <t>Todoroki, 7.8km from the estuary of the Koyoshi River</t>
  </si>
  <si>
    <t>Tsuruokashi</t>
  </si>
  <si>
    <t>Haguromachiakagawa</t>
  </si>
  <si>
    <t>Hashimagun Kasamatucho</t>
  </si>
  <si>
    <t xml:space="preserve">Enjoji </t>
  </si>
  <si>
    <t>Onogun Shirakawamura</t>
  </si>
  <si>
    <t xml:space="preserve">Iishima </t>
  </si>
  <si>
    <t>Takayamashi</t>
  </si>
  <si>
    <t>Nyukawachomachikata</t>
  </si>
  <si>
    <t>Mizuhoshi</t>
  </si>
  <si>
    <t>Hozumi, along Nagara River</t>
  </si>
  <si>
    <t>Hashimashi</t>
  </si>
  <si>
    <t xml:space="preserve">Takehanachomarunouchi </t>
  </si>
  <si>
    <t>Gujoshi</t>
  </si>
  <si>
    <t>Minamichoohara, along Nagara River</t>
  </si>
  <si>
    <t>Gifushi</t>
  </si>
  <si>
    <t>Hinokita, along Nagara River</t>
  </si>
  <si>
    <t xml:space="preserve">Shirotorichotamezani </t>
  </si>
  <si>
    <t>Ogakishi</t>
  </si>
  <si>
    <t xml:space="preserve">Sunomatachosunomata </t>
  </si>
  <si>
    <t xml:space="preserve">Nakagirimachi </t>
  </si>
  <si>
    <t xml:space="preserve">Shimotsuchii </t>
  </si>
  <si>
    <t>Motosushi</t>
  </si>
  <si>
    <t>Toyama</t>
  </si>
  <si>
    <t>Fukuoka</t>
  </si>
  <si>
    <t>Itoshimashi</t>
  </si>
  <si>
    <t>Shimasakurai</t>
  </si>
  <si>
    <t>Yamaguchi</t>
  </si>
  <si>
    <t>Mineshi</t>
  </si>
  <si>
    <t>Shuhocho, Iwanagahongo</t>
  </si>
  <si>
    <t>Shimane</t>
  </si>
  <si>
    <t>Masudashi</t>
  </si>
  <si>
    <t>Sukocho</t>
  </si>
  <si>
    <t>Ohdashi</t>
  </si>
  <si>
    <t>Yunotsucho, Fukumitsu</t>
  </si>
  <si>
    <t>Izumoshi</t>
  </si>
  <si>
    <t>Koshicho</t>
  </si>
  <si>
    <t>Okayama</t>
  </si>
  <si>
    <t>Maniwashi</t>
  </si>
  <si>
    <t>Hiruzenhonkayabe</t>
  </si>
  <si>
    <t>Niimishi</t>
  </si>
  <si>
    <t>Chisseicho, Yada</t>
  </si>
  <si>
    <t>Hiroshima</t>
  </si>
  <si>
    <t>Shobarashi</t>
  </si>
  <si>
    <t>Heiwacho</t>
  </si>
  <si>
    <t>T. Yamada</t>
  </si>
  <si>
    <t>10×10</t>
  </si>
  <si>
    <t>20×50</t>
  </si>
  <si>
    <t>30×20</t>
  </si>
  <si>
    <t>3×3</t>
  </si>
  <si>
    <t>Uncultivated farmland (paddy field)</t>
  </si>
  <si>
    <t>10×50</t>
  </si>
  <si>
    <t>10×20</t>
  </si>
  <si>
    <t>20×20</t>
  </si>
  <si>
    <t>200×50</t>
  </si>
  <si>
    <t>50×50</t>
  </si>
  <si>
    <t>Fallow rice field</t>
  </si>
  <si>
    <t>100×100</t>
  </si>
  <si>
    <t>50×500</t>
  </si>
  <si>
    <t>Vacant lot (for sale)</t>
  </si>
  <si>
    <t>5×2</t>
  </si>
  <si>
    <t>10×5</t>
  </si>
  <si>
    <t>300×500</t>
  </si>
  <si>
    <t>50×100</t>
  </si>
  <si>
    <t>300×30</t>
  </si>
  <si>
    <t>30×30</t>
  </si>
  <si>
    <t>Uncultivated paddy field</t>
  </si>
  <si>
    <t>1000×100</t>
  </si>
  <si>
    <t>Uncultivated farmland</t>
  </si>
  <si>
    <t>30×50</t>
  </si>
  <si>
    <t>Seashore</t>
  </si>
  <si>
    <t>100×1000</t>
  </si>
  <si>
    <t>Riverside、Road side</t>
  </si>
  <si>
    <t>Riverside　Paddy field zone</t>
  </si>
  <si>
    <t>5×30</t>
  </si>
  <si>
    <t>UI10-00107</t>
  </si>
  <si>
    <t>M. ×giganteus</t>
  </si>
  <si>
    <t>Illinois</t>
  </si>
  <si>
    <t>cultivar control</t>
  </si>
  <si>
    <t>UI10-00123</t>
  </si>
  <si>
    <t>Nagara</t>
  </si>
  <si>
    <t>UI10-00008</t>
  </si>
  <si>
    <t>Hortico</t>
  </si>
  <si>
    <t>cultivar</t>
  </si>
  <si>
    <t>UI10-00117</t>
  </si>
  <si>
    <t>UI11-00005</t>
  </si>
  <si>
    <t>Gotemba Gold</t>
  </si>
  <si>
    <t>UI11-00006</t>
  </si>
  <si>
    <t>Golf Course 2x</t>
  </si>
  <si>
    <t>UI11-00007</t>
  </si>
  <si>
    <t>breeding line</t>
  </si>
  <si>
    <t>UI11-00027</t>
  </si>
  <si>
    <t>UI11-00031</t>
  </si>
  <si>
    <t>UI11-00032</t>
  </si>
  <si>
    <t>UI11-00033</t>
  </si>
  <si>
    <t>UI11-00034</t>
  </si>
  <si>
    <t>UI11-00035</t>
  </si>
  <si>
    <t>UI11-00036</t>
  </si>
  <si>
    <t>UI11-00037</t>
  </si>
  <si>
    <t>UI11-00038</t>
  </si>
  <si>
    <t>UI11-00039</t>
  </si>
  <si>
    <t>M. sacchariflorus var. lutarioriparius</t>
  </si>
  <si>
    <t>Golf Course 4x</t>
  </si>
  <si>
    <t>PMS-488</t>
  </si>
  <si>
    <t>Jilin</t>
  </si>
  <si>
    <t>Huinan</t>
  </si>
  <si>
    <t>KMS053</t>
  </si>
  <si>
    <t>KMS062</t>
  </si>
  <si>
    <t>South Korea</t>
  </si>
  <si>
    <t>Gyeongsangnam-do</t>
  </si>
  <si>
    <t>Yangsan-si</t>
  </si>
  <si>
    <t>Seokgye-ri, Sangbuk-myeon</t>
  </si>
  <si>
    <t>Gyeongsangbuk-do</t>
  </si>
  <si>
    <t>Cheongsong-gun</t>
  </si>
  <si>
    <t>Daejeon-ri, Bunam-myeon</t>
  </si>
  <si>
    <t>Chang Yeon Yu</t>
  </si>
  <si>
    <t>KNU</t>
  </si>
  <si>
    <t>Junhua Peng</t>
  </si>
  <si>
    <t>GC4x-1</t>
  </si>
  <si>
    <t>WBG</t>
  </si>
  <si>
    <t>2014-H-1</t>
    <phoneticPr fontId="0"/>
  </si>
  <si>
    <t>wild</t>
    <phoneticPr fontId="0"/>
  </si>
  <si>
    <t>Japan</t>
    <phoneticPr fontId="0"/>
  </si>
  <si>
    <t>Hokkaido</t>
    <phoneticPr fontId="0"/>
  </si>
  <si>
    <t>Teshio</t>
    <phoneticPr fontId="0"/>
  </si>
  <si>
    <t>T. Yamada &amp; K.G. Anzoua</t>
    <phoneticPr fontId="0"/>
  </si>
  <si>
    <t>Road side</t>
    <phoneticPr fontId="0"/>
  </si>
  <si>
    <t>intermediate between Msi and Msa</t>
    <phoneticPr fontId="0"/>
  </si>
  <si>
    <t>2014-H-2</t>
  </si>
  <si>
    <t>2014-H-3</t>
  </si>
  <si>
    <t>Otoineppu</t>
  </si>
  <si>
    <t>Open spece, transferred soil land</t>
  </si>
  <si>
    <t>2014-H-4</t>
  </si>
  <si>
    <t>Bifuka</t>
  </si>
  <si>
    <t>2014-H-5</t>
  </si>
  <si>
    <t>Asahikawa</t>
    <phoneticPr fontId="0"/>
  </si>
  <si>
    <t>near rice field</t>
  </si>
  <si>
    <t>2014-H-6</t>
  </si>
  <si>
    <t>Kenbuchi</t>
  </si>
  <si>
    <t>2014-H-7</t>
  </si>
  <si>
    <t>River side</t>
  </si>
  <si>
    <t>2014-H-8</t>
  </si>
  <si>
    <t>Biei</t>
  </si>
  <si>
    <t>2014-H-9</t>
  </si>
  <si>
    <t>Kamifurano</t>
  </si>
  <si>
    <t>2014-H-10</t>
  </si>
  <si>
    <t>Furano</t>
  </si>
  <si>
    <t>river side</t>
  </si>
  <si>
    <t>2014-H-11</t>
    <phoneticPr fontId="0"/>
  </si>
  <si>
    <t>Ashibetsu</t>
  </si>
  <si>
    <t>2014-H-12</t>
  </si>
  <si>
    <t>Akabira</t>
  </si>
  <si>
    <t>2014-H-13</t>
  </si>
  <si>
    <t>Ikeda</t>
  </si>
  <si>
    <t>Rood side, mountain foot</t>
  </si>
  <si>
    <t>2014-H-14</t>
  </si>
  <si>
    <t>Honbetsu</t>
  </si>
  <si>
    <t>2014-H-15</t>
  </si>
  <si>
    <t>Ashoro</t>
    <phoneticPr fontId="0"/>
  </si>
  <si>
    <t>River side, mountain foot</t>
  </si>
  <si>
    <t>2014-H-16</t>
  </si>
  <si>
    <t>Rood side, river side</t>
  </si>
  <si>
    <t>2014-H-17</t>
  </si>
  <si>
    <t>Rikubetsu</t>
    <phoneticPr fontId="0"/>
  </si>
  <si>
    <t>2014-H-18</t>
  </si>
  <si>
    <t>2014-H-19</t>
  </si>
  <si>
    <t>Kamiyubetsu</t>
  </si>
  <si>
    <t>Roadside</t>
  </si>
  <si>
    <t>2014-H-20</t>
  </si>
  <si>
    <t>Yubetsu</t>
  </si>
  <si>
    <t>2014-H-21</t>
    <phoneticPr fontId="0"/>
  </si>
  <si>
    <t>Kitami</t>
  </si>
  <si>
    <t>Road side, neqr forest</t>
  </si>
  <si>
    <t>2014-H-22</t>
  </si>
  <si>
    <t>Tanno</t>
  </si>
  <si>
    <t>Road side, mountain foot</t>
  </si>
  <si>
    <t>2014-H-23</t>
  </si>
  <si>
    <t>Bihoro</t>
  </si>
  <si>
    <t>Road side, forest area</t>
  </si>
  <si>
    <t>2014-H-24</t>
  </si>
  <si>
    <t>Ozora</t>
  </si>
  <si>
    <t>2014-H-25</t>
  </si>
  <si>
    <t>Abashiri</t>
    <phoneticPr fontId="0"/>
  </si>
  <si>
    <t>Roadside, mountai foot</t>
  </si>
  <si>
    <t>2014-H-26</t>
  </si>
  <si>
    <t>2014-H-27</t>
  </si>
  <si>
    <t>Koshimizu</t>
  </si>
  <si>
    <t>Roadside, near sea side</t>
  </si>
  <si>
    <t>2014-H-28</t>
  </si>
  <si>
    <t>Nakashibetsu</t>
  </si>
  <si>
    <t>Rodeside</t>
  </si>
  <si>
    <t>2014-H-29</t>
  </si>
  <si>
    <t>Bekkai</t>
    <phoneticPr fontId="0"/>
  </si>
  <si>
    <t>2014-H-30</t>
  </si>
  <si>
    <t>2014-H-41</t>
    <phoneticPr fontId="0"/>
  </si>
  <si>
    <t>Kushiro</t>
    <phoneticPr fontId="0"/>
  </si>
  <si>
    <t>2014-H-42</t>
  </si>
  <si>
    <t>city area</t>
  </si>
  <si>
    <t>2014-H-43</t>
  </si>
  <si>
    <t>2014-H-44</t>
  </si>
  <si>
    <t>Shibecha</t>
    <phoneticPr fontId="0"/>
  </si>
  <si>
    <t>2014-H-45</t>
  </si>
  <si>
    <t>2014-H-46</t>
  </si>
  <si>
    <t>Teshikaga</t>
    <phoneticPr fontId="0"/>
  </si>
  <si>
    <t>Roadside, near forest</t>
  </si>
  <si>
    <t>2014-H-47</t>
  </si>
  <si>
    <t>2014-H-48</t>
  </si>
  <si>
    <t>Akan</t>
  </si>
  <si>
    <t>Roadside, mountain side</t>
  </si>
  <si>
    <t>2014-H-49</t>
  </si>
  <si>
    <t>Roadside, mountain foot</t>
  </si>
  <si>
    <t>2014-H-50</t>
  </si>
  <si>
    <t>2014-H-51</t>
    <phoneticPr fontId="0"/>
  </si>
  <si>
    <t>Obihiro</t>
    <phoneticPr fontId="0"/>
  </si>
  <si>
    <t>2014-H-52</t>
  </si>
  <si>
    <t>2014-H-53</t>
  </si>
  <si>
    <t>Menuro</t>
  </si>
  <si>
    <t>2014-H-54</t>
  </si>
  <si>
    <t>Ishikari</t>
  </si>
  <si>
    <t>2014-H-55</t>
  </si>
  <si>
    <t>Toubetsu</t>
    <phoneticPr fontId="0"/>
  </si>
  <si>
    <t>2014-H-56</t>
  </si>
  <si>
    <t>2014-H-57</t>
  </si>
  <si>
    <t>Shinshinotsu</t>
  </si>
  <si>
    <t>2014-H-58</t>
  </si>
  <si>
    <t>Iwamizawa</t>
    <phoneticPr fontId="0"/>
  </si>
  <si>
    <t>2014-H-59</t>
  </si>
  <si>
    <t>Mountain foot</t>
  </si>
  <si>
    <t>2014-H-60</t>
  </si>
  <si>
    <t>Naganuma</t>
  </si>
  <si>
    <t>2014-H-61</t>
    <phoneticPr fontId="0"/>
  </si>
  <si>
    <t>Nanporo</t>
  </si>
  <si>
    <t>2014-H-62</t>
  </si>
  <si>
    <t>Ebetsu</t>
  </si>
  <si>
    <t>2014-H-63</t>
  </si>
  <si>
    <t>Kitahiroshima</t>
  </si>
  <si>
    <t>2014-H-64</t>
  </si>
  <si>
    <t>Eniwa</t>
  </si>
  <si>
    <t>2014-H-65</t>
  </si>
  <si>
    <t>Yakumo</t>
    <phoneticPr fontId="0"/>
  </si>
  <si>
    <t>2014-H-66</t>
  </si>
  <si>
    <t>2014-H-67</t>
  </si>
  <si>
    <t>Sea side</t>
  </si>
  <si>
    <t>2014-H-68</t>
  </si>
  <si>
    <t>Mori</t>
  </si>
  <si>
    <t>2014-H-69</t>
  </si>
  <si>
    <t>2014-H-70</t>
  </si>
  <si>
    <t>Atsusabu</t>
  </si>
  <si>
    <t>2014-H-71</t>
    <phoneticPr fontId="0"/>
  </si>
  <si>
    <t>Esahi</t>
  </si>
  <si>
    <t>2014-H-72</t>
  </si>
  <si>
    <t>Setana</t>
  </si>
  <si>
    <t>2014-H-73</t>
  </si>
  <si>
    <t>Toya</t>
  </si>
  <si>
    <t>T.Yamada &amp; E.J. Sacks</t>
    <phoneticPr fontId="0"/>
  </si>
  <si>
    <t>2014-H-74</t>
  </si>
  <si>
    <t>Toyoura</t>
  </si>
  <si>
    <t>2014-H-75</t>
  </si>
  <si>
    <t>Oshamanbe</t>
  </si>
  <si>
    <t>2014-H-76</t>
  </si>
  <si>
    <t>Date</t>
  </si>
  <si>
    <t>2014-H-77</t>
  </si>
  <si>
    <t>Shiraoi</t>
  </si>
  <si>
    <t>2014-H-78</t>
  </si>
  <si>
    <t>Tomakomai</t>
  </si>
  <si>
    <t>T. Yamada</t>
    <phoneticPr fontId="0"/>
  </si>
  <si>
    <t>2014-S-1</t>
    <phoneticPr fontId="0"/>
  </si>
  <si>
    <t>Ehime</t>
    <phoneticPr fontId="0"/>
  </si>
  <si>
    <t>Matusyama</t>
  </si>
  <si>
    <t>Y. Toma</t>
    <phoneticPr fontId="0"/>
  </si>
  <si>
    <t>2014-S-2</t>
  </si>
  <si>
    <t>Uwajima</t>
  </si>
  <si>
    <t>2014-S-3</t>
  </si>
  <si>
    <t>Shikoku-chuo</t>
  </si>
  <si>
    <t>2014-S-4</t>
  </si>
  <si>
    <t>Kagawa</t>
    <phoneticPr fontId="0"/>
  </si>
  <si>
    <t>Miki</t>
  </si>
  <si>
    <t>2014-S-5</t>
  </si>
  <si>
    <t>Tokushima</t>
    <phoneticPr fontId="0"/>
  </si>
  <si>
    <t>Donari</t>
  </si>
  <si>
    <t>2014-S-6</t>
  </si>
  <si>
    <t>Anan</t>
  </si>
  <si>
    <t>2014-K-1</t>
    <phoneticPr fontId="0"/>
  </si>
  <si>
    <t>Mumamoto</t>
    <phoneticPr fontId="0"/>
  </si>
  <si>
    <t>Aso</t>
  </si>
  <si>
    <t>A Nishiwaki</t>
    <phoneticPr fontId="0"/>
  </si>
  <si>
    <t>2014-K-2</t>
    <phoneticPr fontId="0"/>
  </si>
  <si>
    <t>Miyazaki</t>
    <phoneticPr fontId="0"/>
  </si>
  <si>
    <t>2014-K-3</t>
  </si>
  <si>
    <t>2014-K-4</t>
  </si>
  <si>
    <t>2014-K-5</t>
  </si>
  <si>
    <t>MIyazaki</t>
  </si>
  <si>
    <t>2014-K-6</t>
  </si>
  <si>
    <t>2014-K-7</t>
  </si>
  <si>
    <t>2014-K-8</t>
  </si>
  <si>
    <t>2014-K-9</t>
  </si>
  <si>
    <t>2014-K-10</t>
  </si>
  <si>
    <t>2014-K-11</t>
  </si>
  <si>
    <t>2014-K-12</t>
  </si>
  <si>
    <t>Kushima</t>
  </si>
  <si>
    <t>2014-K-13</t>
  </si>
  <si>
    <t>2014-K-14</t>
  </si>
  <si>
    <t>2014-K-15</t>
  </si>
  <si>
    <t>1(N24)</t>
  </si>
  <si>
    <t>Hygo</t>
    <phoneticPr fontId="0"/>
  </si>
  <si>
    <t>Sasayamashi</t>
  </si>
  <si>
    <t>2(N24)</t>
  </si>
  <si>
    <t>Kyoto</t>
    <phoneticPr fontId="0"/>
  </si>
  <si>
    <t>Nantanshi</t>
  </si>
  <si>
    <t>4(N24)</t>
  </si>
  <si>
    <t>Gifu</t>
    <phoneticPr fontId="0"/>
  </si>
  <si>
    <t>6(N24)</t>
  </si>
  <si>
    <t>Aichi</t>
    <phoneticPr fontId="0"/>
  </si>
  <si>
    <t>Kawashima</t>
  </si>
  <si>
    <t>Nagano(N24)</t>
  </si>
  <si>
    <t>Nagano</t>
    <phoneticPr fontId="0"/>
  </si>
  <si>
    <t>Naganoshi</t>
  </si>
  <si>
    <t>Kikuchi  (N24)</t>
  </si>
  <si>
    <t>Kumamoto</t>
    <phoneticPr fontId="0"/>
  </si>
  <si>
    <t>Kikuchi</t>
  </si>
  <si>
    <t>Kikuchi 1(N24)</t>
  </si>
  <si>
    <t>Shira(N24)</t>
  </si>
  <si>
    <t>Shirakawa</t>
  </si>
  <si>
    <t>Kamisho(N24)</t>
  </si>
  <si>
    <t>Kamisho</t>
  </si>
  <si>
    <t>Miyakonojo (FSC)</t>
  </si>
  <si>
    <t>Naganuma(FSC)</t>
  </si>
  <si>
    <t>Tomato(N24)</t>
  </si>
  <si>
    <t>Komakomai</t>
    <phoneticPr fontId="0"/>
  </si>
  <si>
    <t>RU2012-056.1WD (4x)</t>
  </si>
  <si>
    <t>RU2012-056.2 (2x)</t>
  </si>
  <si>
    <t>JM2014-H-1</t>
  </si>
  <si>
    <t>JM2014-H-2</t>
  </si>
  <si>
    <t>JM2014-H-3</t>
  </si>
  <si>
    <t>JM2014-H-4</t>
  </si>
  <si>
    <t>JM2014-H-5</t>
  </si>
  <si>
    <t>JM2014-H-6</t>
  </si>
  <si>
    <t>JM2014-H-7</t>
  </si>
  <si>
    <t>JM2014-H-8</t>
  </si>
  <si>
    <t>JM2014-H-9</t>
  </si>
  <si>
    <t>JM2014-H-10</t>
  </si>
  <si>
    <t>JM2014-H-11</t>
  </si>
  <si>
    <t>JM2014-H-12</t>
  </si>
  <si>
    <t>JM2014-H-13</t>
  </si>
  <si>
    <t>JM2014-H-14</t>
  </si>
  <si>
    <t>JM2014-H-15</t>
  </si>
  <si>
    <t>JM2014-H-16</t>
  </si>
  <si>
    <t>JM2014-H-17</t>
  </si>
  <si>
    <t>JM2014-H-18</t>
  </si>
  <si>
    <t>JM2014-H-19</t>
  </si>
  <si>
    <t>JM2014-H-20</t>
  </si>
  <si>
    <t>JM2014-H-21</t>
  </si>
  <si>
    <t>JM2014-H-22</t>
  </si>
  <si>
    <t>JM2014-H-23</t>
  </si>
  <si>
    <t>JM2014-H-24</t>
  </si>
  <si>
    <t>JM2014-H-25</t>
  </si>
  <si>
    <t>JM2014-H-26</t>
  </si>
  <si>
    <t>JM2014-H-27</t>
  </si>
  <si>
    <t>JM2014-H-28</t>
  </si>
  <si>
    <t>JM2014-H-29</t>
  </si>
  <si>
    <t>JM2014-H-30</t>
  </si>
  <si>
    <t>JM2014-H-41</t>
  </si>
  <si>
    <t>JM2014-H-42</t>
  </si>
  <si>
    <t>JM2014-H-43</t>
  </si>
  <si>
    <t>JM2014-H-44</t>
  </si>
  <si>
    <t>JM2014-H-45</t>
  </si>
  <si>
    <t>JM2014-H-46</t>
  </si>
  <si>
    <t>JM2014-H-47</t>
  </si>
  <si>
    <t>JM2014-H-48</t>
  </si>
  <si>
    <t>JM2014-H-49</t>
  </si>
  <si>
    <t>JM2014-H-50</t>
  </si>
  <si>
    <t>JM2014-H-51</t>
  </si>
  <si>
    <t>JM2014-H-52</t>
  </si>
  <si>
    <t>JM2014-H-53</t>
  </si>
  <si>
    <t>JM2014-H-54</t>
  </si>
  <si>
    <t>JM2014-H-55</t>
  </si>
  <si>
    <t>JM2014-H-56</t>
  </si>
  <si>
    <t>JM2014-H-57</t>
  </si>
  <si>
    <t>JM2014-H-58</t>
  </si>
  <si>
    <t>JM2014-H-59</t>
  </si>
  <si>
    <t>JM2014-H-60</t>
  </si>
  <si>
    <t>JM2014-H-61</t>
  </si>
  <si>
    <t>JM2014-H-62</t>
  </si>
  <si>
    <t>JM2014-H-63</t>
  </si>
  <si>
    <t>JM2014-H-64</t>
  </si>
  <si>
    <t>JM2014-H-65</t>
  </si>
  <si>
    <t>JM2014-H-66</t>
  </si>
  <si>
    <t>JM2014-H-67</t>
  </si>
  <si>
    <t>JM2014-H-68</t>
  </si>
  <si>
    <t>JM2014-H-69</t>
  </si>
  <si>
    <t>JM2014-H-70</t>
  </si>
  <si>
    <t>JM2014-H-71</t>
  </si>
  <si>
    <t>JM2014-H-72</t>
  </si>
  <si>
    <t>JM2014-H-73</t>
  </si>
  <si>
    <t>JM2014-H-74</t>
  </si>
  <si>
    <t>JM2014-H-75</t>
  </si>
  <si>
    <t>JM2014-H-76</t>
  </si>
  <si>
    <t>JM2014-H-77</t>
  </si>
  <si>
    <t>JM2014-H-78</t>
  </si>
  <si>
    <t>JM2014-S-1</t>
  </si>
  <si>
    <t>JM2014-S-2</t>
  </si>
  <si>
    <t>JM2014-S-3</t>
  </si>
  <si>
    <t>JM2014-S-4</t>
  </si>
  <si>
    <t>JM2014-S-5</t>
  </si>
  <si>
    <t>JM2014-S-6</t>
  </si>
  <si>
    <t>JM2014-K-1</t>
  </si>
  <si>
    <t>JM2014-K-2</t>
  </si>
  <si>
    <t>JM2014-K-3</t>
  </si>
  <si>
    <t>JM2014-K-4</t>
  </si>
  <si>
    <t>JM2014-K-5</t>
  </si>
  <si>
    <t>JM2014-K-6</t>
  </si>
  <si>
    <t>JM2014-K-7</t>
  </si>
  <si>
    <t>JM2014-K-8</t>
  </si>
  <si>
    <t>JM2014-K-9</t>
  </si>
  <si>
    <t>JM2014-K-10</t>
  </si>
  <si>
    <t>JM2014-K-11</t>
  </si>
  <si>
    <t>JM2014-K-12</t>
  </si>
  <si>
    <t>JM2014-K-13</t>
  </si>
  <si>
    <t>JM2014-K-14</t>
  </si>
  <si>
    <t>JM2014-K-15</t>
  </si>
  <si>
    <t>JM1(N24)</t>
  </si>
  <si>
    <t>JM2(N24)</t>
  </si>
  <si>
    <t>JM4(N24)</t>
  </si>
  <si>
    <t>JM6(N24)</t>
  </si>
  <si>
    <t>JMNagano(N24)</t>
  </si>
  <si>
    <t>JMKikuchi  (N24)</t>
  </si>
  <si>
    <t>JMKikuchi 1(N24)</t>
  </si>
  <si>
    <t>JMShira(N24)</t>
  </si>
  <si>
    <t>JMKamisho(N24)</t>
  </si>
  <si>
    <t>JMMiyakonojo (FSC)</t>
  </si>
  <si>
    <t>JMNaganuma(FSC)</t>
  </si>
  <si>
    <t>JMTomato(N24)</t>
  </si>
  <si>
    <t>NEF</t>
  </si>
  <si>
    <t>AU</t>
  </si>
  <si>
    <t>ZJU</t>
  </si>
  <si>
    <t>2014-M-1</t>
  </si>
  <si>
    <t>Chiba</t>
  </si>
  <si>
    <t>Inzai</t>
  </si>
  <si>
    <t>T. Yamada &amp; K.G. Anzoua</t>
  </si>
  <si>
    <t>Lake side, rice field</t>
  </si>
  <si>
    <t>2014-M-2</t>
  </si>
  <si>
    <t>Ibaraki</t>
  </si>
  <si>
    <t>Takigazaki</t>
  </si>
  <si>
    <t>2014-M-3</t>
  </si>
  <si>
    <t>Tsuchiura</t>
  </si>
  <si>
    <t>Lake side corn field, rail way side</t>
  </si>
  <si>
    <t>2014-M-4</t>
  </si>
  <si>
    <t>Kasama</t>
  </si>
  <si>
    <t>2014-M-5</t>
  </si>
  <si>
    <t>Tochigi</t>
  </si>
  <si>
    <t>Yaita</t>
  </si>
  <si>
    <t>River side rice field</t>
  </si>
  <si>
    <t>2014-M-6</t>
  </si>
  <si>
    <t>Nasushiobara</t>
  </si>
  <si>
    <t>Rice field, near pond</t>
  </si>
  <si>
    <t>2014-M-7</t>
  </si>
  <si>
    <t>Fukushima</t>
  </si>
  <si>
    <t>Nishishirakawa</t>
  </si>
  <si>
    <t>2014-M-8</t>
  </si>
  <si>
    <t>Koriyama-1</t>
  </si>
  <si>
    <t>Lake side, backwheat field</t>
  </si>
  <si>
    <t>2014-M-9</t>
  </si>
  <si>
    <t>Koriyama-2</t>
  </si>
  <si>
    <t>2014-M-10</t>
  </si>
  <si>
    <t>Nihonmatsu</t>
  </si>
  <si>
    <t>2014-M-11</t>
  </si>
  <si>
    <t>Roadside, rice field</t>
  </si>
  <si>
    <t>2014-M-12</t>
  </si>
  <si>
    <t>Soma</t>
  </si>
  <si>
    <t>2014-M-13</t>
  </si>
  <si>
    <t>Shiroishi</t>
  </si>
  <si>
    <t>Mountain foor, near pond</t>
  </si>
  <si>
    <t>2014-M-14</t>
  </si>
  <si>
    <t>Natori</t>
  </si>
  <si>
    <t>Rice field</t>
  </si>
  <si>
    <t>JM2014-M-1</t>
  </si>
  <si>
    <t>JM2014-M-2</t>
  </si>
  <si>
    <t>JM2014-M-3</t>
  </si>
  <si>
    <t>JM2014-M-4</t>
  </si>
  <si>
    <t>JM2014-M-5</t>
  </si>
  <si>
    <t>JM2014-M-6</t>
  </si>
  <si>
    <t>JM2014-M-7</t>
  </si>
  <si>
    <t>JM2014-M-8</t>
  </si>
  <si>
    <t>JM2014-M-9</t>
  </si>
  <si>
    <t>JM2014-M-10</t>
  </si>
  <si>
    <t>JM2014-M-11</t>
  </si>
  <si>
    <t>JM2014-M-12</t>
  </si>
  <si>
    <t>JM2014-M-13</t>
  </si>
  <si>
    <t>JM2014-M-14</t>
  </si>
  <si>
    <t>ZU</t>
  </si>
  <si>
    <t xml:space="preserve">Zhuji </t>
  </si>
  <si>
    <t>JY002</t>
  </si>
  <si>
    <t>JY003</t>
  </si>
  <si>
    <t>JY004</t>
  </si>
  <si>
    <t>JY005</t>
  </si>
  <si>
    <t>JY006</t>
  </si>
  <si>
    <t>JY007</t>
  </si>
  <si>
    <t xml:space="preserve">Huzhou </t>
  </si>
  <si>
    <t>JY008</t>
  </si>
  <si>
    <t>JY009</t>
  </si>
  <si>
    <t>JY010</t>
  </si>
  <si>
    <t>JY011</t>
  </si>
  <si>
    <t>JY012</t>
  </si>
  <si>
    <t>JY013</t>
  </si>
  <si>
    <t>field zone</t>
  </si>
  <si>
    <t>JY014</t>
  </si>
  <si>
    <t>JY015</t>
  </si>
  <si>
    <t>JY016</t>
  </si>
  <si>
    <t>JY017</t>
  </si>
  <si>
    <t>JY018</t>
  </si>
  <si>
    <t>JY019</t>
  </si>
  <si>
    <t>JY020</t>
  </si>
  <si>
    <t>JY021</t>
  </si>
  <si>
    <t>JY022</t>
  </si>
  <si>
    <t>JY023</t>
  </si>
  <si>
    <t>JY024</t>
  </si>
  <si>
    <t>JY025</t>
  </si>
  <si>
    <t>JY026</t>
  </si>
  <si>
    <t>JY027</t>
  </si>
  <si>
    <t>JY028</t>
  </si>
  <si>
    <t>JY029</t>
  </si>
  <si>
    <t>JY030</t>
  </si>
  <si>
    <t>JY031</t>
  </si>
  <si>
    <t>JY032</t>
  </si>
  <si>
    <t>JY033</t>
  </si>
  <si>
    <t>JY034</t>
  </si>
  <si>
    <t>JY035</t>
  </si>
  <si>
    <t>JY036</t>
  </si>
  <si>
    <t>JY037</t>
  </si>
  <si>
    <t>JY038</t>
  </si>
  <si>
    <t xml:space="preserve">Tongling </t>
  </si>
  <si>
    <t>JY039</t>
  </si>
  <si>
    <t>JY040</t>
  </si>
  <si>
    <t>JY041</t>
  </si>
  <si>
    <t>suburb</t>
  </si>
  <si>
    <t>JY042</t>
  </si>
  <si>
    <t>JY043</t>
  </si>
  <si>
    <t>JY044</t>
  </si>
  <si>
    <t>JY045</t>
  </si>
  <si>
    <t>JY046</t>
  </si>
  <si>
    <t>JY047</t>
  </si>
  <si>
    <t>JY048</t>
  </si>
  <si>
    <t>JY049</t>
  </si>
  <si>
    <t>JY050</t>
  </si>
  <si>
    <t xml:space="preserve">Chizhou </t>
  </si>
  <si>
    <t>JY051</t>
  </si>
  <si>
    <t>JY052</t>
  </si>
  <si>
    <t>JY053</t>
  </si>
  <si>
    <t>JY054</t>
  </si>
  <si>
    <t>JY055</t>
  </si>
  <si>
    <t>JY056</t>
  </si>
  <si>
    <t>JY057</t>
  </si>
  <si>
    <t>JY058</t>
  </si>
  <si>
    <t>JY059</t>
  </si>
  <si>
    <t>JY060</t>
  </si>
  <si>
    <t>JY061</t>
  </si>
  <si>
    <t>JY062</t>
  </si>
  <si>
    <t>JY063</t>
  </si>
  <si>
    <t>JY064</t>
  </si>
  <si>
    <t>JY065</t>
  </si>
  <si>
    <t>JY066</t>
  </si>
  <si>
    <t>JY067</t>
  </si>
  <si>
    <t>JY068</t>
  </si>
  <si>
    <t>JY069</t>
  </si>
  <si>
    <t>JY070</t>
  </si>
  <si>
    <t>JY071</t>
  </si>
  <si>
    <t xml:space="preserve">Jiujiang </t>
  </si>
  <si>
    <t>JY072</t>
  </si>
  <si>
    <t>JY073</t>
  </si>
  <si>
    <t>JY074</t>
  </si>
  <si>
    <t>JY075</t>
  </si>
  <si>
    <t>JY076</t>
  </si>
  <si>
    <t>JY077</t>
  </si>
  <si>
    <t>JY078</t>
  </si>
  <si>
    <t>JY079</t>
  </si>
  <si>
    <t>JY080</t>
  </si>
  <si>
    <t>JY081</t>
  </si>
  <si>
    <t>JY082</t>
  </si>
  <si>
    <t>JY083</t>
  </si>
  <si>
    <t>JY084</t>
  </si>
  <si>
    <t>JY085</t>
  </si>
  <si>
    <t>JY086</t>
  </si>
  <si>
    <t>JY087</t>
  </si>
  <si>
    <t>JY088</t>
  </si>
  <si>
    <t>JY089</t>
  </si>
  <si>
    <t xml:space="preserve">Ezhou </t>
  </si>
  <si>
    <t>JY090</t>
  </si>
  <si>
    <t>JY091</t>
  </si>
  <si>
    <t>JY092</t>
  </si>
  <si>
    <t xml:space="preserve">Wuhan </t>
  </si>
  <si>
    <t>JY093</t>
  </si>
  <si>
    <t>JY094</t>
  </si>
  <si>
    <t>JY095</t>
  </si>
  <si>
    <t>JY096</t>
  </si>
  <si>
    <t>JY097</t>
  </si>
  <si>
    <t>JY098</t>
  </si>
  <si>
    <t>JY099</t>
  </si>
  <si>
    <t xml:space="preserve">Xianning </t>
  </si>
  <si>
    <t>JY100</t>
  </si>
  <si>
    <t>JY101</t>
  </si>
  <si>
    <t>JY102</t>
  </si>
  <si>
    <t>JY103</t>
  </si>
  <si>
    <t>JY104</t>
  </si>
  <si>
    <t>JY105</t>
  </si>
  <si>
    <t>JY106</t>
  </si>
  <si>
    <t>JY107</t>
  </si>
  <si>
    <t>JY108</t>
  </si>
  <si>
    <t xml:space="preserve">Chibi </t>
  </si>
  <si>
    <t>JY109</t>
  </si>
  <si>
    <t>JY110</t>
  </si>
  <si>
    <t>JY111</t>
  </si>
  <si>
    <t>JY112</t>
  </si>
  <si>
    <t xml:space="preserve">Yueyang </t>
  </si>
  <si>
    <t>JY113</t>
  </si>
  <si>
    <t>JY114</t>
  </si>
  <si>
    <t>JY115</t>
  </si>
  <si>
    <t>JY116</t>
  </si>
  <si>
    <t>JY117</t>
  </si>
  <si>
    <t xml:space="preserve">Nanchang </t>
  </si>
  <si>
    <t>JY119</t>
  </si>
  <si>
    <t>JY120</t>
  </si>
  <si>
    <t>JY121</t>
  </si>
  <si>
    <t>JY122</t>
  </si>
  <si>
    <t>JY123</t>
  </si>
  <si>
    <t>JY124</t>
  </si>
  <si>
    <t>JY125</t>
  </si>
  <si>
    <t>JY126</t>
  </si>
  <si>
    <t>JY127</t>
  </si>
  <si>
    <t>JY128</t>
  </si>
  <si>
    <t>JY129</t>
  </si>
  <si>
    <t>JY130</t>
  </si>
  <si>
    <t>JY131</t>
  </si>
  <si>
    <t>JY132</t>
  </si>
  <si>
    <t>JY133</t>
  </si>
  <si>
    <t>JY134</t>
  </si>
  <si>
    <t>JY135</t>
  </si>
  <si>
    <t>JY136</t>
  </si>
  <si>
    <t>JY137</t>
  </si>
  <si>
    <t>JY138</t>
  </si>
  <si>
    <t>JY139</t>
  </si>
  <si>
    <t>JY140</t>
  </si>
  <si>
    <t>JY141</t>
  </si>
  <si>
    <t>JY142</t>
  </si>
  <si>
    <t>JY143</t>
  </si>
  <si>
    <t>JY144</t>
  </si>
  <si>
    <t>JY145</t>
  </si>
  <si>
    <t>JY146</t>
  </si>
  <si>
    <t>JY147</t>
  </si>
  <si>
    <t>JY148</t>
  </si>
  <si>
    <t>JY149</t>
  </si>
  <si>
    <t>JY150</t>
  </si>
  <si>
    <t>JY151</t>
  </si>
  <si>
    <t>JY152</t>
  </si>
  <si>
    <t>JY153</t>
  </si>
  <si>
    <t>JY154</t>
  </si>
  <si>
    <t>JY155</t>
  </si>
  <si>
    <t>JY156</t>
  </si>
  <si>
    <t>JY157</t>
  </si>
  <si>
    <t>JY158</t>
  </si>
  <si>
    <t>JY159</t>
  </si>
  <si>
    <t>JY160</t>
  </si>
  <si>
    <t>JY161</t>
  </si>
  <si>
    <t>JY162</t>
  </si>
  <si>
    <t>JY163</t>
  </si>
  <si>
    <t>JY164</t>
  </si>
  <si>
    <t>JY165</t>
  </si>
  <si>
    <t>JY166</t>
  </si>
  <si>
    <t>JY167</t>
  </si>
  <si>
    <t>JY168</t>
  </si>
  <si>
    <t>JY169</t>
  </si>
  <si>
    <t>JY170</t>
  </si>
  <si>
    <t>JY171</t>
  </si>
  <si>
    <t>JY172</t>
  </si>
  <si>
    <t>JY173</t>
  </si>
  <si>
    <t>JY174</t>
  </si>
  <si>
    <t>JY175</t>
  </si>
  <si>
    <t>JY176</t>
  </si>
  <si>
    <t>JY177</t>
  </si>
  <si>
    <t>JY178</t>
  </si>
  <si>
    <t>JY179</t>
  </si>
  <si>
    <t>JY180</t>
  </si>
  <si>
    <t>JY181</t>
  </si>
  <si>
    <t>JY182</t>
  </si>
  <si>
    <t>JY183</t>
  </si>
  <si>
    <t>JY184</t>
  </si>
  <si>
    <t>JY185</t>
  </si>
  <si>
    <t>JY186</t>
  </si>
  <si>
    <t>JY187</t>
  </si>
  <si>
    <t>JY188</t>
  </si>
  <si>
    <t>JY189</t>
  </si>
  <si>
    <t>JY190</t>
  </si>
  <si>
    <t>JY191</t>
  </si>
  <si>
    <t>JY192</t>
  </si>
  <si>
    <t>JY193</t>
  </si>
  <si>
    <t>JY194</t>
  </si>
  <si>
    <t>JY195</t>
  </si>
  <si>
    <t>JY196</t>
  </si>
  <si>
    <t>JY197</t>
  </si>
  <si>
    <t>JY198</t>
  </si>
  <si>
    <t>JY199</t>
  </si>
  <si>
    <t>JY200</t>
  </si>
  <si>
    <t>JY201</t>
  </si>
  <si>
    <t>JY202</t>
  </si>
  <si>
    <t>JY203</t>
  </si>
  <si>
    <t>JY204</t>
  </si>
  <si>
    <t>JY205</t>
  </si>
  <si>
    <t>JY206</t>
  </si>
  <si>
    <t>JY207</t>
  </si>
  <si>
    <t>JY208</t>
  </si>
  <si>
    <t>JY209</t>
  </si>
  <si>
    <t>JY210</t>
  </si>
  <si>
    <t>JY211</t>
  </si>
  <si>
    <t>JY212</t>
  </si>
  <si>
    <t>JY213</t>
  </si>
  <si>
    <t>JY214</t>
  </si>
  <si>
    <t>JY215</t>
  </si>
  <si>
    <t>JY216</t>
  </si>
  <si>
    <t>JY217</t>
  </si>
  <si>
    <t>JY218</t>
  </si>
  <si>
    <t>JY219</t>
  </si>
  <si>
    <t>JY220</t>
  </si>
  <si>
    <t>JY221</t>
  </si>
  <si>
    <t>JY222</t>
  </si>
  <si>
    <t>JY223</t>
  </si>
  <si>
    <t>JY224</t>
  </si>
  <si>
    <t>JY225</t>
  </si>
  <si>
    <t>JY226</t>
  </si>
  <si>
    <t>JY227</t>
  </si>
  <si>
    <t>JY228</t>
  </si>
  <si>
    <t>JY229</t>
  </si>
  <si>
    <t>JY230</t>
  </si>
  <si>
    <t>JY231</t>
  </si>
  <si>
    <t>JY232</t>
  </si>
  <si>
    <t>JY233</t>
  </si>
  <si>
    <t>JY234</t>
  </si>
  <si>
    <t>JY235</t>
  </si>
  <si>
    <t>JY236</t>
  </si>
  <si>
    <t>JY237</t>
  </si>
  <si>
    <t>JY238</t>
  </si>
  <si>
    <t>JY239</t>
  </si>
  <si>
    <t>JY240</t>
  </si>
  <si>
    <t>JY241</t>
  </si>
  <si>
    <t>JY242</t>
  </si>
  <si>
    <t>JY243</t>
  </si>
  <si>
    <t>JY244</t>
  </si>
  <si>
    <t>JY245</t>
  </si>
  <si>
    <t>JY246</t>
  </si>
  <si>
    <t>JY247</t>
  </si>
  <si>
    <t>JY248</t>
  </si>
  <si>
    <t>JY249</t>
  </si>
  <si>
    <t>JY250</t>
  </si>
  <si>
    <t>JY251</t>
  </si>
  <si>
    <t>JY252</t>
  </si>
  <si>
    <t>JY253</t>
  </si>
  <si>
    <t>JY254</t>
  </si>
  <si>
    <t>JY255</t>
  </si>
  <si>
    <t>JY256</t>
  </si>
  <si>
    <t>JY257</t>
  </si>
  <si>
    <t>JY258</t>
  </si>
  <si>
    <t>JY259</t>
  </si>
  <si>
    <t>JY260</t>
  </si>
  <si>
    <t>JY261</t>
  </si>
  <si>
    <t>JY262</t>
  </si>
  <si>
    <t>JY263</t>
  </si>
  <si>
    <t>JY264</t>
  </si>
  <si>
    <t>JY265</t>
  </si>
  <si>
    <t>JY266</t>
  </si>
  <si>
    <t>JY267</t>
  </si>
  <si>
    <t>JY268</t>
  </si>
  <si>
    <t>JY269</t>
  </si>
  <si>
    <t>JY270</t>
  </si>
  <si>
    <t>JY271</t>
  </si>
  <si>
    <t>JY272</t>
  </si>
  <si>
    <t>JY273</t>
  </si>
  <si>
    <t>JY274</t>
  </si>
  <si>
    <t>JY275</t>
  </si>
  <si>
    <t>JY276</t>
  </si>
  <si>
    <t>JY277</t>
  </si>
  <si>
    <t>JY278</t>
  </si>
  <si>
    <t>JY279</t>
  </si>
  <si>
    <t>JY280</t>
  </si>
  <si>
    <t>JY281</t>
  </si>
  <si>
    <t>JY282</t>
  </si>
  <si>
    <t>JY283</t>
  </si>
  <si>
    <t>JY284</t>
  </si>
  <si>
    <t>JY285</t>
  </si>
  <si>
    <t>JY286</t>
  </si>
  <si>
    <t>JY287</t>
  </si>
  <si>
    <t>JY288</t>
  </si>
  <si>
    <t>JY289</t>
  </si>
  <si>
    <t>JY290</t>
  </si>
  <si>
    <t>JY291</t>
  </si>
  <si>
    <t>JY292</t>
  </si>
  <si>
    <t>JY293</t>
  </si>
  <si>
    <t>JY294</t>
  </si>
  <si>
    <t>JY295</t>
  </si>
  <si>
    <t>JY296</t>
  </si>
  <si>
    <t>JY297</t>
  </si>
  <si>
    <t>JY298</t>
  </si>
  <si>
    <t>JY299</t>
  </si>
  <si>
    <t>JY300</t>
  </si>
  <si>
    <t>JY301</t>
  </si>
  <si>
    <t>JY302</t>
  </si>
  <si>
    <t>JY303</t>
  </si>
  <si>
    <t>intermediate between Msi and Msa</t>
  </si>
  <si>
    <t>JY304</t>
  </si>
  <si>
    <t>JY305</t>
  </si>
  <si>
    <t>JY306</t>
  </si>
  <si>
    <t>JY313</t>
  </si>
  <si>
    <t>JY314</t>
  </si>
  <si>
    <t>JY315</t>
  </si>
  <si>
    <t>JY316</t>
  </si>
  <si>
    <t>JY317</t>
  </si>
  <si>
    <t>JY318</t>
  </si>
  <si>
    <t>JY319</t>
  </si>
  <si>
    <t>JY320</t>
  </si>
  <si>
    <t>JY321</t>
  </si>
  <si>
    <t>JY322</t>
  </si>
  <si>
    <t>JY323</t>
  </si>
  <si>
    <t>JY324</t>
  </si>
  <si>
    <t>JY325</t>
  </si>
  <si>
    <t>JY326</t>
  </si>
  <si>
    <t>JY327</t>
  </si>
  <si>
    <t>JY328</t>
  </si>
  <si>
    <t>JY329</t>
  </si>
  <si>
    <t>JY330</t>
  </si>
  <si>
    <t>JY331</t>
  </si>
  <si>
    <t>JY332</t>
  </si>
  <si>
    <t>JY001</t>
  </si>
  <si>
    <t>Zhejiang</t>
  </si>
  <si>
    <t>Shuanglong reservoir</t>
  </si>
  <si>
    <t>Xiaoli Jin</t>
  </si>
  <si>
    <t>near to the reservoir</t>
  </si>
  <si>
    <t>Xingfu reservoir</t>
  </si>
  <si>
    <t>Taihu lake</t>
  </si>
  <si>
    <t>lake side</t>
  </si>
  <si>
    <t>field side</t>
  </si>
  <si>
    <t>roadside</t>
  </si>
  <si>
    <t>road side</t>
  </si>
  <si>
    <t>Anhui</t>
  </si>
  <si>
    <t>Wuhu</t>
  </si>
  <si>
    <t>Maba town,Fanchang county</t>
  </si>
  <si>
    <t>Xingang town,Fanchang county</t>
  </si>
  <si>
    <t>Changjiang river side</t>
  </si>
  <si>
    <t>Digang town,Fanchang county</t>
  </si>
  <si>
    <t>Donglian village</t>
  </si>
  <si>
    <t>loadging</t>
  </si>
  <si>
    <t>Guichi suburb</t>
  </si>
  <si>
    <t>Meilong town</t>
  </si>
  <si>
    <t>Jiangkou town</t>
  </si>
  <si>
    <t>Guichi suburb,Huangchi Qu, Bojiao</t>
  </si>
  <si>
    <t>G318 road</t>
  </si>
  <si>
    <t>Dongzhi county</t>
  </si>
  <si>
    <t>Dadukou town,Dongzhi county</t>
  </si>
  <si>
    <t>Dongliu town, Dongzhi country</t>
  </si>
  <si>
    <t>Jiangxi</t>
  </si>
  <si>
    <t>Yangliu village,Madang town,Pengze country</t>
  </si>
  <si>
    <t>Pengze country</t>
  </si>
  <si>
    <t>Hukou country</t>
  </si>
  <si>
    <t>Changjiang river</t>
  </si>
  <si>
    <t>Xunyang suburb</t>
  </si>
  <si>
    <t>Yongan,Xunyang suburb</t>
  </si>
  <si>
    <t>Chixindi,Jiujiang country</t>
  </si>
  <si>
    <t>Hubei</t>
  </si>
  <si>
    <t>Ejiang riverside, Echeng suburb</t>
  </si>
  <si>
    <t>Echeng suburb</t>
  </si>
  <si>
    <t>Shitou bridege,Echeng suburb</t>
  </si>
  <si>
    <t>Zuoling town</t>
  </si>
  <si>
    <t>Hongshan suburb</t>
  </si>
  <si>
    <t>Jiangxi suburb</t>
  </si>
  <si>
    <t>Jiayu country</t>
  </si>
  <si>
    <t>Hunan</t>
  </si>
  <si>
    <t>Yueyanglou suburb</t>
  </si>
  <si>
    <t>Yueyang country</t>
  </si>
  <si>
    <t>Nanchang country</t>
  </si>
  <si>
    <t>JY118-1</t>
  </si>
  <si>
    <t>JY118-2</t>
  </si>
  <si>
    <t>Huzhou</t>
  </si>
  <si>
    <t>Nanxun Suburb</t>
  </si>
  <si>
    <t>Jiangsu</t>
  </si>
  <si>
    <t>Lianyungang</t>
  </si>
  <si>
    <t>Huaguoshan,Xinpu Suburb</t>
  </si>
  <si>
    <t>Ganyu country</t>
  </si>
  <si>
    <t>Rizhao</t>
  </si>
  <si>
    <t>Donggan suburb</t>
  </si>
  <si>
    <t>50X5</t>
  </si>
  <si>
    <t>Jiaonan</t>
  </si>
  <si>
    <t>Binhai road</t>
  </si>
  <si>
    <t>seashore</t>
  </si>
  <si>
    <t>Laoshan suburb</t>
  </si>
  <si>
    <t>Jimo</t>
  </si>
  <si>
    <t>Haiyang</t>
  </si>
  <si>
    <t>Yushan</t>
  </si>
  <si>
    <t>30X6</t>
  </si>
  <si>
    <t>Wendeng</t>
  </si>
  <si>
    <t>Yantai</t>
  </si>
  <si>
    <t>Pulandian</t>
  </si>
  <si>
    <t>Zhuanghe</t>
  </si>
  <si>
    <t>Donggang</t>
  </si>
  <si>
    <t>Dandong</t>
  </si>
  <si>
    <t>mountain side</t>
  </si>
  <si>
    <t>Liaoyang</t>
  </si>
  <si>
    <t>Shenyang</t>
  </si>
  <si>
    <t>Tieling</t>
  </si>
  <si>
    <t>Kaiyuan</t>
  </si>
  <si>
    <t>Xifeng country</t>
  </si>
  <si>
    <t>Siping</t>
  </si>
  <si>
    <t>Shiling town, Tiedong suburb</t>
  </si>
  <si>
    <t>G302 road,Longtan suburb</t>
  </si>
  <si>
    <t>Jiaohe</t>
  </si>
  <si>
    <t>Tiangang town</t>
  </si>
  <si>
    <t>Yanji</t>
  </si>
  <si>
    <t xml:space="preserve">Yanbian Korean Autonomous Prefecture </t>
  </si>
  <si>
    <t>Dunhua</t>
  </si>
  <si>
    <t>Changjitu G12 highway</t>
  </si>
  <si>
    <t>Changjitu G201 highway</t>
  </si>
  <si>
    <t>Heilongjiang</t>
  </si>
  <si>
    <t>Ning'an</t>
  </si>
  <si>
    <t>Mudan river bridge No.1</t>
  </si>
  <si>
    <t>Mudanjiang riverside</t>
  </si>
  <si>
    <t>Mudanjiang</t>
  </si>
  <si>
    <t>Xi'an suburb</t>
  </si>
  <si>
    <t>5*3</t>
  </si>
  <si>
    <t>Yanminghu town</t>
  </si>
  <si>
    <t>Fengman suburb</t>
  </si>
  <si>
    <t>G1212 road,Yongji country</t>
  </si>
  <si>
    <t>Shuanghe town,Yongji country</t>
  </si>
  <si>
    <t>Panshi</t>
  </si>
  <si>
    <t>G1212 road</t>
  </si>
  <si>
    <t>Liaoyuan</t>
  </si>
  <si>
    <t>Dongfeng country</t>
  </si>
  <si>
    <t>Taizihe river</t>
  </si>
  <si>
    <t>Liaoyang contry</t>
  </si>
  <si>
    <t>3*1.5</t>
  </si>
  <si>
    <t>Haicheng</t>
  </si>
  <si>
    <t>S101 roadside</t>
  </si>
  <si>
    <t>Genzhuang town</t>
  </si>
  <si>
    <t>Dashiqiao</t>
  </si>
  <si>
    <t>Huzhuang town</t>
  </si>
  <si>
    <t>S311 roadside</t>
  </si>
  <si>
    <t>Gaizhou</t>
  </si>
  <si>
    <t>Binhai roadside</t>
  </si>
  <si>
    <t>Yingkou</t>
  </si>
  <si>
    <t>Bayuquan Suburb</t>
  </si>
  <si>
    <t>Wafangdian</t>
  </si>
  <si>
    <t>Gujiazi village, Liguan town</t>
  </si>
  <si>
    <t>Shanggujiazi village, Liguan town</t>
  </si>
  <si>
    <t>Tucheng village</t>
  </si>
  <si>
    <t>Laohutun town</t>
  </si>
  <si>
    <t>Dalian</t>
  </si>
  <si>
    <t>Lvshunkou suburb</t>
  </si>
  <si>
    <t>Dongying</t>
  </si>
  <si>
    <t>Hekou suburb</t>
  </si>
  <si>
    <t>Xianhe town</t>
  </si>
  <si>
    <t>Lijing country</t>
  </si>
  <si>
    <t>Dongying suburb</t>
  </si>
  <si>
    <t>Binzhou</t>
  </si>
  <si>
    <t>Boxing country</t>
  </si>
  <si>
    <t>Jinan</t>
  </si>
  <si>
    <t>Suqian</t>
  </si>
  <si>
    <t>10*5</t>
  </si>
  <si>
    <t>Huaian</t>
  </si>
  <si>
    <t>Chuzhou</t>
  </si>
  <si>
    <t>Nanjing</t>
  </si>
  <si>
    <t>Jianyang</t>
  </si>
  <si>
    <t>Lezhi</t>
  </si>
  <si>
    <t>JY310</t>
  </si>
  <si>
    <t>Yunnan</t>
  </si>
  <si>
    <t>Kunming</t>
  </si>
  <si>
    <t>Xundian country</t>
  </si>
  <si>
    <t>JY311</t>
  </si>
  <si>
    <t>JY312</t>
  </si>
  <si>
    <t xml:space="preserve">Qujing </t>
  </si>
  <si>
    <t>Malong country</t>
  </si>
  <si>
    <t xml:space="preserve">Luliang country       </t>
  </si>
  <si>
    <t>Shilin country</t>
  </si>
  <si>
    <t>Yiliang country</t>
  </si>
  <si>
    <t>Chenggong country</t>
  </si>
  <si>
    <t>KMS001</t>
  </si>
  <si>
    <t>KMS253</t>
  </si>
  <si>
    <t>KMS256</t>
  </si>
  <si>
    <t>KMS257</t>
  </si>
  <si>
    <t>KMS259</t>
  </si>
  <si>
    <t>KMS262</t>
  </si>
  <si>
    <t>KMS263</t>
  </si>
  <si>
    <t>KMS264</t>
  </si>
  <si>
    <t>KMS265</t>
  </si>
  <si>
    <t>KMS268</t>
  </si>
  <si>
    <t>KMS269</t>
  </si>
  <si>
    <t>KMS272</t>
  </si>
  <si>
    <t>KMS275</t>
  </si>
  <si>
    <t>KMS276</t>
  </si>
  <si>
    <t>KMS278</t>
  </si>
  <si>
    <t>KMS291</t>
  </si>
  <si>
    <t>KMS292</t>
  </si>
  <si>
    <t>KMS300</t>
  </si>
  <si>
    <t>KMS301</t>
  </si>
  <si>
    <t>KMS302</t>
  </si>
  <si>
    <t>KMS308</t>
  </si>
  <si>
    <t>KMS309</t>
  </si>
  <si>
    <t>KMS310</t>
  </si>
  <si>
    <t>KMS311</t>
  </si>
  <si>
    <t>KMS315</t>
  </si>
  <si>
    <t>KMS316</t>
  </si>
  <si>
    <t>KMS319</t>
  </si>
  <si>
    <t>KMS323</t>
  </si>
  <si>
    <t>KMS324</t>
  </si>
  <si>
    <t>KMS326</t>
  </si>
  <si>
    <t>KMS328</t>
  </si>
  <si>
    <t>KMS329</t>
  </si>
  <si>
    <t>KMS330</t>
  </si>
  <si>
    <t>KMS331</t>
  </si>
  <si>
    <t>KMS332</t>
  </si>
  <si>
    <t>KMS335</t>
  </si>
  <si>
    <t>KMS340</t>
  </si>
  <si>
    <t>DC01</t>
  </si>
  <si>
    <t>Kweon Heo</t>
  </si>
  <si>
    <t>KMS341</t>
  </si>
  <si>
    <t>DC02</t>
  </si>
  <si>
    <t>KMS342</t>
  </si>
  <si>
    <t>DC03</t>
  </si>
  <si>
    <t>KMS343</t>
  </si>
  <si>
    <t>DC04</t>
  </si>
  <si>
    <t>KMS344</t>
  </si>
  <si>
    <t>DC05</t>
  </si>
  <si>
    <t>KMS345</t>
  </si>
  <si>
    <t>DC06</t>
  </si>
  <si>
    <t>KMS346</t>
  </si>
  <si>
    <t>DC07</t>
  </si>
  <si>
    <t>KMS347</t>
  </si>
  <si>
    <t>DC08</t>
  </si>
  <si>
    <t>KMS348</t>
  </si>
  <si>
    <t>DC09</t>
  </si>
  <si>
    <t>KMS349</t>
  </si>
  <si>
    <t>DC10</t>
  </si>
  <si>
    <t>KMS350</t>
  </si>
  <si>
    <t>DC11</t>
  </si>
  <si>
    <t>KMS351</t>
  </si>
  <si>
    <t>DC12</t>
  </si>
  <si>
    <t>KMS352</t>
  </si>
  <si>
    <t>DC13</t>
  </si>
  <si>
    <t>KMS353</t>
  </si>
  <si>
    <t>DC14</t>
  </si>
  <si>
    <t>KMS354</t>
  </si>
  <si>
    <t>DC15</t>
  </si>
  <si>
    <t>KMS355</t>
  </si>
  <si>
    <t>DC16</t>
  </si>
  <si>
    <t>KMS356</t>
  </si>
  <si>
    <t>DC17</t>
  </si>
  <si>
    <t>KMS357</t>
  </si>
  <si>
    <t>DC18</t>
  </si>
  <si>
    <t>KMS358</t>
  </si>
  <si>
    <t>DC19</t>
  </si>
  <si>
    <t>KMS359</t>
  </si>
  <si>
    <t>DC20</t>
  </si>
  <si>
    <t>KMS360</t>
  </si>
  <si>
    <t>DC21</t>
  </si>
  <si>
    <t>KMS361</t>
  </si>
  <si>
    <t>DC22</t>
  </si>
  <si>
    <t>KMS362</t>
  </si>
  <si>
    <t>DC23</t>
  </si>
  <si>
    <t>KMS363</t>
  </si>
  <si>
    <t>DC24</t>
  </si>
  <si>
    <t>KMS364</t>
  </si>
  <si>
    <t>DC25</t>
  </si>
  <si>
    <t>KMS365</t>
  </si>
  <si>
    <t>DC26</t>
  </si>
  <si>
    <t>KMS366</t>
  </si>
  <si>
    <t>G01</t>
  </si>
  <si>
    <t>KMS367</t>
  </si>
  <si>
    <t>G02</t>
  </si>
  <si>
    <t>KMS368</t>
  </si>
  <si>
    <t>G03</t>
  </si>
  <si>
    <t>KMS369</t>
  </si>
  <si>
    <t>G04</t>
  </si>
  <si>
    <t>KMS370</t>
  </si>
  <si>
    <t>G05</t>
  </si>
  <si>
    <t>KMS371</t>
  </si>
  <si>
    <t>G06</t>
  </si>
  <si>
    <t>KMS372</t>
  </si>
  <si>
    <t>G07</t>
  </si>
  <si>
    <t>KMS373</t>
  </si>
  <si>
    <t>G08</t>
  </si>
  <si>
    <t>KMS374</t>
  </si>
  <si>
    <t>G09</t>
  </si>
  <si>
    <t>KMS375</t>
  </si>
  <si>
    <t>G10</t>
  </si>
  <si>
    <t>KMS376</t>
  </si>
  <si>
    <t>G11</t>
  </si>
  <si>
    <t>KMS377</t>
  </si>
  <si>
    <t>G12</t>
  </si>
  <si>
    <t>KMS378</t>
  </si>
  <si>
    <t>G13</t>
  </si>
  <si>
    <t>KMS379</t>
  </si>
  <si>
    <t>G14</t>
  </si>
  <si>
    <t>KMS380</t>
  </si>
  <si>
    <t>G15</t>
  </si>
  <si>
    <t>KMS381</t>
  </si>
  <si>
    <t>G16</t>
  </si>
  <si>
    <t>KMS382</t>
  </si>
  <si>
    <t>G17</t>
  </si>
  <si>
    <t>KMS383</t>
  </si>
  <si>
    <t>G18</t>
  </si>
  <si>
    <t>KMS384</t>
  </si>
  <si>
    <t>G19</t>
  </si>
  <si>
    <t>KMS385</t>
  </si>
  <si>
    <t>G20</t>
  </si>
  <si>
    <t>KMS386</t>
  </si>
  <si>
    <t>G21</t>
  </si>
  <si>
    <t>KMS387</t>
  </si>
  <si>
    <t>H01</t>
  </si>
  <si>
    <t>KMS388</t>
  </si>
  <si>
    <t>H02</t>
  </si>
  <si>
    <t>KMS389</t>
  </si>
  <si>
    <t>H03</t>
  </si>
  <si>
    <t>KMS390</t>
  </si>
  <si>
    <t>H04</t>
  </si>
  <si>
    <t>KMS391</t>
  </si>
  <si>
    <t>H05</t>
  </si>
  <si>
    <t>KMS392</t>
  </si>
  <si>
    <t>H06</t>
  </si>
  <si>
    <t>KMS393</t>
  </si>
  <si>
    <t>H07</t>
  </si>
  <si>
    <t>KMS394</t>
  </si>
  <si>
    <t>H08</t>
  </si>
  <si>
    <t>KMS395</t>
  </si>
  <si>
    <t>H09</t>
  </si>
  <si>
    <t>KMS396</t>
  </si>
  <si>
    <t>H10</t>
  </si>
  <si>
    <t>KMS397</t>
  </si>
  <si>
    <t>H11</t>
  </si>
  <si>
    <t>KMS398</t>
  </si>
  <si>
    <t>H12</t>
  </si>
  <si>
    <t>KMS399</t>
  </si>
  <si>
    <t>H13</t>
  </si>
  <si>
    <t>KMS400</t>
  </si>
  <si>
    <t>H14</t>
  </si>
  <si>
    <t>KMS401</t>
  </si>
  <si>
    <t>H15</t>
  </si>
  <si>
    <t>KMS402</t>
  </si>
  <si>
    <t>J01</t>
  </si>
  <si>
    <t>KMS403</t>
  </si>
  <si>
    <t>J02</t>
  </si>
  <si>
    <t>KMS404</t>
  </si>
  <si>
    <t>J03</t>
  </si>
  <si>
    <t>KMS405</t>
  </si>
  <si>
    <t xml:space="preserve">J04 </t>
  </si>
  <si>
    <t>KMS406</t>
  </si>
  <si>
    <t>J05</t>
  </si>
  <si>
    <t>KMS407</t>
  </si>
  <si>
    <t>J06</t>
  </si>
  <si>
    <t>KMS408</t>
  </si>
  <si>
    <t>J07</t>
  </si>
  <si>
    <t>KMS409</t>
  </si>
  <si>
    <t>J08</t>
  </si>
  <si>
    <t>KMS410</t>
  </si>
  <si>
    <t>J09</t>
  </si>
  <si>
    <t>KMS411</t>
  </si>
  <si>
    <t>J10</t>
  </si>
  <si>
    <t>KMS412</t>
  </si>
  <si>
    <t>J11</t>
  </si>
  <si>
    <t>KMS413</t>
  </si>
  <si>
    <t>J12</t>
  </si>
  <si>
    <t>KMS414</t>
  </si>
  <si>
    <t>J13</t>
  </si>
  <si>
    <t>KMS415</t>
  </si>
  <si>
    <t>J14</t>
  </si>
  <si>
    <t>KMS416</t>
  </si>
  <si>
    <t>J15</t>
  </si>
  <si>
    <t>KMS417</t>
  </si>
  <si>
    <t>J16</t>
  </si>
  <si>
    <t>KMS418</t>
  </si>
  <si>
    <t>J17</t>
  </si>
  <si>
    <t>KMS419</t>
  </si>
  <si>
    <t>J18</t>
  </si>
  <si>
    <t>KMS420</t>
  </si>
  <si>
    <t>J19</t>
  </si>
  <si>
    <t>KMS421</t>
  </si>
  <si>
    <t>J20</t>
  </si>
  <si>
    <t>KMS422</t>
  </si>
  <si>
    <t>J21</t>
  </si>
  <si>
    <t>KMS423</t>
  </si>
  <si>
    <t>J22</t>
  </si>
  <si>
    <t>KMS424</t>
  </si>
  <si>
    <t>J23</t>
  </si>
  <si>
    <t>KMS425</t>
  </si>
  <si>
    <t>J24</t>
  </si>
  <si>
    <t>KMS426</t>
  </si>
  <si>
    <t>J25</t>
  </si>
  <si>
    <t>KMS427</t>
  </si>
  <si>
    <t>J26</t>
  </si>
  <si>
    <t>KMS428</t>
  </si>
  <si>
    <t>J27</t>
  </si>
  <si>
    <t>KMS429</t>
  </si>
  <si>
    <t>J28</t>
  </si>
  <si>
    <t>KMS430</t>
  </si>
  <si>
    <t>J29</t>
  </si>
  <si>
    <t>KMS431</t>
  </si>
  <si>
    <t>J30</t>
  </si>
  <si>
    <t>KMS432</t>
  </si>
  <si>
    <t>J31</t>
  </si>
  <si>
    <t>KMS433</t>
  </si>
  <si>
    <t>J32</t>
  </si>
  <si>
    <t>KMS434</t>
  </si>
  <si>
    <t>K01</t>
  </si>
  <si>
    <t>KMS435</t>
  </si>
  <si>
    <t>K02</t>
  </si>
  <si>
    <t>KMS436</t>
  </si>
  <si>
    <t>K03</t>
  </si>
  <si>
    <t>KMS437</t>
  </si>
  <si>
    <t>K04</t>
  </si>
  <si>
    <t>KMS438</t>
  </si>
  <si>
    <t>K05</t>
  </si>
  <si>
    <t>KMS439</t>
  </si>
  <si>
    <t>K06</t>
  </si>
  <si>
    <t>KMS440</t>
  </si>
  <si>
    <t>K07</t>
  </si>
  <si>
    <t>KMS441</t>
  </si>
  <si>
    <t>K08</t>
  </si>
  <si>
    <t>KMS442</t>
  </si>
  <si>
    <t>K09</t>
  </si>
  <si>
    <t>KMS443</t>
  </si>
  <si>
    <t>K10</t>
  </si>
  <si>
    <t>KMS444</t>
  </si>
  <si>
    <t>K11</t>
  </si>
  <si>
    <t>KMS445</t>
  </si>
  <si>
    <t>K12</t>
  </si>
  <si>
    <t>KMS446</t>
  </si>
  <si>
    <t>K13</t>
  </si>
  <si>
    <t>KMS447</t>
  </si>
  <si>
    <t>K14</t>
  </si>
  <si>
    <t>KMS448</t>
  </si>
  <si>
    <t>K15</t>
  </si>
  <si>
    <t>KMS449</t>
  </si>
  <si>
    <t>K16</t>
  </si>
  <si>
    <t>KMS450</t>
  </si>
  <si>
    <t>K17</t>
  </si>
  <si>
    <t>KMS451</t>
  </si>
  <si>
    <t>K18</t>
  </si>
  <si>
    <t>KMS452</t>
  </si>
  <si>
    <t>K19</t>
  </si>
  <si>
    <t>KMS453</t>
  </si>
  <si>
    <t>K20</t>
  </si>
  <si>
    <t>KMS454</t>
  </si>
  <si>
    <t>Y01</t>
  </si>
  <si>
    <t>KMS455</t>
  </si>
  <si>
    <t>Y02</t>
  </si>
  <si>
    <t>KMS456</t>
  </si>
  <si>
    <t>Y03</t>
  </si>
  <si>
    <t>KMS457</t>
  </si>
  <si>
    <t>Y04</t>
  </si>
  <si>
    <t>KMS458</t>
  </si>
  <si>
    <t>Y05</t>
  </si>
  <si>
    <t>KMS459</t>
  </si>
  <si>
    <t>Y06</t>
  </si>
  <si>
    <t>KMS460</t>
  </si>
  <si>
    <t>Y07</t>
  </si>
  <si>
    <t>KMS461</t>
  </si>
  <si>
    <t>Y08</t>
  </si>
  <si>
    <t>KMS462</t>
  </si>
  <si>
    <t>Y09</t>
  </si>
  <si>
    <t>KMS463</t>
  </si>
  <si>
    <t>Y10</t>
  </si>
  <si>
    <t>KMS464</t>
  </si>
  <si>
    <t>Y11</t>
  </si>
  <si>
    <t>KMS465</t>
  </si>
  <si>
    <t>Y12</t>
  </si>
  <si>
    <t>KMS466</t>
  </si>
  <si>
    <t>Y13</t>
  </si>
  <si>
    <t>KMS467</t>
  </si>
  <si>
    <t>Y14</t>
  </si>
  <si>
    <t>KMS468</t>
  </si>
  <si>
    <t>Y15</t>
  </si>
  <si>
    <t>Lindsay identified this as two different clones in RAD-seq study.</t>
  </si>
  <si>
    <t>Lindsay identified 27-1 and 27-2 as same clone in RAD-seq study.</t>
  </si>
  <si>
    <t>3x</t>
  </si>
  <si>
    <t>Total</t>
  </si>
  <si>
    <t>Y</t>
  </si>
  <si>
    <t>(blank)</t>
  </si>
  <si>
    <t>Grand Total</t>
  </si>
  <si>
    <t>Bluemel</t>
  </si>
  <si>
    <t>EMI-5</t>
  </si>
  <si>
    <t>Date received in China</t>
  </si>
  <si>
    <t>Date received in Denmark</t>
  </si>
  <si>
    <t>Date received in Japan</t>
  </si>
  <si>
    <t>Date received in Korea</t>
  </si>
  <si>
    <t># Pots in China</t>
  </si>
  <si>
    <t># Pots in Japan</t>
  </si>
  <si>
    <t># Pots in DK</t>
  </si>
  <si>
    <t># Pots in SK</t>
  </si>
  <si>
    <t># (1-gal) Pots in US</t>
  </si>
  <si>
    <t>Date received in SK</t>
  </si>
  <si>
    <t>?</t>
  </si>
  <si>
    <t>Entry #</t>
  </si>
  <si>
    <t>Entry</t>
  </si>
  <si>
    <t>M. sacchariflorus 'Hortico'-UI10-00008</t>
  </si>
  <si>
    <t>M. ×giganteus 'Illinois'-UI10-00107</t>
  </si>
  <si>
    <t>M. sacchariflorus 'Bluemel'-UI10-00117</t>
  </si>
  <si>
    <t>M. ×giganteus 'Nagara'-UI10-00123</t>
  </si>
  <si>
    <t>M. sacchariflorus 'Gotemba Gold'-UI11-00005</t>
  </si>
  <si>
    <t>M. sacchariflorus 'Golf Course 2x'-UI11-00006</t>
  </si>
  <si>
    <t>M. sacchariflorus 'Golf Course 4x'-UI11-00007</t>
  </si>
  <si>
    <t>M. sacchariflorus 'EMI-5'-UI11-00027</t>
  </si>
  <si>
    <t>1 (?)</t>
  </si>
  <si>
    <t>Pots in Korea</t>
  </si>
  <si>
    <t>Unknown</t>
  </si>
  <si>
    <t>Include in RYT</t>
  </si>
  <si>
    <t>Count of Entry #</t>
  </si>
  <si>
    <t>Count of Include in RYT</t>
  </si>
  <si>
    <t>Stock pot set aside and leaves for DNA collected 22-May-2015</t>
  </si>
  <si>
    <t>yes</t>
  </si>
  <si>
    <t>no</t>
  </si>
  <si>
    <t>Count of # (1-gal) Pots in US</t>
  </si>
  <si>
    <t>(All)</t>
  </si>
  <si>
    <t>M. ×giganteus Total</t>
  </si>
  <si>
    <t>M. sacchariflorus Total</t>
  </si>
  <si>
    <t>M. sacchariflorus var. lutarioriparius Total</t>
  </si>
  <si>
    <t># in U.S.</t>
  </si>
  <si>
    <t>Date leaf sample arrived in IL</t>
  </si>
  <si>
    <t>DNA extraction date</t>
  </si>
  <si>
    <t>Concentration (ng/ul) via picogreen</t>
  </si>
  <si>
    <t>Source of leaf sample (NEF, HU, KNU, ZJU, AU, UI)</t>
  </si>
  <si>
    <t>Alive in Denmark 2015 June 12</t>
  </si>
  <si>
    <t>Yes</t>
  </si>
  <si>
    <t>IL</t>
  </si>
  <si>
    <t>N</t>
  </si>
  <si>
    <t>CSU</t>
  </si>
  <si>
    <t>Leaf Sample Present in IL Inventory (Y/N)</t>
  </si>
  <si>
    <t>Count of Entry</t>
  </si>
  <si>
    <t>Sac-11</t>
  </si>
  <si>
    <t>Msa 73/1</t>
  </si>
  <si>
    <t>Msa 73/3a</t>
  </si>
  <si>
    <t>Msa 73/3b</t>
  </si>
  <si>
    <t>summer 2015</t>
  </si>
  <si>
    <t>fall 2015</t>
  </si>
  <si>
    <t>Proportion Msi ancestry (tagdigger)</t>
  </si>
  <si>
    <t>Suspected non-Miscanthus (RAD-seq)</t>
  </si>
  <si>
    <t>M. sinensis</t>
  </si>
  <si>
    <t>?3x</t>
  </si>
  <si>
    <t>M. x giganteus</t>
  </si>
  <si>
    <t>PF30150</t>
  </si>
  <si>
    <t>PF30151</t>
  </si>
  <si>
    <t>PF30152</t>
  </si>
  <si>
    <t>PF30153</t>
  </si>
  <si>
    <t>PF30154</t>
  </si>
  <si>
    <t>PF30155</t>
  </si>
  <si>
    <t>PF30156</t>
  </si>
  <si>
    <t>PF30157</t>
  </si>
  <si>
    <t>PF30022</t>
  </si>
  <si>
    <t>Sac-10</t>
  </si>
  <si>
    <t>Sac-13</t>
  </si>
  <si>
    <t>Sac-2</t>
  </si>
  <si>
    <t>Sac-3</t>
  </si>
  <si>
    <t>Sac-17</t>
  </si>
  <si>
    <t>Sac-26</t>
  </si>
  <si>
    <t>Mcp-10</t>
  </si>
  <si>
    <t>Mcp-16</t>
  </si>
  <si>
    <t>Mcp-2</t>
  </si>
  <si>
    <t>Mcp-5</t>
  </si>
  <si>
    <t>Estimated ploidy (RAD-seq)</t>
  </si>
  <si>
    <t>unknown</t>
  </si>
  <si>
    <t>Clonal group (RAD-seq and cp data)</t>
  </si>
  <si>
    <t>JY044-5</t>
  </si>
  <si>
    <t>JY113-4</t>
  </si>
  <si>
    <t>JY147-8</t>
  </si>
  <si>
    <t>JY221-2</t>
  </si>
  <si>
    <t>JY268-9</t>
  </si>
  <si>
    <t>JY271-2</t>
  </si>
  <si>
    <t>KMS355-8</t>
  </si>
  <si>
    <t>KMS454-66</t>
  </si>
  <si>
    <t>KMS434-47</t>
  </si>
  <si>
    <t>RU2012-017-8</t>
  </si>
  <si>
    <t>RU2012-036-8</t>
  </si>
  <si>
    <t>RU2012-044-5</t>
  </si>
  <si>
    <t>RU2012-058-62</t>
  </si>
  <si>
    <t>RU2012-092-4</t>
  </si>
  <si>
    <t>RU2012-117-8</t>
  </si>
  <si>
    <t>RU2012-124-5</t>
  </si>
  <si>
    <t>RU2012-149-51</t>
  </si>
  <si>
    <t>RU2012-181-5</t>
  </si>
  <si>
    <t>RU2012-193-5</t>
  </si>
  <si>
    <t>PMS-076-7</t>
  </si>
  <si>
    <t>KMS-widespread</t>
  </si>
  <si>
    <t>S Japan</t>
  </si>
  <si>
    <t>N Japan</t>
  </si>
  <si>
    <t>M. xgiganteus (4x x 2x)</t>
  </si>
  <si>
    <t>M. xgiganteus (2x x 2x)</t>
  </si>
  <si>
    <t>DK96-044</t>
  </si>
  <si>
    <t>EBI-2008-56a</t>
  </si>
  <si>
    <t>EBI-2008-56c</t>
  </si>
  <si>
    <t>EBI-2008-56e</t>
  </si>
  <si>
    <t>Gifu-2010-008a</t>
  </si>
  <si>
    <t>Gifu-2010-011a</t>
  </si>
  <si>
    <t>Gifu-2010-011b</t>
  </si>
  <si>
    <t>Gifu-2010-011c</t>
  </si>
  <si>
    <t>Gifu-2010-011d</t>
  </si>
  <si>
    <t>Gifu-2010-014a</t>
  </si>
  <si>
    <t>Gifu-2010-014c</t>
  </si>
  <si>
    <t>Gifu-2010-014d</t>
  </si>
  <si>
    <t>Gifu-2010-020a</t>
  </si>
  <si>
    <t>Gifu-2010-020b</t>
  </si>
  <si>
    <t>Gifu-2010-020c</t>
  </si>
  <si>
    <t>Gifu-2010-020d</t>
  </si>
  <si>
    <t>Gifu-2010-020e</t>
  </si>
  <si>
    <t>Gifu-2010-022a</t>
  </si>
  <si>
    <t>Gifu-2010-030a</t>
  </si>
  <si>
    <t>Gifu-2010-030b</t>
  </si>
  <si>
    <t>Gifu-2010-030c</t>
  </si>
  <si>
    <t>Gifu-2010-030d</t>
  </si>
  <si>
    <t>JA51a</t>
  </si>
  <si>
    <t>JA51b</t>
  </si>
  <si>
    <t>JA52a</t>
  </si>
  <si>
    <t>JA55-5b</t>
  </si>
  <si>
    <t>JA55-5c</t>
  </si>
  <si>
    <t>JA55-5d</t>
  </si>
  <si>
    <t>JA55-5e</t>
  </si>
  <si>
    <t>JA55-5f</t>
  </si>
  <si>
    <t>JA57-3d</t>
  </si>
  <si>
    <t>JA57-3e</t>
  </si>
  <si>
    <t>JM11-010</t>
  </si>
  <si>
    <t>JM11-031</t>
  </si>
  <si>
    <t>JPN-2011-021</t>
  </si>
  <si>
    <t>Tohoku-2010-017a</t>
  </si>
  <si>
    <t>Tohoku-2010-017b</t>
  </si>
  <si>
    <t>Tohoku-2010-017c</t>
  </si>
  <si>
    <t>Tohoku-2010-017d</t>
  </si>
  <si>
    <t>UI10-00124</t>
  </si>
  <si>
    <t>R2</t>
  </si>
  <si>
    <t>Miscanthus sacchariflorus  'R2'</t>
  </si>
  <si>
    <t>Yamaguchi</t>
    <phoneticPr fontId="1"/>
  </si>
  <si>
    <t>Tottori</t>
    <phoneticPr fontId="1"/>
  </si>
  <si>
    <t>Koike-18c</t>
  </si>
  <si>
    <t>Tottori</t>
  </si>
  <si>
    <t>Jens Bonderup Kjeldsen</t>
  </si>
  <si>
    <t>J. Ryan Stewart</t>
  </si>
  <si>
    <t>Toshihiko Yamada, Kumi Green, Erik Sacks</t>
  </si>
  <si>
    <t>JA Kasuya</t>
  </si>
  <si>
    <t>JA Ibarakihitachi</t>
  </si>
  <si>
    <t>JA Kisarazushi</t>
  </si>
  <si>
    <t>Takayoshi Koike</t>
  </si>
  <si>
    <t>Toshihiko Yamada, Erik Sacks</t>
  </si>
  <si>
    <t>JA Hiroshimashi</t>
  </si>
  <si>
    <t>Gifu-2010-025</t>
  </si>
  <si>
    <t>2011-10</t>
  </si>
  <si>
    <t>2011-30</t>
  </si>
  <si>
    <t>NE China/Korea/Russia diploids</t>
  </si>
  <si>
    <t>Yangtze diploids (ssp. lutarioriparius)</t>
  </si>
  <si>
    <t>DAPC group (May 2016)</t>
  </si>
  <si>
    <t>N China/Korea/Russia tetraploids</t>
  </si>
  <si>
    <t>N China diploids</t>
  </si>
  <si>
    <t>DAPC group name (May 2016; K = 9)</t>
  </si>
  <si>
    <t>Proportion missing data (RAD-seq)</t>
  </si>
  <si>
    <t>Average heterozygosity (RAD-seq)</t>
  </si>
  <si>
    <t>NA</t>
  </si>
  <si>
    <t>Q #</t>
  </si>
  <si>
    <t>Date arrived in IL</t>
  </si>
  <si>
    <t>In Illinois (Y/N)</t>
  </si>
  <si>
    <t>Q49082</t>
  </si>
  <si>
    <t>Q49083</t>
  </si>
  <si>
    <t>Q49084</t>
  </si>
  <si>
    <t>Q49085</t>
  </si>
  <si>
    <t>Q49087</t>
  </si>
  <si>
    <t>Q49088</t>
  </si>
  <si>
    <t>Q49089</t>
  </si>
  <si>
    <t>Q49069, Q49071</t>
  </si>
  <si>
    <t>UI10-00006</t>
  </si>
  <si>
    <t>UI10-00007</t>
  </si>
  <si>
    <t>UI10-00009</t>
  </si>
  <si>
    <t>UI10-00010</t>
  </si>
  <si>
    <t>UI10-00011</t>
  </si>
  <si>
    <t>Tripple Brook Farm</t>
  </si>
  <si>
    <t>Miscanthus sacchariflorus  'Bluemel'</t>
  </si>
  <si>
    <t>Miscanthus sacchariflorus  'Earthly Pursuits'</t>
  </si>
  <si>
    <t>Earthly Pursuits</t>
  </si>
  <si>
    <t>Miscanthus sacchariflorus  'Robustus-Bluemel'</t>
  </si>
  <si>
    <t>Miscanthus sacchariflorus  'Robustus-Earthly Pursuits'</t>
  </si>
  <si>
    <t>Robustus-Bluemel</t>
  </si>
  <si>
    <t>Robustus-Earthly Pursuits</t>
  </si>
  <si>
    <t>Miscanthus sinensis  'Tripple Brook Farm'</t>
  </si>
  <si>
    <t>Country of origin</t>
  </si>
  <si>
    <t>Previous study</t>
  </si>
  <si>
    <t>JXB</t>
  </si>
  <si>
    <t>JM11-024-1</t>
  </si>
  <si>
    <t>JM11-024-2</t>
  </si>
  <si>
    <t>JXB, GCBB</t>
  </si>
  <si>
    <t>GCBB</t>
  </si>
  <si>
    <t>AOB Msi</t>
  </si>
  <si>
    <t>AOB Russia</t>
  </si>
  <si>
    <t>AOB Msi, GCBB</t>
  </si>
  <si>
    <t>DAPC group (May 3, 2016)</t>
  </si>
  <si>
    <t>3x?</t>
  </si>
  <si>
    <t>Ploidy (flow cytometry)</t>
  </si>
  <si>
    <t>Ploidy (RAD-seq)</t>
  </si>
  <si>
    <t>Ploidy (best guess)</t>
  </si>
  <si>
    <t>Accession ID or clonal group</t>
  </si>
  <si>
    <t>None</t>
  </si>
  <si>
    <t>10-year hardiness zone (NAPPFAST 2012)</t>
  </si>
  <si>
    <t>30-year hardiness zone (NAPPFAST 2012)</t>
  </si>
  <si>
    <t>(blank) Total</t>
  </si>
  <si>
    <t>?3x Total</t>
  </si>
  <si>
    <t>2x Total</t>
  </si>
  <si>
    <t>3x Total</t>
  </si>
  <si>
    <t>4x Total</t>
  </si>
  <si>
    <t>NCBI Biosample</t>
  </si>
  <si>
    <t>SAMN05725762</t>
  </si>
  <si>
    <t>SAMN05725763</t>
  </si>
  <si>
    <t>SAMN05725764</t>
  </si>
  <si>
    <t>SAMN05725765</t>
  </si>
  <si>
    <t>SAMN05725766</t>
  </si>
  <si>
    <t>SAMN04033196</t>
  </si>
  <si>
    <t>SAMN04033197</t>
  </si>
  <si>
    <t>SAMN04033198</t>
  </si>
  <si>
    <t>SAMN04033199</t>
  </si>
  <si>
    <t>SAMN04033200</t>
  </si>
  <si>
    <t>SAMN04033201</t>
  </si>
  <si>
    <t>SAMN04033202</t>
  </si>
  <si>
    <t>SAMN04033203</t>
  </si>
  <si>
    <t>SAMN04033204</t>
  </si>
  <si>
    <t>SAMN04033205</t>
  </si>
  <si>
    <t>SAMN04033207</t>
  </si>
  <si>
    <t>SAMN04033208</t>
  </si>
  <si>
    <t>SAMN04033209</t>
  </si>
  <si>
    <t>SAMN04033210</t>
  </si>
  <si>
    <t>SAMN04033211</t>
  </si>
  <si>
    <t>SAMN04033212</t>
  </si>
  <si>
    <t>SAMN04033213</t>
  </si>
  <si>
    <t>SAMN04033215</t>
  </si>
  <si>
    <t>SAMN04033216</t>
  </si>
  <si>
    <t>SAMN04033217</t>
  </si>
  <si>
    <t>SAMN04033218</t>
  </si>
  <si>
    <t>SAMN04033219</t>
  </si>
  <si>
    <t>SAMN04033220</t>
  </si>
  <si>
    <t>SAMN04033221</t>
  </si>
  <si>
    <t>SAMN04033222</t>
  </si>
  <si>
    <t>SAMN04033223</t>
  </si>
  <si>
    <t>SAMN04033224</t>
  </si>
  <si>
    <t>SAMN04033225</t>
  </si>
  <si>
    <t>SAMN04033226</t>
  </si>
  <si>
    <t>SAMN04033227</t>
  </si>
  <si>
    <t>SAMN04033228</t>
  </si>
  <si>
    <t>SAMN04033229</t>
  </si>
  <si>
    <t>SAMN04033230</t>
  </si>
  <si>
    <t>SAMN04033231</t>
  </si>
  <si>
    <t>SAMN04033232</t>
  </si>
  <si>
    <t>SAMN04033206</t>
  </si>
  <si>
    <t>SAMN04033214</t>
  </si>
  <si>
    <t>SAMN04033233</t>
  </si>
  <si>
    <t>SAMN04033234</t>
  </si>
  <si>
    <t>SAMN04033235</t>
  </si>
  <si>
    <t>SAMN04033236</t>
  </si>
  <si>
    <t>SAMN04033237</t>
  </si>
  <si>
    <t>SAMN04033238</t>
  </si>
  <si>
    <t>SAMN04033239</t>
  </si>
  <si>
    <t>SAMN04033240</t>
  </si>
  <si>
    <t>SAMN04033241</t>
  </si>
  <si>
    <t>SAMN04033242</t>
  </si>
  <si>
    <t>SAMN04033243</t>
  </si>
  <si>
    <t>SAMN04033244</t>
  </si>
  <si>
    <t>SAMN04033245</t>
  </si>
  <si>
    <t>SAMN04033246</t>
  </si>
  <si>
    <t>SAMN04033247</t>
  </si>
  <si>
    <t>SAMN04033248</t>
  </si>
  <si>
    <t>SAMN04033249</t>
  </si>
  <si>
    <t>SAMN04033250</t>
  </si>
  <si>
    <t>SAMN04033251</t>
  </si>
  <si>
    <t>SAMN04033252</t>
  </si>
  <si>
    <t>SAMN04033253</t>
  </si>
  <si>
    <t>SAMN04033254</t>
  </si>
  <si>
    <t>SAMN04033255</t>
  </si>
  <si>
    <t>SAMN04033256</t>
  </si>
  <si>
    <t>SAMN04033257</t>
  </si>
  <si>
    <t>SAMN04033258</t>
  </si>
  <si>
    <t>SAMN04033259</t>
  </si>
  <si>
    <t>SAMN04033260</t>
  </si>
  <si>
    <t>SAMN04033261</t>
  </si>
  <si>
    <t>SAMN04033262</t>
  </si>
  <si>
    <t>SAMN04033263</t>
  </si>
  <si>
    <t>SAMN04033264</t>
  </si>
  <si>
    <t>SAMN04033265</t>
  </si>
  <si>
    <t>SAMN04033266</t>
  </si>
  <si>
    <t>SAMN04033267</t>
  </si>
  <si>
    <t>SAMN04033268</t>
  </si>
  <si>
    <t>SAMN04033269</t>
  </si>
  <si>
    <t>SAMN04033270</t>
  </si>
  <si>
    <t>SAMN04033271</t>
  </si>
  <si>
    <t>SAMN04033272</t>
  </si>
  <si>
    <t>SAMN04033273</t>
  </si>
  <si>
    <t>SAMN04033274</t>
  </si>
  <si>
    <t>SAMN04033275</t>
  </si>
  <si>
    <t>SAMN04033276</t>
  </si>
  <si>
    <t>SAMN04033277</t>
  </si>
  <si>
    <t>SAMN04033278</t>
  </si>
  <si>
    <t>SAMN04033279</t>
  </si>
  <si>
    <t>SAMN04033280</t>
  </si>
  <si>
    <t>SAMN04033281</t>
  </si>
  <si>
    <t>SAMN04033282</t>
  </si>
  <si>
    <t>SAMN04033283</t>
  </si>
  <si>
    <t>SAMN04033284</t>
  </si>
  <si>
    <t>SAMN04033285</t>
  </si>
  <si>
    <t>SAMN04033286</t>
  </si>
  <si>
    <t>SAMN04033287</t>
  </si>
  <si>
    <t>SAMN04033288</t>
  </si>
  <si>
    <t>SAMN04033289</t>
  </si>
  <si>
    <t>SAMN04033290</t>
  </si>
  <si>
    <t>SAMN04033291</t>
  </si>
  <si>
    <t>SAMN04033292</t>
  </si>
  <si>
    <t>SAMN04033293</t>
  </si>
  <si>
    <t>SAMN04033294</t>
  </si>
  <si>
    <t>SAMN04033295</t>
  </si>
  <si>
    <t>SAMN04033296</t>
  </si>
  <si>
    <t>SAMN04033297</t>
  </si>
  <si>
    <t>SAMN04033298</t>
  </si>
  <si>
    <t>SAMN04033299</t>
  </si>
  <si>
    <t>SAMN04033300</t>
  </si>
  <si>
    <t>SAMN04033301</t>
  </si>
  <si>
    <t>SAMN04033302</t>
  </si>
  <si>
    <t>SAMN04033303</t>
  </si>
  <si>
    <t>SAMN04033304</t>
  </si>
  <si>
    <t>SAMN04033305</t>
  </si>
  <si>
    <t>SAMN04033306</t>
  </si>
  <si>
    <t>SAMN04033307</t>
  </si>
  <si>
    <t>SAMN04033308</t>
  </si>
  <si>
    <t>SAMN04033309</t>
  </si>
  <si>
    <t>SAMN04033310</t>
  </si>
  <si>
    <t>SAMN04033311</t>
  </si>
  <si>
    <t>SAMN04033312</t>
  </si>
  <si>
    <t>SAMN04033313</t>
  </si>
  <si>
    <t>SAMN04033314</t>
  </si>
  <si>
    <t>SAMN04033315</t>
  </si>
  <si>
    <t>SAMN04033316</t>
  </si>
  <si>
    <t>SAMN04033317</t>
  </si>
  <si>
    <t>SAMN04033318</t>
  </si>
  <si>
    <t>SAMN04033319</t>
  </si>
  <si>
    <t>SAMN04033320</t>
  </si>
  <si>
    <t>SAMN04033321</t>
  </si>
  <si>
    <t>SAMN04033322</t>
  </si>
  <si>
    <t>SAMN04033323</t>
  </si>
  <si>
    <t>SAMN04033324</t>
  </si>
  <si>
    <t>SAMN04033325</t>
  </si>
  <si>
    <t>SAMN04033326</t>
  </si>
  <si>
    <t>SAMN04033327</t>
  </si>
  <si>
    <t>SAMN04033328</t>
  </si>
  <si>
    <t>SAMN04033329</t>
  </si>
  <si>
    <t>SAMN04033330</t>
  </si>
  <si>
    <t>SAMN04033331</t>
  </si>
  <si>
    <t>SAMN04033332</t>
  </si>
  <si>
    <t>SAMN04033333</t>
  </si>
  <si>
    <t>SAMN04033334</t>
  </si>
  <si>
    <t>SAMN04033335</t>
  </si>
  <si>
    <t>SAMN04033336</t>
  </si>
  <si>
    <t>SAMN04033337</t>
  </si>
  <si>
    <t>SAMN04033338</t>
  </si>
  <si>
    <t>SAMN04033339</t>
  </si>
  <si>
    <t>SAMN04033340</t>
  </si>
  <si>
    <t>SAMN04033341</t>
  </si>
  <si>
    <t>SAMN04033342</t>
  </si>
  <si>
    <t>SAMN04033343</t>
  </si>
  <si>
    <t>SAMN04033344</t>
  </si>
  <si>
    <t>SAMN04033345</t>
  </si>
  <si>
    <t>SAMN04033346</t>
  </si>
  <si>
    <t>SAMN04033347</t>
  </si>
  <si>
    <t>SAMN04033348</t>
  </si>
  <si>
    <t>SAMN04033349</t>
  </si>
  <si>
    <t>SAMN04033350</t>
  </si>
  <si>
    <t>SAMN04033351</t>
  </si>
  <si>
    <t>SAMN04033352</t>
  </si>
  <si>
    <t>SAMN04033353</t>
  </si>
  <si>
    <t>SAMN04033354</t>
  </si>
  <si>
    <t>SAMN04033355</t>
  </si>
  <si>
    <t>SAMN02213084</t>
  </si>
  <si>
    <t>SAMN02213085</t>
  </si>
  <si>
    <t>SAMN02213086</t>
  </si>
  <si>
    <t>SAMN02213087</t>
  </si>
  <si>
    <t>SAMN02213316</t>
  </si>
  <si>
    <t>SAMN02213317</t>
  </si>
  <si>
    <t>SAMN02213342</t>
  </si>
  <si>
    <t>SAMN02209185</t>
  </si>
  <si>
    <t>SAMN02209186</t>
  </si>
  <si>
    <t>SAMN02209187</t>
  </si>
  <si>
    <t>SAMN03079831</t>
  </si>
  <si>
    <t>SAMN03079992</t>
  </si>
  <si>
    <t>SAMN03079993</t>
  </si>
  <si>
    <t>SAMN03079994</t>
  </si>
  <si>
    <t>SAMN03080093</t>
  </si>
  <si>
    <t>SAMN03080094</t>
  </si>
  <si>
    <t>SAMN03080099</t>
  </si>
  <si>
    <t>SAMN03080105</t>
  </si>
  <si>
    <t>SAMN03080106</t>
  </si>
  <si>
    <t>SAMN03080116</t>
  </si>
  <si>
    <t>SAMN03080117</t>
  </si>
  <si>
    <t>SAMN03080118</t>
  </si>
  <si>
    <t>SAMN03080119</t>
  </si>
  <si>
    <t>SAMN03080120</t>
  </si>
  <si>
    <t>SAMN03080126</t>
  </si>
  <si>
    <t>SAMN03080127</t>
  </si>
  <si>
    <t>SAMN03080128</t>
  </si>
  <si>
    <t>SAMN03080129</t>
  </si>
  <si>
    <t>SAMN03080133</t>
  </si>
  <si>
    <t>SAMN03080145</t>
  </si>
  <si>
    <t>SAMN03080146</t>
  </si>
  <si>
    <t>SAMN03080147</t>
  </si>
  <si>
    <t>SAMN03080148</t>
  </si>
  <si>
    <t>SAMN03080149</t>
  </si>
  <si>
    <t>SAMN03080155</t>
  </si>
  <si>
    <t>SAMN03080156</t>
  </si>
  <si>
    <t>SAMN03080161</t>
  </si>
  <si>
    <t>SAMN03080162</t>
  </si>
  <si>
    <t>SAMN03080168</t>
  </si>
  <si>
    <t>SAMN03080169</t>
  </si>
  <si>
    <t>SAMN03080175</t>
  </si>
  <si>
    <t>SAMN03080176</t>
  </si>
  <si>
    <t>SAMN03080177</t>
  </si>
  <si>
    <t>SAMN03080178</t>
  </si>
  <si>
    <t>SAMN03080179</t>
  </si>
  <si>
    <t>SAMN03080180</t>
  </si>
  <si>
    <t>SAMN03080181</t>
  </si>
  <si>
    <t>SAMN03080182</t>
  </si>
  <si>
    <t>SAMN03080184</t>
  </si>
  <si>
    <t>SAMN03080453</t>
  </si>
  <si>
    <t>SAMN03080565</t>
  </si>
  <si>
    <t>SAMN03080489</t>
  </si>
  <si>
    <t>SAMN03080567</t>
  </si>
  <si>
    <t>SAMN03080495</t>
  </si>
  <si>
    <t>SAMN03080505</t>
  </si>
  <si>
    <t>SAMN03080520</t>
  </si>
  <si>
    <t>SAMN03080526</t>
  </si>
  <si>
    <t>SAMN03080535</t>
  </si>
  <si>
    <t>SAMN03080536</t>
  </si>
  <si>
    <t>SAMN03080542</t>
  </si>
  <si>
    <t>SAMN03080558</t>
  </si>
  <si>
    <t>SAMN03080559</t>
  </si>
  <si>
    <t>SAMN03080566</t>
  </si>
  <si>
    <t>SAMN03080405</t>
  </si>
  <si>
    <t>SAMN03080568</t>
  </si>
  <si>
    <t>SAMN03080335</t>
  </si>
  <si>
    <t>SAMN03080358</t>
  </si>
  <si>
    <t>SAMN03080359</t>
  </si>
  <si>
    <t>SAMN03080360</t>
  </si>
  <si>
    <t>SAMN03080361</t>
  </si>
  <si>
    <t>SAMN03080373</t>
  </si>
  <si>
    <t>SAMN03080374</t>
  </si>
  <si>
    <t>SAMN03080393</t>
  </si>
  <si>
    <t>SAMN03080394</t>
  </si>
  <si>
    <t>SAMN03080395</t>
  </si>
  <si>
    <t>SAMN03080396</t>
  </si>
  <si>
    <t>SAMN03080397</t>
  </si>
  <si>
    <t>SAMN03080398 &amp; SAMN03080399</t>
  </si>
  <si>
    <t>SAMN03080400</t>
  </si>
  <si>
    <t>SAMN03080401</t>
  </si>
  <si>
    <t>SAMN03080402</t>
  </si>
  <si>
    <t>SAMN03080403</t>
  </si>
  <si>
    <t>SAMN03080435</t>
  </si>
  <si>
    <t>SAMN03080506</t>
  </si>
  <si>
    <t>SAMN03080507</t>
  </si>
  <si>
    <t>SAMN03080508</t>
  </si>
  <si>
    <t>SAMN03080509</t>
  </si>
  <si>
    <t>SAMN05730941</t>
  </si>
  <si>
    <t>SAMN05730942</t>
  </si>
  <si>
    <t>SAMN05730943</t>
  </si>
  <si>
    <t>SAMN05730944</t>
  </si>
  <si>
    <t>SAMN05730945</t>
  </si>
  <si>
    <t>SAMN05752080</t>
  </si>
  <si>
    <t>SAMN05752081</t>
  </si>
  <si>
    <t>SAMN05752082</t>
  </si>
  <si>
    <t>SAMN05752083</t>
  </si>
  <si>
    <t>SAMN05752084</t>
  </si>
  <si>
    <t>SAMN05752085</t>
  </si>
  <si>
    <t>SAMN05752086</t>
  </si>
  <si>
    <t>SAMN05752087</t>
  </si>
  <si>
    <t>SAMN05752088</t>
  </si>
  <si>
    <t>SAMN05752089</t>
  </si>
  <si>
    <t>SAMN05752090</t>
  </si>
  <si>
    <t>SAMN05752091</t>
  </si>
  <si>
    <t>SAMN05752092</t>
  </si>
  <si>
    <t>SAMN05752093</t>
  </si>
  <si>
    <t>SAMN05752094</t>
  </si>
  <si>
    <t>SAMN05752095</t>
  </si>
  <si>
    <t>SAMN05752096</t>
  </si>
  <si>
    <t>SAMN05752097</t>
  </si>
  <si>
    <t>SAMN05752098</t>
  </si>
  <si>
    <t>SAMN05752099</t>
  </si>
  <si>
    <t>SAMN05752100</t>
  </si>
  <si>
    <t>SAMN05752101</t>
  </si>
  <si>
    <t>SAMN05752102</t>
  </si>
  <si>
    <t>SAMN05752103</t>
  </si>
  <si>
    <t>SAMN05752104</t>
  </si>
  <si>
    <t>SAMN05752105</t>
  </si>
  <si>
    <t>SAMN05752106</t>
  </si>
  <si>
    <t>SAMN05752107</t>
  </si>
  <si>
    <t>SAMN05752108</t>
  </si>
  <si>
    <t>SAMN05752109</t>
  </si>
  <si>
    <t>SAMN05752110</t>
  </si>
  <si>
    <t>SAMN05752111</t>
  </si>
  <si>
    <t>SAMN05752112</t>
  </si>
  <si>
    <t>SAMN05752113</t>
  </si>
  <si>
    <t>SAMN05752114</t>
  </si>
  <si>
    <t>SAMN05752115</t>
  </si>
  <si>
    <t>SAMN05752116</t>
  </si>
  <si>
    <t>SAMN05752117</t>
  </si>
  <si>
    <t>SAMN05752118</t>
  </si>
  <si>
    <t>SAMN05752119</t>
  </si>
  <si>
    <t>SAMN05752120</t>
  </si>
  <si>
    <t>SAMN05752121</t>
  </si>
  <si>
    <t>SAMN05752122</t>
  </si>
  <si>
    <t>SAMN05752123</t>
  </si>
  <si>
    <t>SAMN05752124</t>
  </si>
  <si>
    <t>SAMN05752125</t>
  </si>
  <si>
    <t>SAMN05752126</t>
  </si>
  <si>
    <t>SAMN05752127</t>
  </si>
  <si>
    <t>SAMN05752128</t>
  </si>
  <si>
    <t>SAMN05752129</t>
  </si>
  <si>
    <t>SAMN05752130</t>
  </si>
  <si>
    <t>SAMN05752131</t>
  </si>
  <si>
    <t>SAMN05752132</t>
  </si>
  <si>
    <t>SAMN05752133</t>
  </si>
  <si>
    <t>SAMN05752134</t>
  </si>
  <si>
    <t>SAMN05752135</t>
  </si>
  <si>
    <t>SAMN05752136</t>
  </si>
  <si>
    <t>SAMN05752137</t>
  </si>
  <si>
    <t>SAMN05752138</t>
  </si>
  <si>
    <t>SAMN05752139</t>
  </si>
  <si>
    <t>SAMN05752140</t>
  </si>
  <si>
    <t>SAMN05752141</t>
  </si>
  <si>
    <t>SAMN05752142</t>
  </si>
  <si>
    <t>SAMN05752143</t>
  </si>
  <si>
    <t>SAMN05752144</t>
  </si>
  <si>
    <t>SAMN05752145</t>
  </si>
  <si>
    <t>SAMN05752146</t>
  </si>
  <si>
    <t>SAMN05752147</t>
  </si>
  <si>
    <t>SAMN05752148</t>
  </si>
  <si>
    <t>SAMN05752149</t>
  </si>
  <si>
    <t>SAMN05752150</t>
  </si>
  <si>
    <t>SAMN05752151</t>
  </si>
  <si>
    <t>SAMN05752152</t>
  </si>
  <si>
    <t>SAMN05752153</t>
  </si>
  <si>
    <t>SAMN05752154</t>
  </si>
  <si>
    <t>SAMN05752155</t>
  </si>
  <si>
    <t>SAMN05752156</t>
  </si>
  <si>
    <t>SAMN05752157</t>
  </si>
  <si>
    <t>SAMN05752158</t>
  </si>
  <si>
    <t>SAMN05752159</t>
  </si>
  <si>
    <t>SAMN05752160</t>
  </si>
  <si>
    <t>SAMN05752161</t>
  </si>
  <si>
    <t>SAMN05752162</t>
  </si>
  <si>
    <t>SAMN05752163</t>
  </si>
  <si>
    <t>SAMN05752164</t>
  </si>
  <si>
    <t>SAMN05752165</t>
  </si>
  <si>
    <t>SAMN05752166</t>
  </si>
  <si>
    <t>SAMN05752167</t>
  </si>
  <si>
    <t>SAMN05752168</t>
  </si>
  <si>
    <t>SAMN05752169</t>
  </si>
  <si>
    <t>SAMN05752170</t>
  </si>
  <si>
    <t>SAMN05752171</t>
  </si>
  <si>
    <t>SAMN05752172</t>
  </si>
  <si>
    <t>SAMN05752173</t>
  </si>
  <si>
    <t>SAMN05752174</t>
  </si>
  <si>
    <t>SAMN05752175</t>
  </si>
  <si>
    <t>SAMN05752176</t>
  </si>
  <si>
    <t>SAMN05752177</t>
  </si>
  <si>
    <t>SAMN05752178</t>
  </si>
  <si>
    <t>SAMN05752179</t>
  </si>
  <si>
    <t>SAMN05752180</t>
  </si>
  <si>
    <t>SAMN05752181</t>
  </si>
  <si>
    <t>SAMN05752182</t>
  </si>
  <si>
    <t>SAMN05752183</t>
  </si>
  <si>
    <t>SAMN05752184</t>
  </si>
  <si>
    <t>SAMN05752185</t>
  </si>
  <si>
    <t>SAMN05752186</t>
  </si>
  <si>
    <t>SAMN05752187</t>
  </si>
  <si>
    <t>SAMN05752188</t>
  </si>
  <si>
    <t>SAMN05752189</t>
  </si>
  <si>
    <t>SAMN05752190</t>
  </si>
  <si>
    <t>SAMN05752191</t>
  </si>
  <si>
    <t>SAMN05752192</t>
  </si>
  <si>
    <t>SAMN05752193</t>
  </si>
  <si>
    <t>SAMN05752194</t>
  </si>
  <si>
    <t>SAMN05752195</t>
  </si>
  <si>
    <t>SAMN05752196</t>
  </si>
  <si>
    <t>SAMN05752197</t>
  </si>
  <si>
    <t>SAMN05752198</t>
  </si>
  <si>
    <t>SAMN05752199</t>
  </si>
  <si>
    <t>SAMN05752200</t>
  </si>
  <si>
    <t>SAMN05752201</t>
  </si>
  <si>
    <t>SAMN05752202</t>
  </si>
  <si>
    <t>SAMN05752203</t>
  </si>
  <si>
    <t>SAMN05752204</t>
  </si>
  <si>
    <t>SAMN05752205</t>
  </si>
  <si>
    <t>SAMN05752206</t>
  </si>
  <si>
    <t>SAMN05752207</t>
  </si>
  <si>
    <t>SAMN05752208</t>
  </si>
  <si>
    <t>SAMN05752209</t>
  </si>
  <si>
    <t>SAMN05752210</t>
  </si>
  <si>
    <t>SAMN05752211</t>
  </si>
  <si>
    <t>SAMN05752212</t>
  </si>
  <si>
    <t>SAMN05752213</t>
  </si>
  <si>
    <t>SAMN05752214</t>
  </si>
  <si>
    <t>SAMN05752215</t>
  </si>
  <si>
    <t>SAMN05752216</t>
  </si>
  <si>
    <t>SAMN05752217</t>
  </si>
  <si>
    <t>SAMN05752218</t>
  </si>
  <si>
    <t>SAMN05752219</t>
  </si>
  <si>
    <t>SAMN05752220</t>
  </si>
  <si>
    <t>SAMN05752221</t>
  </si>
  <si>
    <t>SAMN05752222</t>
  </si>
  <si>
    <t>SAMN05752223</t>
  </si>
  <si>
    <t>SAMN05752224</t>
  </si>
  <si>
    <t>SAMN05752225</t>
  </si>
  <si>
    <t>SAMN05752226</t>
  </si>
  <si>
    <t>SAMN05752227</t>
  </si>
  <si>
    <t>SAMN05752228</t>
  </si>
  <si>
    <t>SAMN05752229</t>
  </si>
  <si>
    <t>SAMN05752230</t>
  </si>
  <si>
    <t>SAMN05752231</t>
  </si>
  <si>
    <t>SAMN05752232</t>
  </si>
  <si>
    <t>SAMN05752233</t>
  </si>
  <si>
    <t>SAMN05752234</t>
  </si>
  <si>
    <t>SAMN05752235</t>
  </si>
  <si>
    <t>SAMN05752236</t>
  </si>
  <si>
    <t>SAMN05752237</t>
  </si>
  <si>
    <t>SAMN05752238</t>
  </si>
  <si>
    <t>SAMN05752239</t>
  </si>
  <si>
    <t>SAMN05752240</t>
  </si>
  <si>
    <t>SAMN05752241</t>
  </si>
  <si>
    <t>SAMN05752242</t>
  </si>
  <si>
    <t>SAMN05752243</t>
  </si>
  <si>
    <t>SAMN05752244</t>
  </si>
  <si>
    <t>SAMN05752245</t>
  </si>
  <si>
    <t>SAMN05752246</t>
  </si>
  <si>
    <t>SAMN05752247</t>
  </si>
  <si>
    <t>SAMN05752248</t>
  </si>
  <si>
    <t>SAMN05752249</t>
  </si>
  <si>
    <t>SAMN05752250</t>
  </si>
  <si>
    <t>SAMN05752251</t>
  </si>
  <si>
    <t>SAMN05752252</t>
  </si>
  <si>
    <t>SAMN05752253</t>
  </si>
  <si>
    <t>SAMN05752254</t>
  </si>
  <si>
    <t>SAMN05752255</t>
  </si>
  <si>
    <t>SAMN05752256</t>
  </si>
  <si>
    <t>SAMN05752257</t>
  </si>
  <si>
    <t>SAMN05752258</t>
  </si>
  <si>
    <t>SAMN05752259</t>
  </si>
  <si>
    <t>SAMN05752260</t>
  </si>
  <si>
    <t>SAMN05752261</t>
  </si>
  <si>
    <t>SAMN05752262</t>
  </si>
  <si>
    <t>SAMN05752263</t>
  </si>
  <si>
    <t>SAMN05752264</t>
  </si>
  <si>
    <t>SAMN05752265</t>
  </si>
  <si>
    <t>SAMN05752266</t>
  </si>
  <si>
    <t>SAMN05752267</t>
  </si>
  <si>
    <t>SAMN05752268</t>
  </si>
  <si>
    <t>SAMN05752269</t>
  </si>
  <si>
    <t>SAMN05752270</t>
  </si>
  <si>
    <t>SAMN05752271</t>
  </si>
  <si>
    <t>SAMN05752272</t>
  </si>
  <si>
    <t>SAMN05752273</t>
  </si>
  <si>
    <t>SAMN05752274</t>
  </si>
  <si>
    <t>SAMN05752275</t>
  </si>
  <si>
    <t>SAMN05752276</t>
  </si>
  <si>
    <t>SAMN05752277</t>
  </si>
  <si>
    <t>SAMN05752278</t>
  </si>
  <si>
    <t>SAMN05752279</t>
  </si>
  <si>
    <t>SAMN05752280</t>
  </si>
  <si>
    <t>SAMN05752281</t>
  </si>
  <si>
    <t>SAMN05752282</t>
  </si>
  <si>
    <t>SAMN05752283</t>
  </si>
  <si>
    <t>SAMN05752284</t>
  </si>
  <si>
    <t>SAMN05752285</t>
  </si>
  <si>
    <t>SAMN05752286</t>
  </si>
  <si>
    <t>SAMN05752287</t>
  </si>
  <si>
    <t>SAMN05752288</t>
  </si>
  <si>
    <t>SAMN05752289</t>
  </si>
  <si>
    <t>SAMN05752290</t>
  </si>
  <si>
    <t>SAMN05752291</t>
  </si>
  <si>
    <t>SAMN05752292</t>
  </si>
  <si>
    <t>SAMN05752293</t>
  </si>
  <si>
    <t>SAMN05752294</t>
  </si>
  <si>
    <t>SAMN05752295</t>
  </si>
  <si>
    <t>SAMN05752296</t>
  </si>
  <si>
    <t>SAMN05752297</t>
  </si>
  <si>
    <t>SAMN05752298</t>
  </si>
  <si>
    <t>SAMN05752299</t>
  </si>
  <si>
    <t>SAMN05752300</t>
  </si>
  <si>
    <t>SAMN05752301</t>
  </si>
  <si>
    <t>SAMN05752302</t>
  </si>
  <si>
    <t>SAMN05752303</t>
  </si>
  <si>
    <t>SAMN05752304</t>
  </si>
  <si>
    <t>SAMN05752305</t>
  </si>
  <si>
    <t>SAMN05752306</t>
  </si>
  <si>
    <t>SAMN05752307</t>
  </si>
  <si>
    <t>SAMN05752308</t>
  </si>
  <si>
    <t>SAMN05752309</t>
  </si>
  <si>
    <t>SAMN05752310</t>
  </si>
  <si>
    <t>SAMN05752311</t>
  </si>
  <si>
    <t>SAMN05752312</t>
  </si>
  <si>
    <t>SAMN05752313</t>
  </si>
  <si>
    <t>SAMN05752314</t>
  </si>
  <si>
    <t>SAMN05752315</t>
  </si>
  <si>
    <t>SAMN05752316</t>
  </si>
  <si>
    <t>SAMN05752317</t>
  </si>
  <si>
    <t>SAMN05752318</t>
  </si>
  <si>
    <t>SAMN05752319</t>
  </si>
  <si>
    <t>SAMN05752320</t>
  </si>
  <si>
    <t>SAMN05752321</t>
  </si>
  <si>
    <t>SAMN05752322</t>
  </si>
  <si>
    <t>SAMN05752323</t>
  </si>
  <si>
    <t>SAMN05752324</t>
  </si>
  <si>
    <t>SAMN05752325</t>
  </si>
  <si>
    <t>SAMN05752326</t>
  </si>
  <si>
    <t>SAMN05752327</t>
  </si>
  <si>
    <t>SAMN05752328</t>
  </si>
  <si>
    <t>SAMN05752329</t>
  </si>
  <si>
    <t>SAMN05752330</t>
  </si>
  <si>
    <t>SAMN05752331</t>
  </si>
  <si>
    <t>SAMN05752332</t>
  </si>
  <si>
    <t>SAMN05752333</t>
  </si>
  <si>
    <t>SAMN05752334</t>
  </si>
  <si>
    <t>SAMN05752335</t>
  </si>
  <si>
    <t>SAMN05752336</t>
  </si>
  <si>
    <t>SAMN05752337</t>
  </si>
  <si>
    <t>SAMN05752338</t>
  </si>
  <si>
    <t>SAMN05752339</t>
  </si>
  <si>
    <t>SAMN05752340</t>
  </si>
  <si>
    <t>SAMN05752341</t>
  </si>
  <si>
    <t>SAMN05752342</t>
  </si>
  <si>
    <t>SAMN05752343</t>
  </si>
  <si>
    <t>SAMN05752344</t>
  </si>
  <si>
    <t>SAMN05752345</t>
  </si>
  <si>
    <t>SAMN05752346</t>
  </si>
  <si>
    <t>SAMN05752347</t>
  </si>
  <si>
    <t>SAMN05752348</t>
  </si>
  <si>
    <t>SAMN05752349</t>
  </si>
  <si>
    <t>SAMN05752350</t>
  </si>
  <si>
    <t>SAMN05752351</t>
  </si>
  <si>
    <t>SAMN05752352</t>
  </si>
  <si>
    <t>SAMN05752353</t>
  </si>
  <si>
    <t>SAMN05752354</t>
  </si>
  <si>
    <t>SAMN05752355</t>
  </si>
  <si>
    <t>SAMN05752356</t>
  </si>
  <si>
    <t>SAMN05752357</t>
  </si>
  <si>
    <t>SAMN05752358</t>
  </si>
  <si>
    <t>SAMN05752359</t>
  </si>
  <si>
    <t>SAMN05752360</t>
  </si>
  <si>
    <t>SAMN05752361</t>
  </si>
  <si>
    <t>SAMN05752362</t>
  </si>
  <si>
    <t>SAMN05752363</t>
  </si>
  <si>
    <t>SAMN05752364</t>
  </si>
  <si>
    <t>SAMN05752365</t>
  </si>
  <si>
    <t>SAMN05752366</t>
  </si>
  <si>
    <t>SAMN05752367</t>
  </si>
  <si>
    <t>SAMN05752368</t>
  </si>
  <si>
    <t>SAMN05752369</t>
  </si>
  <si>
    <t>SAMN05752370</t>
  </si>
  <si>
    <t>SAMN05752371</t>
  </si>
  <si>
    <t>SAMN05752372</t>
  </si>
  <si>
    <t>SAMN05752373</t>
  </si>
  <si>
    <t>SAMN05752374</t>
  </si>
  <si>
    <t>SAMN05752375</t>
  </si>
  <si>
    <t>SAMN05752376</t>
  </si>
  <si>
    <t>SAMN05752377</t>
  </si>
  <si>
    <t>SAMN05752378</t>
  </si>
  <si>
    <t>SAMN05752379</t>
  </si>
  <si>
    <t>SAMN05752380</t>
  </si>
  <si>
    <t>SAMN05752381</t>
  </si>
  <si>
    <t>SAMN05752382</t>
  </si>
  <si>
    <t>SAMN05752383</t>
  </si>
  <si>
    <t>SAMN05752384</t>
  </si>
  <si>
    <t>SAMN05752385</t>
  </si>
  <si>
    <t>SAMN05752386</t>
  </si>
  <si>
    <t>SAMN05752387</t>
  </si>
  <si>
    <t>SAMN05752388</t>
  </si>
  <si>
    <t>SAMN05752389</t>
  </si>
  <si>
    <t>SAMN05752390</t>
  </si>
  <si>
    <t>SAMN05752391</t>
  </si>
  <si>
    <t>SAMN05752392</t>
  </si>
  <si>
    <t>SAMN05752393</t>
  </si>
  <si>
    <t>SAMN05752394</t>
  </si>
  <si>
    <t>SAMN05752395</t>
  </si>
  <si>
    <t>SAMN05752396</t>
  </si>
  <si>
    <t>SAMN05752397</t>
  </si>
  <si>
    <t>SAMN05752398</t>
  </si>
  <si>
    <t>SAMN05752399</t>
  </si>
  <si>
    <t>SAMN05752400</t>
  </si>
  <si>
    <t>SAMN05752401</t>
  </si>
  <si>
    <t>SAMN05752402</t>
  </si>
  <si>
    <t>SAMN05752403</t>
  </si>
  <si>
    <t>SAMN05752404</t>
  </si>
  <si>
    <t>SAMN05752405</t>
  </si>
  <si>
    <t>SAMN05752406</t>
  </si>
  <si>
    <t>SAMN05752407</t>
  </si>
  <si>
    <t>SAMN05752408</t>
  </si>
  <si>
    <t>SAMN05752409</t>
  </si>
  <si>
    <t>SAMN05752410</t>
  </si>
  <si>
    <t>SAMN05752411</t>
  </si>
  <si>
    <t>SAMN05752412</t>
  </si>
  <si>
    <t>SAMN05752413</t>
  </si>
  <si>
    <t>SAMN05752414</t>
  </si>
  <si>
    <t>SAMN05752415</t>
  </si>
  <si>
    <t>SAMN05752416</t>
  </si>
  <si>
    <t>SAMN05752417</t>
  </si>
  <si>
    <t>SAMN05752418</t>
  </si>
  <si>
    <t>SAMN05752419</t>
  </si>
  <si>
    <t>SAMN05752420</t>
  </si>
  <si>
    <t>SAMN05752421</t>
  </si>
  <si>
    <t>SAMN05752422</t>
  </si>
  <si>
    <t>SAMN05752423</t>
  </si>
  <si>
    <t>SAMN05752424</t>
  </si>
  <si>
    <t>SAMN05752425</t>
  </si>
  <si>
    <t>SAMN05752426</t>
  </si>
  <si>
    <t>SAMN05752427</t>
  </si>
  <si>
    <t>SAMN05752428</t>
  </si>
  <si>
    <t>SAMN05752429</t>
  </si>
  <si>
    <t>SAMN05752430</t>
  </si>
  <si>
    <t>SAMN05752431</t>
  </si>
  <si>
    <t>SAMN05752432</t>
  </si>
  <si>
    <t>SAMN05752433</t>
  </si>
  <si>
    <t>SAMN05752434</t>
  </si>
  <si>
    <t>SAMN05752435</t>
  </si>
  <si>
    <t>SAMN05752436</t>
  </si>
  <si>
    <t>SAMN05752437</t>
  </si>
  <si>
    <t>SAMN05752438</t>
  </si>
  <si>
    <t>SAMN05752439</t>
  </si>
  <si>
    <t>SAMN05752440</t>
  </si>
  <si>
    <t>SAMN05752441</t>
  </si>
  <si>
    <t>SAMN05752442</t>
  </si>
  <si>
    <t>SAMN05752443</t>
  </si>
  <si>
    <t>SAMN05752444</t>
  </si>
  <si>
    <t>SAMN05752445</t>
  </si>
  <si>
    <t>SAMN05752446</t>
  </si>
  <si>
    <t>SAMN05752447</t>
  </si>
  <si>
    <t>SAMN05752448</t>
  </si>
  <si>
    <t>SAMN05752449</t>
  </si>
  <si>
    <t>SAMN05752450</t>
  </si>
  <si>
    <t>SAMN05752451</t>
  </si>
  <si>
    <t>SAMN05752452</t>
  </si>
  <si>
    <t>SAMN05752453</t>
  </si>
  <si>
    <t>SAMN05752454</t>
  </si>
  <si>
    <t>SAMN05752455</t>
  </si>
  <si>
    <t>SAMN05752456</t>
  </si>
  <si>
    <t>SAMN05752457</t>
  </si>
  <si>
    <t>SAMN05752458</t>
  </si>
  <si>
    <t>SAMN05752459</t>
  </si>
  <si>
    <t>SAMN05752460</t>
  </si>
  <si>
    <t>SAMN05752461</t>
  </si>
  <si>
    <t>SAMN05752462</t>
  </si>
  <si>
    <t>SAMN05752463</t>
  </si>
  <si>
    <t>SAMN05752464</t>
  </si>
  <si>
    <t>SAMN05752465</t>
  </si>
  <si>
    <t>SAMN05752466</t>
  </si>
  <si>
    <t>SAMN05752467</t>
  </si>
  <si>
    <t>SAMN05752468</t>
  </si>
  <si>
    <t>SAMN05752469</t>
  </si>
  <si>
    <t>SAMN05752470</t>
  </si>
  <si>
    <t>SAMN05752471</t>
  </si>
  <si>
    <t>SAMN05752472</t>
  </si>
  <si>
    <t>SAMN05752473</t>
  </si>
  <si>
    <t>SAMN05752474</t>
  </si>
  <si>
    <t>SAMN05752475</t>
  </si>
  <si>
    <t>SAMN05752476</t>
  </si>
  <si>
    <t>SAMN05752477</t>
  </si>
  <si>
    <t>SAMN05752478</t>
  </si>
  <si>
    <t>SAMN05752479</t>
  </si>
  <si>
    <t>SAMN05752480</t>
  </si>
  <si>
    <t>SAMN05752481</t>
  </si>
  <si>
    <t>SAMN05752482</t>
  </si>
  <si>
    <t>SAMN05752483</t>
  </si>
  <si>
    <t>SAMN05752484</t>
  </si>
  <si>
    <t>SAMN05752485</t>
  </si>
  <si>
    <t>SAMN05752486</t>
  </si>
  <si>
    <t>SAMN05752487</t>
  </si>
  <si>
    <t>SAMN05752488</t>
  </si>
  <si>
    <t>SAMN05752489</t>
  </si>
  <si>
    <t>SAMN05752490</t>
  </si>
  <si>
    <t>SAMN05752491</t>
  </si>
  <si>
    <t>SAMN05752492</t>
  </si>
  <si>
    <t>SAMN05752493</t>
  </si>
  <si>
    <t>SAMN05752494</t>
  </si>
  <si>
    <t>SAMN05752495</t>
  </si>
  <si>
    <t>SAMN05752496</t>
  </si>
  <si>
    <t>SAMN05752497</t>
  </si>
  <si>
    <t>SAMN05752498</t>
  </si>
  <si>
    <t>SAMN05752499</t>
  </si>
  <si>
    <t>SAMN05752500</t>
  </si>
  <si>
    <t>SAMN05752501</t>
  </si>
  <si>
    <t>SAMN05752502</t>
  </si>
  <si>
    <t>SAMN05752503</t>
  </si>
  <si>
    <t>SAMN05752504</t>
  </si>
  <si>
    <t>SAMN05752505</t>
  </si>
  <si>
    <t>SAMN05752506</t>
  </si>
  <si>
    <t>SAMN05752507</t>
  </si>
  <si>
    <t>SAMN05752508</t>
  </si>
  <si>
    <t>SAMN05752509</t>
  </si>
  <si>
    <t>SAMN05752510</t>
  </si>
  <si>
    <t>SAMN05752511</t>
  </si>
  <si>
    <t>SAMN05752512</t>
  </si>
  <si>
    <t>SAMN05752513</t>
  </si>
  <si>
    <t>SAMN05752514</t>
  </si>
  <si>
    <t>SAMN05752515</t>
  </si>
  <si>
    <t>SAMN05752516</t>
  </si>
  <si>
    <t>SAMN05752517</t>
  </si>
  <si>
    <t>SAMN05752518</t>
  </si>
  <si>
    <t>SAMN05752519</t>
  </si>
  <si>
    <t>SAMN05752520</t>
  </si>
  <si>
    <t>SAMN05752521</t>
  </si>
  <si>
    <t>SAMN05752522</t>
  </si>
  <si>
    <t>SAMN05752523</t>
  </si>
  <si>
    <t>SAMN05752524</t>
  </si>
  <si>
    <t>SAMN05752525</t>
  </si>
  <si>
    <t>SAMN05752526</t>
  </si>
  <si>
    <t>SAMN05752527</t>
  </si>
  <si>
    <t>SAMN05752528</t>
  </si>
  <si>
    <t>SAMN05752529</t>
  </si>
  <si>
    <t>SAMN05752530</t>
  </si>
  <si>
    <t>SAMN05752531</t>
  </si>
  <si>
    <t>SAMN05752532</t>
  </si>
  <si>
    <t>SAMN05752533</t>
  </si>
  <si>
    <t>SAMN05752534</t>
  </si>
  <si>
    <t>SAMN05752535</t>
  </si>
  <si>
    <t>SAMN05752536</t>
  </si>
  <si>
    <t>SAMN05752537</t>
  </si>
  <si>
    <t>SAMN05752538</t>
  </si>
  <si>
    <t>SAMN05752539</t>
  </si>
  <si>
    <t>SAMN05752540</t>
  </si>
  <si>
    <t>SAMN05752541</t>
  </si>
  <si>
    <t>SAMN05752542</t>
  </si>
  <si>
    <t>SAMN05752543</t>
  </si>
  <si>
    <t>SAMN05752544</t>
  </si>
  <si>
    <t>SAMN05752545</t>
  </si>
  <si>
    <t>SAMN05752546</t>
  </si>
  <si>
    <t>SAMN05752547</t>
  </si>
  <si>
    <t>SAMN05752548</t>
  </si>
  <si>
    <t>SAMN05752549</t>
  </si>
  <si>
    <t>SAMN05752550</t>
  </si>
  <si>
    <t>SAMN05752551</t>
  </si>
  <si>
    <t>SAMN05752552</t>
  </si>
  <si>
    <t>SAMN05752553</t>
  </si>
  <si>
    <t>SAMN05752554</t>
  </si>
  <si>
    <t>SAMN05752555</t>
  </si>
  <si>
    <t>SAMN05752556</t>
  </si>
  <si>
    <t>SAMN05752557</t>
  </si>
  <si>
    <t>SAMN05752558</t>
  </si>
  <si>
    <t>SAMN05752559</t>
  </si>
  <si>
    <t>SAMN05752560</t>
  </si>
  <si>
    <t>SAMN05752561</t>
  </si>
  <si>
    <t>SAMN05752562</t>
  </si>
  <si>
    <t>SAMN05752563</t>
  </si>
  <si>
    <t>SAMN05752564</t>
  </si>
  <si>
    <t>SAMN05752565</t>
  </si>
  <si>
    <t>SAMN05752566</t>
  </si>
  <si>
    <t>SAMN05752567</t>
  </si>
  <si>
    <t>SAMN05752568</t>
  </si>
  <si>
    <t>SAMN05752569</t>
  </si>
  <si>
    <t>SAMN05752570</t>
  </si>
  <si>
    <t>SAMN05752571</t>
  </si>
  <si>
    <t>SAMN05752572</t>
  </si>
  <si>
    <t>SAMN05752573</t>
  </si>
  <si>
    <t>SAMN05752574</t>
  </si>
  <si>
    <t>SAMN05752575</t>
  </si>
  <si>
    <t>SAMN05752576</t>
  </si>
  <si>
    <t>SAMN05752577</t>
  </si>
  <si>
    <t>SAMN05752578</t>
  </si>
  <si>
    <t>SAMN05752579</t>
  </si>
  <si>
    <t>SAMN05752580</t>
  </si>
  <si>
    <t>SAMN05752581</t>
  </si>
  <si>
    <t>SAMN05752582</t>
  </si>
  <si>
    <t>SAMN05752583</t>
  </si>
  <si>
    <t>SAMN05752584</t>
  </si>
  <si>
    <t>SAMN05752585</t>
  </si>
  <si>
    <t>SAMN05752586</t>
  </si>
  <si>
    <t>SAMN05752587</t>
  </si>
  <si>
    <t>SAMN05752588</t>
  </si>
  <si>
    <t>SAMN05752589</t>
  </si>
  <si>
    <t>SAMN05752590</t>
  </si>
  <si>
    <t>SAMN05752591</t>
  </si>
  <si>
    <t>SAMN05752592</t>
  </si>
  <si>
    <t>SAMN05752593</t>
  </si>
  <si>
    <t>SAMN05752594</t>
  </si>
  <si>
    <t>SAMN05752595</t>
  </si>
  <si>
    <t>SAMN05752596</t>
  </si>
  <si>
    <t>SAMN05752597</t>
  </si>
  <si>
    <t>SAMN05752598</t>
  </si>
  <si>
    <t>SAMN05752599</t>
  </si>
  <si>
    <t>SAMN05752600</t>
  </si>
  <si>
    <t>SAMN05752601</t>
  </si>
  <si>
    <t>SAMN05752602</t>
  </si>
  <si>
    <t>SAMN05752603</t>
  </si>
  <si>
    <t>SAMN05752604</t>
  </si>
  <si>
    <t>SAMN05752605</t>
  </si>
  <si>
    <t>SAMN05752606</t>
  </si>
  <si>
    <t>SAMN05752607</t>
  </si>
  <si>
    <t>SAMN05752608</t>
  </si>
  <si>
    <t>SAMN05752609</t>
  </si>
  <si>
    <t>SAMN05752610</t>
  </si>
  <si>
    <t>SAMN05752611</t>
  </si>
  <si>
    <t>SAMN05752612</t>
  </si>
  <si>
    <t>SAMN05752613</t>
  </si>
  <si>
    <t>SAMN05752614</t>
  </si>
  <si>
    <t>SAMN05752615</t>
  </si>
  <si>
    <t>SAMN05752616</t>
  </si>
  <si>
    <t>SAMN05752617</t>
  </si>
  <si>
    <t>SAMN05752618</t>
  </si>
  <si>
    <t>SAMN05752619</t>
  </si>
  <si>
    <t>SAMN05752620</t>
  </si>
  <si>
    <t>SAMN05752621</t>
  </si>
  <si>
    <t>SAMN05752622</t>
  </si>
  <si>
    <t>SAMN05752623</t>
  </si>
  <si>
    <t>SAMN05752624</t>
  </si>
  <si>
    <t>SAMN05752625</t>
  </si>
  <si>
    <t>SAMN05752626</t>
  </si>
  <si>
    <t>SAMN05752627</t>
  </si>
  <si>
    <t>SAMN05752628</t>
  </si>
  <si>
    <t>SAMN05752629</t>
  </si>
  <si>
    <t>SAMN05752630</t>
  </si>
  <si>
    <t>SAMN05752631</t>
  </si>
  <si>
    <t>SAMN05752632</t>
  </si>
  <si>
    <t>SAMN05752633</t>
  </si>
  <si>
    <t>SAMN05752634</t>
  </si>
  <si>
    <t>SAMN05752635</t>
  </si>
  <si>
    <t>SAMN05752636</t>
  </si>
  <si>
    <t>SAMN05752637</t>
  </si>
  <si>
    <t>SAMN05752638</t>
  </si>
  <si>
    <t>SAMN05752639</t>
  </si>
  <si>
    <t>SAMN05752640</t>
  </si>
  <si>
    <t>SAMN05752641</t>
  </si>
  <si>
    <t>SAMN05752642</t>
  </si>
  <si>
    <t>Structure (K=7) Yangtze diploids (ssp. lutarioriparius)</t>
  </si>
  <si>
    <t>Structure (K=7) NE China/Korea/Russia diploids</t>
  </si>
  <si>
    <t>Structure (K=7) N China diploids</t>
  </si>
  <si>
    <t>Structure (K=7) N China/Korea/Russia tetraploids</t>
  </si>
  <si>
    <t>Structure (K=7) S Japan tetraploids</t>
  </si>
  <si>
    <t>Structure (K=7) N Japan tetraploids</t>
  </si>
  <si>
    <t>SAMN06111836</t>
  </si>
  <si>
    <t>SAMN06111834</t>
  </si>
  <si>
    <t>SAMN06111835</t>
  </si>
  <si>
    <t>Q47724, Q49325</t>
  </si>
  <si>
    <t>Q47732, 49326</t>
  </si>
  <si>
    <t>Q47775, Q49328</t>
  </si>
  <si>
    <t># of genotypes in</t>
  </si>
  <si>
    <t xml:space="preserve">each group alive at </t>
  </si>
  <si>
    <t>each location</t>
  </si>
  <si>
    <t>N Japan 4x Msa</t>
  </si>
  <si>
    <t>S Japan 4x Msa</t>
  </si>
  <si>
    <t>N China/Korea/Russia 4x Msa</t>
  </si>
  <si>
    <t>N China 2x Msa</t>
  </si>
  <si>
    <t>NE China/Korea/Russia 2x Msa</t>
  </si>
  <si>
    <t>Yangtze 2x (ssp. lutarioriparius) Msa</t>
  </si>
  <si>
    <t>In Illinois (Y/N) fixed</t>
  </si>
  <si>
    <t>Count of In Illinois (Y/N) fixed</t>
  </si>
  <si>
    <t>Korea/NE China/Russia diploids</t>
  </si>
  <si>
    <t>Core germplasm set with 95% of alleles (90% of loci polymorphic)</t>
  </si>
  <si>
    <t>Core germplasm set with 97.5% of alleles (95% of loci polymorphic)</t>
  </si>
  <si>
    <t>X</t>
  </si>
  <si>
    <t>Core germplasm set with 95% of alleles within each DAPC group</t>
  </si>
  <si>
    <t>TESS3 (K=7) N China diploids</t>
  </si>
  <si>
    <t>TESS3 (K=7) Yangtze diploids (ssp. lutarioriparius)</t>
  </si>
  <si>
    <t>TESS3 (K=7) NE China/Korea/Russia diploids</t>
  </si>
  <si>
    <t>TESS3 (K=7) N China/Korea/Russia tetraploids</t>
  </si>
  <si>
    <t>TESS3 (K=7) S Japan tetraploids</t>
  </si>
  <si>
    <t>TESS3 (K=7) N Japan tetraploids</t>
  </si>
  <si>
    <r>
      <t xml:space="preserve">Structure (K=7) </t>
    </r>
    <r>
      <rPr>
        <b/>
        <i/>
        <sz val="11"/>
        <color theme="1"/>
        <rFont val="Calibri"/>
        <family val="2"/>
        <scheme val="minor"/>
      </rPr>
      <t>M. sinensis</t>
    </r>
  </si>
  <si>
    <r>
      <t xml:space="preserve">TESS3 (K=7) </t>
    </r>
    <r>
      <rPr>
        <b/>
        <i/>
        <sz val="11"/>
        <color theme="1"/>
        <rFont val="Calibri"/>
        <family val="2"/>
        <scheme val="minor"/>
      </rPr>
      <t>M. sinensis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</si>
</sst>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[$-409]d\-mmm\-yyyy;@"/>
    <numFmt numFmtId="165" formatCode="0.0000"/>
    <numFmt numFmtId="166" formatCode="0.0"/>
    <numFmt numFmtId="167" formatCode="0.00000"/>
    <numFmt numFmtId="168" formatCode="0.0_ "/>
    <numFmt numFmtId="169" formatCode="0.000"/>
    <numFmt numFmtId="170" formatCode="[$-409]d\-mmm\-yy;@"/>
    <numFmt numFmtId="171" formatCode="0.00_ "/>
  </numFmts>
  <fonts count="8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charset val="128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1"/>
      <name val="ＭＳ Ｐゴシック"/>
      <family val="3"/>
      <charset val="128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indexed="8"/>
      <name val="宋体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宋体"/>
      <charset val="134"/>
    </font>
    <font>
      <sz val="11"/>
      <color theme="1"/>
      <name val="Calibri"/>
      <family val="2"/>
      <charset val="128"/>
      <scheme val="minor"/>
    </font>
    <font>
      <sz val="11"/>
      <color rgb="FF000000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rgb="FF0070C0"/>
      <name val="Calibri"/>
      <family val="2"/>
    </font>
    <font>
      <i/>
      <sz val="8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8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sz val="10"/>
      <color theme="1"/>
      <name val="Courier New"/>
      <family val="3"/>
    </font>
    <font>
      <strike/>
      <sz val="11"/>
      <name val="Calibri"/>
      <family val="2"/>
      <scheme val="minor"/>
    </font>
    <font>
      <i/>
      <strike/>
      <sz val="8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strike/>
      <sz val="8"/>
      <color theme="1"/>
      <name val="Calibri"/>
      <family val="2"/>
      <scheme val="minor"/>
    </font>
    <font>
      <strike/>
      <sz val="11"/>
      <color rgb="FF000000"/>
      <name val="Calibri"/>
      <family val="2"/>
      <scheme val="minor"/>
    </font>
    <font>
      <i/>
      <sz val="8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00B050"/>
      <name val="Calibri"/>
      <family val="2"/>
      <scheme val="minor"/>
    </font>
    <font>
      <i/>
      <sz val="8"/>
      <color rgb="FF00B05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8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indexed="8"/>
      <name val="宋体"/>
    </font>
    <font>
      <sz val="12"/>
      <name val="宋体"/>
    </font>
    <font>
      <sz val="10"/>
      <color rgb="FF00B050"/>
      <name val="Calibri"/>
      <family val="2"/>
      <scheme val="minor"/>
    </font>
    <font>
      <sz val="10"/>
      <color rgb="FF0070C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3"/>
      <charset val="129"/>
    </font>
    <font>
      <i/>
      <sz val="8"/>
      <name val="Calibri"/>
      <family val="2"/>
    </font>
    <font>
      <sz val="11"/>
      <name val="Calibri"/>
      <family val="2"/>
    </font>
    <font>
      <i/>
      <sz val="11"/>
      <color rgb="FF0070C0"/>
      <name val="Calibri"/>
      <family val="2"/>
    </font>
    <font>
      <sz val="8"/>
      <color rgb="FF0070C0"/>
      <name val="Calibri"/>
      <family val="2"/>
    </font>
    <font>
      <sz val="8"/>
      <name val="Calibri"/>
      <family val="2"/>
    </font>
    <font>
      <i/>
      <sz val="8"/>
      <name val="Calibri"/>
      <family val="3"/>
      <charset val="129"/>
    </font>
    <font>
      <sz val="8"/>
      <name val="Calibri"/>
      <family val="3"/>
      <charset val="129"/>
    </font>
    <font>
      <sz val="11"/>
      <color theme="1"/>
      <name val="Calibri"/>
      <family val="2"/>
    </font>
    <font>
      <i/>
      <sz val="11"/>
      <color rgb="FF000000"/>
      <name val="Calibri"/>
      <family val="2"/>
    </font>
    <font>
      <sz val="8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rgb="FFFF0000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i/>
      <strike/>
      <sz val="8"/>
      <color rgb="FF00B050"/>
      <name val="Calibri"/>
      <family val="2"/>
      <scheme val="minor"/>
    </font>
    <font>
      <b/>
      <strike/>
      <sz val="11"/>
      <color rgb="FF00B050"/>
      <name val="Calibri"/>
      <family val="2"/>
      <scheme val="minor"/>
    </font>
    <font>
      <i/>
      <strike/>
      <sz val="11"/>
      <color rgb="FF00B050"/>
      <name val="Calibri"/>
      <family val="2"/>
      <scheme val="minor"/>
    </font>
    <font>
      <strike/>
      <sz val="8"/>
      <color rgb="FF00B050"/>
      <name val="Calibri"/>
      <family val="2"/>
      <scheme val="minor"/>
    </font>
    <font>
      <strike/>
      <sz val="11"/>
      <color theme="1"/>
      <name val="Calibri"/>
      <family val="2"/>
    </font>
    <font>
      <i/>
      <strike/>
      <sz val="8"/>
      <name val="Calibri"/>
      <family val="2"/>
    </font>
    <font>
      <i/>
      <strike/>
      <sz val="11"/>
      <color rgb="FF000000"/>
      <name val="Calibri"/>
      <family val="2"/>
    </font>
    <font>
      <strike/>
      <sz val="8"/>
      <color rgb="FF000000"/>
      <name val="Calibri"/>
      <family val="2"/>
    </font>
    <font>
      <strike/>
      <sz val="11"/>
      <name val="Calibri"/>
      <family val="2"/>
    </font>
    <font>
      <strike/>
      <sz val="8"/>
      <name val="Calibri"/>
      <family val="2"/>
    </font>
    <font>
      <sz val="11"/>
      <color rgb="FF7030A0"/>
      <name val="Calibri"/>
      <family val="2"/>
      <scheme val="minor"/>
    </font>
    <font>
      <i/>
      <sz val="8"/>
      <color rgb="FF7030A0"/>
      <name val="Calibri"/>
      <family val="2"/>
      <scheme val="minor"/>
    </font>
    <font>
      <sz val="8"/>
      <color rgb="FF7030A0"/>
      <name val="Calibri"/>
      <family val="2"/>
      <scheme val="minor"/>
    </font>
    <font>
      <b/>
      <sz val="10"/>
      <name val="Arial"/>
      <family val="2"/>
    </font>
    <font>
      <sz val="11"/>
      <color rgb="FF9C0006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0"/>
      <color theme="1"/>
      <name val="Courier New"/>
      <family val="3"/>
    </font>
    <font>
      <u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8">
    <xf numFmtId="0" fontId="0" fillId="0" borderId="0"/>
    <xf numFmtId="0" fontId="7" fillId="2" borderId="0" applyNumberFormat="0" applyBorder="0" applyAlignment="0" applyProtection="0">
      <alignment vertical="center"/>
    </xf>
    <xf numFmtId="0" fontId="9" fillId="0" borderId="0"/>
    <xf numFmtId="0" fontId="10" fillId="0" borderId="0">
      <alignment vertical="center"/>
    </xf>
    <xf numFmtId="0" fontId="13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7" fillId="0" borderId="0">
      <alignment vertical="center"/>
    </xf>
    <xf numFmtId="0" fontId="9" fillId="0" borderId="0"/>
    <xf numFmtId="0" fontId="16" fillId="0" borderId="0">
      <alignment vertical="center"/>
    </xf>
    <xf numFmtId="0" fontId="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41" fillId="0" borderId="0"/>
    <xf numFmtId="0" fontId="42" fillId="0" borderId="0"/>
    <xf numFmtId="0" fontId="42" fillId="0" borderId="0"/>
    <xf numFmtId="0" fontId="42" fillId="0" borderId="0"/>
    <xf numFmtId="0" fontId="42" fillId="0" borderId="0">
      <alignment vertical="center"/>
    </xf>
    <xf numFmtId="0" fontId="42" fillId="0" borderId="0"/>
    <xf numFmtId="0" fontId="42" fillId="0" borderId="0"/>
    <xf numFmtId="0" fontId="42" fillId="0" borderId="0"/>
    <xf numFmtId="0" fontId="42" fillId="0" borderId="0"/>
    <xf numFmtId="0" fontId="1" fillId="0" borderId="0"/>
    <xf numFmtId="0" fontId="75" fillId="2" borderId="0" applyNumberFormat="0" applyBorder="0" applyAlignment="0" applyProtection="0"/>
  </cellStyleXfs>
  <cellXfs count="371">
    <xf numFmtId="0" fontId="0" fillId="0" borderId="0" xfId="0"/>
    <xf numFmtId="0" fontId="0" fillId="0" borderId="0" xfId="0" applyFont="1" applyBorder="1"/>
    <xf numFmtId="0" fontId="11" fillId="0" borderId="0" xfId="0" applyFont="1" applyBorder="1"/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164" fontId="0" fillId="0" borderId="0" xfId="0" applyNumberFormat="1" applyFont="1" applyBorder="1" applyAlignment="1">
      <alignment horizontal="center"/>
    </xf>
    <xf numFmtId="165" fontId="0" fillId="0" borderId="0" xfId="0" applyNumberFormat="1" applyFont="1" applyBorder="1" applyAlignment="1">
      <alignment horizontal="right"/>
    </xf>
    <xf numFmtId="1" fontId="0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center"/>
    </xf>
    <xf numFmtId="166" fontId="0" fillId="0" borderId="0" xfId="0" applyNumberFormat="1" applyFont="1" applyBorder="1" applyAlignment="1">
      <alignment horizontal="right"/>
    </xf>
    <xf numFmtId="2" fontId="0" fillId="0" borderId="0" xfId="0" applyNumberFormat="1" applyFont="1" applyBorder="1"/>
    <xf numFmtId="166" fontId="0" fillId="0" borderId="0" xfId="0" applyNumberFormat="1" applyFont="1" applyBorder="1"/>
    <xf numFmtId="0" fontId="0" fillId="0" borderId="0" xfId="0" applyFont="1" applyBorder="1" applyAlignment="1">
      <alignment horizontal="right"/>
    </xf>
    <xf numFmtId="164" fontId="0" fillId="0" borderId="0" xfId="0" applyNumberFormat="1" applyFont="1" applyBorder="1"/>
    <xf numFmtId="1" fontId="0" fillId="0" borderId="0" xfId="0" applyNumberFormat="1" applyFont="1" applyBorder="1" applyAlignment="1"/>
    <xf numFmtId="0" fontId="12" fillId="0" borderId="0" xfId="0" applyFont="1" applyBorder="1" applyAlignment="1">
      <alignment horizontal="center"/>
    </xf>
    <xf numFmtId="0" fontId="19" fillId="0" borderId="0" xfId="0" applyFont="1" applyBorder="1" applyAlignment="1">
      <alignment horizontal="left"/>
    </xf>
    <xf numFmtId="0" fontId="36" fillId="0" borderId="0" xfId="0" applyFont="1" applyBorder="1"/>
    <xf numFmtId="0" fontId="37" fillId="0" borderId="0" xfId="0" applyFont="1" applyBorder="1" applyAlignment="1">
      <alignment horizontal="left"/>
    </xf>
    <xf numFmtId="0" fontId="38" fillId="0" borderId="0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39" fillId="0" borderId="0" xfId="0" applyFont="1" applyBorder="1"/>
    <xf numFmtId="165" fontId="36" fillId="0" borderId="0" xfId="0" applyNumberFormat="1" applyFont="1" applyBorder="1" applyAlignment="1">
      <alignment horizontal="right"/>
    </xf>
    <xf numFmtId="1" fontId="36" fillId="0" borderId="0" xfId="0" applyNumberFormat="1" applyFont="1" applyBorder="1" applyAlignment="1">
      <alignment horizontal="right"/>
    </xf>
    <xf numFmtId="0" fontId="36" fillId="0" borderId="0" xfId="0" applyFont="1" applyBorder="1" applyAlignment="1">
      <alignment horizontal="left"/>
    </xf>
    <xf numFmtId="0" fontId="39" fillId="0" borderId="0" xfId="0" applyFont="1" applyBorder="1" applyAlignment="1">
      <alignment horizontal="center"/>
    </xf>
    <xf numFmtId="164" fontId="36" fillId="0" borderId="0" xfId="0" applyNumberFormat="1" applyFont="1" applyBorder="1" applyAlignment="1">
      <alignment horizontal="center"/>
    </xf>
    <xf numFmtId="166" fontId="36" fillId="0" borderId="0" xfId="0" applyNumberFormat="1" applyFont="1" applyBorder="1" applyAlignment="1">
      <alignment horizontal="right"/>
    </xf>
    <xf numFmtId="2" fontId="36" fillId="0" borderId="0" xfId="0" applyNumberFormat="1" applyFont="1" applyBorder="1"/>
    <xf numFmtId="166" fontId="36" fillId="0" borderId="0" xfId="0" applyNumberFormat="1" applyFont="1" applyBorder="1"/>
    <xf numFmtId="0" fontId="36" fillId="0" borderId="0" xfId="0" applyFont="1" applyBorder="1" applyAlignment="1">
      <alignment horizontal="right"/>
    </xf>
    <xf numFmtId="164" fontId="36" fillId="0" borderId="0" xfId="0" applyNumberFormat="1" applyFont="1" applyBorder="1"/>
    <xf numFmtId="1" fontId="36" fillId="0" borderId="0" xfId="0" applyNumberFormat="1" applyFont="1" applyBorder="1" applyAlignment="1"/>
    <xf numFmtId="0" fontId="37" fillId="0" borderId="0" xfId="0" applyFont="1" applyFill="1" applyAlignment="1">
      <alignment horizontal="left"/>
    </xf>
    <xf numFmtId="0" fontId="40" fillId="0" borderId="0" xfId="0" applyFont="1" applyBorder="1"/>
    <xf numFmtId="164" fontId="2" fillId="0" borderId="1" xfId="0" applyNumberFormat="1" applyFont="1" applyBorder="1" applyAlignment="1">
      <alignment horizontal="right" wrapText="1"/>
    </xf>
    <xf numFmtId="0" fontId="35" fillId="0" borderId="0" xfId="0" applyFont="1" applyBorder="1" applyAlignment="1">
      <alignment horizontal="left"/>
    </xf>
    <xf numFmtId="0" fontId="0" fillId="0" borderId="0" xfId="0" applyFont="1" applyAlignment="1">
      <alignment horizontal="center"/>
    </xf>
    <xf numFmtId="0" fontId="0" fillId="0" borderId="0" xfId="0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164" fontId="2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165" fontId="2" fillId="0" borderId="1" xfId="0" applyNumberFormat="1" applyFont="1" applyBorder="1" applyAlignment="1">
      <alignment horizontal="right" wrapText="1"/>
    </xf>
    <xf numFmtId="1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166" fontId="2" fillId="0" borderId="1" xfId="0" applyNumberFormat="1" applyFont="1" applyBorder="1" applyAlignment="1">
      <alignment horizontal="right" wrapText="1"/>
    </xf>
    <xf numFmtId="2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left" wrapText="1"/>
    </xf>
    <xf numFmtId="0" fontId="0" fillId="0" borderId="0" xfId="0" applyFont="1" applyBorder="1"/>
    <xf numFmtId="0" fontId="11" fillId="0" borderId="0" xfId="0" applyFont="1" applyBorder="1"/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164" fontId="0" fillId="0" borderId="0" xfId="0" applyNumberFormat="1" applyFont="1" applyBorder="1" applyAlignment="1">
      <alignment horizontal="center"/>
    </xf>
    <xf numFmtId="165" fontId="0" fillId="0" borderId="0" xfId="0" applyNumberFormat="1" applyFont="1" applyBorder="1" applyAlignment="1">
      <alignment horizontal="right"/>
    </xf>
    <xf numFmtId="1" fontId="0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center"/>
    </xf>
    <xf numFmtId="166" fontId="0" fillId="0" borderId="0" xfId="0" applyNumberFormat="1" applyFont="1" applyBorder="1" applyAlignment="1">
      <alignment horizontal="right"/>
    </xf>
    <xf numFmtId="2" fontId="0" fillId="0" borderId="0" xfId="0" applyNumberFormat="1" applyFont="1" applyBorder="1"/>
    <xf numFmtId="166" fontId="0" fillId="0" borderId="0" xfId="0" applyNumberFormat="1" applyFont="1" applyBorder="1"/>
    <xf numFmtId="0" fontId="0" fillId="0" borderId="0" xfId="0" applyFont="1" applyBorder="1" applyAlignment="1">
      <alignment horizontal="right"/>
    </xf>
    <xf numFmtId="164" fontId="0" fillId="0" borderId="0" xfId="0" applyNumberFormat="1" applyFont="1" applyBorder="1"/>
    <xf numFmtId="1" fontId="0" fillId="0" borderId="0" xfId="0" applyNumberFormat="1" applyFont="1" applyBorder="1" applyAlignment="1"/>
    <xf numFmtId="0" fontId="12" fillId="0" borderId="0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166" fontId="2" fillId="0" borderId="0" xfId="0" applyNumberFormat="1" applyFont="1" applyAlignment="1">
      <alignment horizontal="center" wrapText="1"/>
    </xf>
    <xf numFmtId="0" fontId="6" fillId="0" borderId="0" xfId="0" applyFont="1" applyFill="1"/>
    <xf numFmtId="0" fontId="0" fillId="0" borderId="0" xfId="0" applyFont="1" applyFill="1" applyAlignment="1">
      <alignment horizontal="center"/>
    </xf>
    <xf numFmtId="0" fontId="12" fillId="0" borderId="0" xfId="0" applyFont="1" applyFill="1"/>
    <xf numFmtId="0" fontId="0" fillId="0" borderId="0" xfId="0" applyFont="1" applyFill="1" applyAlignment="1">
      <alignment horizontal="fill"/>
    </xf>
    <xf numFmtId="167" fontId="0" fillId="0" borderId="0" xfId="0" applyNumberFormat="1" applyFont="1" applyFill="1" applyAlignment="1">
      <alignment horizontal="right"/>
    </xf>
    <xf numFmtId="164" fontId="11" fillId="0" borderId="0" xfId="0" applyNumberFormat="1" applyFont="1" applyFill="1" applyAlignment="1">
      <alignment horizontal="center"/>
    </xf>
    <xf numFmtId="0" fontId="18" fillId="0" borderId="0" xfId="0" applyFont="1" applyFill="1" applyBorder="1" applyAlignment="1" applyProtection="1">
      <alignment horizontal="center" wrapText="1"/>
    </xf>
    <xf numFmtId="166" fontId="18" fillId="0" borderId="0" xfId="0" applyNumberFormat="1" applyFont="1" applyFill="1" applyBorder="1" applyAlignment="1" applyProtection="1">
      <alignment horizontal="center" wrapText="1"/>
    </xf>
    <xf numFmtId="0" fontId="0" fillId="0" borderId="0" xfId="0" applyFont="1" applyFill="1"/>
    <xf numFmtId="0" fontId="18" fillId="3" borderId="0" xfId="0" applyFont="1" applyFill="1" applyBorder="1" applyAlignment="1" applyProtection="1">
      <alignment horizontal="center" wrapText="1"/>
    </xf>
    <xf numFmtId="0" fontId="0" fillId="0" borderId="0" xfId="0" applyFont="1" applyFill="1" applyAlignment="1">
      <alignment horizontal="fill" wrapText="1"/>
    </xf>
    <xf numFmtId="164" fontId="11" fillId="3" borderId="0" xfId="0" applyNumberFormat="1" applyFont="1" applyFill="1" applyAlignment="1">
      <alignment horizontal="center"/>
    </xf>
    <xf numFmtId="0" fontId="0" fillId="0" borderId="0" xfId="0" applyFont="1" applyFill="1" applyAlignment="1">
      <alignment wrapText="1"/>
    </xf>
    <xf numFmtId="0" fontId="11" fillId="0" borderId="0" xfId="0" applyFont="1" applyFill="1" applyAlignment="1">
      <alignment horizontal="center"/>
    </xf>
    <xf numFmtId="166" fontId="0" fillId="0" borderId="0" xfId="0" applyNumberFormat="1" applyFont="1" applyFill="1" applyAlignment="1">
      <alignment horizontal="center"/>
    </xf>
    <xf numFmtId="166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2" fontId="0" fillId="0" borderId="0" xfId="0" applyNumberFormat="1" applyFont="1" applyFill="1"/>
    <xf numFmtId="0" fontId="0" fillId="0" borderId="0" xfId="0" applyFont="1" applyFill="1" applyAlignment="1">
      <alignment horizontal="left"/>
    </xf>
    <xf numFmtId="0" fontId="0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22" fillId="0" borderId="0" xfId="0" applyFont="1" applyFill="1" applyAlignment="1">
      <alignment horizontal="left"/>
    </xf>
    <xf numFmtId="0" fontId="23" fillId="0" borderId="0" xfId="0" applyFont="1" applyBorder="1"/>
    <xf numFmtId="0" fontId="24" fillId="0" borderId="0" xfId="0" applyFont="1" applyBorder="1" applyAlignment="1">
      <alignment horizontal="center"/>
    </xf>
    <xf numFmtId="164" fontId="23" fillId="0" borderId="0" xfId="0" applyNumberFormat="1" applyFont="1" applyBorder="1" applyAlignment="1">
      <alignment horizontal="center"/>
    </xf>
    <xf numFmtId="166" fontId="23" fillId="0" borderId="0" xfId="0" applyNumberFormat="1" applyFont="1" applyBorder="1" applyAlignment="1">
      <alignment horizontal="right"/>
    </xf>
    <xf numFmtId="2" fontId="23" fillId="0" borderId="0" xfId="0" applyNumberFormat="1" applyFont="1" applyBorder="1"/>
    <xf numFmtId="166" fontId="23" fillId="0" borderId="0" xfId="0" applyNumberFormat="1" applyFont="1" applyBorder="1"/>
    <xf numFmtId="0" fontId="23" fillId="0" borderId="0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164" fontId="23" fillId="0" borderId="0" xfId="0" applyNumberFormat="1" applyFont="1" applyBorder="1"/>
    <xf numFmtId="1" fontId="23" fillId="0" borderId="0" xfId="0" applyNumberFormat="1" applyFont="1" applyBorder="1" applyAlignment="1"/>
    <xf numFmtId="0" fontId="25" fillId="0" borderId="0" xfId="0" applyFont="1" applyBorder="1"/>
    <xf numFmtId="0" fontId="26" fillId="0" borderId="0" xfId="0" applyFont="1" applyBorder="1" applyAlignment="1">
      <alignment horizontal="center"/>
    </xf>
    <xf numFmtId="0" fontId="24" fillId="0" borderId="0" xfId="0" applyFont="1" applyBorder="1"/>
    <xf numFmtId="1" fontId="23" fillId="0" borderId="0" xfId="0" applyNumberFormat="1" applyFont="1" applyBorder="1" applyAlignment="1">
      <alignment horizontal="right"/>
    </xf>
    <xf numFmtId="0" fontId="23" fillId="0" borderId="0" xfId="0" applyFont="1" applyBorder="1" applyAlignment="1"/>
    <xf numFmtId="0" fontId="23" fillId="0" borderId="0" xfId="0" applyFont="1" applyBorder="1" applyAlignment="1">
      <alignment horizontal="left"/>
    </xf>
    <xf numFmtId="0" fontId="22" fillId="0" borderId="0" xfId="0" applyFont="1" applyBorder="1" applyAlignment="1">
      <alignment horizontal="left"/>
    </xf>
    <xf numFmtId="165" fontId="23" fillId="0" borderId="0" xfId="0" applyNumberFormat="1" applyFont="1" applyBorder="1" applyAlignment="1">
      <alignment horizontal="right"/>
    </xf>
    <xf numFmtId="0" fontId="28" fillId="0" borderId="0" xfId="0" applyFont="1" applyFill="1"/>
    <xf numFmtId="0" fontId="29" fillId="0" borderId="0" xfId="0" applyFont="1" applyFill="1" applyAlignment="1">
      <alignment horizontal="left"/>
    </xf>
    <xf numFmtId="0" fontId="28" fillId="0" borderId="0" xfId="0" applyFont="1" applyFill="1" applyAlignment="1">
      <alignment horizontal="left"/>
    </xf>
    <xf numFmtId="0" fontId="30" fillId="0" borderId="0" xfId="0" applyFont="1" applyFill="1" applyAlignment="1">
      <alignment horizontal="center"/>
    </xf>
    <xf numFmtId="0" fontId="30" fillId="0" borderId="0" xfId="0" applyFont="1" applyBorder="1"/>
    <xf numFmtId="0" fontId="31" fillId="0" borderId="0" xfId="0" applyFont="1" applyFill="1"/>
    <xf numFmtId="0" fontId="31" fillId="0" borderId="0" xfId="0" applyFont="1" applyBorder="1" applyAlignment="1">
      <alignment horizontal="center"/>
    </xf>
    <xf numFmtId="166" fontId="30" fillId="0" borderId="0" xfId="0" applyNumberFormat="1" applyFont="1" applyFill="1" applyAlignment="1">
      <alignment horizontal="center"/>
    </xf>
    <xf numFmtId="0" fontId="30" fillId="0" borderId="0" xfId="0" applyFont="1" applyFill="1"/>
    <xf numFmtId="167" fontId="30" fillId="0" borderId="0" xfId="0" applyNumberFormat="1" applyFont="1" applyFill="1" applyAlignment="1">
      <alignment horizontal="right"/>
    </xf>
    <xf numFmtId="166" fontId="30" fillId="0" borderId="0" xfId="0" applyNumberFormat="1" applyFont="1" applyFill="1" applyAlignment="1">
      <alignment horizontal="right"/>
    </xf>
    <xf numFmtId="0" fontId="30" fillId="0" borderId="0" xfId="0" applyFont="1" applyBorder="1" applyAlignment="1">
      <alignment horizontal="center"/>
    </xf>
    <xf numFmtId="0" fontId="32" fillId="0" borderId="0" xfId="0" applyFont="1" applyFill="1" applyAlignment="1">
      <alignment horizontal="center"/>
    </xf>
    <xf numFmtId="164" fontId="32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right"/>
    </xf>
    <xf numFmtId="2" fontId="30" fillId="0" borderId="0" xfId="0" applyNumberFormat="1" applyFont="1" applyFill="1"/>
    <xf numFmtId="0" fontId="30" fillId="0" borderId="0" xfId="0" applyFont="1" applyFill="1" applyAlignment="1">
      <alignment horizontal="left"/>
    </xf>
    <xf numFmtId="0" fontId="33" fillId="0" borderId="0" xfId="0" applyFont="1" applyFill="1" applyBorder="1" applyAlignment="1" applyProtection="1">
      <alignment horizontal="center" wrapText="1"/>
    </xf>
    <xf numFmtId="166" fontId="33" fillId="0" borderId="0" xfId="0" applyNumberFormat="1" applyFont="1" applyFill="1" applyBorder="1" applyAlignment="1" applyProtection="1">
      <alignment horizontal="center" wrapText="1"/>
    </xf>
    <xf numFmtId="0" fontId="0" fillId="0" borderId="0" xfId="0" applyBorder="1" applyAlignment="1">
      <alignment vertical="center"/>
    </xf>
    <xf numFmtId="0" fontId="34" fillId="0" borderId="0" xfId="0" applyFont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35" fillId="0" borderId="0" xfId="0" applyFont="1" applyBorder="1" applyAlignment="1">
      <alignment horizontal="center"/>
    </xf>
    <xf numFmtId="0" fontId="23" fillId="0" borderId="0" xfId="0" applyFont="1" applyFill="1"/>
    <xf numFmtId="165" fontId="0" fillId="0" borderId="0" xfId="0" applyNumberFormat="1" applyBorder="1" applyAlignment="1">
      <alignment horizontal="right" vertical="center"/>
    </xf>
    <xf numFmtId="165" fontId="0" fillId="0" borderId="0" xfId="0" applyNumberFormat="1" applyBorder="1" applyAlignment="1">
      <alignment horizontal="right" vertical="center" wrapText="1"/>
    </xf>
    <xf numFmtId="165" fontId="0" fillId="0" borderId="0" xfId="0" applyNumberFormat="1"/>
    <xf numFmtId="165" fontId="36" fillId="0" borderId="0" xfId="0" applyNumberFormat="1" applyFont="1" applyAlignment="1">
      <alignment vertical="center"/>
    </xf>
    <xf numFmtId="165" fontId="23" fillId="0" borderId="0" xfId="0" applyNumberFormat="1" applyFont="1" applyBorder="1" applyAlignment="1"/>
    <xf numFmtId="165" fontId="23" fillId="0" borderId="0" xfId="0" applyNumberFormat="1" applyFont="1" applyAlignment="1">
      <alignment vertical="center"/>
    </xf>
    <xf numFmtId="0" fontId="36" fillId="0" borderId="0" xfId="0" applyFont="1" applyAlignment="1">
      <alignment vertical="center"/>
    </xf>
    <xf numFmtId="0" fontId="36" fillId="0" borderId="0" xfId="0" applyFont="1" applyAlignment="1">
      <alignment horizontal="right" vertical="center"/>
    </xf>
    <xf numFmtId="0" fontId="36" fillId="0" borderId="0" xfId="0" applyFont="1" applyAlignment="1">
      <alignment horizontal="center" vertical="center"/>
    </xf>
    <xf numFmtId="0" fontId="43" fillId="0" borderId="0" xfId="0" applyFont="1" applyAlignment="1">
      <alignment horizontal="left"/>
    </xf>
    <xf numFmtId="0" fontId="23" fillId="0" borderId="0" xfId="0" applyFont="1" applyAlignment="1">
      <alignment vertical="center"/>
    </xf>
    <xf numFmtId="0" fontId="23" fillId="0" borderId="0" xfId="0" applyFont="1" applyAlignment="1">
      <alignment horizontal="right" vertical="center"/>
    </xf>
    <xf numFmtId="0" fontId="23" fillId="0" borderId="0" xfId="0" applyFont="1" applyAlignment="1">
      <alignment horizontal="center" vertical="center"/>
    </xf>
    <xf numFmtId="0" fontId="44" fillId="0" borderId="0" xfId="0" applyFont="1" applyAlignment="1">
      <alignment horizontal="left"/>
    </xf>
    <xf numFmtId="0" fontId="6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horizontal="left"/>
    </xf>
    <xf numFmtId="0" fontId="5" fillId="0" borderId="0" xfId="0" applyFont="1" applyFill="1" applyBorder="1"/>
    <xf numFmtId="0" fontId="6" fillId="0" borderId="0" xfId="0" applyFont="1" applyFill="1" applyBorder="1"/>
    <xf numFmtId="0" fontId="4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/>
    <xf numFmtId="1" fontId="6" fillId="0" borderId="0" xfId="0" applyNumberFormat="1" applyFont="1" applyFill="1" applyBorder="1" applyAlignment="1">
      <alignment horizontal="right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/>
    <xf numFmtId="0" fontId="6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 applyAlignment="1">
      <alignment horizontal="right"/>
    </xf>
    <xf numFmtId="168" fontId="8" fillId="0" borderId="0" xfId="0" applyNumberFormat="1" applyFont="1" applyFill="1" applyBorder="1"/>
    <xf numFmtId="166" fontId="6" fillId="0" borderId="0" xfId="0" applyNumberFormat="1" applyFont="1" applyFill="1" applyBorder="1"/>
    <xf numFmtId="0" fontId="6" fillId="0" borderId="0" xfId="0" applyFont="1" applyFill="1" applyBorder="1" applyAlignment="1">
      <alignment horizontal="right"/>
    </xf>
    <xf numFmtId="164" fontId="6" fillId="0" borderId="0" xfId="0" applyNumberFormat="1" applyFont="1" applyFill="1" applyBorder="1"/>
    <xf numFmtId="1" fontId="6" fillId="0" borderId="0" xfId="0" applyNumberFormat="1" applyFont="1" applyFill="1" applyBorder="1" applyAlignment="1"/>
    <xf numFmtId="0" fontId="46" fillId="0" borderId="0" xfId="0" applyFont="1" applyFill="1" applyBorder="1"/>
    <xf numFmtId="0" fontId="47" fillId="0" borderId="0" xfId="0" applyFont="1" applyFill="1" applyBorder="1" applyAlignment="1">
      <alignment horizontal="left"/>
    </xf>
    <xf numFmtId="0" fontId="21" fillId="0" borderId="0" xfId="0" applyFont="1" applyFill="1" applyBorder="1"/>
    <xf numFmtId="0" fontId="48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50" fillId="0" borderId="0" xfId="0" applyFont="1" applyFill="1" applyBorder="1"/>
    <xf numFmtId="165" fontId="48" fillId="0" borderId="0" xfId="0" applyNumberFormat="1" applyFont="1" applyFill="1" applyBorder="1" applyAlignment="1">
      <alignment horizontal="right"/>
    </xf>
    <xf numFmtId="0" fontId="46" fillId="0" borderId="0" xfId="0" applyNumberFormat="1" applyFont="1" applyFill="1" applyBorder="1" applyAlignment="1">
      <alignment horizontal="right"/>
    </xf>
    <xf numFmtId="0" fontId="48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left"/>
    </xf>
    <xf numFmtId="0" fontId="51" fillId="0" borderId="0" xfId="0" applyFont="1" applyFill="1" applyBorder="1" applyAlignment="1">
      <alignment horizontal="center"/>
    </xf>
    <xf numFmtId="164" fontId="48" fillId="0" borderId="0" xfId="0" applyNumberFormat="1" applyFont="1" applyFill="1" applyBorder="1" applyAlignment="1">
      <alignment horizontal="center"/>
    </xf>
    <xf numFmtId="166" fontId="21" fillId="0" borderId="0" xfId="0" applyNumberFormat="1" applyFont="1" applyFill="1" applyBorder="1" applyAlignment="1">
      <alignment horizontal="right"/>
    </xf>
    <xf numFmtId="2" fontId="21" fillId="0" borderId="0" xfId="0" applyNumberFormat="1" applyFont="1" applyFill="1" applyBorder="1"/>
    <xf numFmtId="166" fontId="21" fillId="0" borderId="0" xfId="0" applyNumberFormat="1" applyFont="1" applyFill="1" applyBorder="1"/>
    <xf numFmtId="0" fontId="21" fillId="0" borderId="0" xfId="0" applyFont="1" applyFill="1" applyBorder="1" applyAlignment="1">
      <alignment horizontal="right"/>
    </xf>
    <xf numFmtId="164" fontId="21" fillId="0" borderId="0" xfId="0" applyNumberFormat="1" applyFont="1" applyFill="1" applyBorder="1"/>
    <xf numFmtId="0" fontId="50" fillId="0" borderId="0" xfId="0" applyFont="1" applyFill="1" applyBorder="1" applyAlignment="1">
      <alignment horizontal="center"/>
    </xf>
    <xf numFmtId="164" fontId="21" fillId="0" borderId="0" xfId="0" applyNumberFormat="1" applyFont="1" applyFill="1" applyBorder="1" applyAlignment="1">
      <alignment horizontal="center"/>
    </xf>
    <xf numFmtId="1" fontId="21" fillId="0" borderId="0" xfId="0" applyNumberFormat="1" applyFont="1" applyFill="1" applyBorder="1" applyAlignment="1"/>
    <xf numFmtId="0" fontId="52" fillId="0" borderId="0" xfId="0" applyFont="1" applyFill="1" applyBorder="1" applyAlignment="1">
      <alignment horizontal="left"/>
    </xf>
    <xf numFmtId="1" fontId="46" fillId="0" borderId="0" xfId="0" applyNumberFormat="1" applyFont="1" applyFill="1" applyBorder="1" applyAlignment="1">
      <alignment horizontal="right"/>
    </xf>
    <xf numFmtId="0" fontId="46" fillId="0" borderId="0" xfId="0" applyFont="1" applyFill="1" applyBorder="1" applyAlignment="1">
      <alignment horizontal="center"/>
    </xf>
    <xf numFmtId="0" fontId="53" fillId="0" borderId="0" xfId="0" applyFont="1" applyFill="1" applyBorder="1" applyAlignment="1">
      <alignment horizontal="center"/>
    </xf>
    <xf numFmtId="0" fontId="54" fillId="0" borderId="0" xfId="0" applyFont="1" applyFill="1" applyBorder="1"/>
    <xf numFmtId="0" fontId="55" fillId="0" borderId="0" xfId="0" applyFont="1" applyFill="1" applyBorder="1" applyAlignment="1">
      <alignment horizontal="center"/>
    </xf>
    <xf numFmtId="0" fontId="54" fillId="0" borderId="0" xfId="0" applyFont="1" applyFill="1" applyBorder="1" applyAlignment="1">
      <alignment horizontal="center"/>
    </xf>
    <xf numFmtId="0" fontId="56" fillId="0" borderId="0" xfId="0" applyFont="1" applyFill="1" applyBorder="1"/>
    <xf numFmtId="0" fontId="54" fillId="0" borderId="0" xfId="0" applyFont="1" applyFill="1" applyBorder="1" applyAlignment="1">
      <alignment horizontal="left"/>
    </xf>
    <xf numFmtId="164" fontId="54" fillId="0" borderId="0" xfId="0" applyNumberFormat="1" applyFont="1" applyFill="1" applyBorder="1" applyAlignment="1">
      <alignment horizontal="center"/>
    </xf>
    <xf numFmtId="166" fontId="54" fillId="0" borderId="0" xfId="0" applyNumberFormat="1" applyFont="1" applyFill="1" applyBorder="1" applyAlignment="1">
      <alignment horizontal="right"/>
    </xf>
    <xf numFmtId="2" fontId="54" fillId="0" borderId="0" xfId="0" applyNumberFormat="1" applyFont="1" applyFill="1" applyBorder="1"/>
    <xf numFmtId="166" fontId="54" fillId="0" borderId="0" xfId="0" applyNumberFormat="1" applyFont="1" applyFill="1" applyBorder="1"/>
    <xf numFmtId="0" fontId="54" fillId="0" borderId="0" xfId="0" applyFont="1" applyFill="1" applyBorder="1" applyAlignment="1">
      <alignment horizontal="right"/>
    </xf>
    <xf numFmtId="164" fontId="54" fillId="0" borderId="0" xfId="0" applyNumberFormat="1" applyFont="1" applyFill="1" applyBorder="1"/>
    <xf numFmtId="0" fontId="56" fillId="0" borderId="0" xfId="0" applyFont="1" applyFill="1" applyBorder="1" applyAlignment="1">
      <alignment horizontal="center"/>
    </xf>
    <xf numFmtId="1" fontId="54" fillId="0" borderId="0" xfId="0" applyNumberFormat="1" applyFont="1" applyFill="1" applyBorder="1" applyAlignment="1"/>
    <xf numFmtId="1" fontId="54" fillId="0" borderId="0" xfId="0" applyNumberFormat="1" applyFont="1" applyFill="1" applyBorder="1" applyAlignment="1">
      <alignment horizontal="right"/>
    </xf>
    <xf numFmtId="0" fontId="54" fillId="0" borderId="0" xfId="0" applyNumberFormat="1" applyFont="1" applyFill="1" applyBorder="1" applyAlignment="1">
      <alignment horizontal="right"/>
    </xf>
    <xf numFmtId="0" fontId="48" fillId="0" borderId="0" xfId="0" applyNumberFormat="1" applyFont="1" applyFill="1" applyBorder="1" applyAlignment="1">
      <alignment horizontal="right"/>
    </xf>
    <xf numFmtId="165" fontId="6" fillId="0" borderId="0" xfId="0" applyNumberFormat="1" applyFont="1" applyBorder="1" applyAlignment="1">
      <alignment horizontal="right"/>
    </xf>
    <xf numFmtId="2" fontId="0" fillId="0" borderId="0" xfId="0" applyNumberFormat="1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2" fontId="54" fillId="0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58" fillId="0" borderId="0" xfId="0" applyNumberFormat="1" applyFont="1" applyFill="1" applyAlignment="1">
      <alignment horizontal="center"/>
    </xf>
    <xf numFmtId="0" fontId="57" fillId="0" borderId="0" xfId="0" applyFont="1" applyFill="1"/>
    <xf numFmtId="0" fontId="59" fillId="0" borderId="0" xfId="0" applyFont="1" applyFill="1" applyAlignment="1">
      <alignment horizontal="left"/>
    </xf>
    <xf numFmtId="1" fontId="2" fillId="0" borderId="1" xfId="0" applyNumberFormat="1" applyFont="1" applyBorder="1" applyAlignment="1">
      <alignment horizontal="center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right" wrapText="1"/>
    </xf>
    <xf numFmtId="0" fontId="60" fillId="0" borderId="0" xfId="0" applyFont="1" applyBorder="1"/>
    <xf numFmtId="0" fontId="61" fillId="0" borderId="0" xfId="0" applyFont="1" applyBorder="1"/>
    <xf numFmtId="0" fontId="62" fillId="0" borderId="0" xfId="0" applyFont="1" applyBorder="1"/>
    <xf numFmtId="0" fontId="63" fillId="0" borderId="0" xfId="0" applyFont="1" applyBorder="1" applyAlignment="1">
      <alignment horizontal="center"/>
    </xf>
    <xf numFmtId="0" fontId="60" fillId="0" borderId="0" xfId="0" applyFont="1" applyBorder="1" applyAlignment="1">
      <alignment horizontal="center"/>
    </xf>
    <xf numFmtId="0" fontId="64" fillId="0" borderId="0" xfId="0" applyFont="1" applyBorder="1"/>
    <xf numFmtId="165" fontId="60" fillId="0" borderId="0" xfId="0" applyNumberFormat="1" applyFont="1" applyBorder="1" applyAlignment="1"/>
    <xf numFmtId="1" fontId="60" fillId="0" borderId="0" xfId="0" applyNumberFormat="1" applyFont="1" applyBorder="1" applyAlignment="1">
      <alignment horizontal="right"/>
    </xf>
    <xf numFmtId="0" fontId="60" fillId="0" borderId="0" xfId="0" applyFont="1" applyBorder="1" applyAlignment="1"/>
    <xf numFmtId="0" fontId="60" fillId="0" borderId="0" xfId="0" applyFont="1" applyBorder="1" applyAlignment="1">
      <alignment horizontal="left"/>
    </xf>
    <xf numFmtId="0" fontId="64" fillId="0" borderId="0" xfId="0" applyFont="1" applyBorder="1" applyAlignment="1">
      <alignment horizontal="center"/>
    </xf>
    <xf numFmtId="164" fontId="60" fillId="0" borderId="0" xfId="0" applyNumberFormat="1" applyFont="1" applyBorder="1" applyAlignment="1">
      <alignment horizontal="center"/>
    </xf>
    <xf numFmtId="166" fontId="60" fillId="0" borderId="0" xfId="0" applyNumberFormat="1" applyFont="1" applyBorder="1" applyAlignment="1">
      <alignment horizontal="right"/>
    </xf>
    <xf numFmtId="2" fontId="60" fillId="0" borderId="0" xfId="0" applyNumberFormat="1" applyFont="1" applyBorder="1"/>
    <xf numFmtId="166" fontId="60" fillId="0" borderId="0" xfId="0" applyNumberFormat="1" applyFont="1" applyBorder="1"/>
    <xf numFmtId="0" fontId="60" fillId="0" borderId="0" xfId="0" applyFont="1" applyBorder="1" applyAlignment="1">
      <alignment horizontal="right"/>
    </xf>
    <xf numFmtId="164" fontId="60" fillId="0" borderId="0" xfId="0" applyNumberFormat="1" applyFont="1" applyBorder="1"/>
    <xf numFmtId="0" fontId="65" fillId="0" borderId="0" xfId="0" applyFont="1" applyFill="1" applyBorder="1" applyAlignment="1">
      <alignment horizontal="center"/>
    </xf>
    <xf numFmtId="2" fontId="65" fillId="0" borderId="0" xfId="0" applyNumberFormat="1" applyFont="1" applyFill="1" applyBorder="1" applyAlignment="1">
      <alignment horizontal="center"/>
    </xf>
    <xf numFmtId="1" fontId="60" fillId="0" borderId="0" xfId="0" applyNumberFormat="1" applyFont="1" applyBorder="1" applyAlignment="1"/>
    <xf numFmtId="0" fontId="65" fillId="0" borderId="0" xfId="0" applyFont="1" applyFill="1" applyBorder="1"/>
    <xf numFmtId="0" fontId="66" fillId="0" borderId="0" xfId="0" applyFont="1" applyFill="1" applyBorder="1" applyAlignment="1">
      <alignment horizontal="left"/>
    </xf>
    <xf numFmtId="0" fontId="67" fillId="0" borderId="0" xfId="0" applyFont="1" applyFill="1" applyBorder="1" applyAlignment="1">
      <alignment horizontal="center"/>
    </xf>
    <xf numFmtId="0" fontId="68" fillId="0" borderId="0" xfId="0" applyFont="1" applyFill="1" applyBorder="1"/>
    <xf numFmtId="165" fontId="69" fillId="0" borderId="0" xfId="0" applyNumberFormat="1" applyFont="1" applyFill="1" applyBorder="1" applyAlignment="1">
      <alignment horizontal="right"/>
    </xf>
    <xf numFmtId="0" fontId="69" fillId="0" borderId="0" xfId="0" applyFont="1" applyFill="1" applyBorder="1" applyAlignment="1">
      <alignment horizontal="center"/>
    </xf>
    <xf numFmtId="0" fontId="65" fillId="0" borderId="0" xfId="0" applyFont="1" applyFill="1" applyBorder="1" applyAlignment="1">
      <alignment horizontal="left"/>
    </xf>
    <xf numFmtId="0" fontId="70" fillId="0" borderId="0" xfId="0" applyFont="1" applyFill="1" applyBorder="1" applyAlignment="1">
      <alignment horizontal="center"/>
    </xf>
    <xf numFmtId="164" fontId="65" fillId="0" borderId="0" xfId="0" applyNumberFormat="1" applyFont="1" applyFill="1" applyBorder="1" applyAlignment="1">
      <alignment horizontal="center"/>
    </xf>
    <xf numFmtId="166" fontId="65" fillId="0" borderId="0" xfId="0" applyNumberFormat="1" applyFont="1" applyFill="1" applyBorder="1" applyAlignment="1">
      <alignment horizontal="right"/>
    </xf>
    <xf numFmtId="2" fontId="65" fillId="0" borderId="0" xfId="0" applyNumberFormat="1" applyFont="1" applyFill="1" applyBorder="1"/>
    <xf numFmtId="166" fontId="65" fillId="0" borderId="0" xfId="0" applyNumberFormat="1" applyFont="1" applyFill="1" applyBorder="1"/>
    <xf numFmtId="0" fontId="65" fillId="0" borderId="0" xfId="0" applyFont="1" applyFill="1" applyBorder="1" applyAlignment="1">
      <alignment horizontal="right"/>
    </xf>
    <xf numFmtId="164" fontId="65" fillId="0" borderId="0" xfId="0" applyNumberFormat="1" applyFont="1" applyFill="1" applyBorder="1"/>
    <xf numFmtId="0" fontId="68" fillId="0" borderId="0" xfId="0" applyFont="1" applyFill="1" applyBorder="1" applyAlignment="1">
      <alignment horizontal="center"/>
    </xf>
    <xf numFmtId="1" fontId="65" fillId="0" borderId="0" xfId="0" applyNumberFormat="1" applyFont="1" applyFill="1" applyBorder="1" applyAlignment="1"/>
    <xf numFmtId="1" fontId="65" fillId="0" borderId="0" xfId="0" applyNumberFormat="1" applyFont="1" applyFill="1" applyBorder="1" applyAlignment="1">
      <alignment horizontal="right"/>
    </xf>
    <xf numFmtId="0" fontId="71" fillId="0" borderId="0" xfId="0" applyFont="1" applyFill="1"/>
    <xf numFmtId="0" fontId="72" fillId="0" borderId="0" xfId="0" applyFont="1" applyFill="1" applyAlignment="1">
      <alignment horizontal="left"/>
    </xf>
    <xf numFmtId="164" fontId="73" fillId="0" borderId="0" xfId="0" applyNumberFormat="1" applyFont="1" applyFill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23" fillId="0" borderId="0" xfId="0" applyNumberFormat="1" applyFont="1" applyBorder="1" applyAlignment="1">
      <alignment horizontal="center"/>
    </xf>
    <xf numFmtId="0" fontId="21" fillId="0" borderId="0" xfId="0" applyNumberFormat="1" applyFont="1" applyFill="1" applyBorder="1" applyAlignment="1">
      <alignment horizontal="center"/>
    </xf>
    <xf numFmtId="0" fontId="36" fillId="0" borderId="0" xfId="0" applyNumberFormat="1" applyFont="1" applyBorder="1" applyAlignment="1">
      <alignment horizontal="center"/>
    </xf>
    <xf numFmtId="0" fontId="54" fillId="0" borderId="0" xfId="0" applyNumberFormat="1" applyFont="1" applyFill="1" applyBorder="1" applyAlignment="1">
      <alignment horizontal="center"/>
    </xf>
    <xf numFmtId="0" fontId="65" fillId="0" borderId="0" xfId="0" applyNumberFormat="1" applyFont="1" applyFill="1" applyBorder="1" applyAlignment="1">
      <alignment horizontal="center"/>
    </xf>
    <xf numFmtId="0" fontId="60" fillId="0" borderId="0" xfId="0" applyNumberFormat="1" applyFont="1" applyBorder="1" applyAlignment="1">
      <alignment horizontal="center"/>
    </xf>
    <xf numFmtId="0" fontId="6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Alignment="1">
      <alignment horizontal="center"/>
    </xf>
    <xf numFmtId="0" fontId="0" fillId="0" borderId="0" xfId="0" applyNumberFormat="1" applyFont="1" applyFill="1" applyAlignment="1">
      <alignment horizontal="center"/>
    </xf>
    <xf numFmtId="0" fontId="0" fillId="3" borderId="0" xfId="0" applyNumberFormat="1" applyFont="1" applyFill="1" applyAlignment="1">
      <alignment horizontal="center"/>
    </xf>
    <xf numFmtId="0" fontId="57" fillId="0" borderId="0" xfId="0" applyNumberFormat="1" applyFont="1" applyFill="1" applyAlignment="1">
      <alignment horizontal="center"/>
    </xf>
    <xf numFmtId="164" fontId="30" fillId="0" borderId="0" xfId="0" applyNumberFormat="1" applyFont="1" applyFill="1" applyAlignment="1">
      <alignment horizontal="center"/>
    </xf>
    <xf numFmtId="0" fontId="34" fillId="0" borderId="0" xfId="0" applyFont="1" applyFill="1" applyAlignment="1">
      <alignment horizontal="left"/>
    </xf>
    <xf numFmtId="1" fontId="0" fillId="0" borderId="0" xfId="0" applyNumberFormat="1" applyFont="1" applyBorder="1" applyAlignment="1">
      <alignment horizontal="center"/>
    </xf>
    <xf numFmtId="1" fontId="23" fillId="0" borderId="0" xfId="0" applyNumberFormat="1" applyFont="1" applyBorder="1" applyAlignment="1">
      <alignment horizontal="center"/>
    </xf>
    <xf numFmtId="1" fontId="21" fillId="0" borderId="0" xfId="0" applyNumberFormat="1" applyFont="1" applyFill="1" applyBorder="1" applyAlignment="1">
      <alignment horizontal="center"/>
    </xf>
    <xf numFmtId="1" fontId="36" fillId="0" borderId="0" xfId="0" applyNumberFormat="1" applyFont="1" applyBorder="1" applyAlignment="1">
      <alignment horizontal="center"/>
    </xf>
    <xf numFmtId="1" fontId="54" fillId="0" borderId="0" xfId="0" applyNumberFormat="1" applyFont="1" applyFill="1" applyBorder="1" applyAlignment="1">
      <alignment horizontal="center"/>
    </xf>
    <xf numFmtId="1" fontId="60" fillId="0" borderId="0" xfId="0" applyNumberFormat="1" applyFont="1" applyBorder="1" applyAlignment="1">
      <alignment horizontal="center"/>
    </xf>
    <xf numFmtId="1" fontId="6" fillId="0" borderId="0" xfId="0" applyNumberFormat="1" applyFont="1" applyFill="1" applyBorder="1" applyAlignment="1">
      <alignment horizontal="center"/>
    </xf>
    <xf numFmtId="1" fontId="2" fillId="3" borderId="1" xfId="0" applyNumberFormat="1" applyFont="1" applyFill="1" applyBorder="1" applyAlignment="1">
      <alignment horizontal="center" wrapText="1"/>
    </xf>
    <xf numFmtId="1" fontId="2" fillId="3" borderId="1" xfId="0" applyNumberFormat="1" applyFont="1" applyFill="1" applyBorder="1" applyAlignment="1">
      <alignment horizontal="right" wrapText="1"/>
    </xf>
    <xf numFmtId="0" fontId="74" fillId="0" borderId="0" xfId="10" applyFont="1" applyAlignment="1">
      <alignment horizontal="center" wrapText="1"/>
    </xf>
    <xf numFmtId="0" fontId="27" fillId="0" borderId="0" xfId="0" applyFont="1" applyFill="1" applyAlignment="1">
      <alignment horizontal="center"/>
    </xf>
    <xf numFmtId="0" fontId="2" fillId="0" borderId="1" xfId="0" applyNumberFormat="1" applyFont="1" applyBorder="1" applyAlignment="1">
      <alignment horizontal="center" wrapText="1"/>
    </xf>
    <xf numFmtId="0" fontId="6" fillId="4" borderId="0" xfId="0" applyFont="1" applyFill="1" applyBorder="1" applyAlignment="1">
      <alignment vertical="center"/>
    </xf>
    <xf numFmtId="0" fontId="0" fillId="0" borderId="1" xfId="0" applyBorder="1"/>
    <xf numFmtId="0" fontId="0" fillId="0" borderId="1" xfId="0" applyNumberFormat="1" applyBorder="1"/>
    <xf numFmtId="0" fontId="0" fillId="0" borderId="2" xfId="0" pivotButton="1" applyBorder="1"/>
    <xf numFmtId="0" fontId="0" fillId="0" borderId="2" xfId="0" applyBorder="1"/>
    <xf numFmtId="0" fontId="0" fillId="0" borderId="2" xfId="0" applyFill="1" applyBorder="1" applyAlignment="1">
      <alignment horizontal="right"/>
    </xf>
    <xf numFmtId="0" fontId="2" fillId="3" borderId="3" xfId="0" applyFont="1" applyFill="1" applyBorder="1" applyAlignment="1">
      <alignment horizontal="center" wrapText="1"/>
    </xf>
    <xf numFmtId="0" fontId="6" fillId="3" borderId="3" xfId="0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164" fontId="30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right"/>
    </xf>
    <xf numFmtId="0" fontId="2" fillId="0" borderId="0" xfId="0" applyFont="1" applyBorder="1" applyAlignment="1">
      <alignment horizontal="center" wrapText="1"/>
    </xf>
    <xf numFmtId="166" fontId="2" fillId="0" borderId="0" xfId="0" applyNumberFormat="1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right"/>
    </xf>
    <xf numFmtId="2" fontId="6" fillId="0" borderId="0" xfId="0" applyNumberFormat="1" applyFont="1" applyFill="1" applyBorder="1" applyAlignment="1">
      <alignment horizontal="center"/>
    </xf>
    <xf numFmtId="0" fontId="75" fillId="2" borderId="0" xfId="27"/>
    <xf numFmtId="15" fontId="0" fillId="0" borderId="0" xfId="0" applyNumberFormat="1"/>
    <xf numFmtId="170" fontId="0" fillId="0" borderId="0" xfId="0" applyNumberFormat="1"/>
    <xf numFmtId="169" fontId="23" fillId="0" borderId="0" xfId="0" applyNumberFormat="1" applyFont="1" applyBorder="1"/>
    <xf numFmtId="171" fontId="0" fillId="0" borderId="0" xfId="0" applyNumberFormat="1" applyAlignment="1">
      <alignment horizontal="center" vertical="center"/>
    </xf>
    <xf numFmtId="169" fontId="23" fillId="7" borderId="0" xfId="0" applyNumberFormat="1" applyFont="1" applyFill="1" applyBorder="1"/>
    <xf numFmtId="2" fontId="0" fillId="7" borderId="0" xfId="0" applyNumberFormat="1" applyFont="1" applyFill="1" applyBorder="1" applyAlignment="1">
      <alignment horizontal="center"/>
    </xf>
    <xf numFmtId="0" fontId="0" fillId="0" borderId="4" xfId="0" applyBorder="1" applyAlignment="1">
      <alignment horizontal="right"/>
    </xf>
    <xf numFmtId="2" fontId="0" fillId="0" borderId="0" xfId="0" applyNumberFormat="1" applyAlignment="1">
      <alignment horizontal="right"/>
    </xf>
    <xf numFmtId="0" fontId="75" fillId="2" borderId="0" xfId="27" applyAlignment="1">
      <alignment horizontal="right"/>
    </xf>
    <xf numFmtId="0" fontId="0" fillId="0" borderId="0" xfId="0" applyFont="1" applyFill="1" applyAlignment="1">
      <alignment horizontal="left" wrapText="1"/>
    </xf>
    <xf numFmtId="0" fontId="0" fillId="0" borderId="0" xfId="0" applyFont="1" applyFill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17" fillId="0" borderId="0" xfId="9" applyFill="1" applyAlignment="1">
      <alignment horizontal="left" vertical="center"/>
    </xf>
    <xf numFmtId="0" fontId="0" fillId="5" borderId="0" xfId="0" applyFon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10" borderId="0" xfId="0" applyFont="1" applyFill="1" applyBorder="1" applyAlignment="1">
      <alignment horizontal="center"/>
    </xf>
    <xf numFmtId="0" fontId="76" fillId="11" borderId="0" xfId="0" applyFont="1" applyFill="1" applyBorder="1" applyAlignment="1">
      <alignment horizontal="center"/>
    </xf>
    <xf numFmtId="0" fontId="76" fillId="8" borderId="0" xfId="0" applyFont="1" applyFill="1" applyBorder="1" applyAlignment="1">
      <alignment horizontal="center"/>
    </xf>
    <xf numFmtId="0" fontId="0" fillId="0" borderId="4" xfId="0" applyBorder="1"/>
    <xf numFmtId="0" fontId="0" fillId="6" borderId="0" xfId="0" applyFont="1" applyFill="1" applyBorder="1" applyAlignment="1">
      <alignment horizontal="center"/>
    </xf>
    <xf numFmtId="0" fontId="0" fillId="0" borderId="4" xfId="0" applyFont="1" applyBorder="1" applyAlignment="1">
      <alignment horizontal="right"/>
    </xf>
    <xf numFmtId="169" fontId="0" fillId="0" borderId="0" xfId="0" applyNumberFormat="1"/>
    <xf numFmtId="0" fontId="2" fillId="0" borderId="0" xfId="0" applyFont="1" applyFill="1" applyAlignment="1">
      <alignment horizontal="right" wrapText="1"/>
    </xf>
    <xf numFmtId="0" fontId="0" fillId="0" borderId="4" xfId="0" applyBorder="1" applyAlignment="1">
      <alignment horizontal="right" wrapText="1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wrapText="1"/>
    </xf>
    <xf numFmtId="164" fontId="2" fillId="0" borderId="0" xfId="0" applyNumberFormat="1" applyFont="1" applyAlignment="1">
      <alignment horizontal="center" wrapText="1"/>
    </xf>
    <xf numFmtId="0" fontId="57" fillId="0" borderId="0" xfId="0" applyFont="1"/>
    <xf numFmtId="164" fontId="57" fillId="0" borderId="0" xfId="0" applyNumberFormat="1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Font="1"/>
    <xf numFmtId="164" fontId="0" fillId="0" borderId="0" xfId="0" applyNumberFormat="1" applyFont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77" fillId="0" borderId="0" xfId="0" applyFont="1" applyFill="1"/>
    <xf numFmtId="0" fontId="27" fillId="0" borderId="0" xfId="0" applyFont="1" applyFill="1"/>
    <xf numFmtId="0" fontId="77" fillId="0" borderId="0" xfId="0" applyFont="1" applyFill="1"/>
    <xf numFmtId="0" fontId="27" fillId="0" borderId="0" xfId="0" applyFont="1" applyFill="1"/>
    <xf numFmtId="0" fontId="0" fillId="0" borderId="0" xfId="0"/>
    <xf numFmtId="0" fontId="77" fillId="0" borderId="0" xfId="0" applyFont="1" applyFill="1"/>
    <xf numFmtId="0" fontId="0" fillId="0" borderId="0" xfId="0" applyAlignment="1">
      <alignment horizontal="center"/>
    </xf>
    <xf numFmtId="0" fontId="2" fillId="0" borderId="6" xfId="0" applyFont="1" applyBorder="1" applyAlignment="1">
      <alignment wrapText="1"/>
    </xf>
    <xf numFmtId="0" fontId="0" fillId="0" borderId="4" xfId="0" applyFont="1" applyBorder="1"/>
    <xf numFmtId="0" fontId="0" fillId="0" borderId="4" xfId="0" applyFont="1" applyFill="1" applyBorder="1"/>
    <xf numFmtId="0" fontId="6" fillId="0" borderId="4" xfId="0" applyFont="1" applyBorder="1"/>
    <xf numFmtId="0" fontId="6" fillId="0" borderId="4" xfId="0" applyFont="1" applyFill="1" applyBorder="1"/>
    <xf numFmtId="169" fontId="2" fillId="0" borderId="5" xfId="0" applyNumberFormat="1" applyFont="1" applyFill="1" applyBorder="1" applyAlignment="1">
      <alignment horizontal="center" wrapText="1"/>
    </xf>
    <xf numFmtId="169" fontId="2" fillId="0" borderId="1" xfId="0" applyNumberFormat="1" applyFont="1" applyBorder="1" applyAlignment="1">
      <alignment horizontal="center" wrapText="1"/>
    </xf>
    <xf numFmtId="169" fontId="2" fillId="0" borderId="0" xfId="0" applyNumberFormat="1" applyFont="1" applyFill="1" applyBorder="1" applyAlignment="1">
      <alignment horizontal="center" wrapText="1"/>
    </xf>
    <xf numFmtId="169" fontId="2" fillId="0" borderId="4" xfId="0" applyNumberFormat="1" applyFont="1" applyBorder="1" applyAlignment="1">
      <alignment horizontal="center" wrapText="1"/>
    </xf>
    <xf numFmtId="169" fontId="0" fillId="0" borderId="0" xfId="0" applyNumberFormat="1" applyFont="1" applyBorder="1" applyAlignment="1">
      <alignment horizontal="center"/>
    </xf>
    <xf numFmtId="169" fontId="0" fillId="0" borderId="4" xfId="0" applyNumberFormat="1" applyFont="1" applyBorder="1" applyAlignment="1">
      <alignment horizontal="center"/>
    </xf>
    <xf numFmtId="0" fontId="0" fillId="0" borderId="1" xfId="0" pivotButton="1" applyBorder="1"/>
    <xf numFmtId="0" fontId="0" fillId="0" borderId="1" xfId="0" applyBorder="1" applyAlignment="1">
      <alignment horizontal="right"/>
    </xf>
    <xf numFmtId="0" fontId="0" fillId="0" borderId="7" xfId="0" applyBorder="1"/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right"/>
    </xf>
    <xf numFmtId="0" fontId="78" fillId="0" borderId="0" xfId="0" applyNumberFormat="1" applyFont="1"/>
    <xf numFmtId="0" fontId="78" fillId="0" borderId="0" xfId="0" applyFont="1"/>
    <xf numFmtId="0" fontId="6" fillId="0" borderId="0" xfId="0" applyFont="1" applyBorder="1" applyAlignment="1">
      <alignment horizontal="center"/>
    </xf>
    <xf numFmtId="0" fontId="0" fillId="0" borderId="0" xfId="0" applyBorder="1"/>
    <xf numFmtId="0" fontId="28" fillId="0" borderId="0" xfId="0" applyFont="1" applyBorder="1" applyAlignment="1">
      <alignment horizontal="center"/>
    </xf>
  </cellXfs>
  <cellStyles count="28">
    <cellStyle name="Bad" xfId="27" builtinId="27"/>
    <cellStyle name="Bad 2" xfId="1"/>
    <cellStyle name="Normal" xfId="0" builtinId="0"/>
    <cellStyle name="Normal 10" xfId="6"/>
    <cellStyle name="Normal 10 2" xfId="18"/>
    <cellStyle name="Normal 11" xfId="7"/>
    <cellStyle name="Normal 11 2" xfId="19"/>
    <cellStyle name="Normal 12" xfId="8"/>
    <cellStyle name="Normal 12 2" xfId="20"/>
    <cellStyle name="Normal 2" xfId="9"/>
    <cellStyle name="Normal 2 2" xfId="10"/>
    <cellStyle name="Normal 3" xfId="4"/>
    <cellStyle name="Normal 3 2" xfId="11"/>
    <cellStyle name="Normal 3 2 2" xfId="2"/>
    <cellStyle name="Normal 3 2 3" xfId="21"/>
    <cellStyle name="Normal 3 3" xfId="17"/>
    <cellStyle name="Normal 4" xfId="12"/>
    <cellStyle name="Normal 5" xfId="5"/>
    <cellStyle name="Normal 6" xfId="13"/>
    <cellStyle name="Normal 6 2" xfId="22"/>
    <cellStyle name="Normal 6 3" xfId="26"/>
    <cellStyle name="Normal 7" xfId="14"/>
    <cellStyle name="Normal 7 2" xfId="23"/>
    <cellStyle name="Normal 8" xfId="15"/>
    <cellStyle name="Normal 8 2" xfId="24"/>
    <cellStyle name="Normal 9" xfId="16"/>
    <cellStyle name="Normal 9 2" xfId="25"/>
    <cellStyle name="標準 2" xfId="3"/>
  </cellStyles>
  <dxfs count="31">
    <dxf>
      <alignment horizontal="right" readingOrder="0"/>
    </dxf>
    <dxf>
      <alignment horizontal="right" readingOrder="0"/>
    </dxf>
    <dxf>
      <alignment wrapText="1" readingOrder="0"/>
    </dxf>
    <dxf>
      <alignment horizontal="right" readingOrder="0"/>
    </dxf>
    <dxf>
      <alignment horizontal="right" readingOrder="0"/>
    </dxf>
    <dxf>
      <alignment wrapText="1" readingOrder="0"/>
    </dxf>
    <dxf>
      <alignment wrapText="1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wrapText="1" readingOrder="0"/>
    </dxf>
    <dxf>
      <fill>
        <patternFill>
          <bgColor theme="4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CCFF"/>
      <color rgb="FF00FF00"/>
      <color rgb="FFFF9933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111%20UIUC%20Perennial%20Grass%20Breeder\Miscanthus%20&amp;%20Miscanes\APHIS\List%20of%20Miscanthus%20sacchariflorus%20from%20China-2015%20N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by Entry ID"/>
      <sheetName val="Prioritized List"/>
      <sheetName val="Contact info of sender"/>
    </sheetNames>
    <sheetDataSet>
      <sheetData sheetId="0" refreshError="1"/>
      <sheetData sheetId="1">
        <row r="1">
          <cell r="B1" t="str">
            <v>Entry ID</v>
          </cell>
          <cell r="C1" t="str">
            <v>Accession ID</v>
          </cell>
          <cell r="D1" t="str">
            <v>Species</v>
          </cell>
          <cell r="E1" t="str">
            <v>Cultivar</v>
          </cell>
          <cell r="F1" t="str">
            <v>Population ID</v>
          </cell>
          <cell r="G1" t="str">
            <v>Alt ID_1</v>
          </cell>
          <cell r="H1" t="str">
            <v>Alt ID_2</v>
          </cell>
          <cell r="I1" t="str">
            <v>Alt ID_3</v>
          </cell>
          <cell r="J1" t="str">
            <v>Q#</v>
          </cell>
          <cell r="K1" t="str">
            <v>Type                  (wild plant, cultivar, or breeding line)</v>
          </cell>
          <cell r="L1" t="str">
            <v>Original Source(s)</v>
          </cell>
          <cell r="M1" t="str">
            <v>Country of Origin</v>
          </cell>
          <cell r="N1" t="str">
            <v>Perfecture, state, province...</v>
          </cell>
          <cell r="O1" t="str">
            <v>City</v>
          </cell>
          <cell r="P1" t="str">
            <v>Location/Site</v>
          </cell>
          <cell r="Q1" t="str">
            <v>Collectors (scientist names)</v>
          </cell>
          <cell r="R1" t="str">
            <v>Collection date</v>
          </cell>
          <cell r="S1" t="str">
            <v>Habitat conditions</v>
          </cell>
          <cell r="T1" t="str">
            <v>Pop size (m)</v>
          </cell>
          <cell r="U1" t="str">
            <v>Pop density</v>
          </cell>
          <cell r="V1" t="str">
            <v>Stem density (#/m2)</v>
          </cell>
          <cell r="W1" t="str">
            <v>Provider</v>
          </cell>
          <cell r="X1" t="str">
            <v>Date sent to U.S.</v>
          </cell>
          <cell r="Y1" t="str">
            <v>Date released by APHIS</v>
          </cell>
          <cell r="Z1" t="str">
            <v># (1-gal) Pots in US</v>
          </cell>
          <cell r="AA1" t="str">
            <v>Include in RYT</v>
          </cell>
          <cell r="AB1" t="str">
            <v>Latitude</v>
          </cell>
          <cell r="AC1" t="str">
            <v>Longitude</v>
          </cell>
          <cell r="AD1" t="str">
            <v>Elev (m)</v>
          </cell>
          <cell r="AE1" t="str">
            <v>Stem height (m)</v>
          </cell>
          <cell r="AF1" t="str">
            <v>Stem diameter at base (mm)</v>
          </cell>
          <cell r="AG1" t="str">
            <v>Ploidy</v>
          </cell>
          <cell r="AH1" t="str">
            <v>2C-DNA content (pg)</v>
          </cell>
          <cell r="AI1" t="str">
            <v>Leaf Sample Present in IL Inventory (Y/N)</v>
          </cell>
          <cell r="AJ1" t="str">
            <v>Date leaf sample arrived in IL</v>
          </cell>
          <cell r="AK1" t="str">
            <v>Source of leaf sample (NEF, HU, KNU, ZJU, AU, UI)</v>
          </cell>
          <cell r="AL1" t="str">
            <v>DNA extraction date</v>
          </cell>
          <cell r="AM1" t="str">
            <v>Concentration (ng/ul) via picogreen</v>
          </cell>
          <cell r="AN1" t="str">
            <v>Q #</v>
          </cell>
          <cell r="AO1" t="str">
            <v>Date arrived in IL</v>
          </cell>
          <cell r="AP1" t="str">
            <v>In Illinois (Y/N)</v>
          </cell>
        </row>
        <row r="2">
          <cell r="B2" t="str">
            <v>JY048</v>
          </cell>
          <cell r="C2" t="str">
            <v>JY048</v>
          </cell>
          <cell r="D2" t="str">
            <v>M. sacchariflorus</v>
          </cell>
          <cell r="K2" t="str">
            <v>wild</v>
          </cell>
          <cell r="M2" t="str">
            <v>China</v>
          </cell>
          <cell r="N2" t="str">
            <v>Anhui</v>
          </cell>
          <cell r="O2" t="str">
            <v xml:space="preserve">Tongling </v>
          </cell>
          <cell r="Q2" t="str">
            <v>Xiaoli Jin</v>
          </cell>
          <cell r="R2">
            <v>41870</v>
          </cell>
          <cell r="S2" t="str">
            <v>roadside</v>
          </cell>
          <cell r="U2" t="str">
            <v>occasional</v>
          </cell>
          <cell r="W2" t="str">
            <v>ZU</v>
          </cell>
          <cell r="AA2" t="str">
            <v>Y</v>
          </cell>
          <cell r="AB2">
            <v>30.485579999999999</v>
          </cell>
          <cell r="AC2">
            <v>117.45757999999999</v>
          </cell>
          <cell r="AD2">
            <v>27</v>
          </cell>
          <cell r="AE2">
            <v>7.5</v>
          </cell>
          <cell r="AI2" t="str">
            <v>Y</v>
          </cell>
          <cell r="AJ2">
            <v>42212</v>
          </cell>
          <cell r="AK2" t="str">
            <v>ZJU</v>
          </cell>
          <cell r="AL2" t="str">
            <v>summer 2015</v>
          </cell>
          <cell r="AM2">
            <v>84.608699999999999</v>
          </cell>
        </row>
        <row r="3">
          <cell r="B3" t="str">
            <v>JY023</v>
          </cell>
          <cell r="C3" t="str">
            <v>JY023</v>
          </cell>
          <cell r="D3" t="str">
            <v>M. sacchariflorus</v>
          </cell>
          <cell r="K3" t="str">
            <v>wild</v>
          </cell>
          <cell r="M3" t="str">
            <v>China</v>
          </cell>
          <cell r="N3" t="str">
            <v>Anhui</v>
          </cell>
          <cell r="O3" t="str">
            <v>Wuhu</v>
          </cell>
          <cell r="P3" t="str">
            <v>Maba town,Fanchang county</v>
          </cell>
          <cell r="Q3" t="str">
            <v>Xiaoli Jin</v>
          </cell>
          <cell r="R3">
            <v>41869</v>
          </cell>
          <cell r="S3" t="str">
            <v>roadside</v>
          </cell>
          <cell r="U3" t="str">
            <v>frequent</v>
          </cell>
          <cell r="W3" t="str">
            <v>ZU</v>
          </cell>
          <cell r="AA3" t="str">
            <v>Y</v>
          </cell>
          <cell r="AB3">
            <v>31.09037</v>
          </cell>
          <cell r="AC3">
            <v>118.07922000000001</v>
          </cell>
          <cell r="AD3">
            <v>20</v>
          </cell>
          <cell r="AE3">
            <v>7</v>
          </cell>
          <cell r="AI3" t="str">
            <v>Y</v>
          </cell>
          <cell r="AJ3">
            <v>42212</v>
          </cell>
          <cell r="AK3" t="str">
            <v>ZJU</v>
          </cell>
          <cell r="AL3" t="str">
            <v>summer 2015</v>
          </cell>
          <cell r="AM3">
            <v>74.752799999999993</v>
          </cell>
        </row>
        <row r="4">
          <cell r="B4" t="str">
            <v>JY053</v>
          </cell>
          <cell r="C4" t="str">
            <v>JY053</v>
          </cell>
          <cell r="D4" t="str">
            <v>M. sacchariflorus</v>
          </cell>
          <cell r="K4" t="str">
            <v>wild</v>
          </cell>
          <cell r="M4" t="str">
            <v>China</v>
          </cell>
          <cell r="N4" t="str">
            <v>Anhui</v>
          </cell>
          <cell r="O4" t="str">
            <v xml:space="preserve">Chizhou </v>
          </cell>
          <cell r="Q4" t="str">
            <v>Xiaoli Jin</v>
          </cell>
          <cell r="R4">
            <v>41870</v>
          </cell>
          <cell r="S4" t="str">
            <v>river side</v>
          </cell>
          <cell r="U4" t="str">
            <v>frequent</v>
          </cell>
          <cell r="W4" t="str">
            <v>ZU</v>
          </cell>
          <cell r="AA4" t="str">
            <v>Y</v>
          </cell>
          <cell r="AB4">
            <v>30.480689999999999</v>
          </cell>
          <cell r="AC4">
            <v>117.45394</v>
          </cell>
          <cell r="AD4">
            <v>13</v>
          </cell>
          <cell r="AE4">
            <v>7</v>
          </cell>
          <cell r="AI4" t="str">
            <v>Y</v>
          </cell>
          <cell r="AJ4">
            <v>42212</v>
          </cell>
          <cell r="AK4" t="str">
            <v>ZJU</v>
          </cell>
          <cell r="AL4" t="str">
            <v>summer 2015</v>
          </cell>
          <cell r="AM4">
            <v>121.49430000000001</v>
          </cell>
        </row>
        <row r="5">
          <cell r="B5" t="str">
            <v>JY046</v>
          </cell>
          <cell r="C5" t="str">
            <v>JY046</v>
          </cell>
          <cell r="D5" t="str">
            <v>M. sacchariflorus</v>
          </cell>
          <cell r="K5" t="str">
            <v>wild</v>
          </cell>
          <cell r="M5" t="str">
            <v>China</v>
          </cell>
          <cell r="N5" t="str">
            <v>Anhui</v>
          </cell>
          <cell r="O5" t="str">
            <v xml:space="preserve">Tongling </v>
          </cell>
          <cell r="Q5" t="str">
            <v>Xiaoli Jin</v>
          </cell>
          <cell r="R5">
            <v>41870</v>
          </cell>
          <cell r="S5" t="str">
            <v>roadside</v>
          </cell>
          <cell r="U5" t="str">
            <v>frequent</v>
          </cell>
          <cell r="W5" t="str">
            <v>ZU</v>
          </cell>
          <cell r="AA5" t="str">
            <v>Y</v>
          </cell>
          <cell r="AB5">
            <v>30.515699999999999</v>
          </cell>
          <cell r="AC5">
            <v>117.44551</v>
          </cell>
          <cell r="AD5">
            <v>9</v>
          </cell>
          <cell r="AE5">
            <v>6</v>
          </cell>
          <cell r="AI5" t="str">
            <v>Y</v>
          </cell>
          <cell r="AJ5">
            <v>42212</v>
          </cell>
          <cell r="AK5" t="str">
            <v>ZJU</v>
          </cell>
          <cell r="AL5" t="str">
            <v>summer 2015</v>
          </cell>
          <cell r="AM5">
            <v>97.552499999999995</v>
          </cell>
        </row>
        <row r="6">
          <cell r="B6" t="str">
            <v>JY073</v>
          </cell>
          <cell r="C6" t="str">
            <v>JY073</v>
          </cell>
          <cell r="D6" t="str">
            <v>M. sacchariflorus</v>
          </cell>
          <cell r="K6" t="str">
            <v>wild</v>
          </cell>
          <cell r="M6" t="str">
            <v>China</v>
          </cell>
          <cell r="N6" t="str">
            <v>Jiangxi</v>
          </cell>
          <cell r="O6" t="str">
            <v xml:space="preserve">Jiujiang </v>
          </cell>
          <cell r="P6" t="str">
            <v>Pengze country</v>
          </cell>
          <cell r="Q6" t="str">
            <v>Xiaoli Jin</v>
          </cell>
          <cell r="R6">
            <v>41871</v>
          </cell>
          <cell r="S6" t="str">
            <v>roadside</v>
          </cell>
          <cell r="U6" t="str">
            <v>occasional</v>
          </cell>
          <cell r="W6" t="str">
            <v>ZU</v>
          </cell>
          <cell r="AA6" t="str">
            <v>Y</v>
          </cell>
          <cell r="AB6">
            <v>29.555330000000001</v>
          </cell>
          <cell r="AC6">
            <v>116.35475</v>
          </cell>
          <cell r="AD6">
            <v>33</v>
          </cell>
          <cell r="AE6">
            <v>6</v>
          </cell>
          <cell r="AI6" t="str">
            <v>Y</v>
          </cell>
          <cell r="AJ6">
            <v>42212</v>
          </cell>
          <cell r="AK6" t="str">
            <v>ZJU</v>
          </cell>
          <cell r="AL6" t="str">
            <v>summer 2015</v>
          </cell>
          <cell r="AM6">
            <v>86.554500000000004</v>
          </cell>
        </row>
        <row r="7">
          <cell r="B7" t="str">
            <v>JY019</v>
          </cell>
          <cell r="C7" t="str">
            <v>JY019</v>
          </cell>
          <cell r="D7" t="str">
            <v>M. sacchariflorus</v>
          </cell>
          <cell r="K7" t="str">
            <v>wild</v>
          </cell>
          <cell r="M7" t="str">
            <v>China</v>
          </cell>
          <cell r="N7" t="str">
            <v>Anhui</v>
          </cell>
          <cell r="O7" t="str">
            <v>Wuhu</v>
          </cell>
          <cell r="P7" t="str">
            <v>Maba town,Fanchang county</v>
          </cell>
          <cell r="Q7" t="str">
            <v>Xiaoli Jin</v>
          </cell>
          <cell r="R7">
            <v>41869</v>
          </cell>
          <cell r="S7" t="str">
            <v>roadside</v>
          </cell>
          <cell r="U7" t="str">
            <v>frequent</v>
          </cell>
          <cell r="W7" t="str">
            <v>ZU</v>
          </cell>
          <cell r="AA7" t="str">
            <v>Y</v>
          </cell>
          <cell r="AB7">
            <v>31.084440000000001</v>
          </cell>
          <cell r="AC7">
            <v>118.08778</v>
          </cell>
          <cell r="AD7">
            <v>19</v>
          </cell>
          <cell r="AE7">
            <v>5.5</v>
          </cell>
          <cell r="AI7" t="str">
            <v>Y</v>
          </cell>
          <cell r="AJ7">
            <v>42212</v>
          </cell>
          <cell r="AK7" t="str">
            <v>ZJU</v>
          </cell>
          <cell r="AL7" t="str">
            <v>summer 2015</v>
          </cell>
          <cell r="AM7">
            <v>40.151399999999995</v>
          </cell>
        </row>
        <row r="8">
          <cell r="B8" t="str">
            <v>JY107</v>
          </cell>
          <cell r="C8" t="str">
            <v>JY107</v>
          </cell>
          <cell r="D8" t="str">
            <v>M. sacchariflorus</v>
          </cell>
          <cell r="K8" t="str">
            <v>wild</v>
          </cell>
          <cell r="M8" t="str">
            <v>China</v>
          </cell>
          <cell r="N8" t="str">
            <v>Hubei</v>
          </cell>
          <cell r="O8" t="str">
            <v xml:space="preserve">Xianning </v>
          </cell>
          <cell r="P8" t="str">
            <v>Jiayu country</v>
          </cell>
          <cell r="Q8" t="str">
            <v>Xiaoli Jin</v>
          </cell>
          <cell r="R8">
            <v>41872</v>
          </cell>
          <cell r="S8" t="str">
            <v>roadside</v>
          </cell>
          <cell r="U8" t="str">
            <v>frequent</v>
          </cell>
          <cell r="W8" t="str">
            <v>ZU</v>
          </cell>
          <cell r="AA8" t="str">
            <v>Y</v>
          </cell>
          <cell r="AB8">
            <v>29.514189999999999</v>
          </cell>
          <cell r="AC8">
            <v>113.54386</v>
          </cell>
          <cell r="AD8">
            <v>46</v>
          </cell>
          <cell r="AE8">
            <v>5.2</v>
          </cell>
          <cell r="AI8" t="str">
            <v>Y</v>
          </cell>
          <cell r="AJ8">
            <v>42212</v>
          </cell>
          <cell r="AK8" t="str">
            <v>ZJU</v>
          </cell>
          <cell r="AL8" t="str">
            <v>summer 2015</v>
          </cell>
          <cell r="AM8">
            <v>351.42199999999997</v>
          </cell>
        </row>
        <row r="9">
          <cell r="B9" t="str">
            <v>JY044</v>
          </cell>
          <cell r="C9" t="str">
            <v>JY044</v>
          </cell>
          <cell r="D9" t="str">
            <v>M. sacchariflorus</v>
          </cell>
          <cell r="K9" t="str">
            <v>wild</v>
          </cell>
          <cell r="M9" t="str">
            <v>China</v>
          </cell>
          <cell r="N9" t="str">
            <v>Anhui</v>
          </cell>
          <cell r="O9" t="str">
            <v xml:space="preserve">Tongling </v>
          </cell>
          <cell r="Q9" t="str">
            <v>Xiaoli Jin</v>
          </cell>
          <cell r="R9">
            <v>41870</v>
          </cell>
          <cell r="S9" t="str">
            <v>roadside</v>
          </cell>
          <cell r="U9" t="str">
            <v>frequent</v>
          </cell>
          <cell r="W9" t="str">
            <v>ZU</v>
          </cell>
          <cell r="AA9" t="str">
            <v>Y</v>
          </cell>
          <cell r="AB9">
            <v>30.536249999999999</v>
          </cell>
          <cell r="AC9">
            <v>117.45108</v>
          </cell>
          <cell r="AD9">
            <v>13</v>
          </cell>
          <cell r="AE9">
            <v>5</v>
          </cell>
          <cell r="AI9" t="str">
            <v>Y</v>
          </cell>
          <cell r="AJ9">
            <v>42212</v>
          </cell>
          <cell r="AK9" t="str">
            <v>ZJU</v>
          </cell>
          <cell r="AL9" t="str">
            <v>summer 2015</v>
          </cell>
          <cell r="AM9">
            <v>103.47449999999999</v>
          </cell>
        </row>
        <row r="10">
          <cell r="B10" t="str">
            <v>JY050</v>
          </cell>
          <cell r="C10" t="str">
            <v>JY050</v>
          </cell>
          <cell r="D10" t="str">
            <v>M. sacchariflorus</v>
          </cell>
          <cell r="K10" t="str">
            <v>wild</v>
          </cell>
          <cell r="M10" t="str">
            <v>China</v>
          </cell>
          <cell r="N10" t="str">
            <v>Anhui</v>
          </cell>
          <cell r="O10" t="str">
            <v xml:space="preserve">Chizhou </v>
          </cell>
          <cell r="Q10" t="str">
            <v>Xiaoli Jin</v>
          </cell>
          <cell r="R10">
            <v>41870</v>
          </cell>
          <cell r="S10" t="str">
            <v>river side</v>
          </cell>
          <cell r="U10" t="str">
            <v>frequent</v>
          </cell>
          <cell r="W10" t="str">
            <v>ZU</v>
          </cell>
          <cell r="AA10" t="str">
            <v>Y</v>
          </cell>
          <cell r="AB10">
            <v>30.480799999999999</v>
          </cell>
          <cell r="AC10">
            <v>117.45392</v>
          </cell>
          <cell r="AD10">
            <v>12</v>
          </cell>
          <cell r="AE10">
            <v>5</v>
          </cell>
          <cell r="AI10" t="str">
            <v>Y</v>
          </cell>
          <cell r="AJ10">
            <v>42212</v>
          </cell>
          <cell r="AK10" t="str">
            <v>ZJU</v>
          </cell>
          <cell r="AL10" t="str">
            <v>summer 2015</v>
          </cell>
          <cell r="AM10">
            <v>136.1301</v>
          </cell>
        </row>
        <row r="11">
          <cell r="B11" t="str">
            <v>JY095</v>
          </cell>
          <cell r="C11" t="str">
            <v>JY095</v>
          </cell>
          <cell r="D11" t="str">
            <v>M. sacchariflorus</v>
          </cell>
          <cell r="K11" t="str">
            <v>wild</v>
          </cell>
          <cell r="M11" t="str">
            <v>China</v>
          </cell>
          <cell r="N11" t="str">
            <v>Hubei</v>
          </cell>
          <cell r="O11" t="str">
            <v xml:space="preserve">Wuhan </v>
          </cell>
          <cell r="P11" t="str">
            <v>Jiangxi suburb</v>
          </cell>
          <cell r="Q11" t="str">
            <v>Xiaoli Jin</v>
          </cell>
          <cell r="R11">
            <v>41872</v>
          </cell>
          <cell r="S11" t="str">
            <v>roadside</v>
          </cell>
          <cell r="U11" t="str">
            <v>frequent</v>
          </cell>
          <cell r="W11" t="str">
            <v>ZU</v>
          </cell>
          <cell r="AA11" t="str">
            <v>Y</v>
          </cell>
          <cell r="AB11">
            <v>30.201820000000001</v>
          </cell>
          <cell r="AC11">
            <v>114.14681</v>
          </cell>
          <cell r="AD11">
            <v>39</v>
          </cell>
          <cell r="AE11">
            <v>5</v>
          </cell>
          <cell r="AI11" t="str">
            <v>Y</v>
          </cell>
          <cell r="AJ11">
            <v>42212</v>
          </cell>
          <cell r="AK11" t="str">
            <v>ZJU</v>
          </cell>
          <cell r="AL11" t="str">
            <v>summer 2015</v>
          </cell>
          <cell r="AM11">
            <v>168.27809999999999</v>
          </cell>
        </row>
        <row r="12">
          <cell r="B12" t="str">
            <v>JY076</v>
          </cell>
          <cell r="C12" t="str">
            <v>JY076</v>
          </cell>
          <cell r="D12" t="str">
            <v>M. sacchariflorus</v>
          </cell>
          <cell r="K12" t="str">
            <v>wild</v>
          </cell>
          <cell r="M12" t="str">
            <v>China</v>
          </cell>
          <cell r="N12" t="str">
            <v>Jiangxi</v>
          </cell>
          <cell r="O12" t="str">
            <v xml:space="preserve">Jiujiang </v>
          </cell>
          <cell r="P12" t="str">
            <v>Pengze country</v>
          </cell>
          <cell r="Q12" t="str">
            <v>Xiaoli Jin</v>
          </cell>
          <cell r="R12">
            <v>41871</v>
          </cell>
          <cell r="S12" t="str">
            <v>roadside</v>
          </cell>
          <cell r="U12" t="str">
            <v>occasional</v>
          </cell>
          <cell r="W12" t="str">
            <v>ZU</v>
          </cell>
          <cell r="AB12">
            <v>29.513269999999999</v>
          </cell>
          <cell r="AC12">
            <v>116.27119</v>
          </cell>
          <cell r="AD12">
            <v>23</v>
          </cell>
          <cell r="AE12">
            <v>5</v>
          </cell>
          <cell r="AI12" t="str">
            <v>Y</v>
          </cell>
          <cell r="AJ12">
            <v>42212</v>
          </cell>
          <cell r="AK12" t="str">
            <v>ZJU</v>
          </cell>
          <cell r="AL12" t="str">
            <v>summer 2015</v>
          </cell>
          <cell r="AM12">
            <v>56.648399999999988</v>
          </cell>
        </row>
        <row r="13">
          <cell r="B13" t="str">
            <v>JY059</v>
          </cell>
          <cell r="C13" t="str">
            <v>JY059</v>
          </cell>
          <cell r="D13" t="str">
            <v>M. sacchariflorus</v>
          </cell>
          <cell r="K13" t="str">
            <v>wild</v>
          </cell>
          <cell r="M13" t="str">
            <v>China</v>
          </cell>
          <cell r="N13" t="str">
            <v>Anhui</v>
          </cell>
          <cell r="O13" t="str">
            <v xml:space="preserve">Chizhou </v>
          </cell>
          <cell r="P13" t="str">
            <v>Meilong town</v>
          </cell>
          <cell r="Q13" t="str">
            <v>Xiaoli Jin</v>
          </cell>
          <cell r="R13">
            <v>41870</v>
          </cell>
          <cell r="S13" t="str">
            <v>roadside</v>
          </cell>
          <cell r="U13" t="str">
            <v>occasional</v>
          </cell>
          <cell r="W13" t="str">
            <v>ZU</v>
          </cell>
          <cell r="AA13" t="str">
            <v>Y</v>
          </cell>
          <cell r="AB13">
            <v>30.444659999999999</v>
          </cell>
          <cell r="AC13">
            <v>117.35901</v>
          </cell>
          <cell r="AD13">
            <v>14</v>
          </cell>
          <cell r="AE13">
            <v>4.5999999999999996</v>
          </cell>
          <cell r="AI13" t="str">
            <v>Y</v>
          </cell>
          <cell r="AJ13">
            <v>42212</v>
          </cell>
          <cell r="AK13" t="str">
            <v>ZJU</v>
          </cell>
          <cell r="AL13" t="str">
            <v>summer 2015</v>
          </cell>
          <cell r="AM13">
            <v>102.12089999999999</v>
          </cell>
        </row>
        <row r="14">
          <cell r="B14" t="str">
            <v>JY037</v>
          </cell>
          <cell r="C14" t="str">
            <v>JY037</v>
          </cell>
          <cell r="D14" t="str">
            <v>M. sacchariflorus</v>
          </cell>
          <cell r="K14" t="str">
            <v>wild</v>
          </cell>
          <cell r="M14" t="str">
            <v>China</v>
          </cell>
          <cell r="N14" t="str">
            <v>Anhui</v>
          </cell>
          <cell r="O14" t="str">
            <v>Wuhu</v>
          </cell>
          <cell r="P14" t="str">
            <v>Digang town,Fanchang county</v>
          </cell>
          <cell r="Q14" t="str">
            <v>Xiaoli Jin</v>
          </cell>
          <cell r="R14">
            <v>41869</v>
          </cell>
          <cell r="S14" t="str">
            <v>roadside</v>
          </cell>
          <cell r="U14" t="str">
            <v>occasional</v>
          </cell>
          <cell r="W14" t="str">
            <v>ZU</v>
          </cell>
          <cell r="AA14" t="str">
            <v>Y</v>
          </cell>
          <cell r="AB14">
            <v>31.044969999999999</v>
          </cell>
          <cell r="AC14">
            <v>117.59475999999999</v>
          </cell>
          <cell r="AD14">
            <v>18</v>
          </cell>
          <cell r="AE14">
            <v>4.5</v>
          </cell>
          <cell r="AI14" t="str">
            <v>Y</v>
          </cell>
          <cell r="AJ14">
            <v>42212</v>
          </cell>
          <cell r="AK14" t="str">
            <v>ZJU</v>
          </cell>
          <cell r="AL14" t="str">
            <v>summer 2015</v>
          </cell>
          <cell r="AM14">
            <v>272.46299999999997</v>
          </cell>
        </row>
        <row r="15">
          <cell r="B15" t="str">
            <v>JY007</v>
          </cell>
          <cell r="C15" t="str">
            <v>JY007</v>
          </cell>
          <cell r="D15" t="str">
            <v>M. sacchariflorus</v>
          </cell>
          <cell r="K15" t="str">
            <v>wild</v>
          </cell>
          <cell r="M15" t="str">
            <v>China</v>
          </cell>
          <cell r="N15" t="str">
            <v>Zhejiang</v>
          </cell>
          <cell r="O15" t="str">
            <v xml:space="preserve">Huzhou </v>
          </cell>
          <cell r="P15" t="str">
            <v>Taihu lake</v>
          </cell>
          <cell r="Q15" t="str">
            <v>Xiaoli Jin</v>
          </cell>
          <cell r="R15">
            <v>41868</v>
          </cell>
          <cell r="S15" t="str">
            <v>lake side</v>
          </cell>
          <cell r="U15" t="str">
            <v>frequent</v>
          </cell>
          <cell r="W15" t="str">
            <v>ZU</v>
          </cell>
          <cell r="AA15" t="str">
            <v>Y</v>
          </cell>
          <cell r="AB15">
            <v>30.570319999999999</v>
          </cell>
          <cell r="AC15">
            <v>120.22593000000001</v>
          </cell>
          <cell r="AD15">
            <v>4</v>
          </cell>
          <cell r="AE15">
            <v>3.5</v>
          </cell>
          <cell r="AI15" t="str">
            <v>Y</v>
          </cell>
          <cell r="AJ15">
            <v>42212</v>
          </cell>
          <cell r="AK15" t="str">
            <v>ZJU</v>
          </cell>
          <cell r="AL15" t="str">
            <v>summer 2015</v>
          </cell>
          <cell r="AM15">
            <v>48.315299999999993</v>
          </cell>
        </row>
        <row r="16">
          <cell r="B16" t="str">
            <v>JY072</v>
          </cell>
          <cell r="C16" t="str">
            <v>JY072</v>
          </cell>
          <cell r="D16" t="str">
            <v>M. sacchariflorus</v>
          </cell>
          <cell r="K16" t="str">
            <v>wild</v>
          </cell>
          <cell r="M16" t="str">
            <v>China</v>
          </cell>
          <cell r="N16" t="str">
            <v>Jiangxi</v>
          </cell>
          <cell r="O16" t="str">
            <v xml:space="preserve">Jiujiang </v>
          </cell>
          <cell r="P16" t="str">
            <v>Pengze country</v>
          </cell>
          <cell r="Q16" t="str">
            <v>Xiaoli Jin</v>
          </cell>
          <cell r="R16">
            <v>41871</v>
          </cell>
          <cell r="S16" t="str">
            <v>roadside</v>
          </cell>
          <cell r="U16" t="str">
            <v>frequent</v>
          </cell>
          <cell r="W16" t="str">
            <v>ZU</v>
          </cell>
          <cell r="AA16" t="str">
            <v>Y</v>
          </cell>
          <cell r="AB16">
            <v>30.002140000000001</v>
          </cell>
          <cell r="AC16">
            <v>116.41431</v>
          </cell>
          <cell r="AD16">
            <v>18</v>
          </cell>
          <cell r="AE16">
            <v>3.5</v>
          </cell>
          <cell r="AI16" t="str">
            <v>Y</v>
          </cell>
          <cell r="AJ16">
            <v>42212</v>
          </cell>
          <cell r="AK16" t="str">
            <v>ZJU</v>
          </cell>
          <cell r="AL16" t="str">
            <v>summer 2015</v>
          </cell>
          <cell r="AM16">
            <v>235.57739999999998</v>
          </cell>
        </row>
        <row r="17">
          <cell r="B17" t="str">
            <v>JY175</v>
          </cell>
          <cell r="C17" t="str">
            <v>JY175</v>
          </cell>
          <cell r="D17" t="str">
            <v>M. sacchariflorus</v>
          </cell>
          <cell r="K17" t="str">
            <v>wild</v>
          </cell>
          <cell r="M17" t="str">
            <v>China</v>
          </cell>
          <cell r="N17" t="str">
            <v>Shandong</v>
          </cell>
          <cell r="O17" t="str">
            <v>Yushan</v>
          </cell>
          <cell r="Q17" t="str">
            <v>Xiaoli Jin</v>
          </cell>
          <cell r="R17">
            <v>41914</v>
          </cell>
          <cell r="S17" t="str">
            <v>roadside</v>
          </cell>
          <cell r="U17" t="str">
            <v>frequent</v>
          </cell>
          <cell r="W17" t="str">
            <v>ZU</v>
          </cell>
          <cell r="AA17" t="str">
            <v>Y</v>
          </cell>
          <cell r="AB17">
            <v>36.532760000000003</v>
          </cell>
          <cell r="AC17">
            <v>121.27891</v>
          </cell>
          <cell r="AD17">
            <v>10</v>
          </cell>
          <cell r="AE17">
            <v>3.2</v>
          </cell>
          <cell r="AI17" t="str">
            <v>Y</v>
          </cell>
          <cell r="AJ17">
            <v>42226</v>
          </cell>
          <cell r="AK17" t="str">
            <v>ZJU</v>
          </cell>
          <cell r="AL17" t="str">
            <v>summer 2015</v>
          </cell>
          <cell r="AM17">
            <v>160.41889999999998</v>
          </cell>
        </row>
        <row r="18">
          <cell r="B18" t="str">
            <v>JY302</v>
          </cell>
          <cell r="C18" t="str">
            <v>JY302</v>
          </cell>
          <cell r="D18" t="str">
            <v>M. sacchariflorus</v>
          </cell>
          <cell r="K18" t="str">
            <v>wild</v>
          </cell>
          <cell r="M18" t="str">
            <v>China</v>
          </cell>
          <cell r="N18" t="str">
            <v>Jiangsu</v>
          </cell>
          <cell r="O18" t="str">
            <v>Nanjing</v>
          </cell>
          <cell r="Q18" t="str">
            <v>Xiaoli Jin</v>
          </cell>
          <cell r="R18">
            <v>41921</v>
          </cell>
          <cell r="S18" t="str">
            <v>roadside</v>
          </cell>
          <cell r="U18" t="str">
            <v>frequent</v>
          </cell>
          <cell r="W18" t="str">
            <v>ZU</v>
          </cell>
          <cell r="AA18" t="str">
            <v>Y</v>
          </cell>
          <cell r="AB18">
            <v>31.528639999999999</v>
          </cell>
          <cell r="AC18">
            <v>118.46165999999999</v>
          </cell>
          <cell r="AD18">
            <v>28</v>
          </cell>
          <cell r="AE18">
            <v>3.2</v>
          </cell>
          <cell r="AI18" t="str">
            <v>Y</v>
          </cell>
          <cell r="AJ18">
            <v>42212</v>
          </cell>
          <cell r="AK18" t="str">
            <v>ZJU</v>
          </cell>
          <cell r="AL18" t="str">
            <v>summer 2015</v>
          </cell>
          <cell r="AM18">
            <v>93.856899999999996</v>
          </cell>
        </row>
        <row r="19">
          <cell r="B19" t="str">
            <v>JY129</v>
          </cell>
          <cell r="C19" t="str">
            <v>JY129</v>
          </cell>
          <cell r="D19" t="str">
            <v>M. sacchariflorus</v>
          </cell>
          <cell r="K19" t="str">
            <v>wild</v>
          </cell>
          <cell r="M19" t="str">
            <v>China</v>
          </cell>
          <cell r="N19" t="str">
            <v>Shandong</v>
          </cell>
          <cell r="O19" t="str">
            <v>Rizhao</v>
          </cell>
          <cell r="Q19" t="str">
            <v>Xiaoli Jin</v>
          </cell>
          <cell r="R19">
            <v>41912</v>
          </cell>
          <cell r="S19" t="str">
            <v>roadside</v>
          </cell>
          <cell r="U19" t="str">
            <v>occasional</v>
          </cell>
          <cell r="W19" t="str">
            <v>ZU</v>
          </cell>
          <cell r="AA19" t="str">
            <v>Y</v>
          </cell>
          <cell r="AB19">
            <v>35.103789999999996</v>
          </cell>
          <cell r="AC19">
            <v>119.02249</v>
          </cell>
          <cell r="AD19">
            <v>2</v>
          </cell>
          <cell r="AE19">
            <v>3.1</v>
          </cell>
          <cell r="AI19" t="str">
            <v>Y</v>
          </cell>
          <cell r="AJ19">
            <v>42212</v>
          </cell>
          <cell r="AK19" t="str">
            <v>ZJU</v>
          </cell>
          <cell r="AL19" t="str">
            <v>summer 2015</v>
          </cell>
          <cell r="AM19">
            <v>142.36009999999999</v>
          </cell>
        </row>
        <row r="20">
          <cell r="B20" t="str">
            <v>JY001</v>
          </cell>
          <cell r="C20" t="str">
            <v>JY001</v>
          </cell>
          <cell r="D20" t="str">
            <v>M. sacchariflorus</v>
          </cell>
          <cell r="K20" t="str">
            <v>wild</v>
          </cell>
          <cell r="M20" t="str">
            <v>China</v>
          </cell>
          <cell r="N20" t="str">
            <v>Zhejiang</v>
          </cell>
          <cell r="O20" t="str">
            <v xml:space="preserve">Zhuji </v>
          </cell>
          <cell r="P20" t="str">
            <v>Shuanglong reservoir</v>
          </cell>
          <cell r="Q20" t="str">
            <v>Xiaoli Jin</v>
          </cell>
          <cell r="R20">
            <v>41859</v>
          </cell>
          <cell r="S20" t="str">
            <v>near to the reservoir</v>
          </cell>
          <cell r="U20" t="str">
            <v>rare</v>
          </cell>
          <cell r="W20" t="str">
            <v>ZU</v>
          </cell>
          <cell r="AA20" t="str">
            <v>Y</v>
          </cell>
          <cell r="AB20">
            <v>29.474630000000001</v>
          </cell>
          <cell r="AC20">
            <v>120.05821</v>
          </cell>
          <cell r="AD20">
            <v>25</v>
          </cell>
          <cell r="AE20">
            <v>3</v>
          </cell>
          <cell r="AI20" t="str">
            <v>Y</v>
          </cell>
          <cell r="AJ20">
            <v>42212</v>
          </cell>
          <cell r="AK20" t="str">
            <v>ZJU</v>
          </cell>
          <cell r="AL20" t="str">
            <v>summer 2015</v>
          </cell>
          <cell r="AM20">
            <v>65.531400000000005</v>
          </cell>
        </row>
        <row r="21">
          <cell r="B21" t="str">
            <v>JY022</v>
          </cell>
          <cell r="C21" t="str">
            <v>JY022</v>
          </cell>
          <cell r="D21" t="str">
            <v>M. sacchariflorus</v>
          </cell>
          <cell r="K21" t="str">
            <v>wild</v>
          </cell>
          <cell r="M21" t="str">
            <v>China</v>
          </cell>
          <cell r="N21" t="str">
            <v>Anhui</v>
          </cell>
          <cell r="O21" t="str">
            <v>Wuhu</v>
          </cell>
          <cell r="P21" t="str">
            <v>Maba town,Fanchang county</v>
          </cell>
          <cell r="Q21" t="str">
            <v>Xiaoli Jin</v>
          </cell>
          <cell r="R21">
            <v>41869</v>
          </cell>
          <cell r="S21" t="str">
            <v>roadside</v>
          </cell>
          <cell r="U21" t="str">
            <v>frequent</v>
          </cell>
          <cell r="W21" t="str">
            <v>ZU</v>
          </cell>
          <cell r="AA21" t="str">
            <v>Y</v>
          </cell>
          <cell r="AB21">
            <v>31.084679999999999</v>
          </cell>
          <cell r="AC21">
            <v>118.08738</v>
          </cell>
          <cell r="AD21">
            <v>22</v>
          </cell>
          <cell r="AE21">
            <v>3</v>
          </cell>
          <cell r="AI21" t="str">
            <v>Y</v>
          </cell>
          <cell r="AJ21">
            <v>42212</v>
          </cell>
          <cell r="AK21" t="str">
            <v>ZJU</v>
          </cell>
          <cell r="AL21" t="str">
            <v>summer 2015</v>
          </cell>
          <cell r="AM21">
            <v>278.85029999999995</v>
          </cell>
        </row>
        <row r="22">
          <cell r="B22" t="str">
            <v>JY057</v>
          </cell>
          <cell r="C22" t="str">
            <v>JY057</v>
          </cell>
          <cell r="D22" t="str">
            <v>M. sacchariflorus</v>
          </cell>
          <cell r="K22" t="str">
            <v>wild</v>
          </cell>
          <cell r="M22" t="str">
            <v>China</v>
          </cell>
          <cell r="N22" t="str">
            <v>Anhui</v>
          </cell>
          <cell r="O22" t="str">
            <v xml:space="preserve">Chizhou </v>
          </cell>
          <cell r="P22" t="str">
            <v>Meilong town</v>
          </cell>
          <cell r="Q22" t="str">
            <v>Xiaoli Jin</v>
          </cell>
          <cell r="R22">
            <v>41870</v>
          </cell>
          <cell r="S22" t="str">
            <v>roadside</v>
          </cell>
          <cell r="U22" t="str">
            <v>frequent</v>
          </cell>
          <cell r="W22" t="str">
            <v>ZU</v>
          </cell>
          <cell r="AA22" t="str">
            <v>Y</v>
          </cell>
          <cell r="AB22">
            <v>30.453289999999999</v>
          </cell>
          <cell r="AC22">
            <v>117.37253</v>
          </cell>
          <cell r="AD22">
            <v>26</v>
          </cell>
          <cell r="AE22">
            <v>3</v>
          </cell>
          <cell r="AI22" t="str">
            <v>Y</v>
          </cell>
          <cell r="AJ22">
            <v>42212</v>
          </cell>
          <cell r="AK22" t="str">
            <v>ZJU</v>
          </cell>
          <cell r="AL22" t="str">
            <v>summer 2015</v>
          </cell>
          <cell r="AM22">
            <v>71.453400000000002</v>
          </cell>
        </row>
        <row r="23">
          <cell r="B23" t="str">
            <v>JY094</v>
          </cell>
          <cell r="C23" t="str">
            <v>JY094</v>
          </cell>
          <cell r="D23" t="str">
            <v>M. sacchariflorus</v>
          </cell>
          <cell r="K23" t="str">
            <v>wild</v>
          </cell>
          <cell r="M23" t="str">
            <v>China</v>
          </cell>
          <cell r="N23" t="str">
            <v>Hubei</v>
          </cell>
          <cell r="O23" t="str">
            <v xml:space="preserve">Wuhan </v>
          </cell>
          <cell r="P23" t="str">
            <v>Hongshan suburb</v>
          </cell>
          <cell r="Q23" t="str">
            <v>Xiaoli Jin</v>
          </cell>
          <cell r="R23">
            <v>41872</v>
          </cell>
          <cell r="S23" t="str">
            <v>roadside</v>
          </cell>
          <cell r="U23" t="str">
            <v>occasional</v>
          </cell>
          <cell r="W23" t="str">
            <v>ZU</v>
          </cell>
          <cell r="AA23" t="str">
            <v>Y</v>
          </cell>
          <cell r="AB23">
            <v>30.26219</v>
          </cell>
          <cell r="AC23">
            <v>114.19243</v>
          </cell>
          <cell r="AD23">
            <v>27</v>
          </cell>
          <cell r="AE23">
            <v>3</v>
          </cell>
          <cell r="AI23" t="str">
            <v>Y</v>
          </cell>
          <cell r="AJ23">
            <v>42212</v>
          </cell>
          <cell r="AK23" t="str">
            <v>ZJU</v>
          </cell>
          <cell r="AL23" t="str">
            <v>summer 2015</v>
          </cell>
          <cell r="AM23">
            <v>252.11670000000001</v>
          </cell>
        </row>
        <row r="24">
          <cell r="B24" t="str">
            <v>JY289</v>
          </cell>
          <cell r="C24" t="str">
            <v>JY289</v>
          </cell>
          <cell r="D24" t="str">
            <v>M. sacchariflorus</v>
          </cell>
          <cell r="K24" t="str">
            <v>wild</v>
          </cell>
          <cell r="M24" t="str">
            <v>China</v>
          </cell>
          <cell r="N24" t="str">
            <v>Jiangsu</v>
          </cell>
          <cell r="O24" t="str">
            <v>Suqian</v>
          </cell>
          <cell r="Q24" t="str">
            <v>Xiaoli Jin</v>
          </cell>
          <cell r="R24">
            <v>41921</v>
          </cell>
          <cell r="S24" t="str">
            <v>roadside</v>
          </cell>
          <cell r="U24" t="str">
            <v>occasional</v>
          </cell>
          <cell r="W24" t="str">
            <v>ZU</v>
          </cell>
          <cell r="AA24" t="str">
            <v>Y</v>
          </cell>
          <cell r="AB24">
            <v>33.451560000000001</v>
          </cell>
          <cell r="AC24">
            <v>118.13294</v>
          </cell>
          <cell r="AD24">
            <v>30</v>
          </cell>
          <cell r="AE24">
            <v>3</v>
          </cell>
          <cell r="AI24" t="str">
            <v>Y</v>
          </cell>
          <cell r="AJ24">
            <v>42212</v>
          </cell>
          <cell r="AK24" t="str">
            <v>ZJU</v>
          </cell>
          <cell r="AL24" t="str">
            <v>summer 2015</v>
          </cell>
          <cell r="AM24">
            <v>56.200099999999992</v>
          </cell>
        </row>
        <row r="25">
          <cell r="B25" t="str">
            <v>JY306</v>
          </cell>
          <cell r="C25" t="str">
            <v>JY306</v>
          </cell>
          <cell r="D25" t="str">
            <v>M. sacchariflorus</v>
          </cell>
          <cell r="K25" t="str">
            <v>wild</v>
          </cell>
          <cell r="M25" t="str">
            <v>China</v>
          </cell>
          <cell r="N25" t="str">
            <v>Sichuan</v>
          </cell>
          <cell r="O25" t="str">
            <v>Lezhi</v>
          </cell>
          <cell r="Q25" t="str">
            <v>Xiaoli Jin</v>
          </cell>
          <cell r="R25">
            <v>41930</v>
          </cell>
          <cell r="S25" t="str">
            <v>roadside</v>
          </cell>
          <cell r="U25" t="str">
            <v>frequent</v>
          </cell>
          <cell r="W25" t="str">
            <v>ZU</v>
          </cell>
          <cell r="AA25" t="str">
            <v>Y</v>
          </cell>
          <cell r="AB25">
            <v>30.167259999999999</v>
          </cell>
          <cell r="AC25">
            <v>104.55873</v>
          </cell>
          <cell r="AD25">
            <v>399</v>
          </cell>
          <cell r="AE25">
            <v>3</v>
          </cell>
          <cell r="AI25" t="str">
            <v>Y</v>
          </cell>
          <cell r="AJ25">
            <v>42212</v>
          </cell>
          <cell r="AK25" t="str">
            <v>ZJU</v>
          </cell>
          <cell r="AL25" t="str">
            <v>summer 2015</v>
          </cell>
          <cell r="AM25">
            <v>37.417400000000001</v>
          </cell>
        </row>
        <row r="26">
          <cell r="B26" t="str">
            <v>JY174</v>
          </cell>
          <cell r="C26" t="str">
            <v>JY174</v>
          </cell>
          <cell r="D26" t="str">
            <v>M. sacchariflorus</v>
          </cell>
          <cell r="K26" t="str">
            <v>wild</v>
          </cell>
          <cell r="M26" t="str">
            <v>China</v>
          </cell>
          <cell r="N26" t="str">
            <v>Shandong</v>
          </cell>
          <cell r="O26" t="str">
            <v>Yushan</v>
          </cell>
          <cell r="Q26" t="str">
            <v>Xiaoli Jin</v>
          </cell>
          <cell r="R26">
            <v>41914</v>
          </cell>
          <cell r="S26" t="str">
            <v>roadside</v>
          </cell>
          <cell r="U26" t="str">
            <v>frequent</v>
          </cell>
          <cell r="W26" t="str">
            <v>ZU</v>
          </cell>
          <cell r="AA26" t="str">
            <v>Y</v>
          </cell>
          <cell r="AB26">
            <v>36.51699</v>
          </cell>
          <cell r="AC26">
            <v>121.26108000000001</v>
          </cell>
          <cell r="AD26">
            <v>10</v>
          </cell>
          <cell r="AE26">
            <v>2.8</v>
          </cell>
          <cell r="AI26" t="str">
            <v>Y</v>
          </cell>
          <cell r="AJ26">
            <v>42226</v>
          </cell>
          <cell r="AK26" t="str">
            <v>ZJU</v>
          </cell>
          <cell r="AL26" t="str">
            <v>summer 2015</v>
          </cell>
          <cell r="AM26">
            <v>129.62059999999997</v>
          </cell>
        </row>
        <row r="27">
          <cell r="B27" t="str">
            <v>JY128</v>
          </cell>
          <cell r="C27" t="str">
            <v>JY128</v>
          </cell>
          <cell r="D27" t="str">
            <v>M. sacchariflorus</v>
          </cell>
          <cell r="K27" t="str">
            <v>wild</v>
          </cell>
          <cell r="M27" t="str">
            <v>China</v>
          </cell>
          <cell r="N27" t="str">
            <v>Jiangsu</v>
          </cell>
          <cell r="O27" t="str">
            <v>Lianyungang</v>
          </cell>
          <cell r="P27" t="str">
            <v>Ganyu country</v>
          </cell>
          <cell r="Q27" t="str">
            <v>Xiaoli Jin</v>
          </cell>
          <cell r="R27">
            <v>41912</v>
          </cell>
          <cell r="S27" t="str">
            <v>roadside</v>
          </cell>
          <cell r="U27" t="str">
            <v>frequent</v>
          </cell>
          <cell r="W27" t="str">
            <v>ZU</v>
          </cell>
          <cell r="AA27" t="str">
            <v>Y</v>
          </cell>
          <cell r="AB27">
            <v>35.055019999999999</v>
          </cell>
          <cell r="AC27">
            <v>119.14969000000001</v>
          </cell>
          <cell r="AD27">
            <v>1</v>
          </cell>
          <cell r="AE27">
            <v>2.7</v>
          </cell>
          <cell r="AI27" t="str">
            <v>Y</v>
          </cell>
          <cell r="AJ27">
            <v>42212</v>
          </cell>
          <cell r="AK27" t="str">
            <v>ZJU</v>
          </cell>
          <cell r="AL27" t="str">
            <v>summer 2015</v>
          </cell>
          <cell r="AM27">
            <v>137.71129999999997</v>
          </cell>
        </row>
        <row r="28">
          <cell r="B28" t="str">
            <v>JY217</v>
          </cell>
          <cell r="C28" t="str">
            <v>JY217</v>
          </cell>
          <cell r="D28" t="str">
            <v>M. sacchariflorus</v>
          </cell>
          <cell r="K28" t="str">
            <v>wild</v>
          </cell>
          <cell r="M28" t="str">
            <v>China</v>
          </cell>
          <cell r="N28" t="str">
            <v>Liaoning</v>
          </cell>
          <cell r="O28" t="str">
            <v>Tieling</v>
          </cell>
          <cell r="P28" t="str">
            <v>Xifeng country</v>
          </cell>
          <cell r="Q28" t="str">
            <v>Xiaoli Jin</v>
          </cell>
          <cell r="R28">
            <v>41916</v>
          </cell>
          <cell r="S28" t="str">
            <v>roadside</v>
          </cell>
          <cell r="U28" t="str">
            <v>occasional</v>
          </cell>
          <cell r="W28" t="str">
            <v>ZU</v>
          </cell>
          <cell r="AA28" t="str">
            <v>Y</v>
          </cell>
          <cell r="AB28">
            <v>42.433019999999999</v>
          </cell>
          <cell r="AC28">
            <v>124.30452</v>
          </cell>
          <cell r="AD28">
            <v>156</v>
          </cell>
          <cell r="AE28">
            <v>2.7</v>
          </cell>
          <cell r="AI28" t="str">
            <v>Y</v>
          </cell>
          <cell r="AJ28">
            <v>42212</v>
          </cell>
          <cell r="AK28" t="str">
            <v>ZJU</v>
          </cell>
          <cell r="AL28" t="str">
            <v>summer 2015</v>
          </cell>
          <cell r="AM28">
            <v>73.289099999999991</v>
          </cell>
        </row>
        <row r="29">
          <cell r="B29" t="str">
            <v>JY171</v>
          </cell>
          <cell r="C29" t="str">
            <v>JY171</v>
          </cell>
          <cell r="D29" t="str">
            <v>M. sacchariflorus</v>
          </cell>
          <cell r="K29" t="str">
            <v>wild</v>
          </cell>
          <cell r="M29" t="str">
            <v>China</v>
          </cell>
          <cell r="N29" t="str">
            <v>Shandong</v>
          </cell>
          <cell r="O29" t="str">
            <v>Haiyang</v>
          </cell>
          <cell r="Q29" t="str">
            <v>Xiaoli Jin</v>
          </cell>
          <cell r="R29">
            <v>41914</v>
          </cell>
          <cell r="S29" t="str">
            <v>field zone</v>
          </cell>
          <cell r="U29" t="str">
            <v>frequent</v>
          </cell>
          <cell r="W29" t="str">
            <v>ZU</v>
          </cell>
          <cell r="AA29" t="str">
            <v>Y</v>
          </cell>
          <cell r="AB29">
            <v>36.465440000000001</v>
          </cell>
          <cell r="AC29">
            <v>121.2059</v>
          </cell>
          <cell r="AD29">
            <v>14</v>
          </cell>
          <cell r="AE29">
            <v>2.6</v>
          </cell>
          <cell r="AI29" t="str">
            <v>Y</v>
          </cell>
          <cell r="AJ29">
            <v>42226</v>
          </cell>
          <cell r="AK29" t="str">
            <v>ZJU</v>
          </cell>
          <cell r="AL29" t="str">
            <v>summer 2015</v>
          </cell>
          <cell r="AM29">
            <v>167.88379999999998</v>
          </cell>
        </row>
        <row r="30">
          <cell r="B30" t="str">
            <v>JY179</v>
          </cell>
          <cell r="C30" t="str">
            <v>JY179</v>
          </cell>
          <cell r="D30" t="str">
            <v>M. sacchariflorus</v>
          </cell>
          <cell r="K30" t="str">
            <v>wild</v>
          </cell>
          <cell r="M30" t="str">
            <v>China</v>
          </cell>
          <cell r="N30" t="str">
            <v>Shandong</v>
          </cell>
          <cell r="O30" t="str">
            <v>Wendeng</v>
          </cell>
          <cell r="Q30" t="str">
            <v>Xiaoli Jin</v>
          </cell>
          <cell r="R30">
            <v>41914</v>
          </cell>
          <cell r="S30" t="str">
            <v>roadside</v>
          </cell>
          <cell r="U30" t="str">
            <v>frequent</v>
          </cell>
          <cell r="W30" t="str">
            <v>ZU</v>
          </cell>
          <cell r="AA30" t="str">
            <v>Y</v>
          </cell>
          <cell r="AB30">
            <v>37.015129999999999</v>
          </cell>
          <cell r="AC30">
            <v>121.53268</v>
          </cell>
          <cell r="AD30">
            <v>13</v>
          </cell>
          <cell r="AE30">
            <v>2.6</v>
          </cell>
          <cell r="AI30" t="str">
            <v>Y</v>
          </cell>
          <cell r="AJ30">
            <v>42226</v>
          </cell>
          <cell r="AK30" t="str">
            <v>ZJU</v>
          </cell>
          <cell r="AL30" t="str">
            <v>summer 2015</v>
          </cell>
          <cell r="AM30">
            <v>63.479799999999997</v>
          </cell>
        </row>
        <row r="31">
          <cell r="B31" t="str">
            <v>JY218</v>
          </cell>
          <cell r="C31" t="str">
            <v>JY218</v>
          </cell>
          <cell r="D31" t="str">
            <v>M. sacchariflorus</v>
          </cell>
          <cell r="K31" t="str">
            <v>wild</v>
          </cell>
          <cell r="M31" t="str">
            <v>China</v>
          </cell>
          <cell r="N31" t="str">
            <v>Liaoning</v>
          </cell>
          <cell r="O31" t="str">
            <v>Tieling</v>
          </cell>
          <cell r="P31" t="str">
            <v>Xifeng country</v>
          </cell>
          <cell r="Q31" t="str">
            <v>Xiaoli Jin</v>
          </cell>
          <cell r="R31">
            <v>41916</v>
          </cell>
          <cell r="S31" t="str">
            <v>roadside</v>
          </cell>
          <cell r="U31" t="str">
            <v>rare</v>
          </cell>
          <cell r="W31" t="str">
            <v>ZU</v>
          </cell>
          <cell r="AA31" t="str">
            <v>Y</v>
          </cell>
          <cell r="AB31">
            <v>43.015509999999999</v>
          </cell>
          <cell r="AC31">
            <v>124.45643</v>
          </cell>
          <cell r="AD31">
            <v>305</v>
          </cell>
          <cell r="AE31">
            <v>2.6</v>
          </cell>
          <cell r="AI31" t="str">
            <v>Y</v>
          </cell>
          <cell r="AJ31">
            <v>42212</v>
          </cell>
          <cell r="AK31" t="str">
            <v>ZJU</v>
          </cell>
          <cell r="AL31" t="str">
            <v>summer 2015</v>
          </cell>
          <cell r="AM31">
            <v>57.417399999999986</v>
          </cell>
        </row>
        <row r="32">
          <cell r="B32" t="str">
            <v>JY004</v>
          </cell>
          <cell r="C32" t="str">
            <v>JY004</v>
          </cell>
          <cell r="D32" t="str">
            <v>M. sacchariflorus</v>
          </cell>
          <cell r="K32" t="str">
            <v>wild</v>
          </cell>
          <cell r="M32" t="str">
            <v>China</v>
          </cell>
          <cell r="N32" t="str">
            <v>Zhejiang</v>
          </cell>
          <cell r="O32" t="str">
            <v xml:space="preserve">Zhuji </v>
          </cell>
          <cell r="P32" t="str">
            <v>Xingfu reservoir</v>
          </cell>
          <cell r="Q32" t="str">
            <v>Xiaoli Jin</v>
          </cell>
          <cell r="R32">
            <v>41860</v>
          </cell>
          <cell r="S32" t="str">
            <v>near to the reservoir</v>
          </cell>
          <cell r="U32" t="str">
            <v>frequent</v>
          </cell>
          <cell r="W32" t="str">
            <v>ZU</v>
          </cell>
          <cell r="AA32" t="str">
            <v>Y</v>
          </cell>
          <cell r="AB32">
            <v>29.474879999999999</v>
          </cell>
          <cell r="AC32">
            <v>120.05826999999999</v>
          </cell>
          <cell r="AD32">
            <v>127</v>
          </cell>
          <cell r="AE32">
            <v>2.5</v>
          </cell>
          <cell r="AI32" t="str">
            <v>Y</v>
          </cell>
          <cell r="AJ32">
            <v>42212</v>
          </cell>
          <cell r="AK32" t="str">
            <v>ZJU</v>
          </cell>
          <cell r="AL32" t="str">
            <v>summer 2015</v>
          </cell>
          <cell r="AM32">
            <v>100.3866</v>
          </cell>
        </row>
        <row r="33">
          <cell r="B33" t="str">
            <v>JY009</v>
          </cell>
          <cell r="C33" t="str">
            <v>JY009</v>
          </cell>
          <cell r="D33" t="str">
            <v>M. sacchariflorus</v>
          </cell>
          <cell r="K33" t="str">
            <v>wild</v>
          </cell>
          <cell r="M33" t="str">
            <v>China</v>
          </cell>
          <cell r="N33" t="str">
            <v>Zhejiang</v>
          </cell>
          <cell r="O33" t="str">
            <v xml:space="preserve">Huzhou </v>
          </cell>
          <cell r="P33" t="str">
            <v>Taihu lake</v>
          </cell>
          <cell r="Q33" t="str">
            <v>Xiaoli Jin</v>
          </cell>
          <cell r="R33">
            <v>41868</v>
          </cell>
          <cell r="S33" t="str">
            <v>lake side</v>
          </cell>
          <cell r="U33" t="str">
            <v>frequent</v>
          </cell>
          <cell r="W33" t="str">
            <v>ZU</v>
          </cell>
          <cell r="AA33" t="str">
            <v>Y</v>
          </cell>
          <cell r="AB33">
            <v>30.569970000000001</v>
          </cell>
          <cell r="AC33">
            <v>120.22488</v>
          </cell>
          <cell r="AD33">
            <v>9</v>
          </cell>
          <cell r="AE33">
            <v>2.5</v>
          </cell>
          <cell r="AI33" t="str">
            <v>Y</v>
          </cell>
          <cell r="AJ33">
            <v>42212</v>
          </cell>
          <cell r="AK33" t="str">
            <v>ZJU</v>
          </cell>
          <cell r="AL33" t="str">
            <v>summer 2015</v>
          </cell>
          <cell r="AM33">
            <v>49.330499999999994</v>
          </cell>
        </row>
        <row r="34">
          <cell r="B34" t="str">
            <v>JY065</v>
          </cell>
          <cell r="C34" t="str">
            <v>JY065</v>
          </cell>
          <cell r="D34" t="str">
            <v>M. sacchariflorus</v>
          </cell>
          <cell r="K34" t="str">
            <v>wild</v>
          </cell>
          <cell r="M34" t="str">
            <v>China</v>
          </cell>
          <cell r="N34" t="str">
            <v>Anhui</v>
          </cell>
          <cell r="O34" t="str">
            <v xml:space="preserve">Chizhou </v>
          </cell>
          <cell r="P34" t="str">
            <v>Dongzhi county</v>
          </cell>
          <cell r="Q34" t="str">
            <v>Xiaoli Jin</v>
          </cell>
          <cell r="R34">
            <v>41870</v>
          </cell>
          <cell r="S34" t="str">
            <v>roadside</v>
          </cell>
          <cell r="U34" t="str">
            <v>frequent</v>
          </cell>
          <cell r="W34" t="str">
            <v>ZU</v>
          </cell>
          <cell r="AA34" t="str">
            <v>Y</v>
          </cell>
          <cell r="AB34">
            <v>30.27674</v>
          </cell>
          <cell r="AC34">
            <v>117.075</v>
          </cell>
          <cell r="AD34">
            <v>14</v>
          </cell>
          <cell r="AE34">
            <v>2.5</v>
          </cell>
          <cell r="AI34" t="str">
            <v>Y</v>
          </cell>
          <cell r="AJ34">
            <v>42212</v>
          </cell>
          <cell r="AK34" t="str">
            <v>ZJU</v>
          </cell>
          <cell r="AL34" t="str">
            <v>summer 2015</v>
          </cell>
          <cell r="AM34">
            <v>99.456000000000003</v>
          </cell>
        </row>
        <row r="35">
          <cell r="B35" t="str">
            <v>JY106</v>
          </cell>
          <cell r="C35" t="str">
            <v>JY106</v>
          </cell>
          <cell r="D35" t="str">
            <v>M. sacchariflorus</v>
          </cell>
          <cell r="K35" t="str">
            <v>wild</v>
          </cell>
          <cell r="M35" t="str">
            <v>China</v>
          </cell>
          <cell r="N35" t="str">
            <v>Hubei</v>
          </cell>
          <cell r="O35" t="str">
            <v xml:space="preserve">Xianning </v>
          </cell>
          <cell r="P35" t="str">
            <v>Jiayu country</v>
          </cell>
          <cell r="Q35" t="str">
            <v>Xiaoli Jin</v>
          </cell>
          <cell r="R35">
            <v>41872</v>
          </cell>
          <cell r="S35" t="str">
            <v>roadside</v>
          </cell>
          <cell r="U35" t="str">
            <v>occasional</v>
          </cell>
          <cell r="W35" t="str">
            <v>ZU</v>
          </cell>
          <cell r="AA35" t="str">
            <v>Y</v>
          </cell>
          <cell r="AB35">
            <v>29.519010000000002</v>
          </cell>
          <cell r="AC35">
            <v>113.54819999999999</v>
          </cell>
          <cell r="AD35">
            <v>32</v>
          </cell>
          <cell r="AE35">
            <v>2.5</v>
          </cell>
          <cell r="AI35" t="str">
            <v>Y</v>
          </cell>
          <cell r="AJ35">
            <v>42212</v>
          </cell>
          <cell r="AK35" t="str">
            <v>ZJU</v>
          </cell>
          <cell r="AL35" t="str">
            <v>summer 2015</v>
          </cell>
          <cell r="AM35">
            <v>285.89179999999999</v>
          </cell>
        </row>
        <row r="36">
          <cell r="B36" t="str">
            <v>JY127</v>
          </cell>
          <cell r="C36" t="str">
            <v>JY127</v>
          </cell>
          <cell r="D36" t="str">
            <v>M. sacchariflorus</v>
          </cell>
          <cell r="K36" t="str">
            <v>wild</v>
          </cell>
          <cell r="M36" t="str">
            <v>China</v>
          </cell>
          <cell r="N36" t="str">
            <v>Jiangsu</v>
          </cell>
          <cell r="O36" t="str">
            <v>Lianyungang</v>
          </cell>
          <cell r="P36" t="str">
            <v>Ganyu country</v>
          </cell>
          <cell r="Q36" t="str">
            <v>Xiaoli Jin</v>
          </cell>
          <cell r="R36">
            <v>41912</v>
          </cell>
          <cell r="S36" t="str">
            <v>roadside</v>
          </cell>
          <cell r="U36" t="str">
            <v>frequent</v>
          </cell>
          <cell r="W36" t="str">
            <v>ZU</v>
          </cell>
          <cell r="AA36" t="str">
            <v>Y</v>
          </cell>
          <cell r="AB36">
            <v>35.045250000000003</v>
          </cell>
          <cell r="AC36">
            <v>119.13442999999999</v>
          </cell>
          <cell r="AD36">
            <v>3</v>
          </cell>
          <cell r="AE36">
            <v>2.5</v>
          </cell>
          <cell r="AI36" t="str">
            <v>Y</v>
          </cell>
          <cell r="AJ36">
            <v>42212</v>
          </cell>
          <cell r="AK36" t="str">
            <v>ZJU</v>
          </cell>
          <cell r="AL36" t="str">
            <v>summer 2015</v>
          </cell>
          <cell r="AM36">
            <v>183.17119999999997</v>
          </cell>
        </row>
        <row r="37">
          <cell r="B37" t="str">
            <v>JY134</v>
          </cell>
          <cell r="C37" t="str">
            <v>JY134</v>
          </cell>
          <cell r="D37" t="str">
            <v>M. sacchariflorus</v>
          </cell>
          <cell r="K37" t="str">
            <v>wild</v>
          </cell>
          <cell r="M37" t="str">
            <v>China</v>
          </cell>
          <cell r="N37" t="str">
            <v>Shandong</v>
          </cell>
          <cell r="O37" t="str">
            <v>Rizhao</v>
          </cell>
          <cell r="P37" t="str">
            <v>Donggan suburb</v>
          </cell>
          <cell r="Q37" t="str">
            <v>Xiaoli Jin</v>
          </cell>
          <cell r="R37">
            <v>41912</v>
          </cell>
          <cell r="S37" t="str">
            <v>roadside</v>
          </cell>
          <cell r="U37" t="str">
            <v>frequent</v>
          </cell>
          <cell r="W37" t="str">
            <v>ZU</v>
          </cell>
          <cell r="AA37" t="str">
            <v>Y</v>
          </cell>
          <cell r="AB37">
            <v>35.280360000000002</v>
          </cell>
          <cell r="AC37">
            <v>119.20338</v>
          </cell>
          <cell r="AD37">
            <v>27</v>
          </cell>
          <cell r="AE37">
            <v>2.5</v>
          </cell>
          <cell r="AI37" t="str">
            <v>Y</v>
          </cell>
          <cell r="AJ37">
            <v>42212</v>
          </cell>
          <cell r="AK37" t="str">
            <v>ZJU</v>
          </cell>
          <cell r="AL37" t="str">
            <v>summer 2015</v>
          </cell>
          <cell r="AM37">
            <v>29.090299999999996</v>
          </cell>
        </row>
        <row r="38">
          <cell r="B38" t="str">
            <v>JY144</v>
          </cell>
          <cell r="C38" t="str">
            <v>JY144</v>
          </cell>
          <cell r="D38" t="str">
            <v>M. sacchariflorus</v>
          </cell>
          <cell r="K38" t="str">
            <v>wild</v>
          </cell>
          <cell r="M38" t="str">
            <v>China</v>
          </cell>
          <cell r="N38" t="str">
            <v>Shandong</v>
          </cell>
          <cell r="O38" t="str">
            <v>Jiaonan</v>
          </cell>
          <cell r="Q38" t="str">
            <v>Xiaoli Jin</v>
          </cell>
          <cell r="R38">
            <v>41913</v>
          </cell>
          <cell r="S38" t="str">
            <v>roadside</v>
          </cell>
          <cell r="U38" t="str">
            <v>frequent</v>
          </cell>
          <cell r="W38" t="str">
            <v>ZU</v>
          </cell>
          <cell r="AA38" t="str">
            <v>Y</v>
          </cell>
          <cell r="AB38">
            <v>35.4786</v>
          </cell>
          <cell r="AC38">
            <v>119.54040000000001</v>
          </cell>
          <cell r="AD38">
            <v>18</v>
          </cell>
          <cell r="AE38">
            <v>2.5</v>
          </cell>
          <cell r="AI38" t="str">
            <v>Y</v>
          </cell>
          <cell r="AJ38">
            <v>42212</v>
          </cell>
          <cell r="AK38" t="str">
            <v>ZJU</v>
          </cell>
          <cell r="AL38" t="str">
            <v>summer 2015</v>
          </cell>
          <cell r="AM38">
            <v>27.257599999999993</v>
          </cell>
        </row>
        <row r="39">
          <cell r="B39" t="str">
            <v>JY150</v>
          </cell>
          <cell r="C39" t="str">
            <v>JY150</v>
          </cell>
          <cell r="D39" t="str">
            <v>M. sacchariflorus</v>
          </cell>
          <cell r="K39" t="str">
            <v>wild</v>
          </cell>
          <cell r="M39" t="str">
            <v>China</v>
          </cell>
          <cell r="N39" t="str">
            <v>Shandong</v>
          </cell>
          <cell r="O39" t="str">
            <v>Qingdao</v>
          </cell>
          <cell r="P39" t="str">
            <v>Laoshan suburb</v>
          </cell>
          <cell r="Q39" t="str">
            <v>Xiaoli Jin</v>
          </cell>
          <cell r="R39">
            <v>41913</v>
          </cell>
          <cell r="S39" t="str">
            <v>seashore</v>
          </cell>
          <cell r="U39" t="str">
            <v>frequent</v>
          </cell>
          <cell r="W39" t="str">
            <v>ZU</v>
          </cell>
          <cell r="AA39" t="str">
            <v>Y</v>
          </cell>
          <cell r="AB39">
            <v>36.072949999999999</v>
          </cell>
          <cell r="AC39">
            <v>120.36185999999999</v>
          </cell>
          <cell r="AD39">
            <v>26</v>
          </cell>
          <cell r="AE39">
            <v>2.5</v>
          </cell>
          <cell r="AI39" t="str">
            <v>Y</v>
          </cell>
          <cell r="AJ39">
            <v>42212</v>
          </cell>
          <cell r="AK39" t="str">
            <v>ZJU</v>
          </cell>
          <cell r="AL39" t="str">
            <v>summer 2015</v>
          </cell>
          <cell r="AM39">
            <v>144.95269999999996</v>
          </cell>
        </row>
        <row r="40">
          <cell r="B40" t="str">
            <v>JY159</v>
          </cell>
          <cell r="C40" t="str">
            <v>JY159</v>
          </cell>
          <cell r="D40" t="str">
            <v>M. sacchariflorus</v>
          </cell>
          <cell r="K40" t="str">
            <v>wild</v>
          </cell>
          <cell r="M40" t="str">
            <v>China</v>
          </cell>
          <cell r="N40" t="str">
            <v>Shandong</v>
          </cell>
          <cell r="O40" t="str">
            <v>Jimo</v>
          </cell>
          <cell r="Q40" t="str">
            <v>Xiaoli Jin</v>
          </cell>
          <cell r="R40">
            <v>41913</v>
          </cell>
          <cell r="S40" t="str">
            <v>seashore</v>
          </cell>
          <cell r="U40" t="str">
            <v>frequent</v>
          </cell>
          <cell r="W40" t="str">
            <v>ZU</v>
          </cell>
          <cell r="AA40" t="str">
            <v>Y</v>
          </cell>
          <cell r="AB40">
            <v>36.282899999999998</v>
          </cell>
          <cell r="AC40">
            <v>120.55204000000001</v>
          </cell>
          <cell r="AD40">
            <v>0</v>
          </cell>
          <cell r="AE40">
            <v>2.5</v>
          </cell>
          <cell r="AI40" t="str">
            <v>Y</v>
          </cell>
          <cell r="AJ40">
            <v>42212</v>
          </cell>
          <cell r="AK40" t="str">
            <v>ZJU</v>
          </cell>
          <cell r="AL40" t="str">
            <v>summer 2015</v>
          </cell>
          <cell r="AM40">
            <v>100.655</v>
          </cell>
        </row>
        <row r="41">
          <cell r="B41" t="str">
            <v>JY213</v>
          </cell>
          <cell r="C41" t="str">
            <v>JY213</v>
          </cell>
          <cell r="D41" t="str">
            <v>M. sacchariflorus</v>
          </cell>
          <cell r="K41" t="str">
            <v>wild</v>
          </cell>
          <cell r="M41" t="str">
            <v>China</v>
          </cell>
          <cell r="N41" t="str">
            <v>Liaoning</v>
          </cell>
          <cell r="O41" t="str">
            <v>Kaiyuan</v>
          </cell>
          <cell r="Q41" t="str">
            <v>Xiaoli Jin</v>
          </cell>
          <cell r="R41">
            <v>41916</v>
          </cell>
          <cell r="S41" t="str">
            <v>roadside</v>
          </cell>
          <cell r="U41" t="str">
            <v>frequent</v>
          </cell>
          <cell r="W41" t="str">
            <v>ZU</v>
          </cell>
          <cell r="AA41" t="str">
            <v>Y</v>
          </cell>
          <cell r="AB41">
            <v>42.301949999999998</v>
          </cell>
          <cell r="AC41">
            <v>124.02231</v>
          </cell>
          <cell r="AD41">
            <v>96</v>
          </cell>
          <cell r="AE41">
            <v>2.5</v>
          </cell>
          <cell r="AI41" t="str">
            <v>Y</v>
          </cell>
          <cell r="AJ41">
            <v>42212</v>
          </cell>
          <cell r="AK41" t="str">
            <v>ZJU</v>
          </cell>
          <cell r="AL41" t="str">
            <v>summer 2015</v>
          </cell>
          <cell r="AM41">
            <v>53.881</v>
          </cell>
        </row>
        <row r="42">
          <cell r="B42" t="str">
            <v>JY297</v>
          </cell>
          <cell r="C42" t="str">
            <v>JY297</v>
          </cell>
          <cell r="D42" t="str">
            <v>M. sacchariflorus</v>
          </cell>
          <cell r="K42" t="str">
            <v>wild</v>
          </cell>
          <cell r="M42" t="str">
            <v>China</v>
          </cell>
          <cell r="N42" t="str">
            <v>Jiangsu</v>
          </cell>
          <cell r="O42" t="str">
            <v>Huaian</v>
          </cell>
          <cell r="Q42" t="str">
            <v>Xiaoli Jin</v>
          </cell>
          <cell r="R42">
            <v>41921</v>
          </cell>
          <cell r="S42" t="str">
            <v>roadside</v>
          </cell>
          <cell r="U42" t="str">
            <v>frequent</v>
          </cell>
          <cell r="W42" t="str">
            <v>ZU</v>
          </cell>
          <cell r="AA42" t="str">
            <v>Y</v>
          </cell>
          <cell r="AB42">
            <v>33.07938</v>
          </cell>
          <cell r="AC42">
            <v>118.19235999999999</v>
          </cell>
          <cell r="AD42">
            <v>33</v>
          </cell>
          <cell r="AE42">
            <v>2.5</v>
          </cell>
          <cell r="AI42" t="str">
            <v>Y</v>
          </cell>
          <cell r="AJ42">
            <v>42212</v>
          </cell>
          <cell r="AK42" t="str">
            <v>ZJU</v>
          </cell>
          <cell r="AL42" t="str">
            <v>summer 2015</v>
          </cell>
          <cell r="AM42">
            <v>19.594399999999997</v>
          </cell>
        </row>
        <row r="43">
          <cell r="B43" t="str">
            <v>JY070</v>
          </cell>
          <cell r="C43" t="str">
            <v>JY070</v>
          </cell>
          <cell r="D43" t="str">
            <v>M. sacchariflorus</v>
          </cell>
          <cell r="K43" t="str">
            <v>wild</v>
          </cell>
          <cell r="M43" t="str">
            <v>China</v>
          </cell>
          <cell r="N43" t="str">
            <v>Anhui</v>
          </cell>
          <cell r="O43" t="str">
            <v xml:space="preserve">Chizhou </v>
          </cell>
          <cell r="P43" t="str">
            <v>Dongzhi county</v>
          </cell>
          <cell r="Q43" t="str">
            <v>Xiaoli Jin</v>
          </cell>
          <cell r="R43">
            <v>41871</v>
          </cell>
          <cell r="S43" t="str">
            <v>roadside</v>
          </cell>
          <cell r="U43" t="str">
            <v>frequent</v>
          </cell>
          <cell r="W43" t="str">
            <v>ZU</v>
          </cell>
          <cell r="AA43" t="str">
            <v>Y</v>
          </cell>
          <cell r="AB43">
            <v>30.03511</v>
          </cell>
          <cell r="AC43">
            <v>116.49133999999999</v>
          </cell>
          <cell r="AD43">
            <v>14</v>
          </cell>
          <cell r="AE43">
            <v>2.4</v>
          </cell>
          <cell r="AI43" t="str">
            <v>Y</v>
          </cell>
          <cell r="AJ43">
            <v>42212</v>
          </cell>
          <cell r="AK43" t="str">
            <v>ZJU</v>
          </cell>
          <cell r="AL43" t="str">
            <v>summer 2015</v>
          </cell>
          <cell r="AM43">
            <v>68.703900000000004</v>
          </cell>
        </row>
        <row r="44">
          <cell r="B44" t="str">
            <v>JY101</v>
          </cell>
          <cell r="C44" t="str">
            <v>JY101</v>
          </cell>
          <cell r="D44" t="str">
            <v>M. sacchariflorus</v>
          </cell>
          <cell r="K44" t="str">
            <v>wild</v>
          </cell>
          <cell r="M44" t="str">
            <v>China</v>
          </cell>
          <cell r="N44" t="str">
            <v>Hubei</v>
          </cell>
          <cell r="O44" t="str">
            <v xml:space="preserve">Xianning </v>
          </cell>
          <cell r="P44" t="str">
            <v>Jiayu country</v>
          </cell>
          <cell r="Q44" t="str">
            <v>Xiaoli Jin</v>
          </cell>
          <cell r="R44">
            <v>41872</v>
          </cell>
          <cell r="S44" t="str">
            <v>roadside</v>
          </cell>
          <cell r="U44" t="str">
            <v>frequent</v>
          </cell>
          <cell r="W44" t="str">
            <v>ZU</v>
          </cell>
          <cell r="AA44" t="str">
            <v>Y</v>
          </cell>
          <cell r="AB44">
            <v>30.089790000000001</v>
          </cell>
          <cell r="AC44">
            <v>114.06621</v>
          </cell>
          <cell r="AD44">
            <v>33</v>
          </cell>
          <cell r="AE44">
            <v>2.4</v>
          </cell>
          <cell r="AI44" t="str">
            <v>Y</v>
          </cell>
          <cell r="AJ44">
            <v>42212</v>
          </cell>
          <cell r="AK44" t="str">
            <v>ZJU</v>
          </cell>
          <cell r="AL44" t="str">
            <v>summer 2015</v>
          </cell>
          <cell r="AM44">
            <v>72.538699999999992</v>
          </cell>
        </row>
        <row r="45">
          <cell r="B45" t="str">
            <v>JY265</v>
          </cell>
          <cell r="C45" t="str">
            <v>JY265</v>
          </cell>
          <cell r="D45" t="str">
            <v>M. sacchariflorus</v>
          </cell>
          <cell r="K45" t="str">
            <v>wild</v>
          </cell>
          <cell r="M45" t="str">
            <v>China</v>
          </cell>
          <cell r="N45" t="str">
            <v>Liaoning</v>
          </cell>
          <cell r="O45" t="str">
            <v>Haicheng</v>
          </cell>
          <cell r="P45" t="str">
            <v>S101 roadside</v>
          </cell>
          <cell r="Q45" t="str">
            <v>Xiaoli Jin</v>
          </cell>
          <cell r="R45">
            <v>41919</v>
          </cell>
          <cell r="S45" t="str">
            <v>roadside</v>
          </cell>
          <cell r="U45" t="str">
            <v>frequent</v>
          </cell>
          <cell r="W45" t="str">
            <v>ZU</v>
          </cell>
          <cell r="AA45" t="str">
            <v>Y</v>
          </cell>
          <cell r="AB45">
            <v>41.038359999999997</v>
          </cell>
          <cell r="AC45">
            <v>122.48047</v>
          </cell>
          <cell r="AD45">
            <v>15</v>
          </cell>
          <cell r="AE45">
            <v>2.4</v>
          </cell>
          <cell r="AI45" t="str">
            <v>Y</v>
          </cell>
          <cell r="AJ45">
            <v>42212</v>
          </cell>
          <cell r="AK45" t="str">
            <v>ZJU</v>
          </cell>
          <cell r="AL45" t="str">
            <v>summer 2015</v>
          </cell>
          <cell r="AM45">
            <v>97.496599999999987</v>
          </cell>
        </row>
        <row r="46">
          <cell r="B46" t="str">
            <v>JY015</v>
          </cell>
          <cell r="C46" t="str">
            <v>JY015</v>
          </cell>
          <cell r="D46" t="str">
            <v>M. sacchariflorus</v>
          </cell>
          <cell r="K46" t="str">
            <v>wild</v>
          </cell>
          <cell r="M46" t="str">
            <v>China</v>
          </cell>
          <cell r="N46" t="str">
            <v>Zhejiang</v>
          </cell>
          <cell r="O46" t="str">
            <v xml:space="preserve">Huzhou </v>
          </cell>
          <cell r="P46" t="str">
            <v>field side</v>
          </cell>
          <cell r="Q46" t="str">
            <v>Xiaoli Jin</v>
          </cell>
          <cell r="R46">
            <v>41868</v>
          </cell>
          <cell r="S46" t="str">
            <v>roadside</v>
          </cell>
          <cell r="U46" t="str">
            <v>frequent</v>
          </cell>
          <cell r="W46" t="str">
            <v>ZU</v>
          </cell>
          <cell r="AA46" t="str">
            <v>Y</v>
          </cell>
          <cell r="AB46">
            <v>30.550989999999999</v>
          </cell>
          <cell r="AC46">
            <v>120.07906</v>
          </cell>
          <cell r="AD46">
            <v>11</v>
          </cell>
          <cell r="AE46">
            <v>2.2999999999999998</v>
          </cell>
          <cell r="AI46" t="str">
            <v>Y</v>
          </cell>
          <cell r="AJ46">
            <v>42212</v>
          </cell>
          <cell r="AK46" t="str">
            <v>ZJU</v>
          </cell>
          <cell r="AL46" t="str">
            <v>summer 2015</v>
          </cell>
          <cell r="AM46">
            <v>95.902799999999999</v>
          </cell>
        </row>
        <row r="47">
          <cell r="B47" t="str">
            <v>JY156</v>
          </cell>
          <cell r="C47" t="str">
            <v>JY156</v>
          </cell>
          <cell r="D47" t="str">
            <v>M. sacchariflorus</v>
          </cell>
          <cell r="K47" t="str">
            <v>wild</v>
          </cell>
          <cell r="M47" t="str">
            <v>China</v>
          </cell>
          <cell r="N47" t="str">
            <v>Shandong</v>
          </cell>
          <cell r="O47" t="str">
            <v>Jimo</v>
          </cell>
          <cell r="Q47" t="str">
            <v>Xiaoli Jin</v>
          </cell>
          <cell r="R47">
            <v>41913</v>
          </cell>
          <cell r="S47" t="str">
            <v>seashore</v>
          </cell>
          <cell r="U47" t="str">
            <v>frequent</v>
          </cell>
          <cell r="W47" t="str">
            <v>ZU</v>
          </cell>
          <cell r="AA47" t="str">
            <v>Y</v>
          </cell>
          <cell r="AB47">
            <v>36.258830000000003</v>
          </cell>
          <cell r="AC47">
            <v>120.43541</v>
          </cell>
          <cell r="AD47">
            <v>3</v>
          </cell>
          <cell r="AE47">
            <v>2.2999999999999998</v>
          </cell>
          <cell r="AI47" t="str">
            <v>Y</v>
          </cell>
          <cell r="AJ47">
            <v>42212</v>
          </cell>
          <cell r="AK47" t="str">
            <v>ZJU</v>
          </cell>
          <cell r="AL47" t="str">
            <v>summer 2015</v>
          </cell>
          <cell r="AM47">
            <v>89.47999999999999</v>
          </cell>
        </row>
        <row r="48">
          <cell r="B48" t="str">
            <v>JY166</v>
          </cell>
          <cell r="C48" t="str">
            <v>JY166</v>
          </cell>
          <cell r="D48" t="str">
            <v>M. sacchariflorus</v>
          </cell>
          <cell r="K48" t="str">
            <v>wild</v>
          </cell>
          <cell r="M48" t="str">
            <v>China</v>
          </cell>
          <cell r="N48" t="str">
            <v>Shandong</v>
          </cell>
          <cell r="O48" t="str">
            <v>Haiyang</v>
          </cell>
          <cell r="Q48" t="str">
            <v>Xiaoli Jin</v>
          </cell>
          <cell r="R48">
            <v>41914</v>
          </cell>
          <cell r="S48" t="str">
            <v>roadside</v>
          </cell>
          <cell r="U48" t="str">
            <v>frequent</v>
          </cell>
          <cell r="W48" t="str">
            <v>ZU</v>
          </cell>
          <cell r="AA48" t="str">
            <v>Y</v>
          </cell>
          <cell r="AB48">
            <v>36.447220000000002</v>
          </cell>
          <cell r="AC48">
            <v>121.20326</v>
          </cell>
          <cell r="AD48">
            <v>2</v>
          </cell>
          <cell r="AE48">
            <v>2.2999999999999998</v>
          </cell>
          <cell r="AI48" t="str">
            <v>Y</v>
          </cell>
          <cell r="AJ48">
            <v>42226</v>
          </cell>
          <cell r="AK48" t="str">
            <v>ZJU</v>
          </cell>
          <cell r="AL48" t="str">
            <v>summer 2015</v>
          </cell>
          <cell r="AM48">
            <v>56.223199999999991</v>
          </cell>
        </row>
        <row r="49">
          <cell r="B49" t="str">
            <v>JY214</v>
          </cell>
          <cell r="C49" t="str">
            <v>JY214</v>
          </cell>
          <cell r="D49" t="str">
            <v>M. sacchariflorus</v>
          </cell>
          <cell r="K49" t="str">
            <v>wild</v>
          </cell>
          <cell r="M49" t="str">
            <v>China</v>
          </cell>
          <cell r="N49" t="str">
            <v>Liaoning</v>
          </cell>
          <cell r="O49" t="str">
            <v>Kaiyuan</v>
          </cell>
          <cell r="Q49" t="str">
            <v>Xiaoli Jin</v>
          </cell>
          <cell r="R49">
            <v>41916</v>
          </cell>
          <cell r="S49" t="str">
            <v>field zone</v>
          </cell>
          <cell r="U49" t="str">
            <v>frequent</v>
          </cell>
          <cell r="W49" t="str">
            <v>ZU</v>
          </cell>
          <cell r="AA49" t="str">
            <v>Y</v>
          </cell>
          <cell r="AB49">
            <v>42.385359999999999</v>
          </cell>
          <cell r="AC49">
            <v>124.11743</v>
          </cell>
          <cell r="AD49">
            <v>108</v>
          </cell>
          <cell r="AE49">
            <v>2.2999999999999998</v>
          </cell>
          <cell r="AI49" t="str">
            <v>Y</v>
          </cell>
          <cell r="AJ49">
            <v>42212</v>
          </cell>
          <cell r="AK49" t="str">
            <v>ZJU</v>
          </cell>
          <cell r="AL49" t="str">
            <v>summer 2015</v>
          </cell>
          <cell r="AM49">
            <v>30.389199999999999</v>
          </cell>
        </row>
        <row r="50">
          <cell r="B50" t="str">
            <v>JY259</v>
          </cell>
          <cell r="C50" t="str">
            <v>JY259</v>
          </cell>
          <cell r="D50" t="str">
            <v>M. sacchariflorus</v>
          </cell>
          <cell r="K50" t="str">
            <v>wild</v>
          </cell>
          <cell r="M50" t="str">
            <v>China</v>
          </cell>
          <cell r="N50" t="str">
            <v>Jilin</v>
          </cell>
          <cell r="O50" t="str">
            <v>Panshi</v>
          </cell>
          <cell r="P50" t="str">
            <v>G1212 road</v>
          </cell>
          <cell r="Q50" t="str">
            <v>Xiaoli Jin</v>
          </cell>
          <cell r="R50">
            <v>41918</v>
          </cell>
          <cell r="S50" t="str">
            <v>roadside</v>
          </cell>
          <cell r="U50" t="str">
            <v>frequent</v>
          </cell>
          <cell r="W50" t="str">
            <v>ZU</v>
          </cell>
          <cell r="AA50" t="str">
            <v>Y</v>
          </cell>
          <cell r="AB50">
            <v>43.20993</v>
          </cell>
          <cell r="AC50">
            <v>126.05021000000001</v>
          </cell>
          <cell r="AD50">
            <v>297</v>
          </cell>
          <cell r="AE50">
            <v>2.2999999999999998</v>
          </cell>
          <cell r="AI50" t="str">
            <v>Y</v>
          </cell>
          <cell r="AJ50">
            <v>42212</v>
          </cell>
          <cell r="AK50" t="str">
            <v>ZJU</v>
          </cell>
          <cell r="AL50" t="str">
            <v>summer 2015</v>
          </cell>
          <cell r="AM50">
            <v>20.579899999999999</v>
          </cell>
        </row>
        <row r="51">
          <cell r="B51" t="str">
            <v>JY014</v>
          </cell>
          <cell r="C51" t="str">
            <v>JY014</v>
          </cell>
          <cell r="D51" t="str">
            <v>M. sacchariflorus</v>
          </cell>
          <cell r="K51" t="str">
            <v>wild</v>
          </cell>
          <cell r="M51" t="str">
            <v>China</v>
          </cell>
          <cell r="N51" t="str">
            <v>Zhejiang</v>
          </cell>
          <cell r="O51" t="str">
            <v xml:space="preserve">Huzhou </v>
          </cell>
          <cell r="P51" t="str">
            <v>field side</v>
          </cell>
          <cell r="Q51" t="str">
            <v>Xiaoli Jin</v>
          </cell>
          <cell r="R51">
            <v>41868</v>
          </cell>
          <cell r="S51" t="str">
            <v>field zone</v>
          </cell>
          <cell r="U51" t="str">
            <v>frequent</v>
          </cell>
          <cell r="W51" t="str">
            <v>ZU</v>
          </cell>
          <cell r="AA51" t="str">
            <v>Y</v>
          </cell>
          <cell r="AB51">
            <v>30.551030000000001</v>
          </cell>
          <cell r="AC51">
            <v>120.0791</v>
          </cell>
          <cell r="AD51">
            <v>11</v>
          </cell>
          <cell r="AE51">
            <v>2.2000000000000002</v>
          </cell>
          <cell r="AI51" t="str">
            <v>Y</v>
          </cell>
          <cell r="AJ51">
            <v>42212</v>
          </cell>
          <cell r="AK51" t="str">
            <v>ZJU</v>
          </cell>
          <cell r="AL51" t="str">
            <v>summer 2015</v>
          </cell>
          <cell r="AM51">
            <v>28.011299999999999</v>
          </cell>
        </row>
        <row r="52">
          <cell r="B52" t="str">
            <v>JY025</v>
          </cell>
          <cell r="C52" t="str">
            <v>JY025</v>
          </cell>
          <cell r="D52" t="str">
            <v>M. sacchariflorus</v>
          </cell>
          <cell r="K52" t="str">
            <v>wild</v>
          </cell>
          <cell r="M52" t="str">
            <v>China</v>
          </cell>
          <cell r="N52" t="str">
            <v>Anhui</v>
          </cell>
          <cell r="O52" t="str">
            <v>Wuhu</v>
          </cell>
          <cell r="P52" t="str">
            <v>Xingang town,Fanchang county</v>
          </cell>
          <cell r="Q52" t="str">
            <v>Xiaoli Jin</v>
          </cell>
          <cell r="R52">
            <v>41869</v>
          </cell>
          <cell r="S52" t="str">
            <v>roadside</v>
          </cell>
          <cell r="U52" t="str">
            <v>rare</v>
          </cell>
          <cell r="W52" t="str">
            <v>ZU</v>
          </cell>
          <cell r="AA52" t="str">
            <v>Y</v>
          </cell>
          <cell r="AB52">
            <v>31.111920000000001</v>
          </cell>
          <cell r="AC52">
            <v>118.03785000000001</v>
          </cell>
          <cell r="AD52">
            <v>9</v>
          </cell>
          <cell r="AE52">
            <v>2.2000000000000002</v>
          </cell>
          <cell r="AI52" t="str">
            <v>Y</v>
          </cell>
          <cell r="AJ52">
            <v>42212</v>
          </cell>
          <cell r="AK52" t="str">
            <v>ZJU</v>
          </cell>
          <cell r="AL52" t="str">
            <v>summer 2015</v>
          </cell>
          <cell r="AM52">
            <v>210.49349999999998</v>
          </cell>
        </row>
        <row r="53">
          <cell r="B53" t="str">
            <v>JY045</v>
          </cell>
          <cell r="C53" t="str">
            <v>JY045</v>
          </cell>
          <cell r="D53" t="str">
            <v>M. sacchariflorus</v>
          </cell>
          <cell r="K53" t="str">
            <v>wild</v>
          </cell>
          <cell r="M53" t="str">
            <v>China</v>
          </cell>
          <cell r="N53" t="str">
            <v>Anhui</v>
          </cell>
          <cell r="O53" t="str">
            <v xml:space="preserve">Tongling </v>
          </cell>
          <cell r="Q53" t="str">
            <v>Xiaoli Jin</v>
          </cell>
          <cell r="R53">
            <v>41870</v>
          </cell>
          <cell r="S53" t="str">
            <v>field zone</v>
          </cell>
          <cell r="U53" t="str">
            <v>frequent</v>
          </cell>
          <cell r="W53" t="str">
            <v>ZU</v>
          </cell>
          <cell r="AA53" t="str">
            <v>Y</v>
          </cell>
          <cell r="AB53">
            <v>30.515689999999999</v>
          </cell>
          <cell r="AC53">
            <v>117.44561</v>
          </cell>
          <cell r="AD53">
            <v>11</v>
          </cell>
          <cell r="AE53">
            <v>2.2000000000000002</v>
          </cell>
          <cell r="AI53" t="str">
            <v>Y</v>
          </cell>
          <cell r="AJ53">
            <v>42212</v>
          </cell>
          <cell r="AK53" t="str">
            <v>ZJU</v>
          </cell>
          <cell r="AL53" t="str">
            <v>summer 2015</v>
          </cell>
          <cell r="AM53">
            <v>59.313299999999991</v>
          </cell>
        </row>
        <row r="54">
          <cell r="B54" t="str">
            <v>JY126</v>
          </cell>
          <cell r="C54" t="str">
            <v>JY126</v>
          </cell>
          <cell r="D54" t="str">
            <v>M. sacchariflorus</v>
          </cell>
          <cell r="K54" t="str">
            <v>wild</v>
          </cell>
          <cell r="M54" t="str">
            <v>China</v>
          </cell>
          <cell r="N54" t="str">
            <v>Jiangsu</v>
          </cell>
          <cell r="O54" t="str">
            <v>Lianyungang</v>
          </cell>
          <cell r="P54" t="str">
            <v>Ganyu country</v>
          </cell>
          <cell r="Q54" t="str">
            <v>Xiaoli Jin</v>
          </cell>
          <cell r="R54">
            <v>41912</v>
          </cell>
          <cell r="S54" t="str">
            <v>roadside</v>
          </cell>
          <cell r="U54" t="str">
            <v>frequent</v>
          </cell>
          <cell r="W54" t="str">
            <v>ZU</v>
          </cell>
          <cell r="AA54" t="str">
            <v>Y</v>
          </cell>
          <cell r="AB54">
            <v>34.547550000000001</v>
          </cell>
          <cell r="AC54">
            <v>119.09088</v>
          </cell>
          <cell r="AD54">
            <v>0</v>
          </cell>
          <cell r="AE54">
            <v>2.2000000000000002</v>
          </cell>
          <cell r="AI54" t="str">
            <v>Y</v>
          </cell>
          <cell r="AJ54">
            <v>42212</v>
          </cell>
          <cell r="AK54" t="str">
            <v>ZJU</v>
          </cell>
          <cell r="AL54" t="str">
            <v>summer 2015</v>
          </cell>
          <cell r="AM54">
            <v>328.53559999999999</v>
          </cell>
        </row>
        <row r="55">
          <cell r="B55" t="str">
            <v>JY141</v>
          </cell>
          <cell r="C55" t="str">
            <v>JY141</v>
          </cell>
          <cell r="D55" t="str">
            <v>M. sacchariflorus</v>
          </cell>
          <cell r="K55" t="str">
            <v>wild</v>
          </cell>
          <cell r="M55" t="str">
            <v>China</v>
          </cell>
          <cell r="N55" t="str">
            <v>Shandong</v>
          </cell>
          <cell r="O55" t="str">
            <v>Jiaonan</v>
          </cell>
          <cell r="Q55" t="str">
            <v>Xiaoli Jin</v>
          </cell>
          <cell r="R55">
            <v>41913</v>
          </cell>
          <cell r="S55" t="str">
            <v>roadside</v>
          </cell>
          <cell r="U55" t="str">
            <v>frequent</v>
          </cell>
          <cell r="W55" t="str">
            <v>ZU</v>
          </cell>
          <cell r="AA55" t="str">
            <v>Y</v>
          </cell>
          <cell r="AB55">
            <v>35.378279999999997</v>
          </cell>
          <cell r="AC55">
            <v>119.40716</v>
          </cell>
          <cell r="AD55">
            <v>20</v>
          </cell>
          <cell r="AE55">
            <v>2.2000000000000002</v>
          </cell>
          <cell r="AI55" t="str">
            <v>Y</v>
          </cell>
          <cell r="AJ55">
            <v>42212</v>
          </cell>
          <cell r="AK55" t="str">
            <v>ZJU</v>
          </cell>
          <cell r="AL55" t="str">
            <v>summer 2015</v>
          </cell>
          <cell r="AM55">
            <v>230.05099999999999</v>
          </cell>
        </row>
        <row r="56">
          <cell r="B56" t="str">
            <v>JY155</v>
          </cell>
          <cell r="C56" t="str">
            <v>JY155</v>
          </cell>
          <cell r="D56" t="str">
            <v>M. sacchariflorus</v>
          </cell>
          <cell r="K56" t="str">
            <v>wild</v>
          </cell>
          <cell r="M56" t="str">
            <v>China</v>
          </cell>
          <cell r="N56" t="str">
            <v>Shandong</v>
          </cell>
          <cell r="O56" t="str">
            <v>Jimo</v>
          </cell>
          <cell r="Q56" t="str">
            <v>Xiaoli Jin</v>
          </cell>
          <cell r="R56">
            <v>41913</v>
          </cell>
          <cell r="S56" t="str">
            <v>seashore</v>
          </cell>
          <cell r="U56" t="str">
            <v>frequent</v>
          </cell>
          <cell r="W56" t="str">
            <v>ZU</v>
          </cell>
          <cell r="AA56" t="str">
            <v>Y</v>
          </cell>
          <cell r="AB56">
            <v>36.233280000000001</v>
          </cell>
          <cell r="AC56">
            <v>120.41016999999999</v>
          </cell>
          <cell r="AD56">
            <v>1</v>
          </cell>
          <cell r="AE56">
            <v>2.2000000000000002</v>
          </cell>
          <cell r="AI56" t="str">
            <v>Y</v>
          </cell>
          <cell r="AJ56">
            <v>42212</v>
          </cell>
          <cell r="AK56" t="str">
            <v>ZJU</v>
          </cell>
          <cell r="AL56" t="str">
            <v>summer 2015</v>
          </cell>
          <cell r="AM56">
            <v>36.510499999999993</v>
          </cell>
        </row>
        <row r="57">
          <cell r="B57" t="str">
            <v>JY191</v>
          </cell>
          <cell r="C57" t="str">
            <v>JY191</v>
          </cell>
          <cell r="D57" t="str">
            <v>M. sacchariflorus</v>
          </cell>
          <cell r="K57" t="str">
            <v>wild</v>
          </cell>
          <cell r="M57" t="str">
            <v>China</v>
          </cell>
          <cell r="N57" t="str">
            <v>Liaoning</v>
          </cell>
          <cell r="O57" t="str">
            <v>Zhuanghe</v>
          </cell>
          <cell r="Q57" t="str">
            <v>Xiaoli Jin</v>
          </cell>
          <cell r="R57">
            <v>41915</v>
          </cell>
          <cell r="S57" t="str">
            <v>roadside</v>
          </cell>
          <cell r="U57" t="str">
            <v>frequent</v>
          </cell>
          <cell r="W57" t="str">
            <v>ZU</v>
          </cell>
          <cell r="AA57" t="str">
            <v>Y</v>
          </cell>
          <cell r="AB57">
            <v>39.3352</v>
          </cell>
          <cell r="AC57">
            <v>122.36253000000001</v>
          </cell>
          <cell r="AD57">
            <v>10</v>
          </cell>
          <cell r="AE57">
            <v>2.2000000000000002</v>
          </cell>
          <cell r="AI57" t="str">
            <v>Y</v>
          </cell>
          <cell r="AJ57">
            <v>42226</v>
          </cell>
          <cell r="AK57" t="str">
            <v>ZJU</v>
          </cell>
          <cell r="AL57" t="str">
            <v>summer 2015</v>
          </cell>
          <cell r="AM57">
            <v>155.80510000000001</v>
          </cell>
        </row>
        <row r="58">
          <cell r="B58" t="str">
            <v>JY283</v>
          </cell>
          <cell r="C58" t="str">
            <v>JY283</v>
          </cell>
          <cell r="D58" t="str">
            <v>M. sacchariflorus</v>
          </cell>
          <cell r="K58" t="str">
            <v>wild</v>
          </cell>
          <cell r="M58" t="str">
            <v>China</v>
          </cell>
          <cell r="N58" t="str">
            <v>Shandong</v>
          </cell>
          <cell r="O58" t="str">
            <v>Dongying</v>
          </cell>
          <cell r="P58" t="str">
            <v>Xianhe town</v>
          </cell>
          <cell r="Q58" t="str">
            <v>Xiaoli Jin</v>
          </cell>
          <cell r="R58">
            <v>41920</v>
          </cell>
          <cell r="S58" t="str">
            <v>roadside</v>
          </cell>
          <cell r="U58" t="str">
            <v>frequent</v>
          </cell>
          <cell r="W58" t="str">
            <v>ZU</v>
          </cell>
          <cell r="AA58" t="str">
            <v>Y</v>
          </cell>
          <cell r="AB58">
            <v>37.564900000000002</v>
          </cell>
          <cell r="AC58">
            <v>118.48678</v>
          </cell>
          <cell r="AD58">
            <v>9</v>
          </cell>
          <cell r="AE58">
            <v>2.2000000000000002</v>
          </cell>
          <cell r="AI58" t="str">
            <v>Y</v>
          </cell>
          <cell r="AJ58">
            <v>42212</v>
          </cell>
          <cell r="AK58" t="str">
            <v>ZJU</v>
          </cell>
          <cell r="AL58" t="str">
            <v>summer 2015</v>
          </cell>
          <cell r="AM58">
            <v>119.1747</v>
          </cell>
        </row>
        <row r="59">
          <cell r="B59" t="str">
            <v>JY294</v>
          </cell>
          <cell r="C59" t="str">
            <v>JY294</v>
          </cell>
          <cell r="D59" t="str">
            <v>M. sacchariflorus</v>
          </cell>
          <cell r="K59" t="str">
            <v>wild</v>
          </cell>
          <cell r="M59" t="str">
            <v>China</v>
          </cell>
          <cell r="N59" t="str">
            <v>Jiangsu</v>
          </cell>
          <cell r="O59" t="str">
            <v>Suqian</v>
          </cell>
          <cell r="Q59" t="str">
            <v>Xiaoli Jin</v>
          </cell>
          <cell r="R59">
            <v>41921</v>
          </cell>
          <cell r="S59" t="str">
            <v>roadside</v>
          </cell>
          <cell r="U59" t="str">
            <v>frequent</v>
          </cell>
          <cell r="W59" t="str">
            <v>ZU</v>
          </cell>
          <cell r="AA59" t="str">
            <v>Y</v>
          </cell>
          <cell r="AB59">
            <v>33.208320000000001</v>
          </cell>
          <cell r="AC59">
            <v>118.10839</v>
          </cell>
          <cell r="AD59">
            <v>29</v>
          </cell>
          <cell r="AE59">
            <v>2.2000000000000002</v>
          </cell>
          <cell r="AI59" t="str">
            <v>Y</v>
          </cell>
          <cell r="AJ59">
            <v>42212</v>
          </cell>
          <cell r="AK59" t="str">
            <v>ZJU</v>
          </cell>
          <cell r="AL59" t="str">
            <v>summer 2015</v>
          </cell>
          <cell r="AM59">
            <v>49.390799999999999</v>
          </cell>
        </row>
        <row r="60">
          <cell r="B60" t="str">
            <v>JY163</v>
          </cell>
          <cell r="C60" t="str">
            <v>JY163</v>
          </cell>
          <cell r="D60" t="str">
            <v>M. sacchariflorus</v>
          </cell>
          <cell r="K60" t="str">
            <v>wild</v>
          </cell>
          <cell r="M60" t="str">
            <v>China</v>
          </cell>
          <cell r="N60" t="str">
            <v>Shandong</v>
          </cell>
          <cell r="O60" t="str">
            <v>Haiyang</v>
          </cell>
          <cell r="Q60" t="str">
            <v>Xiaoli Jin</v>
          </cell>
          <cell r="R60">
            <v>41914</v>
          </cell>
          <cell r="S60" t="str">
            <v>roadside</v>
          </cell>
          <cell r="U60" t="str">
            <v>frequent</v>
          </cell>
          <cell r="W60" t="str">
            <v>ZU</v>
          </cell>
          <cell r="AA60" t="str">
            <v>Y</v>
          </cell>
          <cell r="AB60">
            <v>36.43721</v>
          </cell>
          <cell r="AC60">
            <v>121.16027</v>
          </cell>
          <cell r="AD60">
            <v>26</v>
          </cell>
          <cell r="AE60">
            <v>2.1</v>
          </cell>
          <cell r="AI60" t="str">
            <v>Y</v>
          </cell>
          <cell r="AJ60">
            <v>42226</v>
          </cell>
          <cell r="AK60" t="str">
            <v>ZJU</v>
          </cell>
          <cell r="AL60" t="str">
            <v>summer 2015</v>
          </cell>
          <cell r="AM60">
            <v>33.292099999999991</v>
          </cell>
        </row>
        <row r="61">
          <cell r="B61" t="str">
            <v>JY168</v>
          </cell>
          <cell r="C61" t="str">
            <v>JY168</v>
          </cell>
          <cell r="D61" t="str">
            <v>M. sacchariflorus</v>
          </cell>
          <cell r="K61" t="str">
            <v>wild</v>
          </cell>
          <cell r="M61" t="str">
            <v>China</v>
          </cell>
          <cell r="N61" t="str">
            <v>Shandong</v>
          </cell>
          <cell r="O61" t="str">
            <v>Haiyang</v>
          </cell>
          <cell r="Q61" t="str">
            <v>Xiaoli Jin</v>
          </cell>
          <cell r="R61">
            <v>41914</v>
          </cell>
          <cell r="S61" t="str">
            <v>roadside</v>
          </cell>
          <cell r="U61" t="str">
            <v>frequent</v>
          </cell>
          <cell r="W61" t="str">
            <v>ZU</v>
          </cell>
          <cell r="AA61" t="str">
            <v>Y</v>
          </cell>
          <cell r="AB61">
            <v>36.465429999999998</v>
          </cell>
          <cell r="AC61">
            <v>121.2058</v>
          </cell>
          <cell r="AD61">
            <v>11</v>
          </cell>
          <cell r="AE61">
            <v>2.1</v>
          </cell>
          <cell r="AI61" t="str">
            <v>Y</v>
          </cell>
          <cell r="AJ61">
            <v>42226</v>
          </cell>
          <cell r="AK61" t="str">
            <v>ZJU</v>
          </cell>
          <cell r="AL61" t="str">
            <v>summer 2015</v>
          </cell>
          <cell r="AM61">
            <v>19.077499999999997</v>
          </cell>
        </row>
        <row r="62">
          <cell r="B62" t="str">
            <v>JY176</v>
          </cell>
          <cell r="C62" t="str">
            <v>JY176</v>
          </cell>
          <cell r="D62" t="str">
            <v>M. sacchariflorus</v>
          </cell>
          <cell r="K62" t="str">
            <v>wild</v>
          </cell>
          <cell r="M62" t="str">
            <v>China</v>
          </cell>
          <cell r="N62" t="str">
            <v>Shandong</v>
          </cell>
          <cell r="O62" t="str">
            <v>Yushan</v>
          </cell>
          <cell r="Q62" t="str">
            <v>Xiaoli Jin</v>
          </cell>
          <cell r="R62">
            <v>41914</v>
          </cell>
          <cell r="S62" t="str">
            <v>roadside</v>
          </cell>
          <cell r="U62" t="str">
            <v>frequent</v>
          </cell>
          <cell r="W62" t="str">
            <v>ZU</v>
          </cell>
          <cell r="AA62" t="str">
            <v>Y</v>
          </cell>
          <cell r="AB62">
            <v>36.533569999999997</v>
          </cell>
          <cell r="AC62">
            <v>121.45506</v>
          </cell>
          <cell r="AD62">
            <v>38</v>
          </cell>
          <cell r="AE62">
            <v>2.1</v>
          </cell>
          <cell r="AI62" t="str">
            <v>Y</v>
          </cell>
          <cell r="AJ62">
            <v>42226</v>
          </cell>
          <cell r="AK62" t="str">
            <v>ZJU</v>
          </cell>
        </row>
        <row r="63">
          <cell r="B63" t="str">
            <v>JY192</v>
          </cell>
          <cell r="C63" t="str">
            <v>JY192</v>
          </cell>
          <cell r="D63" t="str">
            <v>M. sacchariflorus</v>
          </cell>
          <cell r="K63" t="str">
            <v>wild</v>
          </cell>
          <cell r="M63" t="str">
            <v>China</v>
          </cell>
          <cell r="N63" t="str">
            <v>Liaoning</v>
          </cell>
          <cell r="O63" t="str">
            <v>Zhuanghe</v>
          </cell>
          <cell r="Q63" t="str">
            <v>Xiaoli Jin</v>
          </cell>
          <cell r="R63">
            <v>41915</v>
          </cell>
          <cell r="S63" t="str">
            <v>roadside</v>
          </cell>
          <cell r="U63" t="str">
            <v>frequent</v>
          </cell>
          <cell r="W63" t="str">
            <v>ZU</v>
          </cell>
          <cell r="AA63" t="str">
            <v>Y</v>
          </cell>
          <cell r="AB63">
            <v>39.342680000000001</v>
          </cell>
          <cell r="AC63">
            <v>122.3817</v>
          </cell>
          <cell r="AD63">
            <v>5</v>
          </cell>
          <cell r="AE63">
            <v>2.1</v>
          </cell>
          <cell r="AI63" t="str">
            <v>Y</v>
          </cell>
          <cell r="AJ63">
            <v>42226</v>
          </cell>
          <cell r="AK63" t="str">
            <v>ZJU</v>
          </cell>
          <cell r="AL63" t="str">
            <v>summer 2015</v>
          </cell>
          <cell r="AM63">
            <v>806.79740000000004</v>
          </cell>
        </row>
        <row r="64">
          <cell r="B64" t="str">
            <v>JY257</v>
          </cell>
          <cell r="C64" t="str">
            <v>JY257</v>
          </cell>
          <cell r="D64" t="str">
            <v>M. sacchariflorus</v>
          </cell>
          <cell r="K64" t="str">
            <v>wild</v>
          </cell>
          <cell r="M64" t="str">
            <v>China</v>
          </cell>
          <cell r="N64" t="str">
            <v>Jilin</v>
          </cell>
          <cell r="O64" t="str">
            <v>Jilin</v>
          </cell>
          <cell r="P64" t="str">
            <v>G1212 road,Yongji country</v>
          </cell>
          <cell r="Q64" t="str">
            <v>Xiaoli Jin</v>
          </cell>
          <cell r="R64">
            <v>41918</v>
          </cell>
          <cell r="S64" t="str">
            <v>roadside</v>
          </cell>
          <cell r="U64" t="str">
            <v>frequent</v>
          </cell>
          <cell r="W64" t="str">
            <v>ZU</v>
          </cell>
          <cell r="AA64" t="str">
            <v>Y</v>
          </cell>
          <cell r="AB64">
            <v>43.403080000000003</v>
          </cell>
          <cell r="AC64">
            <v>126.23541</v>
          </cell>
          <cell r="AD64">
            <v>279</v>
          </cell>
          <cell r="AE64">
            <v>2.1</v>
          </cell>
          <cell r="AI64" t="str">
            <v>Y</v>
          </cell>
          <cell r="AJ64">
            <v>42212</v>
          </cell>
          <cell r="AK64" t="str">
            <v>ZJU</v>
          </cell>
          <cell r="AL64" t="str">
            <v>summer 2015</v>
          </cell>
          <cell r="AM64">
            <v>97.075599999999994</v>
          </cell>
        </row>
        <row r="65">
          <cell r="B65" t="str">
            <v>JY258</v>
          </cell>
          <cell r="C65" t="str">
            <v>JY258</v>
          </cell>
          <cell r="D65" t="str">
            <v>M. sacchariflorus</v>
          </cell>
          <cell r="K65" t="str">
            <v>wild</v>
          </cell>
          <cell r="M65" t="str">
            <v>China</v>
          </cell>
          <cell r="N65" t="str">
            <v>Jilin</v>
          </cell>
          <cell r="O65" t="str">
            <v>Jilin</v>
          </cell>
          <cell r="P65" t="str">
            <v>Shuanghe town,Yongji country</v>
          </cell>
          <cell r="Q65" t="str">
            <v>Xiaoli Jin</v>
          </cell>
          <cell r="R65">
            <v>41918</v>
          </cell>
          <cell r="S65" t="str">
            <v>roadside</v>
          </cell>
          <cell r="U65" t="str">
            <v>frequent</v>
          </cell>
          <cell r="W65" t="str">
            <v>ZU</v>
          </cell>
          <cell r="AA65" t="str">
            <v>Y</v>
          </cell>
          <cell r="AB65">
            <v>43.289160000000003</v>
          </cell>
          <cell r="AC65">
            <v>126.10137</v>
          </cell>
          <cell r="AD65">
            <v>287</v>
          </cell>
          <cell r="AE65">
            <v>2.1</v>
          </cell>
          <cell r="AI65" t="str">
            <v>Y</v>
          </cell>
          <cell r="AJ65">
            <v>42212</v>
          </cell>
          <cell r="AK65" t="str">
            <v>ZJU</v>
          </cell>
          <cell r="AL65" t="str">
            <v>summer 2015</v>
          </cell>
          <cell r="AM65">
            <v>40.1143</v>
          </cell>
        </row>
        <row r="66">
          <cell r="B66" t="str">
            <v>JY024</v>
          </cell>
          <cell r="C66" t="str">
            <v>JY024</v>
          </cell>
          <cell r="D66" t="str">
            <v>M. sacchariflorus</v>
          </cell>
          <cell r="K66" t="str">
            <v>wild</v>
          </cell>
          <cell r="M66" t="str">
            <v>China</v>
          </cell>
          <cell r="N66" t="str">
            <v>Anhui</v>
          </cell>
          <cell r="O66" t="str">
            <v>Wuhu</v>
          </cell>
          <cell r="P66" t="str">
            <v>Xingang town,Fanchang county</v>
          </cell>
          <cell r="Q66" t="str">
            <v>Xiaoli Jin</v>
          </cell>
          <cell r="R66">
            <v>41869</v>
          </cell>
          <cell r="S66" t="str">
            <v>Changjiang river side</v>
          </cell>
          <cell r="U66" t="str">
            <v>frequent</v>
          </cell>
          <cell r="W66" t="str">
            <v>ZU</v>
          </cell>
          <cell r="AA66" t="str">
            <v>Y</v>
          </cell>
          <cell r="AB66">
            <v>31.107040000000001</v>
          </cell>
          <cell r="AC66">
            <v>118.04321</v>
          </cell>
          <cell r="AD66">
            <v>20</v>
          </cell>
          <cell r="AE66">
            <v>2</v>
          </cell>
          <cell r="AI66" t="str">
            <v>Y</v>
          </cell>
          <cell r="AJ66">
            <v>42212</v>
          </cell>
          <cell r="AK66" t="str">
            <v>ZJU</v>
          </cell>
          <cell r="AL66" t="str">
            <v>summer 2015</v>
          </cell>
          <cell r="AM66">
            <v>213.96209999999999</v>
          </cell>
        </row>
        <row r="67">
          <cell r="B67" t="str">
            <v>JY026</v>
          </cell>
          <cell r="C67" t="str">
            <v>JY026</v>
          </cell>
          <cell r="D67" t="str">
            <v>M. sacchariflorus</v>
          </cell>
          <cell r="K67" t="str">
            <v>wild</v>
          </cell>
          <cell r="M67" t="str">
            <v>China</v>
          </cell>
          <cell r="N67" t="str">
            <v>Anhui</v>
          </cell>
          <cell r="O67" t="str">
            <v>Wuhu</v>
          </cell>
          <cell r="P67" t="str">
            <v>Xingang town,Fanchang county</v>
          </cell>
          <cell r="Q67" t="str">
            <v>Xiaoli Jin</v>
          </cell>
          <cell r="R67">
            <v>41869</v>
          </cell>
          <cell r="S67" t="str">
            <v>roadside</v>
          </cell>
          <cell r="U67" t="str">
            <v>occasional</v>
          </cell>
          <cell r="W67" t="str">
            <v>ZU</v>
          </cell>
          <cell r="AA67" t="str">
            <v>Y</v>
          </cell>
          <cell r="AB67">
            <v>31.100899999999999</v>
          </cell>
          <cell r="AC67">
            <v>118.03814</v>
          </cell>
          <cell r="AD67">
            <v>12</v>
          </cell>
          <cell r="AE67">
            <v>2</v>
          </cell>
          <cell r="AI67" t="str">
            <v>Y</v>
          </cell>
          <cell r="AJ67">
            <v>42212</v>
          </cell>
          <cell r="AK67" t="str">
            <v>ZJU</v>
          </cell>
          <cell r="AL67" t="str">
            <v>summer 2015</v>
          </cell>
          <cell r="AM67">
            <v>123.48239999999998</v>
          </cell>
        </row>
        <row r="68">
          <cell r="B68" t="str">
            <v>JY133</v>
          </cell>
          <cell r="C68" t="str">
            <v>JY133</v>
          </cell>
          <cell r="D68" t="str">
            <v>M. sacchariflorus</v>
          </cell>
          <cell r="K68" t="str">
            <v>wild</v>
          </cell>
          <cell r="M68" t="str">
            <v>China</v>
          </cell>
          <cell r="N68" t="str">
            <v>Shandong</v>
          </cell>
          <cell r="O68" t="str">
            <v>Rizhao</v>
          </cell>
          <cell r="P68" t="str">
            <v>Donggan suburb</v>
          </cell>
          <cell r="Q68" t="str">
            <v>Xiaoli Jin</v>
          </cell>
          <cell r="R68">
            <v>41912</v>
          </cell>
          <cell r="S68" t="str">
            <v>roadside</v>
          </cell>
          <cell r="U68" t="str">
            <v>frequent</v>
          </cell>
          <cell r="W68" t="str">
            <v>ZU</v>
          </cell>
          <cell r="AA68" t="str">
            <v>Y</v>
          </cell>
          <cell r="AB68">
            <v>35.278759999999998</v>
          </cell>
          <cell r="AC68">
            <v>119.20950000000001</v>
          </cell>
          <cell r="AD68">
            <v>32</v>
          </cell>
          <cell r="AE68">
            <v>2</v>
          </cell>
          <cell r="AI68" t="str">
            <v>Y</v>
          </cell>
          <cell r="AJ68">
            <v>42212</v>
          </cell>
          <cell r="AK68" t="str">
            <v>ZJU</v>
          </cell>
          <cell r="AL68" t="str">
            <v>summer 2015</v>
          </cell>
          <cell r="AM68">
            <v>103.69459999999999</v>
          </cell>
        </row>
        <row r="69">
          <cell r="B69" t="str">
            <v>JY142</v>
          </cell>
          <cell r="C69" t="str">
            <v>JY142</v>
          </cell>
          <cell r="D69" t="str">
            <v>M. sacchariflorus</v>
          </cell>
          <cell r="K69" t="str">
            <v>wild</v>
          </cell>
          <cell r="M69" t="str">
            <v>China</v>
          </cell>
          <cell r="N69" t="str">
            <v>Shandong</v>
          </cell>
          <cell r="O69" t="str">
            <v>Jiaonan</v>
          </cell>
          <cell r="Q69" t="str">
            <v>Xiaoli Jin</v>
          </cell>
          <cell r="R69">
            <v>41913</v>
          </cell>
          <cell r="S69" t="str">
            <v>roadside</v>
          </cell>
          <cell r="U69" t="str">
            <v>frequent</v>
          </cell>
          <cell r="W69" t="str">
            <v>ZU</v>
          </cell>
          <cell r="AA69" t="str">
            <v>Y</v>
          </cell>
          <cell r="AB69">
            <v>35.390169999999998</v>
          </cell>
          <cell r="AC69">
            <v>119.42967</v>
          </cell>
          <cell r="AD69">
            <v>25</v>
          </cell>
          <cell r="AE69">
            <v>2</v>
          </cell>
          <cell r="AI69" t="str">
            <v>Y</v>
          </cell>
          <cell r="AJ69">
            <v>42212</v>
          </cell>
          <cell r="AK69" t="str">
            <v>ZJU</v>
          </cell>
          <cell r="AL69" t="str">
            <v>summer 2015</v>
          </cell>
          <cell r="AM69">
            <v>136.10209999999998</v>
          </cell>
        </row>
        <row r="70">
          <cell r="B70" t="str">
            <v>JY148</v>
          </cell>
          <cell r="C70" t="str">
            <v>JY148</v>
          </cell>
          <cell r="D70" t="str">
            <v>M. sacchariflorus</v>
          </cell>
          <cell r="K70" t="str">
            <v>wild</v>
          </cell>
          <cell r="M70" t="str">
            <v>China</v>
          </cell>
          <cell r="N70" t="str">
            <v>Shandong</v>
          </cell>
          <cell r="O70" t="str">
            <v>Qingdao</v>
          </cell>
          <cell r="Q70" t="str">
            <v>Xiaoli Jin</v>
          </cell>
          <cell r="R70">
            <v>41913</v>
          </cell>
          <cell r="S70" t="str">
            <v>seashore</v>
          </cell>
          <cell r="U70" t="str">
            <v>frequent</v>
          </cell>
          <cell r="W70" t="str">
            <v>ZU</v>
          </cell>
          <cell r="AA70" t="str">
            <v>Y</v>
          </cell>
          <cell r="AB70">
            <v>35.556220000000003</v>
          </cell>
          <cell r="AC70">
            <v>120.08942</v>
          </cell>
          <cell r="AD70">
            <v>18</v>
          </cell>
          <cell r="AE70">
            <v>2</v>
          </cell>
          <cell r="AI70" t="str">
            <v>Y</v>
          </cell>
          <cell r="AJ70">
            <v>42212</v>
          </cell>
          <cell r="AK70" t="str">
            <v>ZJU</v>
          </cell>
          <cell r="AL70" t="str">
            <v>summer 2015</v>
          </cell>
          <cell r="AM70">
            <v>72.494</v>
          </cell>
        </row>
        <row r="71">
          <cell r="B71" t="str">
            <v>JY158</v>
          </cell>
          <cell r="C71" t="str">
            <v>JY158</v>
          </cell>
          <cell r="D71" t="str">
            <v>M. sacchariflorus</v>
          </cell>
          <cell r="K71" t="str">
            <v>wild</v>
          </cell>
          <cell r="M71" t="str">
            <v>China</v>
          </cell>
          <cell r="N71" t="str">
            <v>Shandong</v>
          </cell>
          <cell r="O71" t="str">
            <v>Jimo</v>
          </cell>
          <cell r="Q71" t="str">
            <v>Xiaoli Jin</v>
          </cell>
          <cell r="R71">
            <v>41913</v>
          </cell>
          <cell r="S71" t="str">
            <v>seashore</v>
          </cell>
          <cell r="U71" t="str">
            <v>frequent</v>
          </cell>
          <cell r="W71" t="str">
            <v>ZU</v>
          </cell>
          <cell r="AA71" t="str">
            <v>Y</v>
          </cell>
          <cell r="AB71">
            <v>36.275930000000002</v>
          </cell>
          <cell r="AC71">
            <v>120.58754999999999</v>
          </cell>
          <cell r="AD71">
            <v>3</v>
          </cell>
          <cell r="AE71">
            <v>2</v>
          </cell>
          <cell r="AI71" t="str">
            <v>Y</v>
          </cell>
          <cell r="AJ71">
            <v>42212</v>
          </cell>
          <cell r="AK71" t="str">
            <v>ZJU</v>
          </cell>
          <cell r="AL71" t="str">
            <v>summer 2015</v>
          </cell>
          <cell r="AM71">
            <v>171.81739999999996</v>
          </cell>
        </row>
        <row r="72">
          <cell r="B72" t="str">
            <v>JY162</v>
          </cell>
          <cell r="C72" t="str">
            <v>JY162</v>
          </cell>
          <cell r="D72" t="str">
            <v>M. sacchariflorus</v>
          </cell>
          <cell r="K72" t="str">
            <v>wild</v>
          </cell>
          <cell r="M72" t="str">
            <v>China</v>
          </cell>
          <cell r="N72" t="str">
            <v>Shandong</v>
          </cell>
          <cell r="O72" t="str">
            <v>Haiyang</v>
          </cell>
          <cell r="Q72" t="str">
            <v>Xiaoli Jin</v>
          </cell>
          <cell r="R72">
            <v>41914</v>
          </cell>
          <cell r="S72" t="str">
            <v>roadside</v>
          </cell>
          <cell r="U72" t="str">
            <v>frequent</v>
          </cell>
          <cell r="W72" t="str">
            <v>ZU</v>
          </cell>
          <cell r="AA72" t="str">
            <v>Y</v>
          </cell>
          <cell r="AB72">
            <v>36.435720000000003</v>
          </cell>
          <cell r="AC72">
            <v>121.14337</v>
          </cell>
          <cell r="AD72">
            <v>11</v>
          </cell>
          <cell r="AE72">
            <v>2</v>
          </cell>
          <cell r="AI72" t="str">
            <v>Y</v>
          </cell>
          <cell r="AJ72">
            <v>42226</v>
          </cell>
          <cell r="AK72" t="str">
            <v>ZJU</v>
          </cell>
          <cell r="AL72" t="str">
            <v>summer 2015</v>
          </cell>
          <cell r="AM72">
            <v>83.881</v>
          </cell>
        </row>
        <row r="73">
          <cell r="B73" t="str">
            <v>JY172</v>
          </cell>
          <cell r="C73" t="str">
            <v>JY172</v>
          </cell>
          <cell r="D73" t="str">
            <v>M. sacchariflorus</v>
          </cell>
          <cell r="K73" t="str">
            <v>wild</v>
          </cell>
          <cell r="M73" t="str">
            <v>China</v>
          </cell>
          <cell r="N73" t="str">
            <v>Shandong</v>
          </cell>
          <cell r="O73" t="str">
            <v>Haiyang</v>
          </cell>
          <cell r="Q73" t="str">
            <v>Xiaoli Jin</v>
          </cell>
          <cell r="R73">
            <v>41914</v>
          </cell>
          <cell r="S73" t="str">
            <v>field zone</v>
          </cell>
          <cell r="U73" t="str">
            <v>frequent</v>
          </cell>
          <cell r="W73" t="str">
            <v>ZU</v>
          </cell>
          <cell r="AA73" t="str">
            <v>Y</v>
          </cell>
          <cell r="AB73">
            <v>36.487029999999997</v>
          </cell>
          <cell r="AC73">
            <v>121.22193</v>
          </cell>
          <cell r="AD73">
            <v>56</v>
          </cell>
          <cell r="AE73">
            <v>2</v>
          </cell>
          <cell r="AI73" t="str">
            <v>Y</v>
          </cell>
          <cell r="AJ73">
            <v>42226</v>
          </cell>
          <cell r="AK73" t="str">
            <v>ZJU</v>
          </cell>
          <cell r="AL73" t="str">
            <v>summer 2015</v>
          </cell>
          <cell r="AM73">
            <v>129.39709999999997</v>
          </cell>
        </row>
        <row r="74">
          <cell r="B74" t="str">
            <v>JY180</v>
          </cell>
          <cell r="C74" t="str">
            <v>JY180</v>
          </cell>
          <cell r="D74" t="str">
            <v>M. sacchariflorus</v>
          </cell>
          <cell r="K74" t="str">
            <v>wild</v>
          </cell>
          <cell r="M74" t="str">
            <v>China</v>
          </cell>
          <cell r="N74" t="str">
            <v>Shandong</v>
          </cell>
          <cell r="O74" t="str">
            <v>Wendeng</v>
          </cell>
          <cell r="Q74" t="str">
            <v>Xiaoli Jin</v>
          </cell>
          <cell r="R74">
            <v>41914</v>
          </cell>
          <cell r="S74" t="str">
            <v>roadside</v>
          </cell>
          <cell r="U74" t="str">
            <v>frequent</v>
          </cell>
          <cell r="W74" t="str">
            <v>ZU</v>
          </cell>
          <cell r="AA74" t="str">
            <v>Y</v>
          </cell>
          <cell r="AB74">
            <v>37.187939999999998</v>
          </cell>
          <cell r="AC74">
            <v>122.02855</v>
          </cell>
          <cell r="AD74">
            <v>63</v>
          </cell>
          <cell r="AE74">
            <v>2</v>
          </cell>
          <cell r="AI74" t="str">
            <v>Y</v>
          </cell>
          <cell r="AJ74">
            <v>42226</v>
          </cell>
          <cell r="AK74" t="str">
            <v>ZJU</v>
          </cell>
          <cell r="AL74" t="str">
            <v>summer 2015</v>
          </cell>
          <cell r="AM74">
            <v>44.324299999999994</v>
          </cell>
        </row>
        <row r="75">
          <cell r="B75" t="str">
            <v>JY185</v>
          </cell>
          <cell r="C75" t="str">
            <v>JY185</v>
          </cell>
          <cell r="D75" t="str">
            <v>M. sacchariflorus</v>
          </cell>
          <cell r="K75" t="str">
            <v>wild</v>
          </cell>
          <cell r="M75" t="str">
            <v>China</v>
          </cell>
          <cell r="N75" t="str">
            <v>Shandong</v>
          </cell>
          <cell r="O75" t="str">
            <v>Yantai</v>
          </cell>
          <cell r="Q75" t="str">
            <v>Xiaoli Jin</v>
          </cell>
          <cell r="R75">
            <v>41914</v>
          </cell>
          <cell r="S75" t="str">
            <v>roadside</v>
          </cell>
          <cell r="U75" t="str">
            <v>frequent</v>
          </cell>
          <cell r="W75" t="str">
            <v>ZU</v>
          </cell>
          <cell r="AA75" t="str">
            <v>Y</v>
          </cell>
          <cell r="AB75">
            <v>37.256619999999998</v>
          </cell>
          <cell r="AC75">
            <v>121.50058</v>
          </cell>
          <cell r="AD75">
            <v>13</v>
          </cell>
          <cell r="AE75">
            <v>2</v>
          </cell>
          <cell r="AI75" t="str">
            <v>Y</v>
          </cell>
          <cell r="AJ75">
            <v>42226</v>
          </cell>
          <cell r="AK75" t="str">
            <v>ZJU</v>
          </cell>
        </row>
        <row r="76">
          <cell r="B76" t="str">
            <v>JY189</v>
          </cell>
          <cell r="C76" t="str">
            <v>JY189</v>
          </cell>
          <cell r="D76" t="str">
            <v>M. sacchariflorus</v>
          </cell>
          <cell r="K76" t="str">
            <v>wild</v>
          </cell>
          <cell r="M76" t="str">
            <v>China</v>
          </cell>
          <cell r="N76" t="str">
            <v>Liaoning</v>
          </cell>
          <cell r="O76" t="str">
            <v>Pulandian</v>
          </cell>
          <cell r="Q76" t="str">
            <v>Xiaoli Jin</v>
          </cell>
          <cell r="R76">
            <v>41915</v>
          </cell>
          <cell r="S76" t="str">
            <v>roadside</v>
          </cell>
          <cell r="U76" t="str">
            <v>frequent</v>
          </cell>
          <cell r="W76" t="str">
            <v>ZU</v>
          </cell>
          <cell r="AA76" t="str">
            <v>Y</v>
          </cell>
          <cell r="AB76">
            <v>39.32282</v>
          </cell>
          <cell r="AC76">
            <v>122.2924</v>
          </cell>
          <cell r="AD76">
            <v>20</v>
          </cell>
          <cell r="AE76">
            <v>2</v>
          </cell>
          <cell r="AI76" t="str">
            <v>Y</v>
          </cell>
          <cell r="AJ76">
            <v>42226</v>
          </cell>
          <cell r="AK76" t="str">
            <v>ZJU</v>
          </cell>
          <cell r="AL76" t="str">
            <v>summer 2015</v>
          </cell>
          <cell r="AM76">
            <v>213.9873</v>
          </cell>
        </row>
        <row r="77">
          <cell r="B77" t="str">
            <v>JY200</v>
          </cell>
          <cell r="C77" t="str">
            <v>JY200</v>
          </cell>
          <cell r="D77" t="str">
            <v>M. sacchariflorus</v>
          </cell>
          <cell r="K77" t="str">
            <v>wild</v>
          </cell>
          <cell r="M77" t="str">
            <v>China</v>
          </cell>
          <cell r="N77" t="str">
            <v>Liaoning</v>
          </cell>
          <cell r="O77" t="str">
            <v>Dandong</v>
          </cell>
          <cell r="Q77" t="str">
            <v>Xiaoli Jin</v>
          </cell>
          <cell r="R77">
            <v>41915</v>
          </cell>
          <cell r="S77" t="str">
            <v>mountain side</v>
          </cell>
          <cell r="U77" t="str">
            <v>occasional</v>
          </cell>
          <cell r="W77" t="str">
            <v>ZU</v>
          </cell>
          <cell r="AA77" t="str">
            <v>Y</v>
          </cell>
          <cell r="AB77">
            <v>40.101849999999999</v>
          </cell>
          <cell r="AC77">
            <v>124.20799</v>
          </cell>
          <cell r="AD77">
            <v>37</v>
          </cell>
          <cell r="AE77">
            <v>2</v>
          </cell>
          <cell r="AI77" t="str">
            <v>Y</v>
          </cell>
          <cell r="AJ77">
            <v>42226</v>
          </cell>
          <cell r="AK77" t="str">
            <v>ZJU</v>
          </cell>
          <cell r="AL77" t="str">
            <v>summer 2015</v>
          </cell>
          <cell r="AM77">
            <v>156.6892</v>
          </cell>
        </row>
        <row r="78">
          <cell r="B78" t="str">
            <v>JY212</v>
          </cell>
          <cell r="C78" t="str">
            <v>JY212</v>
          </cell>
          <cell r="D78" t="str">
            <v>M. sacchariflorus</v>
          </cell>
          <cell r="K78" t="str">
            <v>wild</v>
          </cell>
          <cell r="M78" t="str">
            <v>China</v>
          </cell>
          <cell r="N78" t="str">
            <v>Liaoning</v>
          </cell>
          <cell r="O78" t="str">
            <v>Kaiyuan</v>
          </cell>
          <cell r="Q78" t="str">
            <v>Xiaoli Jin</v>
          </cell>
          <cell r="R78">
            <v>41916</v>
          </cell>
          <cell r="S78" t="str">
            <v>roadside</v>
          </cell>
          <cell r="U78" t="str">
            <v>occasional</v>
          </cell>
          <cell r="W78" t="str">
            <v>ZU</v>
          </cell>
          <cell r="AA78" t="str">
            <v>Y</v>
          </cell>
          <cell r="AB78">
            <v>42.275109999999998</v>
          </cell>
          <cell r="AC78">
            <v>124.01622</v>
          </cell>
          <cell r="AD78">
            <v>80</v>
          </cell>
          <cell r="AE78">
            <v>2</v>
          </cell>
          <cell r="AI78" t="str">
            <v>Y</v>
          </cell>
          <cell r="AJ78">
            <v>42212</v>
          </cell>
          <cell r="AK78" t="str">
            <v>ZJU</v>
          </cell>
          <cell r="AL78" t="str">
            <v>summer 2015</v>
          </cell>
          <cell r="AM78">
            <v>75.857199999999992</v>
          </cell>
        </row>
        <row r="79">
          <cell r="B79" t="str">
            <v>JY228</v>
          </cell>
          <cell r="C79" t="str">
            <v>JY228</v>
          </cell>
          <cell r="D79" t="str">
            <v>M. sacchariflorus</v>
          </cell>
          <cell r="K79" t="str">
            <v>wild</v>
          </cell>
          <cell r="M79" t="str">
            <v>China</v>
          </cell>
          <cell r="N79" t="str">
            <v>Jilin</v>
          </cell>
          <cell r="O79" t="str">
            <v>Jiaohe</v>
          </cell>
          <cell r="Q79" t="str">
            <v>Xiaoli Jin</v>
          </cell>
          <cell r="R79">
            <v>41917</v>
          </cell>
          <cell r="S79" t="str">
            <v>roadside</v>
          </cell>
          <cell r="U79" t="str">
            <v>frequent</v>
          </cell>
          <cell r="W79" t="str">
            <v>ZU</v>
          </cell>
          <cell r="AA79" t="str">
            <v>Y</v>
          </cell>
          <cell r="AB79">
            <v>43.582799999999999</v>
          </cell>
          <cell r="AC79">
            <v>127.0445</v>
          </cell>
          <cell r="AD79">
            <v>351</v>
          </cell>
          <cell r="AE79">
            <v>2</v>
          </cell>
          <cell r="AI79" t="str">
            <v>Y</v>
          </cell>
          <cell r="AJ79">
            <v>42212</v>
          </cell>
          <cell r="AK79" t="str">
            <v>ZJU</v>
          </cell>
          <cell r="AL79" t="str">
            <v>summer 2015</v>
          </cell>
          <cell r="AM79">
            <v>32.957300000000004</v>
          </cell>
        </row>
        <row r="80">
          <cell r="B80" t="str">
            <v>JY231</v>
          </cell>
          <cell r="C80" t="str">
            <v>JY231</v>
          </cell>
          <cell r="D80" t="str">
            <v>M. sacchariflorus</v>
          </cell>
          <cell r="K80" t="str">
            <v>wild</v>
          </cell>
          <cell r="M80" t="str">
            <v>China</v>
          </cell>
          <cell r="N80" t="str">
            <v>Jilin</v>
          </cell>
          <cell r="O80" t="str">
            <v>Jiaohe</v>
          </cell>
          <cell r="Q80" t="str">
            <v>Xiaoli Jin</v>
          </cell>
          <cell r="R80">
            <v>41917</v>
          </cell>
          <cell r="S80" t="str">
            <v>roadside</v>
          </cell>
          <cell r="U80" t="str">
            <v>frequent</v>
          </cell>
          <cell r="W80" t="str">
            <v>ZU</v>
          </cell>
          <cell r="AA80" t="str">
            <v>Y</v>
          </cell>
          <cell r="AB80">
            <v>43.470930000000003</v>
          </cell>
          <cell r="AC80">
            <v>127.22119000000001</v>
          </cell>
          <cell r="AD80">
            <v>314</v>
          </cell>
          <cell r="AE80">
            <v>2</v>
          </cell>
          <cell r="AI80" t="str">
            <v>Y</v>
          </cell>
          <cell r="AJ80">
            <v>42212</v>
          </cell>
          <cell r="AK80" t="str">
            <v>ZJU</v>
          </cell>
          <cell r="AL80" t="str">
            <v>summer 2015</v>
          </cell>
          <cell r="AM80">
            <v>29.378799999999995</v>
          </cell>
        </row>
        <row r="81">
          <cell r="B81" t="str">
            <v>JY269</v>
          </cell>
          <cell r="C81" t="str">
            <v>JY269</v>
          </cell>
          <cell r="D81" t="str">
            <v>M. sacchariflorus</v>
          </cell>
          <cell r="K81" t="str">
            <v>wild</v>
          </cell>
          <cell r="M81" t="str">
            <v>China</v>
          </cell>
          <cell r="N81" t="str">
            <v>Liaoning</v>
          </cell>
          <cell r="O81" t="str">
            <v>Dashiqiao</v>
          </cell>
          <cell r="P81" t="str">
            <v>Huzhuang town</v>
          </cell>
          <cell r="Q81" t="str">
            <v>Xiaoli Jin</v>
          </cell>
          <cell r="R81">
            <v>41919</v>
          </cell>
          <cell r="S81" t="str">
            <v>roadside</v>
          </cell>
          <cell r="U81" t="str">
            <v>frequent</v>
          </cell>
          <cell r="W81" t="str">
            <v>ZU</v>
          </cell>
          <cell r="AA81" t="str">
            <v>Y</v>
          </cell>
          <cell r="AB81">
            <v>40.426720000000003</v>
          </cell>
          <cell r="AC81">
            <v>122.3272</v>
          </cell>
          <cell r="AD81">
            <v>34</v>
          </cell>
          <cell r="AE81">
            <v>2</v>
          </cell>
          <cell r="AI81" t="str">
            <v>Y</v>
          </cell>
          <cell r="AJ81">
            <v>42212</v>
          </cell>
          <cell r="AK81" t="str">
            <v>ZJU</v>
          </cell>
          <cell r="AL81" t="str">
            <v>summer 2015</v>
          </cell>
          <cell r="AM81">
            <v>74.25739999999999</v>
          </cell>
        </row>
        <row r="82">
          <cell r="B82" t="str">
            <v>JY326</v>
          </cell>
          <cell r="C82" t="str">
            <v>JY326</v>
          </cell>
          <cell r="D82" t="str">
            <v>M. sacchariflorus</v>
          </cell>
          <cell r="K82" t="str">
            <v>wild</v>
          </cell>
          <cell r="M82" t="str">
            <v>China</v>
          </cell>
          <cell r="N82" t="str">
            <v>Yunnan</v>
          </cell>
          <cell r="O82" t="str">
            <v xml:space="preserve">Qujing </v>
          </cell>
          <cell r="P82" t="str">
            <v xml:space="preserve">Luliang country       </v>
          </cell>
          <cell r="Q82" t="str">
            <v>Xiaoli Jin</v>
          </cell>
          <cell r="R82">
            <v>41951</v>
          </cell>
          <cell r="S82" t="str">
            <v>roadside</v>
          </cell>
          <cell r="U82" t="str">
            <v>frequent</v>
          </cell>
          <cell r="W82" t="str">
            <v>ZU</v>
          </cell>
          <cell r="AA82" t="str">
            <v>Y</v>
          </cell>
          <cell r="AB82">
            <v>25.062239999999999</v>
          </cell>
          <cell r="AC82">
            <v>103.43174999999999</v>
          </cell>
          <cell r="AD82">
            <v>1890</v>
          </cell>
          <cell r="AE82">
            <v>2</v>
          </cell>
          <cell r="AI82" t="str">
            <v>Y</v>
          </cell>
          <cell r="AJ82">
            <v>42212</v>
          </cell>
          <cell r="AK82" t="str">
            <v>ZJU</v>
          </cell>
          <cell r="AL82" t="str">
            <v>summer 2015</v>
          </cell>
          <cell r="AM82">
            <v>88.052999999999997</v>
          </cell>
        </row>
        <row r="83">
          <cell r="B83" t="str">
            <v>JY032</v>
          </cell>
          <cell r="C83" t="str">
            <v>JY032</v>
          </cell>
          <cell r="D83" t="str">
            <v>M. sacchariflorus</v>
          </cell>
          <cell r="K83" t="str">
            <v>wild</v>
          </cell>
          <cell r="M83" t="str">
            <v>China</v>
          </cell>
          <cell r="N83" t="str">
            <v>Anhui</v>
          </cell>
          <cell r="O83" t="str">
            <v>Wuhu</v>
          </cell>
          <cell r="P83" t="str">
            <v>Digang town,Fanchang county</v>
          </cell>
          <cell r="Q83" t="str">
            <v>Xiaoli Jin</v>
          </cell>
          <cell r="R83">
            <v>41869</v>
          </cell>
          <cell r="S83" t="str">
            <v>roadside</v>
          </cell>
          <cell r="U83" t="str">
            <v>frequent</v>
          </cell>
          <cell r="W83" t="str">
            <v>ZU</v>
          </cell>
          <cell r="AA83" t="str">
            <v>Y</v>
          </cell>
          <cell r="AB83">
            <v>31.061910000000001</v>
          </cell>
          <cell r="AC83">
            <v>118.00496</v>
          </cell>
          <cell r="AD83">
            <v>20</v>
          </cell>
          <cell r="AE83">
            <v>1.9</v>
          </cell>
          <cell r="AI83" t="str">
            <v>Y</v>
          </cell>
          <cell r="AJ83">
            <v>42212</v>
          </cell>
          <cell r="AK83" t="str">
            <v>ZJU</v>
          </cell>
          <cell r="AL83" t="str">
            <v>summer 2015</v>
          </cell>
          <cell r="AM83">
            <v>195.2655</v>
          </cell>
        </row>
        <row r="84">
          <cell r="B84" t="str">
            <v>JY100</v>
          </cell>
          <cell r="C84" t="str">
            <v>JY100</v>
          </cell>
          <cell r="D84" t="str">
            <v>M. sacchariflorus</v>
          </cell>
          <cell r="K84" t="str">
            <v>wild</v>
          </cell>
          <cell r="M84" t="str">
            <v>China</v>
          </cell>
          <cell r="N84" t="str">
            <v>Hubei</v>
          </cell>
          <cell r="O84" t="str">
            <v xml:space="preserve">Xianning </v>
          </cell>
          <cell r="P84" t="str">
            <v>Jiayu country</v>
          </cell>
          <cell r="Q84" t="str">
            <v>Xiaoli Jin</v>
          </cell>
          <cell r="R84">
            <v>41872</v>
          </cell>
          <cell r="S84" t="str">
            <v>roadside</v>
          </cell>
          <cell r="U84" t="str">
            <v>frequent</v>
          </cell>
          <cell r="W84" t="str">
            <v>ZU</v>
          </cell>
          <cell r="AA84" t="str">
            <v>Y</v>
          </cell>
          <cell r="AB84">
            <v>30.089849999999998</v>
          </cell>
          <cell r="AC84">
            <v>114.06610999999999</v>
          </cell>
          <cell r="AD84">
            <v>26</v>
          </cell>
          <cell r="AE84">
            <v>1.9</v>
          </cell>
          <cell r="AI84" t="str">
            <v>Y</v>
          </cell>
          <cell r="AJ84">
            <v>42212</v>
          </cell>
          <cell r="AK84" t="str">
            <v>ZJU</v>
          </cell>
          <cell r="AL84" t="str">
            <v>summer 2015</v>
          </cell>
          <cell r="AM84">
            <v>870.65719999999999</v>
          </cell>
        </row>
        <row r="85">
          <cell r="B85" t="str">
            <v>JY182</v>
          </cell>
          <cell r="C85" t="str">
            <v>JY182</v>
          </cell>
          <cell r="D85" t="str">
            <v>M. sacchariflorus</v>
          </cell>
          <cell r="K85" t="str">
            <v>wild</v>
          </cell>
          <cell r="M85" t="str">
            <v>China</v>
          </cell>
          <cell r="N85" t="str">
            <v>Shandong</v>
          </cell>
          <cell r="O85" t="str">
            <v>Wendeng</v>
          </cell>
          <cell r="Q85" t="str">
            <v>Xiaoli Jin</v>
          </cell>
          <cell r="R85">
            <v>41914</v>
          </cell>
          <cell r="S85" t="str">
            <v>roadside</v>
          </cell>
          <cell r="U85" t="str">
            <v>frequent</v>
          </cell>
          <cell r="W85" t="str">
            <v>ZU</v>
          </cell>
          <cell r="AA85" t="str">
            <v>Y</v>
          </cell>
          <cell r="AB85">
            <v>37.188870000000001</v>
          </cell>
          <cell r="AC85">
            <v>122.01741</v>
          </cell>
          <cell r="AD85">
            <v>69</v>
          </cell>
          <cell r="AE85">
            <v>1.9</v>
          </cell>
          <cell r="AI85" t="str">
            <v>Y</v>
          </cell>
          <cell r="AJ85">
            <v>42226</v>
          </cell>
          <cell r="AK85" t="str">
            <v>ZJU</v>
          </cell>
          <cell r="AL85" t="str">
            <v>summer 2015</v>
          </cell>
          <cell r="AM85">
            <v>129.6189</v>
          </cell>
        </row>
        <row r="86">
          <cell r="B86" t="str">
            <v>JY201</v>
          </cell>
          <cell r="C86" t="str">
            <v>JY201</v>
          </cell>
          <cell r="D86" t="str">
            <v>M. sacchariflorus</v>
          </cell>
          <cell r="K86" t="str">
            <v>wild</v>
          </cell>
          <cell r="M86" t="str">
            <v>China</v>
          </cell>
          <cell r="N86" t="str">
            <v>Liaoning</v>
          </cell>
          <cell r="O86" t="str">
            <v>Dandong</v>
          </cell>
          <cell r="Q86" t="str">
            <v>Xiaoli Jin</v>
          </cell>
          <cell r="R86">
            <v>41915</v>
          </cell>
          <cell r="S86" t="str">
            <v>roadside</v>
          </cell>
          <cell r="U86" t="str">
            <v>rare</v>
          </cell>
          <cell r="W86" t="str">
            <v>ZU</v>
          </cell>
          <cell r="AA86" t="str">
            <v>Y</v>
          </cell>
          <cell r="AB86">
            <v>40.299849999999999</v>
          </cell>
          <cell r="AC86">
            <v>124.02804999999999</v>
          </cell>
          <cell r="AD86">
            <v>105</v>
          </cell>
          <cell r="AE86">
            <v>1.9</v>
          </cell>
          <cell r="AI86" t="str">
            <v>Y</v>
          </cell>
          <cell r="AJ86">
            <v>42212</v>
          </cell>
          <cell r="AK86" t="str">
            <v>ZJU</v>
          </cell>
          <cell r="AL86" t="str">
            <v>summer 2015</v>
          </cell>
          <cell r="AM86">
            <v>38.514499999999998</v>
          </cell>
        </row>
        <row r="87">
          <cell r="B87" t="str">
            <v>JY222</v>
          </cell>
          <cell r="C87" t="str">
            <v>JY222</v>
          </cell>
          <cell r="D87" t="str">
            <v>M. sacchariflorus</v>
          </cell>
          <cell r="K87" t="str">
            <v>wild</v>
          </cell>
          <cell r="M87" t="str">
            <v>China</v>
          </cell>
          <cell r="N87" t="str">
            <v>Jilin</v>
          </cell>
          <cell r="O87" t="str">
            <v>Jilin</v>
          </cell>
          <cell r="P87" t="str">
            <v>G302 road,Longtan suburb</v>
          </cell>
          <cell r="Q87" t="str">
            <v>Xiaoli Jin</v>
          </cell>
          <cell r="R87">
            <v>41917</v>
          </cell>
          <cell r="S87" t="str">
            <v>roadside</v>
          </cell>
          <cell r="U87" t="str">
            <v>frequent</v>
          </cell>
          <cell r="W87" t="str">
            <v>ZU</v>
          </cell>
          <cell r="AA87" t="str">
            <v>Y</v>
          </cell>
          <cell r="AB87">
            <v>43.572490000000002</v>
          </cell>
          <cell r="AC87">
            <v>126.4577</v>
          </cell>
          <cell r="AD87">
            <v>224</v>
          </cell>
          <cell r="AE87">
            <v>1.9</v>
          </cell>
          <cell r="AI87" t="str">
            <v>Y</v>
          </cell>
          <cell r="AJ87">
            <v>42212</v>
          </cell>
          <cell r="AK87" t="str">
            <v>ZJU</v>
          </cell>
          <cell r="AL87" t="str">
            <v>summer 2015</v>
          </cell>
          <cell r="AM87">
            <v>35.946399999999997</v>
          </cell>
        </row>
        <row r="88">
          <cell r="B88" t="str">
            <v>JY268</v>
          </cell>
          <cell r="C88" t="str">
            <v>JY268</v>
          </cell>
          <cell r="D88" t="str">
            <v>M. sacchariflorus</v>
          </cell>
          <cell r="K88" t="str">
            <v>wild</v>
          </cell>
          <cell r="M88" t="str">
            <v>China</v>
          </cell>
          <cell r="N88" t="str">
            <v>Liaoning</v>
          </cell>
          <cell r="O88" t="str">
            <v>Dashiqiao</v>
          </cell>
          <cell r="P88" t="str">
            <v>Huzhuang town</v>
          </cell>
          <cell r="Q88" t="str">
            <v>Xiaoli Jin</v>
          </cell>
          <cell r="R88">
            <v>41919</v>
          </cell>
          <cell r="S88" t="str">
            <v>roadside</v>
          </cell>
          <cell r="U88" t="str">
            <v>frequent</v>
          </cell>
          <cell r="W88" t="str">
            <v>ZU</v>
          </cell>
          <cell r="AA88" t="str">
            <v>Y</v>
          </cell>
          <cell r="AB88">
            <v>40.426679999999998</v>
          </cell>
          <cell r="AC88">
            <v>122.32792000000001</v>
          </cell>
          <cell r="AD88">
            <v>30</v>
          </cell>
          <cell r="AE88">
            <v>1.9</v>
          </cell>
          <cell r="AI88" t="str">
            <v>Y</v>
          </cell>
          <cell r="AJ88">
            <v>42212</v>
          </cell>
          <cell r="AK88" t="str">
            <v>ZJU</v>
          </cell>
          <cell r="AL88" t="str">
            <v>summer 2015</v>
          </cell>
          <cell r="AM88">
            <v>101.58029999999999</v>
          </cell>
        </row>
        <row r="89">
          <cell r="B89" t="str">
            <v>JY287</v>
          </cell>
          <cell r="C89" t="str">
            <v>JY287</v>
          </cell>
          <cell r="D89" t="str">
            <v>M. sacchariflorus</v>
          </cell>
          <cell r="K89" t="str">
            <v>wild</v>
          </cell>
          <cell r="M89" t="str">
            <v>China</v>
          </cell>
          <cell r="N89" t="str">
            <v>Shandong</v>
          </cell>
          <cell r="O89" t="str">
            <v>Jinan</v>
          </cell>
          <cell r="Q89" t="str">
            <v>Xiaoli Jin</v>
          </cell>
          <cell r="R89">
            <v>41920</v>
          </cell>
          <cell r="S89" t="str">
            <v>roadside</v>
          </cell>
          <cell r="U89" t="str">
            <v>occasional</v>
          </cell>
          <cell r="W89" t="str">
            <v>ZU</v>
          </cell>
          <cell r="AA89" t="str">
            <v>Y</v>
          </cell>
          <cell r="AB89">
            <v>36.381950000000003</v>
          </cell>
          <cell r="AC89">
            <v>117.11503</v>
          </cell>
          <cell r="AD89">
            <v>161</v>
          </cell>
          <cell r="AE89">
            <v>1.9</v>
          </cell>
          <cell r="AI89" t="str">
            <v>Y</v>
          </cell>
          <cell r="AJ89">
            <v>42212</v>
          </cell>
          <cell r="AK89" t="str">
            <v>ZJU</v>
          </cell>
          <cell r="AL89" t="str">
            <v>summer 2015</v>
          </cell>
          <cell r="AM89">
            <v>208.28969999999998</v>
          </cell>
        </row>
        <row r="90">
          <cell r="B90" t="str">
            <v>JY320</v>
          </cell>
          <cell r="C90" t="str">
            <v>JY320</v>
          </cell>
          <cell r="D90" t="str">
            <v>M. sacchariflorus</v>
          </cell>
          <cell r="K90" t="str">
            <v>wild</v>
          </cell>
          <cell r="M90" t="str">
            <v>China</v>
          </cell>
          <cell r="N90" t="str">
            <v>Yunnan</v>
          </cell>
          <cell r="O90" t="str">
            <v xml:space="preserve">Qujing </v>
          </cell>
          <cell r="P90" t="str">
            <v>Malong country</v>
          </cell>
          <cell r="Q90" t="str">
            <v>Xiaoli Jin</v>
          </cell>
          <cell r="R90">
            <v>41950</v>
          </cell>
          <cell r="S90" t="str">
            <v>roadside</v>
          </cell>
          <cell r="U90" t="str">
            <v>frequent</v>
          </cell>
          <cell r="W90" t="str">
            <v>ZU</v>
          </cell>
          <cell r="AA90" t="str">
            <v>Y</v>
          </cell>
          <cell r="AB90">
            <v>25.295000000000002</v>
          </cell>
          <cell r="AC90">
            <v>103.4207</v>
          </cell>
          <cell r="AD90">
            <v>1958</v>
          </cell>
          <cell r="AE90">
            <v>1.9</v>
          </cell>
          <cell r="AI90" t="str">
            <v>Y</v>
          </cell>
          <cell r="AJ90">
            <v>42212</v>
          </cell>
          <cell r="AK90" t="str">
            <v>ZJU</v>
          </cell>
          <cell r="AL90" t="str">
            <v>summer 2015</v>
          </cell>
          <cell r="AM90">
            <v>18.040599999999994</v>
          </cell>
        </row>
        <row r="91">
          <cell r="B91" t="str">
            <v>JY324</v>
          </cell>
          <cell r="C91" t="str">
            <v>JY324</v>
          </cell>
          <cell r="D91" t="str">
            <v>M. sacchariflorus</v>
          </cell>
          <cell r="K91" t="str">
            <v>wild</v>
          </cell>
          <cell r="M91" t="str">
            <v>China</v>
          </cell>
          <cell r="N91" t="str">
            <v>Yunnan</v>
          </cell>
          <cell r="O91" t="str">
            <v xml:space="preserve">Qujing </v>
          </cell>
          <cell r="Q91" t="str">
            <v>Xiaoli Jin</v>
          </cell>
          <cell r="R91">
            <v>41951</v>
          </cell>
          <cell r="S91" t="str">
            <v>roadside</v>
          </cell>
          <cell r="U91" t="str">
            <v>frequent</v>
          </cell>
          <cell r="W91" t="str">
            <v>ZU</v>
          </cell>
          <cell r="AA91" t="str">
            <v>Y</v>
          </cell>
          <cell r="AB91">
            <v>25.145969999999998</v>
          </cell>
          <cell r="AC91">
            <v>103.50884000000001</v>
          </cell>
          <cell r="AD91">
            <v>1894</v>
          </cell>
          <cell r="AE91">
            <v>1.9</v>
          </cell>
          <cell r="AI91" t="str">
            <v>Y</v>
          </cell>
          <cell r="AJ91">
            <v>42212</v>
          </cell>
          <cell r="AK91" t="str">
            <v>ZJU</v>
          </cell>
          <cell r="AL91" t="str">
            <v>summer 2015</v>
          </cell>
          <cell r="AM91">
            <v>268.8879</v>
          </cell>
        </row>
        <row r="92">
          <cell r="B92" t="str">
            <v>JY114</v>
          </cell>
          <cell r="C92" t="str">
            <v>JY114</v>
          </cell>
          <cell r="D92" t="str">
            <v>M. sacchariflorus</v>
          </cell>
          <cell r="K92" t="str">
            <v>wild</v>
          </cell>
          <cell r="M92" t="str">
            <v>China</v>
          </cell>
          <cell r="N92" t="str">
            <v>Hunan</v>
          </cell>
          <cell r="O92" t="str">
            <v xml:space="preserve">Yueyang </v>
          </cell>
          <cell r="P92" t="str">
            <v>Yueyang country</v>
          </cell>
          <cell r="Q92" t="str">
            <v>Xiaoli Jin</v>
          </cell>
          <cell r="R92">
            <v>41872</v>
          </cell>
          <cell r="S92" t="str">
            <v>roadside</v>
          </cell>
          <cell r="U92" t="str">
            <v>rare</v>
          </cell>
          <cell r="W92" t="str">
            <v>ZU</v>
          </cell>
          <cell r="AA92" t="str">
            <v>Y</v>
          </cell>
          <cell r="AB92">
            <v>29.078499999999998</v>
          </cell>
          <cell r="AC92">
            <v>113.10834</v>
          </cell>
          <cell r="AD92">
            <v>70</v>
          </cell>
          <cell r="AE92">
            <v>1.8</v>
          </cell>
          <cell r="AI92" t="str">
            <v>Y</v>
          </cell>
          <cell r="AJ92">
            <v>42212</v>
          </cell>
          <cell r="AK92" t="str">
            <v>ZJU</v>
          </cell>
          <cell r="AL92" t="str">
            <v>summer 2015</v>
          </cell>
          <cell r="AM92">
            <v>238.13499999999999</v>
          </cell>
        </row>
        <row r="93">
          <cell r="B93" t="str">
            <v>JY123</v>
          </cell>
          <cell r="C93" t="str">
            <v>JY123</v>
          </cell>
          <cell r="D93" t="str">
            <v>M. sacchariflorus</v>
          </cell>
          <cell r="K93" t="str">
            <v>wild</v>
          </cell>
          <cell r="M93" t="str">
            <v>China</v>
          </cell>
          <cell r="N93" t="str">
            <v>Zhejiang</v>
          </cell>
          <cell r="O93" t="str">
            <v>Huzhou</v>
          </cell>
          <cell r="P93" t="str">
            <v>Nanxun Suburb</v>
          </cell>
          <cell r="Q93" t="str">
            <v>Xiaoli Jin</v>
          </cell>
          <cell r="R93">
            <v>41888</v>
          </cell>
          <cell r="S93" t="str">
            <v>roadside</v>
          </cell>
          <cell r="U93" t="str">
            <v>occasional</v>
          </cell>
          <cell r="W93" t="str">
            <v>ZU</v>
          </cell>
          <cell r="AA93" t="str">
            <v>Y</v>
          </cell>
          <cell r="AB93">
            <v>30.454809999999998</v>
          </cell>
          <cell r="AC93">
            <v>120.19529</v>
          </cell>
          <cell r="AD93">
            <v>6</v>
          </cell>
          <cell r="AE93">
            <v>1.8</v>
          </cell>
          <cell r="AI93" t="str">
            <v>Y</v>
          </cell>
          <cell r="AJ93">
            <v>42212</v>
          </cell>
          <cell r="AK93" t="str">
            <v>ZJU</v>
          </cell>
          <cell r="AL93" t="str">
            <v>summer 2015</v>
          </cell>
          <cell r="AM93">
            <v>140.57209999999998</v>
          </cell>
        </row>
        <row r="94">
          <cell r="B94" t="str">
            <v>JY140</v>
          </cell>
          <cell r="C94" t="str">
            <v>JY140</v>
          </cell>
          <cell r="D94" t="str">
            <v>M. sacchariflorus</v>
          </cell>
          <cell r="K94" t="str">
            <v>wild</v>
          </cell>
          <cell r="M94" t="str">
            <v>China</v>
          </cell>
          <cell r="N94" t="str">
            <v>Shandong</v>
          </cell>
          <cell r="O94" t="str">
            <v>Jiaonan</v>
          </cell>
          <cell r="Q94" t="str">
            <v>Xiaoli Jin</v>
          </cell>
          <cell r="R94">
            <v>41913</v>
          </cell>
          <cell r="S94" t="str">
            <v>roadside</v>
          </cell>
          <cell r="U94" t="str">
            <v>frequent</v>
          </cell>
          <cell r="W94" t="str">
            <v>ZU</v>
          </cell>
          <cell r="AA94" t="str">
            <v>Y</v>
          </cell>
          <cell r="AB94">
            <v>35.378279999999997</v>
          </cell>
          <cell r="AC94">
            <v>119.40707999999999</v>
          </cell>
          <cell r="AD94">
            <v>20</v>
          </cell>
          <cell r="AE94">
            <v>1.8</v>
          </cell>
          <cell r="AI94" t="str">
            <v>Y</v>
          </cell>
          <cell r="AJ94">
            <v>42212</v>
          </cell>
          <cell r="AK94" t="str">
            <v>ZJU</v>
          </cell>
          <cell r="AL94" t="str">
            <v>summer 2015</v>
          </cell>
          <cell r="AM94">
            <v>198.99499999999998</v>
          </cell>
        </row>
        <row r="95">
          <cell r="B95" t="str">
            <v>JY193</v>
          </cell>
          <cell r="C95" t="str">
            <v>JY193</v>
          </cell>
          <cell r="D95" t="str">
            <v>M. sacchariflorus</v>
          </cell>
          <cell r="K95" t="str">
            <v>wild</v>
          </cell>
          <cell r="M95" t="str">
            <v>China</v>
          </cell>
          <cell r="N95" t="str">
            <v>Liaoning</v>
          </cell>
          <cell r="O95" t="str">
            <v>Zhuanghe</v>
          </cell>
          <cell r="Q95" t="str">
            <v>Xiaoli Jin</v>
          </cell>
          <cell r="R95">
            <v>41915</v>
          </cell>
          <cell r="S95" t="str">
            <v>roadside</v>
          </cell>
          <cell r="U95" t="str">
            <v>frequent</v>
          </cell>
          <cell r="W95" t="str">
            <v>ZU</v>
          </cell>
          <cell r="AA95" t="str">
            <v>Y</v>
          </cell>
          <cell r="AB95">
            <v>39.368569999999998</v>
          </cell>
          <cell r="AC95">
            <v>122.45108999999999</v>
          </cell>
          <cell r="AD95">
            <v>7</v>
          </cell>
          <cell r="AE95">
            <v>1.8</v>
          </cell>
          <cell r="AI95" t="str">
            <v>Y</v>
          </cell>
          <cell r="AJ95">
            <v>42226</v>
          </cell>
          <cell r="AK95" t="str">
            <v>ZJU</v>
          </cell>
          <cell r="AL95" t="str">
            <v>summer 2015</v>
          </cell>
          <cell r="AM95">
            <v>21.632400000000001</v>
          </cell>
        </row>
        <row r="96">
          <cell r="B96" t="str">
            <v>JY196</v>
          </cell>
          <cell r="C96" t="str">
            <v>JY196</v>
          </cell>
          <cell r="D96" t="str">
            <v>M. sacchariflorus</v>
          </cell>
          <cell r="K96" t="str">
            <v>wild</v>
          </cell>
          <cell r="M96" t="str">
            <v>China</v>
          </cell>
          <cell r="N96" t="str">
            <v>Liaoning</v>
          </cell>
          <cell r="O96" t="str">
            <v>Donggang</v>
          </cell>
          <cell r="Q96" t="str">
            <v>Xiaoli Jin</v>
          </cell>
          <cell r="R96">
            <v>41915</v>
          </cell>
          <cell r="S96" t="str">
            <v>roadside</v>
          </cell>
          <cell r="U96" t="str">
            <v>occasional</v>
          </cell>
          <cell r="W96" t="str">
            <v>ZU</v>
          </cell>
          <cell r="AA96" t="str">
            <v>Y</v>
          </cell>
          <cell r="AB96">
            <v>39.566510000000001</v>
          </cell>
          <cell r="AC96">
            <v>124.05211</v>
          </cell>
          <cell r="AD96">
            <v>4</v>
          </cell>
          <cell r="AE96">
            <v>1.8</v>
          </cell>
          <cell r="AI96" t="str">
            <v>Y</v>
          </cell>
          <cell r="AJ96">
            <v>42226</v>
          </cell>
          <cell r="AK96" t="str">
            <v>ZJU</v>
          </cell>
          <cell r="AL96" t="str">
            <v>summer 2015</v>
          </cell>
          <cell r="AM96">
            <v>61.627399999999994</v>
          </cell>
        </row>
        <row r="97">
          <cell r="B97" t="str">
            <v>JY202</v>
          </cell>
          <cell r="C97" t="str">
            <v>JY202</v>
          </cell>
          <cell r="D97" t="str">
            <v>M. sacchariflorus</v>
          </cell>
          <cell r="K97" t="str">
            <v>wild</v>
          </cell>
          <cell r="M97" t="str">
            <v>China</v>
          </cell>
          <cell r="N97" t="str">
            <v>Liaoning</v>
          </cell>
          <cell r="O97" t="str">
            <v>Dandong</v>
          </cell>
          <cell r="Q97" t="str">
            <v>Xiaoli Jin</v>
          </cell>
          <cell r="R97">
            <v>41915</v>
          </cell>
          <cell r="S97" t="str">
            <v>roadside</v>
          </cell>
          <cell r="U97" t="str">
            <v>rare</v>
          </cell>
          <cell r="W97" t="str">
            <v>ZU</v>
          </cell>
          <cell r="AA97" t="str">
            <v>Y</v>
          </cell>
          <cell r="AB97">
            <v>40.299669999999999</v>
          </cell>
          <cell r="AC97">
            <v>123.59032000000001</v>
          </cell>
          <cell r="AD97">
            <v>117</v>
          </cell>
          <cell r="AE97">
            <v>1.8</v>
          </cell>
          <cell r="AI97" t="str">
            <v>Y</v>
          </cell>
          <cell r="AJ97">
            <v>42212</v>
          </cell>
          <cell r="AK97" t="str">
            <v>ZJU</v>
          </cell>
          <cell r="AL97" t="str">
            <v>summer 2015</v>
          </cell>
          <cell r="AM97">
            <v>86.676899999999989</v>
          </cell>
        </row>
        <row r="98">
          <cell r="B98" t="str">
            <v>JY205</v>
          </cell>
          <cell r="C98" t="str">
            <v>JY205</v>
          </cell>
          <cell r="D98" t="str">
            <v>M. sacchariflorus</v>
          </cell>
          <cell r="K98" t="str">
            <v>wild</v>
          </cell>
          <cell r="M98" t="str">
            <v>China</v>
          </cell>
          <cell r="N98" t="str">
            <v>Liaoning</v>
          </cell>
          <cell r="O98" t="str">
            <v>Dandong</v>
          </cell>
          <cell r="Q98" t="str">
            <v>Xiaoli Jin</v>
          </cell>
          <cell r="R98">
            <v>41915</v>
          </cell>
          <cell r="S98" t="str">
            <v>field zone</v>
          </cell>
          <cell r="U98" t="str">
            <v>frequent</v>
          </cell>
          <cell r="W98" t="str">
            <v>ZU</v>
          </cell>
          <cell r="AA98" t="str">
            <v>Y</v>
          </cell>
          <cell r="AB98">
            <v>40.39432</v>
          </cell>
          <cell r="AC98">
            <v>123.5971</v>
          </cell>
          <cell r="AD98">
            <v>118</v>
          </cell>
          <cell r="AE98">
            <v>1.8</v>
          </cell>
          <cell r="AI98" t="str">
            <v>Y</v>
          </cell>
          <cell r="AJ98">
            <v>42212</v>
          </cell>
          <cell r="AK98" t="str">
            <v>ZJU</v>
          </cell>
          <cell r="AL98" t="str">
            <v>summer 2015</v>
          </cell>
          <cell r="AM98">
            <v>70.720999999999989</v>
          </cell>
        </row>
        <row r="99">
          <cell r="B99" t="str">
            <v>JY209</v>
          </cell>
          <cell r="C99" t="str">
            <v>JY209</v>
          </cell>
          <cell r="D99" t="str">
            <v>M. sacchariflorus</v>
          </cell>
          <cell r="K99" t="str">
            <v>wild</v>
          </cell>
          <cell r="M99" t="str">
            <v>China</v>
          </cell>
          <cell r="N99" t="str">
            <v>Liaoning</v>
          </cell>
          <cell r="O99" t="str">
            <v>Tieling</v>
          </cell>
          <cell r="Q99" t="str">
            <v>Xiaoli Jin</v>
          </cell>
          <cell r="R99">
            <v>41916</v>
          </cell>
          <cell r="S99" t="str">
            <v>roadside</v>
          </cell>
          <cell r="U99" t="str">
            <v>occasional</v>
          </cell>
          <cell r="W99" t="str">
            <v>ZU</v>
          </cell>
          <cell r="AA99" t="str">
            <v>Y</v>
          </cell>
          <cell r="AB99">
            <v>42.088630000000002</v>
          </cell>
          <cell r="AC99">
            <v>123.40931999999999</v>
          </cell>
          <cell r="AD99">
            <v>61</v>
          </cell>
          <cell r="AE99">
            <v>1.8</v>
          </cell>
          <cell r="AI99" t="str">
            <v>Y</v>
          </cell>
          <cell r="AJ99">
            <v>42212</v>
          </cell>
          <cell r="AK99" t="str">
            <v>ZJU</v>
          </cell>
          <cell r="AL99" t="str">
            <v>summer 2015</v>
          </cell>
          <cell r="AM99">
            <v>85.077099999999987</v>
          </cell>
        </row>
        <row r="100">
          <cell r="B100" t="str">
            <v>JY260</v>
          </cell>
          <cell r="C100" t="str">
            <v>JY260</v>
          </cell>
          <cell r="D100" t="str">
            <v>M. sacchariflorus</v>
          </cell>
          <cell r="K100" t="str">
            <v>wild</v>
          </cell>
          <cell r="M100" t="str">
            <v>China</v>
          </cell>
          <cell r="N100" t="str">
            <v>Jilin</v>
          </cell>
          <cell r="O100" t="str">
            <v>Panshi</v>
          </cell>
          <cell r="P100" t="str">
            <v>G1212 road</v>
          </cell>
          <cell r="Q100" t="str">
            <v>Xiaoli Jin</v>
          </cell>
          <cell r="R100">
            <v>41918</v>
          </cell>
          <cell r="S100" t="str">
            <v>field zone</v>
          </cell>
          <cell r="U100" t="str">
            <v>frequent</v>
          </cell>
          <cell r="W100" t="str">
            <v>ZU</v>
          </cell>
          <cell r="AA100" t="str">
            <v>Y</v>
          </cell>
          <cell r="AB100">
            <v>43.182119999999998</v>
          </cell>
          <cell r="AC100">
            <v>126.02987</v>
          </cell>
          <cell r="AD100">
            <v>271</v>
          </cell>
          <cell r="AE100">
            <v>1.8</v>
          </cell>
          <cell r="AI100" t="str">
            <v>Y</v>
          </cell>
          <cell r="AJ100">
            <v>42212</v>
          </cell>
          <cell r="AK100" t="str">
            <v>ZJU</v>
          </cell>
          <cell r="AL100" t="str">
            <v>summer 2015</v>
          </cell>
          <cell r="AM100">
            <v>86.045399999999987</v>
          </cell>
        </row>
        <row r="101">
          <cell r="B101" t="str">
            <v>JY272</v>
          </cell>
          <cell r="C101" t="str">
            <v>JY272</v>
          </cell>
          <cell r="D101" t="str">
            <v>M. sacchariflorus</v>
          </cell>
          <cell r="K101" t="str">
            <v>wild</v>
          </cell>
          <cell r="M101" t="str">
            <v>China</v>
          </cell>
          <cell r="N101" t="str">
            <v>Liaoning</v>
          </cell>
          <cell r="O101" t="str">
            <v>Gaizhou</v>
          </cell>
          <cell r="P101" t="str">
            <v>Binhai roadside</v>
          </cell>
          <cell r="Q101" t="str">
            <v>Xiaoli Jin</v>
          </cell>
          <cell r="R101">
            <v>41919</v>
          </cell>
          <cell r="S101" t="str">
            <v>roadside</v>
          </cell>
          <cell r="U101" t="str">
            <v>frequent</v>
          </cell>
          <cell r="W101" t="str">
            <v>ZU</v>
          </cell>
          <cell r="AA101" t="str">
            <v>Y</v>
          </cell>
          <cell r="AB101">
            <v>40.230840000000001</v>
          </cell>
          <cell r="AC101">
            <v>122.12778</v>
          </cell>
          <cell r="AD101">
            <v>15</v>
          </cell>
          <cell r="AE101">
            <v>1.8</v>
          </cell>
          <cell r="AI101" t="str">
            <v>Y</v>
          </cell>
          <cell r="AJ101">
            <v>42212</v>
          </cell>
          <cell r="AK101" t="str">
            <v>ZJU</v>
          </cell>
          <cell r="AL101" t="str">
            <v>summer 2015</v>
          </cell>
          <cell r="AM101">
            <v>65.963699999999989</v>
          </cell>
        </row>
        <row r="102">
          <cell r="B102" t="str">
            <v>JY292</v>
          </cell>
          <cell r="C102" t="str">
            <v>JY292</v>
          </cell>
          <cell r="D102" t="str">
            <v>M. sacchariflorus</v>
          </cell>
          <cell r="K102" t="str">
            <v>wild</v>
          </cell>
          <cell r="M102" t="str">
            <v>China</v>
          </cell>
          <cell r="N102" t="str">
            <v>Jiangsu</v>
          </cell>
          <cell r="O102" t="str">
            <v>Suqian</v>
          </cell>
          <cell r="Q102" t="str">
            <v>Xiaoli Jin</v>
          </cell>
          <cell r="R102">
            <v>41921</v>
          </cell>
          <cell r="S102" t="str">
            <v>roadside</v>
          </cell>
          <cell r="U102" t="str">
            <v>frequent</v>
          </cell>
          <cell r="W102" t="str">
            <v>ZU</v>
          </cell>
          <cell r="AA102" t="str">
            <v>Y</v>
          </cell>
          <cell r="AB102">
            <v>33.2378</v>
          </cell>
          <cell r="AC102">
            <v>118.11105000000001</v>
          </cell>
          <cell r="AD102">
            <v>25</v>
          </cell>
          <cell r="AE102">
            <v>1.8</v>
          </cell>
          <cell r="AI102" t="str">
            <v>Y</v>
          </cell>
          <cell r="AJ102">
            <v>42212</v>
          </cell>
          <cell r="AK102" t="str">
            <v>ZJU</v>
          </cell>
          <cell r="AL102" t="str">
            <v>summer 2015</v>
          </cell>
          <cell r="AM102">
            <v>142.48169999999999</v>
          </cell>
        </row>
        <row r="103">
          <cell r="B103" t="str">
            <v>JY330</v>
          </cell>
          <cell r="C103" t="str">
            <v>JY330</v>
          </cell>
          <cell r="D103" t="str">
            <v>M. sacchariflorus</v>
          </cell>
          <cell r="K103" t="str">
            <v>wild</v>
          </cell>
          <cell r="M103" t="str">
            <v>China</v>
          </cell>
          <cell r="N103" t="str">
            <v>Yunnan</v>
          </cell>
          <cell r="O103" t="str">
            <v>Kunming</v>
          </cell>
          <cell r="P103" t="str">
            <v>Shilin country</v>
          </cell>
          <cell r="Q103" t="str">
            <v>Xiaoli Jin</v>
          </cell>
          <cell r="R103">
            <v>41951</v>
          </cell>
          <cell r="S103" t="str">
            <v>roadside</v>
          </cell>
          <cell r="U103" t="str">
            <v>frequent</v>
          </cell>
          <cell r="W103" t="str">
            <v>ZU</v>
          </cell>
          <cell r="AA103" t="str">
            <v>Y</v>
          </cell>
          <cell r="AB103">
            <v>24.52028</v>
          </cell>
          <cell r="AC103">
            <v>103.22797</v>
          </cell>
          <cell r="AD103">
            <v>1853</v>
          </cell>
          <cell r="AE103">
            <v>1.8</v>
          </cell>
          <cell r="AI103" t="str">
            <v>Y</v>
          </cell>
          <cell r="AJ103">
            <v>42212</v>
          </cell>
          <cell r="AK103" t="str">
            <v>ZJU</v>
          </cell>
        </row>
        <row r="104">
          <cell r="B104" t="str">
            <v>JY090</v>
          </cell>
          <cell r="C104" t="str">
            <v>JY090</v>
          </cell>
          <cell r="D104" t="str">
            <v>M. sacchariflorus</v>
          </cell>
          <cell r="K104" t="str">
            <v>wild</v>
          </cell>
          <cell r="M104" t="str">
            <v>China</v>
          </cell>
          <cell r="N104" t="str">
            <v>Hubei</v>
          </cell>
          <cell r="O104" t="str">
            <v xml:space="preserve">Ezhou </v>
          </cell>
          <cell r="P104" t="str">
            <v>Echeng suburb</v>
          </cell>
          <cell r="Q104" t="str">
            <v>Xiaoli Jin</v>
          </cell>
          <cell r="R104">
            <v>41872</v>
          </cell>
          <cell r="S104" t="str">
            <v>roadside</v>
          </cell>
          <cell r="U104" t="str">
            <v>frequent</v>
          </cell>
          <cell r="W104" t="str">
            <v>ZU</v>
          </cell>
          <cell r="AA104" t="str">
            <v>Y</v>
          </cell>
          <cell r="AB104">
            <v>30.221779999999999</v>
          </cell>
          <cell r="AC104">
            <v>115.02538</v>
          </cell>
          <cell r="AD104">
            <v>43</v>
          </cell>
          <cell r="AE104">
            <v>1.7</v>
          </cell>
          <cell r="AI104" t="str">
            <v>Y</v>
          </cell>
          <cell r="AJ104">
            <v>42212</v>
          </cell>
          <cell r="AK104" t="str">
            <v>ZJU</v>
          </cell>
          <cell r="AL104" t="str">
            <v>summer 2015</v>
          </cell>
          <cell r="AM104">
            <v>119.3793</v>
          </cell>
        </row>
        <row r="105">
          <cell r="B105" t="str">
            <v>JY104</v>
          </cell>
          <cell r="C105" t="str">
            <v>JY104</v>
          </cell>
          <cell r="D105" t="str">
            <v>M. sacchariflorus</v>
          </cell>
          <cell r="K105" t="str">
            <v>wild</v>
          </cell>
          <cell r="M105" t="str">
            <v>China</v>
          </cell>
          <cell r="N105" t="str">
            <v>Hubei</v>
          </cell>
          <cell r="O105" t="str">
            <v xml:space="preserve">Xianning </v>
          </cell>
          <cell r="P105" t="str">
            <v>Jiayu country</v>
          </cell>
          <cell r="Q105" t="str">
            <v>Xiaoli Jin</v>
          </cell>
          <cell r="R105">
            <v>41872</v>
          </cell>
          <cell r="S105" t="str">
            <v>roadside</v>
          </cell>
          <cell r="U105" t="str">
            <v>frequent</v>
          </cell>
          <cell r="W105" t="str">
            <v>ZU</v>
          </cell>
          <cell r="AA105" t="str">
            <v>Y</v>
          </cell>
          <cell r="AB105">
            <v>29.542719999999999</v>
          </cell>
          <cell r="AC105">
            <v>113.56562</v>
          </cell>
          <cell r="AD105">
            <v>35</v>
          </cell>
          <cell r="AE105">
            <v>1.7</v>
          </cell>
          <cell r="AI105" t="str">
            <v>Y</v>
          </cell>
          <cell r="AJ105">
            <v>42212</v>
          </cell>
          <cell r="AK105" t="str">
            <v>ZJU</v>
          </cell>
          <cell r="AL105" t="str">
            <v>summer 2015</v>
          </cell>
          <cell r="AM105">
            <v>274.04629999999997</v>
          </cell>
        </row>
        <row r="106">
          <cell r="B106" t="str">
            <v>JY108</v>
          </cell>
          <cell r="C106" t="str">
            <v>JY108</v>
          </cell>
          <cell r="D106" t="str">
            <v>M. sacchariflorus</v>
          </cell>
          <cell r="K106" t="str">
            <v>wild</v>
          </cell>
          <cell r="M106" t="str">
            <v>China</v>
          </cell>
          <cell r="N106" t="str">
            <v>Hubei</v>
          </cell>
          <cell r="O106" t="str">
            <v xml:space="preserve">Chibi </v>
          </cell>
          <cell r="Q106" t="str">
            <v>Xiaoli Jin</v>
          </cell>
          <cell r="R106">
            <v>41872</v>
          </cell>
          <cell r="S106" t="str">
            <v>roadside</v>
          </cell>
          <cell r="U106" t="str">
            <v>frequent</v>
          </cell>
          <cell r="W106" t="str">
            <v>ZU</v>
          </cell>
          <cell r="AA106" t="str">
            <v>Y</v>
          </cell>
          <cell r="AB106">
            <v>29.4666</v>
          </cell>
          <cell r="AC106">
            <v>113.55222999999999</v>
          </cell>
          <cell r="AD106">
            <v>62</v>
          </cell>
          <cell r="AE106">
            <v>1.7</v>
          </cell>
          <cell r="AI106" t="str">
            <v>Y</v>
          </cell>
          <cell r="AJ106">
            <v>42212</v>
          </cell>
          <cell r="AK106" t="str">
            <v>ZJU</v>
          </cell>
          <cell r="AL106" t="str">
            <v>summer 2015</v>
          </cell>
          <cell r="AM106">
            <v>125.80499999999999</v>
          </cell>
        </row>
        <row r="107">
          <cell r="B107" t="str">
            <v>JY146</v>
          </cell>
          <cell r="C107" t="str">
            <v>JY146</v>
          </cell>
          <cell r="D107" t="str">
            <v>M. sacchariflorus</v>
          </cell>
          <cell r="K107" t="str">
            <v>wild</v>
          </cell>
          <cell r="M107" t="str">
            <v>China</v>
          </cell>
          <cell r="N107" t="str">
            <v>Shandong</v>
          </cell>
          <cell r="O107" t="str">
            <v>Jiaonan</v>
          </cell>
          <cell r="Q107" t="str">
            <v>Xiaoli Jin</v>
          </cell>
          <cell r="R107">
            <v>41913</v>
          </cell>
          <cell r="S107" t="str">
            <v>roadside</v>
          </cell>
          <cell r="U107" t="str">
            <v>frequent</v>
          </cell>
          <cell r="W107" t="str">
            <v>ZU</v>
          </cell>
          <cell r="AA107" t="str">
            <v>Y</v>
          </cell>
          <cell r="AB107">
            <v>35.479239999999997</v>
          </cell>
          <cell r="AC107">
            <v>119.54961</v>
          </cell>
          <cell r="AD107">
            <v>10</v>
          </cell>
          <cell r="AE107">
            <v>1.7</v>
          </cell>
          <cell r="AI107" t="str">
            <v>Y</v>
          </cell>
          <cell r="AJ107">
            <v>42212</v>
          </cell>
          <cell r="AK107" t="str">
            <v>ZJU</v>
          </cell>
          <cell r="AL107" t="str">
            <v>summer 2015</v>
          </cell>
          <cell r="AM107">
            <v>42.947299999999998</v>
          </cell>
        </row>
        <row r="108">
          <cell r="B108" t="str">
            <v>JY177</v>
          </cell>
          <cell r="C108" t="str">
            <v>JY177</v>
          </cell>
          <cell r="D108" t="str">
            <v>M. sacchariflorus</v>
          </cell>
          <cell r="K108" t="str">
            <v>wild</v>
          </cell>
          <cell r="M108" t="str">
            <v>China</v>
          </cell>
          <cell r="N108" t="str">
            <v>Shandong</v>
          </cell>
          <cell r="O108" t="str">
            <v>Yushan</v>
          </cell>
          <cell r="Q108" t="str">
            <v>Xiaoli Jin</v>
          </cell>
          <cell r="R108">
            <v>41914</v>
          </cell>
          <cell r="S108" t="str">
            <v>seashore</v>
          </cell>
          <cell r="U108" t="str">
            <v>frequent</v>
          </cell>
          <cell r="W108" t="str">
            <v>ZU</v>
          </cell>
          <cell r="AA108" t="str">
            <v>Y</v>
          </cell>
          <cell r="AB108">
            <v>36.540990000000001</v>
          </cell>
          <cell r="AC108">
            <v>121.47543</v>
          </cell>
          <cell r="AD108">
            <v>6</v>
          </cell>
          <cell r="AE108">
            <v>1.7</v>
          </cell>
          <cell r="AI108" t="str">
            <v>Y</v>
          </cell>
          <cell r="AJ108">
            <v>42226</v>
          </cell>
          <cell r="AK108" t="str">
            <v>ZJU</v>
          </cell>
          <cell r="AL108" t="str">
            <v>summer 2015</v>
          </cell>
          <cell r="AM108">
            <v>162.65389999999996</v>
          </cell>
        </row>
        <row r="109">
          <cell r="B109" t="str">
            <v>JY204</v>
          </cell>
          <cell r="C109" t="str">
            <v>JY204</v>
          </cell>
          <cell r="D109" t="str">
            <v>M. sacchariflorus</v>
          </cell>
          <cell r="K109" t="str">
            <v>wild</v>
          </cell>
          <cell r="M109" t="str">
            <v>China</v>
          </cell>
          <cell r="N109" t="str">
            <v>Liaoning</v>
          </cell>
          <cell r="O109" t="str">
            <v>Dandong</v>
          </cell>
          <cell r="Q109" t="str">
            <v>Xiaoli Jin</v>
          </cell>
          <cell r="R109">
            <v>41915</v>
          </cell>
          <cell r="S109" t="str">
            <v>roadside</v>
          </cell>
          <cell r="U109" t="str">
            <v>frequent</v>
          </cell>
          <cell r="W109" t="str">
            <v>ZU</v>
          </cell>
          <cell r="AA109" t="str">
            <v>Y</v>
          </cell>
          <cell r="AB109">
            <v>40.372340000000001</v>
          </cell>
          <cell r="AC109">
            <v>123.59072999999999</v>
          </cell>
          <cell r="AD109">
            <v>103</v>
          </cell>
          <cell r="AE109">
            <v>1.7</v>
          </cell>
          <cell r="AI109" t="str">
            <v>Y</v>
          </cell>
          <cell r="AJ109">
            <v>42212</v>
          </cell>
          <cell r="AK109" t="str">
            <v>ZJU</v>
          </cell>
          <cell r="AL109" t="str">
            <v>summer 2015</v>
          </cell>
          <cell r="AM109">
            <v>38.472399999999993</v>
          </cell>
        </row>
        <row r="110">
          <cell r="B110" t="str">
            <v>JY206</v>
          </cell>
          <cell r="C110" t="str">
            <v>JY206</v>
          </cell>
          <cell r="D110" t="str">
            <v>M. sacchariflorus</v>
          </cell>
          <cell r="K110" t="str">
            <v>wild</v>
          </cell>
          <cell r="M110" t="str">
            <v>China</v>
          </cell>
          <cell r="N110" t="str">
            <v>Liaoning</v>
          </cell>
          <cell r="O110" t="str">
            <v>Liaoyang</v>
          </cell>
          <cell r="Q110" t="str">
            <v>Xiaoli Jin</v>
          </cell>
          <cell r="R110">
            <v>41916</v>
          </cell>
          <cell r="S110" t="str">
            <v>roadside</v>
          </cell>
          <cell r="U110" t="str">
            <v>occasional</v>
          </cell>
          <cell r="W110" t="str">
            <v>ZU</v>
          </cell>
          <cell r="AA110" t="str">
            <v>Y</v>
          </cell>
          <cell r="AB110">
            <v>41.477269999999997</v>
          </cell>
          <cell r="AC110">
            <v>123.35917999999999</v>
          </cell>
          <cell r="AD110">
            <v>56</v>
          </cell>
          <cell r="AE110">
            <v>1.7</v>
          </cell>
          <cell r="AI110" t="str">
            <v>Y</v>
          </cell>
          <cell r="AJ110">
            <v>42212</v>
          </cell>
          <cell r="AK110" t="str">
            <v>ZJU</v>
          </cell>
          <cell r="AL110" t="str">
            <v>summer 2015</v>
          </cell>
          <cell r="AM110">
            <v>50.302499999999995</v>
          </cell>
        </row>
        <row r="111">
          <cell r="B111" t="str">
            <v>JY211</v>
          </cell>
          <cell r="C111" t="str">
            <v>JY211</v>
          </cell>
          <cell r="D111" t="str">
            <v>M. sacchariflorus</v>
          </cell>
          <cell r="K111" t="str">
            <v>wild</v>
          </cell>
          <cell r="M111" t="str">
            <v>China</v>
          </cell>
          <cell r="N111" t="str">
            <v>Liaoning</v>
          </cell>
          <cell r="O111" t="str">
            <v>Tieling</v>
          </cell>
          <cell r="Q111" t="str">
            <v>Xiaoli Jin</v>
          </cell>
          <cell r="R111">
            <v>41916</v>
          </cell>
          <cell r="S111" t="str">
            <v>roadside</v>
          </cell>
          <cell r="U111" t="str">
            <v>occasional</v>
          </cell>
          <cell r="W111" t="str">
            <v>ZU</v>
          </cell>
          <cell r="AA111" t="str">
            <v>Y</v>
          </cell>
          <cell r="AB111">
            <v>42.230119999999999</v>
          </cell>
          <cell r="AC111">
            <v>123.56887999999999</v>
          </cell>
          <cell r="AD111">
            <v>73</v>
          </cell>
          <cell r="AE111">
            <v>1.7</v>
          </cell>
          <cell r="AI111" t="str">
            <v>Y</v>
          </cell>
          <cell r="AJ111">
            <v>42212</v>
          </cell>
          <cell r="AK111" t="str">
            <v>ZJU</v>
          </cell>
          <cell r="AL111" t="str">
            <v>summer 2015</v>
          </cell>
          <cell r="AM111">
            <v>57.122699999999995</v>
          </cell>
        </row>
        <row r="112">
          <cell r="B112" t="str">
            <v>JY216</v>
          </cell>
          <cell r="C112" t="str">
            <v>JY216</v>
          </cell>
          <cell r="D112" t="str">
            <v>M. sacchariflorus</v>
          </cell>
          <cell r="K112" t="str">
            <v>wild</v>
          </cell>
          <cell r="M112" t="str">
            <v>China</v>
          </cell>
          <cell r="N112" t="str">
            <v>Liaoning</v>
          </cell>
          <cell r="O112" t="str">
            <v>Tieling</v>
          </cell>
          <cell r="P112" t="str">
            <v>Xifeng country</v>
          </cell>
          <cell r="Q112" t="str">
            <v>Xiaoli Jin</v>
          </cell>
          <cell r="R112">
            <v>41916</v>
          </cell>
          <cell r="S112" t="str">
            <v>roadside</v>
          </cell>
          <cell r="U112" t="str">
            <v>occasional</v>
          </cell>
          <cell r="W112" t="str">
            <v>ZU</v>
          </cell>
          <cell r="AA112" t="str">
            <v>Y</v>
          </cell>
          <cell r="AB112">
            <v>42.430520000000001</v>
          </cell>
          <cell r="AC112">
            <v>124.23335</v>
          </cell>
          <cell r="AD112">
            <v>134</v>
          </cell>
          <cell r="AE112">
            <v>1.7</v>
          </cell>
          <cell r="AI112" t="str">
            <v>Y</v>
          </cell>
          <cell r="AJ112">
            <v>42212</v>
          </cell>
          <cell r="AK112" t="str">
            <v>ZJU</v>
          </cell>
          <cell r="AL112" t="str">
            <v>summer 2015</v>
          </cell>
          <cell r="AM112">
            <v>74.552099999999996</v>
          </cell>
        </row>
        <row r="113">
          <cell r="B113" t="str">
            <v>JY223</v>
          </cell>
          <cell r="C113" t="str">
            <v>JY223</v>
          </cell>
          <cell r="D113" t="str">
            <v>M. sacchariflorus</v>
          </cell>
          <cell r="K113" t="str">
            <v>wild</v>
          </cell>
          <cell r="M113" t="str">
            <v>China</v>
          </cell>
          <cell r="N113" t="str">
            <v>Jilin</v>
          </cell>
          <cell r="O113" t="str">
            <v>Jiaohe</v>
          </cell>
          <cell r="P113" t="str">
            <v>Tiangang town</v>
          </cell>
          <cell r="Q113" t="str">
            <v>Xiaoli Jin</v>
          </cell>
          <cell r="R113">
            <v>41917</v>
          </cell>
          <cell r="S113" t="str">
            <v>field zone</v>
          </cell>
          <cell r="U113" t="str">
            <v>frequent</v>
          </cell>
          <cell r="W113" t="str">
            <v>ZU</v>
          </cell>
          <cell r="AA113" t="str">
            <v>Y</v>
          </cell>
          <cell r="AB113">
            <v>43.566070000000003</v>
          </cell>
          <cell r="AC113">
            <v>126.50796</v>
          </cell>
          <cell r="AD113">
            <v>242</v>
          </cell>
          <cell r="AE113">
            <v>1.7</v>
          </cell>
          <cell r="AI113" t="str">
            <v>Y</v>
          </cell>
          <cell r="AJ113">
            <v>42212</v>
          </cell>
          <cell r="AK113" t="str">
            <v>ZJU</v>
          </cell>
          <cell r="AL113" t="str">
            <v>summer 2015</v>
          </cell>
          <cell r="AM113">
            <v>0</v>
          </cell>
        </row>
        <row r="114">
          <cell r="B114" t="str">
            <v>JY234</v>
          </cell>
          <cell r="C114" t="str">
            <v>JY234</v>
          </cell>
          <cell r="D114" t="str">
            <v>M. sacchariflorus</v>
          </cell>
          <cell r="K114" t="str">
            <v>wild</v>
          </cell>
          <cell r="M114" t="str">
            <v>China</v>
          </cell>
          <cell r="N114" t="str">
            <v>Jilin</v>
          </cell>
          <cell r="O114" t="str">
            <v>Jiaohe</v>
          </cell>
          <cell r="Q114" t="str">
            <v>Xiaoli Jin</v>
          </cell>
          <cell r="R114">
            <v>41917</v>
          </cell>
          <cell r="S114" t="str">
            <v>roadside</v>
          </cell>
          <cell r="U114" t="str">
            <v>frequent</v>
          </cell>
          <cell r="W114" t="str">
            <v>ZU</v>
          </cell>
          <cell r="AA114" t="str">
            <v>Y</v>
          </cell>
          <cell r="AB114">
            <v>43.392519999999998</v>
          </cell>
          <cell r="AC114">
            <v>127.42173</v>
          </cell>
          <cell r="AD114">
            <v>481</v>
          </cell>
          <cell r="AE114">
            <v>1.7</v>
          </cell>
          <cell r="AI114" t="str">
            <v>Y</v>
          </cell>
          <cell r="AJ114">
            <v>42212</v>
          </cell>
          <cell r="AK114" t="str">
            <v>ZJU</v>
          </cell>
          <cell r="AL114" t="str">
            <v>summer 2015</v>
          </cell>
          <cell r="AM114">
            <v>46.9345</v>
          </cell>
        </row>
        <row r="115">
          <cell r="B115" t="str">
            <v>JY243</v>
          </cell>
          <cell r="C115" t="str">
            <v>JY243</v>
          </cell>
          <cell r="D115" t="str">
            <v>M. sacchariflorus</v>
          </cell>
          <cell r="K115" t="str">
            <v>wild</v>
          </cell>
          <cell r="M115" t="str">
            <v>China</v>
          </cell>
          <cell r="N115" t="str">
            <v>Heilongjiang</v>
          </cell>
          <cell r="O115" t="str">
            <v>Ning'an</v>
          </cell>
          <cell r="Q115" t="str">
            <v>Xiaoli Jin</v>
          </cell>
          <cell r="R115">
            <v>41918</v>
          </cell>
          <cell r="S115" t="str">
            <v>roadside</v>
          </cell>
          <cell r="U115" t="str">
            <v>occasional</v>
          </cell>
          <cell r="W115" t="str">
            <v>ZU</v>
          </cell>
          <cell r="AA115" t="str">
            <v>Y</v>
          </cell>
          <cell r="AB115">
            <v>44.316780000000001</v>
          </cell>
          <cell r="AC115">
            <v>129.35405</v>
          </cell>
          <cell r="AD115">
            <v>230</v>
          </cell>
          <cell r="AE115">
            <v>1.7</v>
          </cell>
          <cell r="AI115" t="str">
            <v>Y</v>
          </cell>
          <cell r="AJ115">
            <v>42212</v>
          </cell>
          <cell r="AK115" t="str">
            <v>ZJU</v>
          </cell>
          <cell r="AL115" t="str">
            <v>summer 2015</v>
          </cell>
          <cell r="AM115">
            <v>37.419899999999998</v>
          </cell>
        </row>
        <row r="116">
          <cell r="B116" t="str">
            <v>JY282</v>
          </cell>
          <cell r="C116" t="str">
            <v>JY282</v>
          </cell>
          <cell r="D116" t="str">
            <v>M. sacchariflorus</v>
          </cell>
          <cell r="K116" t="str">
            <v>wild</v>
          </cell>
          <cell r="M116" t="str">
            <v>China</v>
          </cell>
          <cell r="N116" t="str">
            <v>Shandong</v>
          </cell>
          <cell r="O116" t="str">
            <v>Dongying</v>
          </cell>
          <cell r="P116" t="str">
            <v>Hekou suburb</v>
          </cell>
          <cell r="Q116" t="str">
            <v>Xiaoli Jin</v>
          </cell>
          <cell r="R116">
            <v>41920</v>
          </cell>
          <cell r="S116" t="str">
            <v>roadside</v>
          </cell>
          <cell r="U116" t="str">
            <v>frequent</v>
          </cell>
          <cell r="W116" t="str">
            <v>ZU</v>
          </cell>
          <cell r="AA116" t="str">
            <v>Y</v>
          </cell>
          <cell r="AB116">
            <v>37.594970000000004</v>
          </cell>
          <cell r="AC116">
            <v>118.52581000000001</v>
          </cell>
          <cell r="AD116">
            <v>4</v>
          </cell>
          <cell r="AE116">
            <v>1.7</v>
          </cell>
          <cell r="AI116" t="str">
            <v>Y</v>
          </cell>
          <cell r="AJ116">
            <v>42212</v>
          </cell>
          <cell r="AK116" t="str">
            <v>ZJU</v>
          </cell>
          <cell r="AL116" t="str">
            <v>summer 2015</v>
          </cell>
          <cell r="AM116">
            <v>98.106999999999999</v>
          </cell>
        </row>
        <row r="117">
          <cell r="B117" t="str">
            <v>JY319</v>
          </cell>
          <cell r="C117" t="str">
            <v>JY319</v>
          </cell>
          <cell r="D117" t="str">
            <v>M. sacchariflorus</v>
          </cell>
          <cell r="K117" t="str">
            <v>wild</v>
          </cell>
          <cell r="M117" t="str">
            <v>China</v>
          </cell>
          <cell r="N117" t="str">
            <v>Yunnan</v>
          </cell>
          <cell r="O117" t="str">
            <v xml:space="preserve">Qujing </v>
          </cell>
          <cell r="P117" t="str">
            <v>Malong country</v>
          </cell>
          <cell r="Q117" t="str">
            <v>Xiaoli Jin</v>
          </cell>
          <cell r="R117">
            <v>41950</v>
          </cell>
          <cell r="S117" t="str">
            <v>roadside</v>
          </cell>
          <cell r="U117" t="str">
            <v>frequent</v>
          </cell>
          <cell r="W117" t="str">
            <v>ZU</v>
          </cell>
          <cell r="AA117" t="str">
            <v>Y</v>
          </cell>
          <cell r="AB117">
            <v>25.29496</v>
          </cell>
          <cell r="AC117">
            <v>103.42045</v>
          </cell>
          <cell r="AD117">
            <v>1965</v>
          </cell>
          <cell r="AE117">
            <v>1.7</v>
          </cell>
          <cell r="AI117" t="str">
            <v>Y</v>
          </cell>
          <cell r="AJ117">
            <v>42212</v>
          </cell>
          <cell r="AK117" t="str">
            <v>ZJU</v>
          </cell>
          <cell r="AL117" t="str">
            <v>summer 2015</v>
          </cell>
          <cell r="AM117">
            <v>107.0642</v>
          </cell>
        </row>
        <row r="118">
          <cell r="B118" t="str">
            <v>JY005</v>
          </cell>
          <cell r="C118" t="str">
            <v>JY005</v>
          </cell>
          <cell r="D118" t="str">
            <v>M. sacchariflorus</v>
          </cell>
          <cell r="K118" t="str">
            <v>wild</v>
          </cell>
          <cell r="M118" t="str">
            <v>China</v>
          </cell>
          <cell r="N118" t="str">
            <v>Zhejiang</v>
          </cell>
          <cell r="O118" t="str">
            <v xml:space="preserve">Zhuji </v>
          </cell>
          <cell r="P118" t="str">
            <v>Xingfu reservoir</v>
          </cell>
          <cell r="Q118" t="str">
            <v>Xiaoli Jin</v>
          </cell>
          <cell r="R118">
            <v>41860</v>
          </cell>
          <cell r="S118" t="str">
            <v>near to the reservoir</v>
          </cell>
          <cell r="U118" t="str">
            <v>frequent</v>
          </cell>
          <cell r="W118" t="str">
            <v>ZU</v>
          </cell>
          <cell r="AA118" t="str">
            <v>Y</v>
          </cell>
          <cell r="AB118">
            <v>29.47484</v>
          </cell>
          <cell r="AC118">
            <v>120.05826</v>
          </cell>
          <cell r="AD118">
            <v>127</v>
          </cell>
          <cell r="AE118">
            <v>1.6</v>
          </cell>
          <cell r="AI118" t="str">
            <v>Y</v>
          </cell>
          <cell r="AJ118">
            <v>42212</v>
          </cell>
          <cell r="AK118" t="str">
            <v>ZJU</v>
          </cell>
          <cell r="AL118" t="str">
            <v>summer 2015</v>
          </cell>
          <cell r="AM118">
            <v>58.974899999999998</v>
          </cell>
        </row>
        <row r="119">
          <cell r="B119" t="str">
            <v>JY066</v>
          </cell>
          <cell r="C119" t="str">
            <v>JY066</v>
          </cell>
          <cell r="D119" t="str">
            <v>M. sacchariflorus</v>
          </cell>
          <cell r="K119" t="str">
            <v>wild</v>
          </cell>
          <cell r="M119" t="str">
            <v>China</v>
          </cell>
          <cell r="N119" t="str">
            <v>Anhui</v>
          </cell>
          <cell r="O119" t="str">
            <v xml:space="preserve">Chizhou </v>
          </cell>
          <cell r="P119" t="str">
            <v>Dongzhi county</v>
          </cell>
          <cell r="Q119" t="str">
            <v>Xiaoli Jin</v>
          </cell>
          <cell r="R119">
            <v>41870</v>
          </cell>
          <cell r="S119" t="str">
            <v>roadside</v>
          </cell>
          <cell r="U119" t="str">
            <v>occasional</v>
          </cell>
          <cell r="W119" t="str">
            <v>ZU</v>
          </cell>
          <cell r="AA119" t="str">
            <v>Y</v>
          </cell>
          <cell r="AB119">
            <v>30.282769999999999</v>
          </cell>
          <cell r="AC119">
            <v>117.07889</v>
          </cell>
          <cell r="AD119">
            <v>17</v>
          </cell>
          <cell r="AE119">
            <v>1.6</v>
          </cell>
          <cell r="AI119" t="str">
            <v>Y</v>
          </cell>
          <cell r="AJ119">
            <v>42212</v>
          </cell>
          <cell r="AK119" t="str">
            <v>ZJU</v>
          </cell>
          <cell r="AL119" t="str">
            <v>summer 2015</v>
          </cell>
          <cell r="AM119">
            <v>77.375399999999999</v>
          </cell>
        </row>
        <row r="120">
          <cell r="B120" t="str">
            <v>JY120</v>
          </cell>
          <cell r="C120" t="str">
            <v>JY120</v>
          </cell>
          <cell r="D120" t="str">
            <v>M. sacchariflorus</v>
          </cell>
          <cell r="K120" t="str">
            <v>wild</v>
          </cell>
          <cell r="M120" t="str">
            <v>China</v>
          </cell>
          <cell r="N120" t="str">
            <v>Zhejiang</v>
          </cell>
          <cell r="O120" t="str">
            <v>Huzhou</v>
          </cell>
          <cell r="P120" t="str">
            <v>Nanxun Suburb</v>
          </cell>
          <cell r="Q120" t="str">
            <v>Xiaoli Jin</v>
          </cell>
          <cell r="R120">
            <v>41888</v>
          </cell>
          <cell r="S120" t="str">
            <v>roadside</v>
          </cell>
          <cell r="U120" t="str">
            <v>occasional</v>
          </cell>
          <cell r="W120" t="str">
            <v>ZU</v>
          </cell>
          <cell r="AA120" t="str">
            <v>Y</v>
          </cell>
          <cell r="AB120">
            <v>30.453800000000001</v>
          </cell>
          <cell r="AC120">
            <v>120.0879</v>
          </cell>
          <cell r="AD120">
            <v>15</v>
          </cell>
          <cell r="AE120">
            <v>1.6</v>
          </cell>
          <cell r="AI120" t="str">
            <v>Y</v>
          </cell>
          <cell r="AJ120">
            <v>42212</v>
          </cell>
          <cell r="AK120" t="str">
            <v>ZJU</v>
          </cell>
          <cell r="AL120" t="str">
            <v>summer 2015</v>
          </cell>
          <cell r="AM120">
            <v>65.38669999999999</v>
          </cell>
        </row>
        <row r="121">
          <cell r="B121" t="str">
            <v>JY137</v>
          </cell>
          <cell r="C121" t="str">
            <v>JY137</v>
          </cell>
          <cell r="D121" t="str">
            <v>M. sacchariflorus</v>
          </cell>
          <cell r="K121" t="str">
            <v>wild</v>
          </cell>
          <cell r="M121" t="str">
            <v>China</v>
          </cell>
          <cell r="N121" t="str">
            <v>Shandong</v>
          </cell>
          <cell r="O121" t="str">
            <v>Rizhao</v>
          </cell>
          <cell r="P121" t="str">
            <v>Donggan suburb</v>
          </cell>
          <cell r="Q121" t="str">
            <v>Xiaoli Jin</v>
          </cell>
          <cell r="R121">
            <v>41913</v>
          </cell>
          <cell r="S121" t="str">
            <v>roadside</v>
          </cell>
          <cell r="U121" t="str">
            <v>frequent</v>
          </cell>
          <cell r="W121" t="str">
            <v>ZU</v>
          </cell>
          <cell r="AA121" t="str">
            <v>Y</v>
          </cell>
          <cell r="AB121">
            <v>35.279170000000001</v>
          </cell>
          <cell r="AC121">
            <v>119.28563</v>
          </cell>
          <cell r="AD121">
            <v>17</v>
          </cell>
          <cell r="AE121">
            <v>1.6</v>
          </cell>
          <cell r="AI121" t="str">
            <v>Y</v>
          </cell>
          <cell r="AJ121">
            <v>42212</v>
          </cell>
          <cell r="AK121" t="str">
            <v>ZJU</v>
          </cell>
          <cell r="AL121" t="str">
            <v>summer 2015</v>
          </cell>
          <cell r="AM121">
            <v>73.611499999999992</v>
          </cell>
        </row>
        <row r="122">
          <cell r="B122" t="str">
            <v>JY178</v>
          </cell>
          <cell r="C122" t="str">
            <v>JY178</v>
          </cell>
          <cell r="D122" t="str">
            <v>M. sacchariflorus</v>
          </cell>
          <cell r="K122" t="str">
            <v>wild</v>
          </cell>
          <cell r="M122" t="str">
            <v>China</v>
          </cell>
          <cell r="N122" t="str">
            <v>Shandong</v>
          </cell>
          <cell r="O122" t="str">
            <v>Yushan</v>
          </cell>
          <cell r="Q122" t="str">
            <v>Xiaoli Jin</v>
          </cell>
          <cell r="R122">
            <v>41914</v>
          </cell>
          <cell r="S122" t="str">
            <v>roadside</v>
          </cell>
          <cell r="U122" t="str">
            <v>frequent</v>
          </cell>
          <cell r="W122" t="str">
            <v>ZU</v>
          </cell>
          <cell r="AA122" t="str">
            <v>Y</v>
          </cell>
          <cell r="AB122">
            <v>36.579790000000003</v>
          </cell>
          <cell r="AC122">
            <v>121.47781999999999</v>
          </cell>
          <cell r="AD122">
            <v>20</v>
          </cell>
          <cell r="AE122">
            <v>1.6</v>
          </cell>
          <cell r="AI122" t="str">
            <v>Y</v>
          </cell>
          <cell r="AJ122">
            <v>42226</v>
          </cell>
          <cell r="AK122" t="str">
            <v>ZJU</v>
          </cell>
          <cell r="AL122" t="str">
            <v>summer 2015</v>
          </cell>
          <cell r="AM122">
            <v>794.26490000000001</v>
          </cell>
        </row>
        <row r="123">
          <cell r="B123" t="str">
            <v>JY183</v>
          </cell>
          <cell r="C123" t="str">
            <v>JY183</v>
          </cell>
          <cell r="D123" t="str">
            <v>M. sacchariflorus</v>
          </cell>
          <cell r="K123" t="str">
            <v>wild</v>
          </cell>
          <cell r="M123" t="str">
            <v>China</v>
          </cell>
          <cell r="N123" t="str">
            <v>Shandong</v>
          </cell>
          <cell r="O123" t="str">
            <v>Wendeng</v>
          </cell>
          <cell r="Q123" t="str">
            <v>Xiaoli Jin</v>
          </cell>
          <cell r="R123">
            <v>41914</v>
          </cell>
          <cell r="S123" t="str">
            <v>roadside</v>
          </cell>
          <cell r="U123" t="str">
            <v>frequent</v>
          </cell>
          <cell r="W123" t="str">
            <v>ZU</v>
          </cell>
          <cell r="AA123" t="str">
            <v>Y</v>
          </cell>
          <cell r="AB123">
            <v>37.208480000000002</v>
          </cell>
          <cell r="AC123">
            <v>121.57152000000001</v>
          </cell>
          <cell r="AD123">
            <v>48</v>
          </cell>
          <cell r="AE123">
            <v>1.6</v>
          </cell>
          <cell r="AI123" t="str">
            <v>Y</v>
          </cell>
          <cell r="AJ123">
            <v>42226</v>
          </cell>
          <cell r="AK123" t="str">
            <v>ZJU</v>
          </cell>
          <cell r="AL123" t="str">
            <v>summer 2015</v>
          </cell>
          <cell r="AM123">
            <v>40.282699999999991</v>
          </cell>
        </row>
        <row r="124">
          <cell r="B124" t="str">
            <v>JY190</v>
          </cell>
          <cell r="C124" t="str">
            <v>JY190</v>
          </cell>
          <cell r="D124" t="str">
            <v>M. sacchariflorus</v>
          </cell>
          <cell r="K124" t="str">
            <v>wild</v>
          </cell>
          <cell r="M124" t="str">
            <v>China</v>
          </cell>
          <cell r="N124" t="str">
            <v>Liaoning</v>
          </cell>
          <cell r="O124" t="str">
            <v>Zhuanghe</v>
          </cell>
          <cell r="Q124" t="str">
            <v>Xiaoli Jin</v>
          </cell>
          <cell r="R124">
            <v>41915</v>
          </cell>
          <cell r="S124" t="str">
            <v>roadside</v>
          </cell>
          <cell r="U124" t="str">
            <v>frequent</v>
          </cell>
          <cell r="W124" t="str">
            <v>ZU</v>
          </cell>
          <cell r="AA124" t="str">
            <v>Y</v>
          </cell>
          <cell r="AB124">
            <v>39.340350000000001</v>
          </cell>
          <cell r="AC124">
            <v>122.3319</v>
          </cell>
          <cell r="AD124">
            <v>14</v>
          </cell>
          <cell r="AE124">
            <v>1.6</v>
          </cell>
          <cell r="AI124" t="str">
            <v>Y</v>
          </cell>
          <cell r="AJ124">
            <v>42226</v>
          </cell>
          <cell r="AK124" t="str">
            <v>ZJU</v>
          </cell>
          <cell r="AL124" t="str">
            <v>summer 2015</v>
          </cell>
          <cell r="AM124">
            <v>98.464899999999986</v>
          </cell>
        </row>
        <row r="125">
          <cell r="B125" t="str">
            <v>JY197</v>
          </cell>
          <cell r="C125" t="str">
            <v>JY197</v>
          </cell>
          <cell r="D125" t="str">
            <v>M. sacchariflorus</v>
          </cell>
          <cell r="K125" t="str">
            <v>wild</v>
          </cell>
          <cell r="M125" t="str">
            <v>China</v>
          </cell>
          <cell r="N125" t="str">
            <v>Liaoning</v>
          </cell>
          <cell r="O125" t="str">
            <v>Donggang</v>
          </cell>
          <cell r="Q125" t="str">
            <v>Xiaoli Jin</v>
          </cell>
          <cell r="R125">
            <v>41915</v>
          </cell>
          <cell r="S125" t="str">
            <v>roadside</v>
          </cell>
          <cell r="U125" t="str">
            <v>occasional</v>
          </cell>
          <cell r="W125" t="str">
            <v>ZU</v>
          </cell>
          <cell r="AA125" t="str">
            <v>Y</v>
          </cell>
          <cell r="AB125">
            <v>39.561149999999998</v>
          </cell>
          <cell r="AC125">
            <v>124.08177000000001</v>
          </cell>
          <cell r="AD125">
            <v>9</v>
          </cell>
          <cell r="AE125">
            <v>1.6</v>
          </cell>
          <cell r="AI125" t="str">
            <v>Y</v>
          </cell>
          <cell r="AJ125">
            <v>42226</v>
          </cell>
          <cell r="AK125" t="str">
            <v>ZJU</v>
          </cell>
          <cell r="AL125" t="str">
            <v>summer 2015</v>
          </cell>
          <cell r="AM125">
            <v>137.15479999999999</v>
          </cell>
        </row>
        <row r="126">
          <cell r="B126" t="str">
            <v>JY203</v>
          </cell>
          <cell r="C126" t="str">
            <v>JY203</v>
          </cell>
          <cell r="D126" t="str">
            <v>M. sacchariflorus</v>
          </cell>
          <cell r="K126" t="str">
            <v>wild</v>
          </cell>
          <cell r="M126" t="str">
            <v>China</v>
          </cell>
          <cell r="N126" t="str">
            <v>Liaoning</v>
          </cell>
          <cell r="O126" t="str">
            <v>Dandong</v>
          </cell>
          <cell r="Q126" t="str">
            <v>Xiaoli Jin</v>
          </cell>
          <cell r="R126">
            <v>41915</v>
          </cell>
          <cell r="S126" t="str">
            <v>roadside</v>
          </cell>
          <cell r="U126" t="str">
            <v>rare</v>
          </cell>
          <cell r="W126" t="str">
            <v>ZU</v>
          </cell>
          <cell r="AA126" t="str">
            <v>Y</v>
          </cell>
          <cell r="AB126">
            <v>40.351979999999998</v>
          </cell>
          <cell r="AC126">
            <v>123.58835999999999</v>
          </cell>
          <cell r="AD126">
            <v>87</v>
          </cell>
          <cell r="AE126">
            <v>1.6</v>
          </cell>
          <cell r="AI126" t="str">
            <v>Y</v>
          </cell>
          <cell r="AJ126">
            <v>42212</v>
          </cell>
          <cell r="AK126" t="str">
            <v>ZJU</v>
          </cell>
          <cell r="AL126" t="str">
            <v>summer 2015</v>
          </cell>
          <cell r="AM126">
            <v>52.239099999999993</v>
          </cell>
        </row>
        <row r="127">
          <cell r="B127" t="str">
            <v>JY207</v>
          </cell>
          <cell r="C127" t="str">
            <v>JY207</v>
          </cell>
          <cell r="D127" t="str">
            <v>M. sacchariflorus</v>
          </cell>
          <cell r="K127" t="str">
            <v>wild</v>
          </cell>
          <cell r="M127" t="str">
            <v>China</v>
          </cell>
          <cell r="N127" t="str">
            <v>Liaoning</v>
          </cell>
          <cell r="O127" t="str">
            <v>Shenyang</v>
          </cell>
          <cell r="Q127" t="str">
            <v>Xiaoli Jin</v>
          </cell>
          <cell r="R127">
            <v>41916</v>
          </cell>
          <cell r="S127" t="str">
            <v>roadside</v>
          </cell>
          <cell r="U127" t="str">
            <v>frequent</v>
          </cell>
          <cell r="W127" t="str">
            <v>ZU</v>
          </cell>
          <cell r="AA127" t="str">
            <v>Y</v>
          </cell>
          <cell r="AB127">
            <v>41.583010000000002</v>
          </cell>
          <cell r="AC127">
            <v>123.35997</v>
          </cell>
          <cell r="AD127">
            <v>65</v>
          </cell>
          <cell r="AE127">
            <v>1.6</v>
          </cell>
          <cell r="AI127" t="str">
            <v>Y</v>
          </cell>
          <cell r="AJ127">
            <v>42212</v>
          </cell>
          <cell r="AK127" t="str">
            <v>ZJU</v>
          </cell>
          <cell r="AL127" t="str">
            <v>summer 2015</v>
          </cell>
          <cell r="AM127">
            <v>46.976599999999991</v>
          </cell>
        </row>
        <row r="128">
          <cell r="B128" t="str">
            <v>JY208</v>
          </cell>
          <cell r="C128" t="str">
            <v>JY208</v>
          </cell>
          <cell r="D128" t="str">
            <v>M. sacchariflorus</v>
          </cell>
          <cell r="K128" t="str">
            <v>wild</v>
          </cell>
          <cell r="M128" t="str">
            <v>China</v>
          </cell>
          <cell r="N128" t="str">
            <v>Liaoning</v>
          </cell>
          <cell r="O128" t="str">
            <v>Shenyang</v>
          </cell>
          <cell r="Q128" t="str">
            <v>Xiaoli Jin</v>
          </cell>
          <cell r="R128">
            <v>41916</v>
          </cell>
          <cell r="S128" t="str">
            <v>roadside</v>
          </cell>
          <cell r="U128" t="str">
            <v>occasional</v>
          </cell>
          <cell r="W128" t="str">
            <v>ZU</v>
          </cell>
          <cell r="AA128" t="str">
            <v>Y</v>
          </cell>
          <cell r="AB128">
            <v>42.03228</v>
          </cell>
          <cell r="AC128">
            <v>123.37411</v>
          </cell>
          <cell r="AD128">
            <v>77</v>
          </cell>
          <cell r="AE128">
            <v>1.6</v>
          </cell>
          <cell r="AI128" t="str">
            <v>Y</v>
          </cell>
          <cell r="AJ128">
            <v>42212</v>
          </cell>
          <cell r="AK128" t="str">
            <v>ZJU</v>
          </cell>
          <cell r="AL128" t="str">
            <v>summer 2015</v>
          </cell>
          <cell r="AM128">
            <v>46.387199999999993</v>
          </cell>
        </row>
        <row r="129">
          <cell r="B129" t="str">
            <v>JY244</v>
          </cell>
          <cell r="C129" t="str">
            <v>JY244</v>
          </cell>
          <cell r="D129" t="str">
            <v>M. sacchariflorus</v>
          </cell>
          <cell r="K129" t="str">
            <v>wild</v>
          </cell>
          <cell r="M129" t="str">
            <v>China</v>
          </cell>
          <cell r="N129" t="str">
            <v>Heilongjiang</v>
          </cell>
          <cell r="O129" t="str">
            <v>Ning'an</v>
          </cell>
          <cell r="Q129" t="str">
            <v>Xiaoli Jin</v>
          </cell>
          <cell r="R129">
            <v>41918</v>
          </cell>
          <cell r="S129" t="str">
            <v>roadside</v>
          </cell>
          <cell r="U129" t="str">
            <v>frequent</v>
          </cell>
          <cell r="W129" t="str">
            <v>ZU</v>
          </cell>
          <cell r="AA129" t="str">
            <v>Y</v>
          </cell>
          <cell r="AB129">
            <v>44.205620000000003</v>
          </cell>
          <cell r="AC129">
            <v>129.26953</v>
          </cell>
          <cell r="AD129">
            <v>276</v>
          </cell>
          <cell r="AE129">
            <v>1.6</v>
          </cell>
          <cell r="AI129" t="str">
            <v>Y</v>
          </cell>
          <cell r="AJ129">
            <v>42212</v>
          </cell>
          <cell r="AK129" t="str">
            <v>ZJU</v>
          </cell>
          <cell r="AL129" t="str">
            <v>summer 2015</v>
          </cell>
          <cell r="AM129">
            <v>73.878499999999988</v>
          </cell>
        </row>
        <row r="130">
          <cell r="B130" t="str">
            <v>JY255</v>
          </cell>
          <cell r="C130" t="str">
            <v>JY255</v>
          </cell>
          <cell r="D130" t="str">
            <v>M. sacchariflorus</v>
          </cell>
          <cell r="K130" t="str">
            <v>wild</v>
          </cell>
          <cell r="M130" t="str">
            <v>China</v>
          </cell>
          <cell r="N130" t="str">
            <v>Jilin</v>
          </cell>
          <cell r="O130" t="str">
            <v>Jilin</v>
          </cell>
          <cell r="P130" t="str">
            <v>Fengman suburb</v>
          </cell>
          <cell r="Q130" t="str">
            <v>Xiaoli Jin</v>
          </cell>
          <cell r="R130">
            <v>41918</v>
          </cell>
          <cell r="S130" t="str">
            <v>roadside</v>
          </cell>
          <cell r="U130" t="str">
            <v>frequent</v>
          </cell>
          <cell r="W130" t="str">
            <v>ZU</v>
          </cell>
          <cell r="AA130" t="str">
            <v>Y</v>
          </cell>
          <cell r="AB130">
            <v>43.498449999999998</v>
          </cell>
          <cell r="AC130">
            <v>126.40537999999999</v>
          </cell>
          <cell r="AD130">
            <v>260</v>
          </cell>
          <cell r="AE130">
            <v>1.6</v>
          </cell>
          <cell r="AI130" t="str">
            <v>Y</v>
          </cell>
          <cell r="AJ130">
            <v>42212</v>
          </cell>
          <cell r="AK130" t="str">
            <v>ZJU</v>
          </cell>
          <cell r="AL130" t="str">
            <v>summer 2015</v>
          </cell>
          <cell r="AM130">
            <v>102.50649999999999</v>
          </cell>
        </row>
        <row r="131">
          <cell r="B131" t="str">
            <v>JY270</v>
          </cell>
          <cell r="C131" t="str">
            <v>JY270</v>
          </cell>
          <cell r="D131" t="str">
            <v>M. sacchariflorus</v>
          </cell>
          <cell r="K131" t="str">
            <v>wild</v>
          </cell>
          <cell r="M131" t="str">
            <v>China</v>
          </cell>
          <cell r="N131" t="str">
            <v>Liaoning</v>
          </cell>
          <cell r="O131" t="str">
            <v>Dashiqiao</v>
          </cell>
          <cell r="P131" t="str">
            <v>S311 roadside</v>
          </cell>
          <cell r="Q131" t="str">
            <v>Xiaoli Jin</v>
          </cell>
          <cell r="R131">
            <v>41919</v>
          </cell>
          <cell r="S131" t="str">
            <v>roadside</v>
          </cell>
          <cell r="U131" t="str">
            <v>frequent</v>
          </cell>
          <cell r="W131" t="str">
            <v>ZU</v>
          </cell>
          <cell r="AA131" t="str">
            <v>Y</v>
          </cell>
          <cell r="AB131">
            <v>40.381570000000004</v>
          </cell>
          <cell r="AC131">
            <v>122.28765</v>
          </cell>
          <cell r="AD131">
            <v>14</v>
          </cell>
          <cell r="AE131">
            <v>1.6</v>
          </cell>
          <cell r="AI131" t="str">
            <v>Y</v>
          </cell>
          <cell r="AJ131">
            <v>42212</v>
          </cell>
          <cell r="AK131" t="str">
            <v>ZJU</v>
          </cell>
          <cell r="AL131" t="str">
            <v>summer 2015</v>
          </cell>
          <cell r="AM131">
            <v>144.2697</v>
          </cell>
        </row>
        <row r="132">
          <cell r="B132" t="str">
            <v>JY276</v>
          </cell>
          <cell r="C132" t="str">
            <v>JY276</v>
          </cell>
          <cell r="D132" t="str">
            <v>M. sacchariflorus</v>
          </cell>
          <cell r="K132" t="str">
            <v>wild</v>
          </cell>
          <cell r="M132" t="str">
            <v>China</v>
          </cell>
          <cell r="N132" t="str">
            <v>Liaoning</v>
          </cell>
          <cell r="O132" t="str">
            <v>Wafangdian</v>
          </cell>
          <cell r="P132" t="str">
            <v>Shanggujiazi village, Liguan town</v>
          </cell>
          <cell r="Q132" t="str">
            <v>Xiaoli Jin</v>
          </cell>
          <cell r="R132">
            <v>41919</v>
          </cell>
          <cell r="S132" t="str">
            <v>roadside</v>
          </cell>
          <cell r="U132" t="str">
            <v>frequent</v>
          </cell>
          <cell r="W132" t="str">
            <v>ZU</v>
          </cell>
          <cell r="AA132" t="str">
            <v>Y</v>
          </cell>
          <cell r="AB132">
            <v>39.592039999999997</v>
          </cell>
          <cell r="AC132">
            <v>121.57574</v>
          </cell>
          <cell r="AD132">
            <v>43</v>
          </cell>
          <cell r="AE132">
            <v>1.6</v>
          </cell>
          <cell r="AI132" t="str">
            <v>Y</v>
          </cell>
          <cell r="AJ132">
            <v>42212</v>
          </cell>
          <cell r="AK132" t="str">
            <v>ZJU</v>
          </cell>
          <cell r="AL132" t="str">
            <v>summer 2015</v>
          </cell>
          <cell r="AM132">
            <v>393.2833</v>
          </cell>
        </row>
        <row r="133">
          <cell r="B133" t="str">
            <v>JY277</v>
          </cell>
          <cell r="C133" t="str">
            <v>JY277</v>
          </cell>
          <cell r="D133" t="str">
            <v>M. sacchariflorus</v>
          </cell>
          <cell r="K133" t="str">
            <v>wild</v>
          </cell>
          <cell r="M133" t="str">
            <v>China</v>
          </cell>
          <cell r="N133" t="str">
            <v>Liaoning</v>
          </cell>
          <cell r="O133" t="str">
            <v>Wafangdian</v>
          </cell>
          <cell r="P133" t="str">
            <v>Tucheng village</v>
          </cell>
          <cell r="Q133" t="str">
            <v>Xiaoli Jin</v>
          </cell>
          <cell r="R133">
            <v>41919</v>
          </cell>
          <cell r="S133" t="str">
            <v>roadside</v>
          </cell>
          <cell r="U133" t="str">
            <v>frequent</v>
          </cell>
          <cell r="W133" t="str">
            <v>ZU</v>
          </cell>
          <cell r="AA133" t="str">
            <v>Y</v>
          </cell>
          <cell r="AB133">
            <v>39.581879999999998</v>
          </cell>
          <cell r="AC133">
            <v>121.56484</v>
          </cell>
          <cell r="AD133">
            <v>26</v>
          </cell>
          <cell r="AE133">
            <v>1.6</v>
          </cell>
          <cell r="AI133" t="str">
            <v>Y</v>
          </cell>
          <cell r="AJ133">
            <v>42212</v>
          </cell>
          <cell r="AK133" t="str">
            <v>ZJU</v>
          </cell>
          <cell r="AL133" t="str">
            <v>summer 2015</v>
          </cell>
          <cell r="AM133">
            <v>36.411999999999992</v>
          </cell>
        </row>
        <row r="134">
          <cell r="B134" t="str">
            <v>JY002</v>
          </cell>
          <cell r="C134" t="str">
            <v>JY002</v>
          </cell>
          <cell r="D134" t="str">
            <v>M. sacchariflorus</v>
          </cell>
          <cell r="K134" t="str">
            <v>wild</v>
          </cell>
          <cell r="M134" t="str">
            <v>China</v>
          </cell>
          <cell r="N134" t="str">
            <v>Zhejiang</v>
          </cell>
          <cell r="O134" t="str">
            <v xml:space="preserve">Zhuji </v>
          </cell>
          <cell r="P134" t="str">
            <v>Xingfu reservoir</v>
          </cell>
          <cell r="Q134" t="str">
            <v>Xiaoli Jin</v>
          </cell>
          <cell r="R134">
            <v>41859</v>
          </cell>
          <cell r="S134" t="str">
            <v>near to the reservoir</v>
          </cell>
          <cell r="U134" t="str">
            <v>occasional</v>
          </cell>
          <cell r="W134" t="str">
            <v>ZU</v>
          </cell>
          <cell r="AA134" t="str">
            <v>Y</v>
          </cell>
          <cell r="AB134">
            <v>29.474730000000001</v>
          </cell>
          <cell r="AC134">
            <v>120.05819</v>
          </cell>
          <cell r="AD134">
            <v>133</v>
          </cell>
          <cell r="AE134">
            <v>1.5</v>
          </cell>
          <cell r="AI134" t="str">
            <v>Y</v>
          </cell>
          <cell r="AJ134">
            <v>42212</v>
          </cell>
          <cell r="AK134" t="str">
            <v>ZJU</v>
          </cell>
          <cell r="AL134" t="str">
            <v>summer 2015</v>
          </cell>
          <cell r="AM134">
            <v>20.439599999999999</v>
          </cell>
        </row>
        <row r="135">
          <cell r="B135" t="str">
            <v>JY006</v>
          </cell>
          <cell r="C135" t="str">
            <v>JY006</v>
          </cell>
          <cell r="D135" t="str">
            <v>M. sacchariflorus</v>
          </cell>
          <cell r="K135" t="str">
            <v>wild</v>
          </cell>
          <cell r="M135" t="str">
            <v>China</v>
          </cell>
          <cell r="N135" t="str">
            <v>Zhejiang</v>
          </cell>
          <cell r="O135" t="str">
            <v xml:space="preserve">Zhuji </v>
          </cell>
          <cell r="P135" t="str">
            <v>Xingfu reservoir</v>
          </cell>
          <cell r="Q135" t="str">
            <v>Xiaoli Jin</v>
          </cell>
          <cell r="R135">
            <v>41860</v>
          </cell>
          <cell r="S135" t="str">
            <v>near to the reservoir</v>
          </cell>
          <cell r="U135" t="str">
            <v>frequent</v>
          </cell>
          <cell r="W135" t="str">
            <v>ZU</v>
          </cell>
          <cell r="AA135" t="str">
            <v>Y</v>
          </cell>
          <cell r="AB135">
            <v>29.47625</v>
          </cell>
          <cell r="AC135">
            <v>120.05692999999999</v>
          </cell>
          <cell r="AD135">
            <v>139</v>
          </cell>
          <cell r="AE135">
            <v>1.5</v>
          </cell>
          <cell r="AI135" t="str">
            <v>Y</v>
          </cell>
          <cell r="AJ135">
            <v>42212</v>
          </cell>
          <cell r="AK135" t="str">
            <v>ZJU</v>
          </cell>
        </row>
        <row r="136">
          <cell r="B136" t="str">
            <v>JY008</v>
          </cell>
          <cell r="C136" t="str">
            <v>JY008</v>
          </cell>
          <cell r="D136" t="str">
            <v>M. sacchariflorus</v>
          </cell>
          <cell r="K136" t="str">
            <v>wild</v>
          </cell>
          <cell r="M136" t="str">
            <v>China</v>
          </cell>
          <cell r="N136" t="str">
            <v>Zhejiang</v>
          </cell>
          <cell r="O136" t="str">
            <v xml:space="preserve">Huzhou </v>
          </cell>
          <cell r="P136" t="str">
            <v>Taihu lake</v>
          </cell>
          <cell r="Q136" t="str">
            <v>Xiaoli Jin</v>
          </cell>
          <cell r="R136">
            <v>41868</v>
          </cell>
          <cell r="S136" t="str">
            <v>lake side</v>
          </cell>
          <cell r="U136" t="str">
            <v>frequent</v>
          </cell>
          <cell r="W136" t="str">
            <v>ZU</v>
          </cell>
          <cell r="AA136" t="str">
            <v>Y</v>
          </cell>
          <cell r="AB136">
            <v>30.57029</v>
          </cell>
          <cell r="AC136">
            <v>120.22596</v>
          </cell>
          <cell r="AD136">
            <v>2</v>
          </cell>
          <cell r="AE136">
            <v>1.5</v>
          </cell>
          <cell r="AI136" t="str">
            <v>Y</v>
          </cell>
          <cell r="AJ136">
            <v>42212</v>
          </cell>
          <cell r="AK136" t="str">
            <v>ZJU</v>
          </cell>
          <cell r="AL136" t="str">
            <v>summer 2015</v>
          </cell>
          <cell r="AM136">
            <v>102.12089999999999</v>
          </cell>
        </row>
        <row r="137">
          <cell r="B137" t="str">
            <v>JY049</v>
          </cell>
          <cell r="C137" t="str">
            <v>JY049</v>
          </cell>
          <cell r="D137" t="str">
            <v>M. sacchariflorus</v>
          </cell>
          <cell r="K137" t="str">
            <v>wild</v>
          </cell>
          <cell r="M137" t="str">
            <v>China</v>
          </cell>
          <cell r="N137" t="str">
            <v>Anhui</v>
          </cell>
          <cell r="O137" t="str">
            <v xml:space="preserve">Tongling </v>
          </cell>
          <cell r="Q137" t="str">
            <v>Xiaoli Jin</v>
          </cell>
          <cell r="R137">
            <v>41870</v>
          </cell>
          <cell r="S137" t="str">
            <v>roadside</v>
          </cell>
          <cell r="U137" t="str">
            <v>frequent</v>
          </cell>
          <cell r="W137" t="str">
            <v>ZU</v>
          </cell>
          <cell r="AA137" t="str">
            <v>Y</v>
          </cell>
          <cell r="AB137">
            <v>30.48565</v>
          </cell>
          <cell r="AC137">
            <v>117.45737</v>
          </cell>
          <cell r="AD137">
            <v>23</v>
          </cell>
          <cell r="AE137">
            <v>1.5</v>
          </cell>
          <cell r="AI137" t="str">
            <v>Y</v>
          </cell>
          <cell r="AJ137">
            <v>42212</v>
          </cell>
          <cell r="AK137" t="str">
            <v>ZJU</v>
          </cell>
          <cell r="AL137" t="str">
            <v>summer 2015</v>
          </cell>
          <cell r="AM137">
            <v>85.92</v>
          </cell>
        </row>
        <row r="138">
          <cell r="B138" t="str">
            <v>JY051</v>
          </cell>
          <cell r="C138" t="str">
            <v>JY051</v>
          </cell>
          <cell r="D138" t="str">
            <v>M. sacchariflorus</v>
          </cell>
          <cell r="K138" t="str">
            <v>wild</v>
          </cell>
          <cell r="M138" t="str">
            <v>China</v>
          </cell>
          <cell r="N138" t="str">
            <v>Anhui</v>
          </cell>
          <cell r="O138" t="str">
            <v xml:space="preserve">Chizhou </v>
          </cell>
          <cell r="Q138" t="str">
            <v>Xiaoli Jin</v>
          </cell>
          <cell r="R138">
            <v>41870</v>
          </cell>
          <cell r="S138" t="str">
            <v>river side</v>
          </cell>
          <cell r="U138" t="str">
            <v>frequent</v>
          </cell>
          <cell r="W138" t="str">
            <v>ZU</v>
          </cell>
          <cell r="AA138" t="str">
            <v>Y</v>
          </cell>
          <cell r="AB138">
            <v>30.480830000000001</v>
          </cell>
          <cell r="AC138">
            <v>117.45386000000001</v>
          </cell>
          <cell r="AD138">
            <v>50</v>
          </cell>
          <cell r="AE138">
            <v>1.5</v>
          </cell>
          <cell r="AI138" t="str">
            <v>Y</v>
          </cell>
          <cell r="AJ138">
            <v>42212</v>
          </cell>
          <cell r="AK138" t="str">
            <v>ZJU</v>
          </cell>
          <cell r="AL138" t="str">
            <v>summer 2015</v>
          </cell>
          <cell r="AM138">
            <v>55.929299999999991</v>
          </cell>
        </row>
        <row r="139">
          <cell r="B139" t="str">
            <v>JY088</v>
          </cell>
          <cell r="C139" t="str">
            <v>JY088</v>
          </cell>
          <cell r="D139" t="str">
            <v>M. sacchariflorus</v>
          </cell>
          <cell r="K139" t="str">
            <v>wild</v>
          </cell>
          <cell r="M139" t="str">
            <v>China</v>
          </cell>
          <cell r="N139" t="str">
            <v>Jiangxi</v>
          </cell>
          <cell r="O139" t="str">
            <v xml:space="preserve">Jiujiang </v>
          </cell>
          <cell r="P139" t="str">
            <v>Chixindi,Jiujiang country</v>
          </cell>
          <cell r="Q139" t="str">
            <v>Xiaoli Jin</v>
          </cell>
          <cell r="R139">
            <v>41871</v>
          </cell>
          <cell r="S139" t="str">
            <v>river side</v>
          </cell>
          <cell r="U139" t="str">
            <v>occasional</v>
          </cell>
          <cell r="W139" t="str">
            <v>ZU</v>
          </cell>
          <cell r="AA139" t="str">
            <v>Y</v>
          </cell>
          <cell r="AB139">
            <v>29.505320000000001</v>
          </cell>
          <cell r="AC139">
            <v>115.41019</v>
          </cell>
          <cell r="AD139">
            <v>27</v>
          </cell>
          <cell r="AE139">
            <v>1.5</v>
          </cell>
          <cell r="AI139" t="str">
            <v>Y</v>
          </cell>
          <cell r="AJ139">
            <v>42212</v>
          </cell>
          <cell r="AK139" t="str">
            <v>ZJU</v>
          </cell>
          <cell r="AL139" t="str">
            <v>summer 2015</v>
          </cell>
          <cell r="AM139">
            <v>288.57929999999993</v>
          </cell>
        </row>
        <row r="140">
          <cell r="B140" t="str">
            <v>JY091</v>
          </cell>
          <cell r="C140" t="str">
            <v>JY091</v>
          </cell>
          <cell r="D140" t="str">
            <v>M. sacchariflorus</v>
          </cell>
          <cell r="K140" t="str">
            <v>wild</v>
          </cell>
          <cell r="M140" t="str">
            <v>China</v>
          </cell>
          <cell r="N140" t="str">
            <v>Hubei</v>
          </cell>
          <cell r="O140" t="str">
            <v xml:space="preserve">Ezhou </v>
          </cell>
          <cell r="P140" t="str">
            <v>Shitou bridege,Echeng suburb</v>
          </cell>
          <cell r="Q140" t="str">
            <v>Xiaoli Jin</v>
          </cell>
          <cell r="R140">
            <v>41872</v>
          </cell>
          <cell r="S140" t="str">
            <v>roadside</v>
          </cell>
          <cell r="U140" t="str">
            <v>occasional</v>
          </cell>
          <cell r="W140" t="str">
            <v>ZU</v>
          </cell>
          <cell r="AA140" t="str">
            <v>Y</v>
          </cell>
          <cell r="AB140">
            <v>30.2319</v>
          </cell>
          <cell r="AC140">
            <v>114.59233999999999</v>
          </cell>
          <cell r="AD140">
            <v>27</v>
          </cell>
          <cell r="AE140">
            <v>1.5</v>
          </cell>
          <cell r="AI140" t="str">
            <v>Y</v>
          </cell>
          <cell r="AJ140">
            <v>42212</v>
          </cell>
          <cell r="AK140" t="str">
            <v>ZJU</v>
          </cell>
          <cell r="AL140" t="str">
            <v>summer 2015</v>
          </cell>
          <cell r="AM140">
            <v>390.94529999999997</v>
          </cell>
        </row>
        <row r="141">
          <cell r="B141" t="str">
            <v>JY093</v>
          </cell>
          <cell r="C141" t="str">
            <v>JY093</v>
          </cell>
          <cell r="D141" t="str">
            <v>M. sacchariflorus</v>
          </cell>
          <cell r="K141" t="str">
            <v>wild</v>
          </cell>
          <cell r="M141" t="str">
            <v>China</v>
          </cell>
          <cell r="N141" t="str">
            <v>Hubei</v>
          </cell>
          <cell r="O141" t="str">
            <v xml:space="preserve">Wuhan </v>
          </cell>
          <cell r="P141" t="str">
            <v>Hongshan suburb</v>
          </cell>
          <cell r="Q141" t="str">
            <v>Xiaoli Jin</v>
          </cell>
          <cell r="R141">
            <v>41872</v>
          </cell>
          <cell r="S141" t="str">
            <v>roadside</v>
          </cell>
          <cell r="U141" t="str">
            <v>occasional</v>
          </cell>
          <cell r="W141" t="str">
            <v>ZU</v>
          </cell>
          <cell r="AA141" t="str">
            <v>Y</v>
          </cell>
          <cell r="AB141">
            <v>30.312750000000001</v>
          </cell>
          <cell r="AC141">
            <v>114.28158000000001</v>
          </cell>
          <cell r="AD141">
            <v>25</v>
          </cell>
          <cell r="AE141">
            <v>1.5</v>
          </cell>
          <cell r="AI141" t="str">
            <v>Y</v>
          </cell>
          <cell r="AJ141">
            <v>42212</v>
          </cell>
          <cell r="AK141" t="str">
            <v>ZJU</v>
          </cell>
          <cell r="AL141" t="str">
            <v>summer 2015</v>
          </cell>
          <cell r="AM141">
            <v>223.01429999999999</v>
          </cell>
        </row>
        <row r="142">
          <cell r="B142" t="str">
            <v>JY117</v>
          </cell>
          <cell r="C142" t="str">
            <v>JY117</v>
          </cell>
          <cell r="D142" t="str">
            <v>M. sacchariflorus</v>
          </cell>
          <cell r="K142" t="str">
            <v>wild</v>
          </cell>
          <cell r="M142" t="str">
            <v>China</v>
          </cell>
          <cell r="N142" t="str">
            <v>Jiangxi</v>
          </cell>
          <cell r="O142" t="str">
            <v xml:space="preserve">Nanchang </v>
          </cell>
          <cell r="P142" t="str">
            <v>Nanchang country</v>
          </cell>
          <cell r="Q142" t="str">
            <v>Xiaoli Jin</v>
          </cell>
          <cell r="R142">
            <v>41873</v>
          </cell>
          <cell r="S142" t="str">
            <v>roadside</v>
          </cell>
          <cell r="U142" t="str">
            <v>rare</v>
          </cell>
          <cell r="W142" t="str">
            <v>ZU</v>
          </cell>
          <cell r="AA142" t="str">
            <v>Y</v>
          </cell>
          <cell r="AB142">
            <v>28.33764</v>
          </cell>
          <cell r="AC142">
            <v>116.01824000000001</v>
          </cell>
          <cell r="AD142">
            <v>25</v>
          </cell>
          <cell r="AE142">
            <v>1.5</v>
          </cell>
          <cell r="AI142" t="str">
            <v>Y</v>
          </cell>
          <cell r="AJ142">
            <v>42212</v>
          </cell>
          <cell r="AK142" t="str">
            <v>ZJU</v>
          </cell>
          <cell r="AL142" t="str">
            <v>summer 2015</v>
          </cell>
          <cell r="AM142">
            <v>23.636899999999994</v>
          </cell>
        </row>
        <row r="143">
          <cell r="B143" t="str">
            <v>JY154</v>
          </cell>
          <cell r="C143" t="str">
            <v>JY154</v>
          </cell>
          <cell r="D143" t="str">
            <v>M. sacchariflorus</v>
          </cell>
          <cell r="K143" t="str">
            <v>wild</v>
          </cell>
          <cell r="M143" t="str">
            <v>China</v>
          </cell>
          <cell r="N143" t="str">
            <v>Shandong</v>
          </cell>
          <cell r="O143" t="str">
            <v>Qingdao</v>
          </cell>
          <cell r="P143" t="str">
            <v>Laoshan suburb</v>
          </cell>
          <cell r="Q143" t="str">
            <v>Xiaoli Jin</v>
          </cell>
          <cell r="R143">
            <v>41913</v>
          </cell>
          <cell r="S143" t="str">
            <v>seashore</v>
          </cell>
          <cell r="U143" t="str">
            <v>frequent</v>
          </cell>
          <cell r="W143" t="str">
            <v>ZU</v>
          </cell>
          <cell r="AA143" t="str">
            <v>Y</v>
          </cell>
          <cell r="AB143">
            <v>36.199530000000003</v>
          </cell>
          <cell r="AC143">
            <v>120.38815</v>
          </cell>
          <cell r="AD143">
            <v>7</v>
          </cell>
          <cell r="AE143">
            <v>1.5</v>
          </cell>
          <cell r="AI143" t="str">
            <v>Y</v>
          </cell>
          <cell r="AJ143">
            <v>42212</v>
          </cell>
          <cell r="AK143" t="str">
            <v>ZJU</v>
          </cell>
          <cell r="AL143" t="str">
            <v>summer 2015</v>
          </cell>
          <cell r="AM143">
            <v>42.947299999999998</v>
          </cell>
        </row>
        <row r="144">
          <cell r="B144" t="str">
            <v>JY160</v>
          </cell>
          <cell r="C144" t="str">
            <v>JY160</v>
          </cell>
          <cell r="D144" t="str">
            <v>M. sacchariflorus</v>
          </cell>
          <cell r="K144" t="str">
            <v>wild</v>
          </cell>
          <cell r="M144" t="str">
            <v>China</v>
          </cell>
          <cell r="N144" t="str">
            <v>Shandong</v>
          </cell>
          <cell r="O144" t="str">
            <v>Jimo</v>
          </cell>
          <cell r="Q144" t="str">
            <v>Xiaoli Jin</v>
          </cell>
          <cell r="R144">
            <v>41913</v>
          </cell>
          <cell r="S144" t="str">
            <v>seashore</v>
          </cell>
          <cell r="U144" t="str">
            <v>frequent</v>
          </cell>
          <cell r="W144" t="str">
            <v>ZU</v>
          </cell>
          <cell r="AA144" t="str">
            <v>Y</v>
          </cell>
          <cell r="AB144">
            <v>36.307720000000003</v>
          </cell>
          <cell r="AC144">
            <v>120.56874999999999</v>
          </cell>
          <cell r="AD144">
            <v>2</v>
          </cell>
          <cell r="AE144">
            <v>1.5</v>
          </cell>
          <cell r="AI144" t="str">
            <v>Y</v>
          </cell>
          <cell r="AJ144">
            <v>42212</v>
          </cell>
          <cell r="AK144" t="str">
            <v>ZJU</v>
          </cell>
          <cell r="AL144" t="str">
            <v>summer 2015</v>
          </cell>
          <cell r="AM144">
            <v>115.36129999999999</v>
          </cell>
        </row>
        <row r="145">
          <cell r="B145" t="str">
            <v>JY164</v>
          </cell>
          <cell r="C145" t="str">
            <v>JY164</v>
          </cell>
          <cell r="D145" t="str">
            <v>M. sacchariflorus</v>
          </cell>
          <cell r="K145" t="str">
            <v>wild</v>
          </cell>
          <cell r="M145" t="str">
            <v>China</v>
          </cell>
          <cell r="N145" t="str">
            <v>Shandong</v>
          </cell>
          <cell r="O145" t="str">
            <v>Haiyang</v>
          </cell>
          <cell r="Q145" t="str">
            <v>Xiaoli Jin</v>
          </cell>
          <cell r="R145">
            <v>41914</v>
          </cell>
          <cell r="S145" t="str">
            <v>roadside</v>
          </cell>
          <cell r="U145" t="str">
            <v>frequent</v>
          </cell>
          <cell r="W145" t="str">
            <v>ZU</v>
          </cell>
          <cell r="AA145" t="str">
            <v>Y</v>
          </cell>
          <cell r="AB145">
            <v>36.441760000000002</v>
          </cell>
          <cell r="AC145">
            <v>121.1752</v>
          </cell>
          <cell r="AD145">
            <v>14</v>
          </cell>
          <cell r="AE145">
            <v>1.5</v>
          </cell>
          <cell r="AI145" t="str">
            <v>Y</v>
          </cell>
          <cell r="AJ145">
            <v>42226</v>
          </cell>
          <cell r="AK145" t="str">
            <v>ZJU</v>
          </cell>
          <cell r="AL145" t="str">
            <v>summer 2015</v>
          </cell>
          <cell r="AM145">
            <v>52.155500000000004</v>
          </cell>
        </row>
        <row r="146">
          <cell r="B146" t="str">
            <v>JY173</v>
          </cell>
          <cell r="C146" t="str">
            <v>JY173</v>
          </cell>
          <cell r="D146" t="str">
            <v>M. sacchariflorus</v>
          </cell>
          <cell r="K146" t="str">
            <v>wild</v>
          </cell>
          <cell r="M146" t="str">
            <v>China</v>
          </cell>
          <cell r="N146" t="str">
            <v>Shandong</v>
          </cell>
          <cell r="O146" t="str">
            <v>Yushan</v>
          </cell>
          <cell r="Q146" t="str">
            <v>Xiaoli Jin</v>
          </cell>
          <cell r="R146">
            <v>41914</v>
          </cell>
          <cell r="S146" t="str">
            <v>roadside</v>
          </cell>
          <cell r="T146" t="str">
            <v>30X6</v>
          </cell>
          <cell r="U146" t="str">
            <v>frequent</v>
          </cell>
          <cell r="W146" t="str">
            <v>ZU</v>
          </cell>
          <cell r="AA146" t="str">
            <v>Y</v>
          </cell>
          <cell r="AB146">
            <v>36.501539999999999</v>
          </cell>
          <cell r="AC146">
            <v>121.24534</v>
          </cell>
          <cell r="AD146">
            <v>32</v>
          </cell>
          <cell r="AE146">
            <v>1.5</v>
          </cell>
          <cell r="AI146" t="str">
            <v>Y</v>
          </cell>
          <cell r="AJ146">
            <v>42226</v>
          </cell>
          <cell r="AK146" t="str">
            <v>ZJU</v>
          </cell>
          <cell r="AL146" t="str">
            <v>summer 2015</v>
          </cell>
          <cell r="AM146">
            <v>97.123699999999999</v>
          </cell>
        </row>
        <row r="147">
          <cell r="B147" t="str">
            <v>JY187</v>
          </cell>
          <cell r="C147" t="str">
            <v>JY187</v>
          </cell>
          <cell r="D147" t="str">
            <v>M. sacchariflorus</v>
          </cell>
          <cell r="K147" t="str">
            <v>wild</v>
          </cell>
          <cell r="M147" t="str">
            <v>China</v>
          </cell>
          <cell r="N147" t="str">
            <v>Shandong</v>
          </cell>
          <cell r="O147" t="str">
            <v>Yantai</v>
          </cell>
          <cell r="Q147" t="str">
            <v>Xiaoli Jin</v>
          </cell>
          <cell r="R147">
            <v>41914</v>
          </cell>
          <cell r="S147" t="str">
            <v>roadside</v>
          </cell>
          <cell r="U147" t="str">
            <v>frequent</v>
          </cell>
          <cell r="W147" t="str">
            <v>ZU</v>
          </cell>
          <cell r="AA147" t="str">
            <v>Y</v>
          </cell>
          <cell r="AB147">
            <v>37.242890000000003</v>
          </cell>
          <cell r="AC147">
            <v>121.4384</v>
          </cell>
          <cell r="AD147">
            <v>26</v>
          </cell>
          <cell r="AE147">
            <v>1.5</v>
          </cell>
          <cell r="AI147" t="str">
            <v>Y</v>
          </cell>
          <cell r="AJ147">
            <v>42226</v>
          </cell>
          <cell r="AK147" t="str">
            <v>ZJU</v>
          </cell>
          <cell r="AL147" t="str">
            <v>summer 2015</v>
          </cell>
          <cell r="AM147">
            <v>102.5907</v>
          </cell>
        </row>
        <row r="148">
          <cell r="B148" t="str">
            <v>JY239</v>
          </cell>
          <cell r="C148" t="str">
            <v>JY239</v>
          </cell>
          <cell r="D148" t="str">
            <v>M. sacchariflorus</v>
          </cell>
          <cell r="K148" t="str">
            <v>wild</v>
          </cell>
          <cell r="M148" t="str">
            <v>China</v>
          </cell>
          <cell r="N148" t="str">
            <v>Jilin</v>
          </cell>
          <cell r="O148" t="str">
            <v>Dunhua</v>
          </cell>
          <cell r="P148" t="str">
            <v>Changjitu G201 highway</v>
          </cell>
          <cell r="Q148" t="str">
            <v>Xiaoli Jin</v>
          </cell>
          <cell r="R148">
            <v>41917</v>
          </cell>
          <cell r="S148" t="str">
            <v>roadside</v>
          </cell>
          <cell r="U148" t="str">
            <v>frequent</v>
          </cell>
          <cell r="W148" t="str">
            <v>ZU</v>
          </cell>
          <cell r="AA148" t="str">
            <v>Y</v>
          </cell>
          <cell r="AB148">
            <v>43.371600000000001</v>
          </cell>
          <cell r="AC148">
            <v>128.31045</v>
          </cell>
          <cell r="AD148">
            <v>419</v>
          </cell>
          <cell r="AE148">
            <v>1.5</v>
          </cell>
          <cell r="AI148" t="str">
            <v>Y</v>
          </cell>
          <cell r="AJ148">
            <v>42212</v>
          </cell>
          <cell r="AK148" t="str">
            <v>ZJU</v>
          </cell>
          <cell r="AL148" t="str">
            <v>summer 2015</v>
          </cell>
          <cell r="AM148">
            <v>32.957300000000004</v>
          </cell>
        </row>
        <row r="149">
          <cell r="B149" t="str">
            <v>JY262</v>
          </cell>
          <cell r="C149" t="str">
            <v>JY262</v>
          </cell>
          <cell r="D149" t="str">
            <v>M. sacchariflorus</v>
          </cell>
          <cell r="K149" t="str">
            <v>wild</v>
          </cell>
          <cell r="M149" t="str">
            <v>China</v>
          </cell>
          <cell r="N149" t="str">
            <v>Liaoning</v>
          </cell>
          <cell r="O149" t="str">
            <v>Liaoyang</v>
          </cell>
          <cell r="P149" t="str">
            <v>Taizihe river</v>
          </cell>
          <cell r="Q149" t="str">
            <v>Xiaoli Jin</v>
          </cell>
          <cell r="R149">
            <v>41919</v>
          </cell>
          <cell r="S149" t="str">
            <v>field zone</v>
          </cell>
          <cell r="U149" t="str">
            <v>frequent</v>
          </cell>
          <cell r="W149" t="str">
            <v>ZU</v>
          </cell>
          <cell r="AA149" t="str">
            <v>Y</v>
          </cell>
          <cell r="AB149">
            <v>41.182110000000002</v>
          </cell>
          <cell r="AC149">
            <v>123.04727</v>
          </cell>
          <cell r="AD149">
            <v>16</v>
          </cell>
          <cell r="AE149">
            <v>1.5</v>
          </cell>
          <cell r="AI149" t="str">
            <v>Y</v>
          </cell>
          <cell r="AJ149">
            <v>42212</v>
          </cell>
          <cell r="AK149" t="str">
            <v>ZJU</v>
          </cell>
          <cell r="AL149" t="str">
            <v>summer 2015</v>
          </cell>
          <cell r="AM149">
            <v>170.077</v>
          </cell>
        </row>
        <row r="150">
          <cell r="B150" t="str">
            <v>JY278</v>
          </cell>
          <cell r="C150" t="str">
            <v>JY278</v>
          </cell>
          <cell r="D150" t="str">
            <v>M. sacchariflorus</v>
          </cell>
          <cell r="K150" t="str">
            <v>wild</v>
          </cell>
          <cell r="M150" t="str">
            <v>China</v>
          </cell>
          <cell r="N150" t="str">
            <v>Liaoning</v>
          </cell>
          <cell r="O150" t="str">
            <v>Wafangdian</v>
          </cell>
          <cell r="P150" t="str">
            <v>Laohutun town</v>
          </cell>
          <cell r="Q150" t="str">
            <v>Xiaoli Jin</v>
          </cell>
          <cell r="R150">
            <v>41919</v>
          </cell>
          <cell r="S150" t="str">
            <v>roadside</v>
          </cell>
          <cell r="U150" t="str">
            <v>frequent</v>
          </cell>
          <cell r="W150" t="str">
            <v>ZU</v>
          </cell>
          <cell r="AA150" t="str">
            <v>Y</v>
          </cell>
          <cell r="AB150">
            <v>39.373779999999996</v>
          </cell>
          <cell r="AC150">
            <v>121.48653</v>
          </cell>
          <cell r="AD150">
            <v>24</v>
          </cell>
          <cell r="AE150">
            <v>1.5</v>
          </cell>
          <cell r="AI150" t="str">
            <v>Y</v>
          </cell>
          <cell r="AJ150">
            <v>42212</v>
          </cell>
          <cell r="AK150" t="str">
            <v>ZJU</v>
          </cell>
          <cell r="AL150" t="str">
            <v>summer 2015</v>
          </cell>
          <cell r="AM150">
            <v>262.5813</v>
          </cell>
        </row>
        <row r="151">
          <cell r="B151" t="str">
            <v>JY285</v>
          </cell>
          <cell r="C151" t="str">
            <v>JY285</v>
          </cell>
          <cell r="D151" t="str">
            <v>M. sacchariflorus</v>
          </cell>
          <cell r="K151" t="str">
            <v>wild</v>
          </cell>
          <cell r="M151" t="str">
            <v>China</v>
          </cell>
          <cell r="N151" t="str">
            <v>Shandong</v>
          </cell>
          <cell r="O151" t="str">
            <v>Dongying</v>
          </cell>
          <cell r="P151" t="str">
            <v>Dongying suburb</v>
          </cell>
          <cell r="Q151" t="str">
            <v>Xiaoli Jin</v>
          </cell>
          <cell r="R151">
            <v>41920</v>
          </cell>
          <cell r="S151" t="str">
            <v>roadside</v>
          </cell>
          <cell r="U151" t="str">
            <v>rare</v>
          </cell>
          <cell r="W151" t="str">
            <v>ZU</v>
          </cell>
          <cell r="AA151" t="str">
            <v>Y</v>
          </cell>
          <cell r="AB151">
            <v>37.210720000000002</v>
          </cell>
          <cell r="AC151">
            <v>118.20249</v>
          </cell>
          <cell r="AD151">
            <v>9</v>
          </cell>
          <cell r="AE151">
            <v>1.5</v>
          </cell>
          <cell r="AI151" t="str">
            <v>Y</v>
          </cell>
          <cell r="AJ151">
            <v>42212</v>
          </cell>
          <cell r="AK151" t="str">
            <v>ZJU</v>
          </cell>
          <cell r="AL151" t="str">
            <v>summer 2015</v>
          </cell>
          <cell r="AM151">
            <v>267.37979999999999</v>
          </cell>
        </row>
        <row r="152">
          <cell r="B152" t="str">
            <v>JY325</v>
          </cell>
          <cell r="C152" t="str">
            <v>JY325</v>
          </cell>
          <cell r="D152" t="str">
            <v>M. sacchariflorus</v>
          </cell>
          <cell r="K152" t="str">
            <v>wild</v>
          </cell>
          <cell r="M152" t="str">
            <v>China</v>
          </cell>
          <cell r="N152" t="str">
            <v>Yunnan</v>
          </cell>
          <cell r="O152" t="str">
            <v xml:space="preserve">Qujing </v>
          </cell>
          <cell r="P152" t="str">
            <v xml:space="preserve">Luliang country       </v>
          </cell>
          <cell r="Q152" t="str">
            <v>Xiaoli Jin</v>
          </cell>
          <cell r="R152">
            <v>41951</v>
          </cell>
          <cell r="S152" t="str">
            <v>roadside</v>
          </cell>
          <cell r="U152" t="str">
            <v>frequent</v>
          </cell>
          <cell r="W152" t="str">
            <v>ZU</v>
          </cell>
          <cell r="AA152" t="str">
            <v>Y</v>
          </cell>
          <cell r="AB152">
            <v>25.078320000000001</v>
          </cell>
          <cell r="AC152">
            <v>103.45802999999999</v>
          </cell>
          <cell r="AD152">
            <v>1836</v>
          </cell>
          <cell r="AE152">
            <v>1.5</v>
          </cell>
          <cell r="AI152" t="str">
            <v>Y</v>
          </cell>
          <cell r="AJ152">
            <v>42212</v>
          </cell>
          <cell r="AK152" t="str">
            <v>ZJU</v>
          </cell>
          <cell r="AL152" t="str">
            <v>summer 2015</v>
          </cell>
          <cell r="AM152">
            <v>57.799599999999998</v>
          </cell>
        </row>
        <row r="153">
          <cell r="B153" t="str">
            <v>JY329</v>
          </cell>
          <cell r="C153" t="str">
            <v>JY329</v>
          </cell>
          <cell r="D153" t="str">
            <v>M. sacchariflorus</v>
          </cell>
          <cell r="K153" t="str">
            <v>wild</v>
          </cell>
          <cell r="M153" t="str">
            <v>China</v>
          </cell>
          <cell r="N153" t="str">
            <v>Yunnan</v>
          </cell>
          <cell r="O153" t="str">
            <v>Kunming</v>
          </cell>
          <cell r="P153" t="str">
            <v>Shilin country</v>
          </cell>
          <cell r="Q153" t="str">
            <v>Xiaoli Jin</v>
          </cell>
          <cell r="R153">
            <v>41951</v>
          </cell>
          <cell r="S153" t="str">
            <v>roadside</v>
          </cell>
          <cell r="U153" t="str">
            <v>frequent</v>
          </cell>
          <cell r="W153" t="str">
            <v>ZU</v>
          </cell>
          <cell r="AA153" t="str">
            <v>Y</v>
          </cell>
          <cell r="AB153">
            <v>24.534030000000001</v>
          </cell>
          <cell r="AC153">
            <v>103.25185</v>
          </cell>
          <cell r="AD153">
            <v>1893</v>
          </cell>
          <cell r="AE153">
            <v>1.5</v>
          </cell>
          <cell r="AI153" t="str">
            <v>Y</v>
          </cell>
          <cell r="AJ153">
            <v>42212</v>
          </cell>
          <cell r="AK153" t="str">
            <v>ZJU</v>
          </cell>
          <cell r="AL153" t="str">
            <v>summer 2015</v>
          </cell>
          <cell r="AM153">
            <v>33.212999999999994</v>
          </cell>
        </row>
        <row r="154">
          <cell r="B154" t="str">
            <v>JY039</v>
          </cell>
          <cell r="C154" t="str">
            <v>JY039</v>
          </cell>
          <cell r="D154" t="str">
            <v>M. sacchariflorus</v>
          </cell>
          <cell r="K154" t="str">
            <v>wild</v>
          </cell>
          <cell r="M154" t="str">
            <v>China</v>
          </cell>
          <cell r="N154" t="str">
            <v>Anhui</v>
          </cell>
          <cell r="O154" t="str">
            <v xml:space="preserve">Tongling </v>
          </cell>
          <cell r="P154" t="str">
            <v>Donglian village</v>
          </cell>
          <cell r="Q154" t="str">
            <v>Xiaoli Jin</v>
          </cell>
          <cell r="R154">
            <v>41869</v>
          </cell>
          <cell r="S154" t="str">
            <v>roadside</v>
          </cell>
          <cell r="U154" t="str">
            <v>rare</v>
          </cell>
          <cell r="W154" t="str">
            <v>ZU</v>
          </cell>
          <cell r="AA154" t="str">
            <v>Y</v>
          </cell>
          <cell r="AB154">
            <v>31.014659999999999</v>
          </cell>
          <cell r="AC154">
            <v>117.59724</v>
          </cell>
          <cell r="AD154">
            <v>19</v>
          </cell>
          <cell r="AE154">
            <v>1.4</v>
          </cell>
          <cell r="AI154" t="str">
            <v>Y</v>
          </cell>
          <cell r="AJ154">
            <v>42212</v>
          </cell>
          <cell r="AK154" t="str">
            <v>ZJU</v>
          </cell>
          <cell r="AL154" t="str">
            <v>summer 2015</v>
          </cell>
          <cell r="AM154">
            <v>108.9312</v>
          </cell>
        </row>
        <row r="155">
          <cell r="B155" t="str">
            <v>JY080</v>
          </cell>
          <cell r="C155" t="str">
            <v>JY080</v>
          </cell>
          <cell r="D155" t="str">
            <v>M. sacchariflorus</v>
          </cell>
          <cell r="K155" t="str">
            <v>wild</v>
          </cell>
          <cell r="M155" t="str">
            <v>China</v>
          </cell>
          <cell r="N155" t="str">
            <v>Jiangxi</v>
          </cell>
          <cell r="O155" t="str">
            <v xml:space="preserve">Jiujiang </v>
          </cell>
          <cell r="P155" t="str">
            <v>Hukou country</v>
          </cell>
          <cell r="Q155" t="str">
            <v>Xiaoli Jin</v>
          </cell>
          <cell r="R155">
            <v>41871</v>
          </cell>
          <cell r="S155" t="str">
            <v>roadside</v>
          </cell>
          <cell r="U155" t="str">
            <v>frequent</v>
          </cell>
          <cell r="W155" t="str">
            <v>ZU</v>
          </cell>
          <cell r="AA155" t="str">
            <v>Y</v>
          </cell>
          <cell r="AB155">
            <v>29.46022</v>
          </cell>
          <cell r="AC155">
            <v>116.20336</v>
          </cell>
          <cell r="AD155">
            <v>21</v>
          </cell>
          <cell r="AE155">
            <v>1.4</v>
          </cell>
          <cell r="AI155" t="str">
            <v>Y</v>
          </cell>
          <cell r="AJ155">
            <v>42212</v>
          </cell>
          <cell r="AK155" t="str">
            <v>ZJU</v>
          </cell>
          <cell r="AL155" t="str">
            <v>summer 2015</v>
          </cell>
          <cell r="AM155">
            <v>194.1234</v>
          </cell>
        </row>
        <row r="156">
          <cell r="B156" t="str">
            <v>JY087</v>
          </cell>
          <cell r="C156" t="str">
            <v>JY087</v>
          </cell>
          <cell r="D156" t="str">
            <v>M. sacchariflorus</v>
          </cell>
          <cell r="K156" t="str">
            <v>wild</v>
          </cell>
          <cell r="M156" t="str">
            <v>China</v>
          </cell>
          <cell r="N156" t="str">
            <v>Jiangxi</v>
          </cell>
          <cell r="O156" t="str">
            <v xml:space="preserve">Jiujiang </v>
          </cell>
          <cell r="P156" t="str">
            <v>Chixindi,Jiujiang country</v>
          </cell>
          <cell r="Q156" t="str">
            <v>Xiaoli Jin</v>
          </cell>
          <cell r="R156">
            <v>41871</v>
          </cell>
          <cell r="S156" t="str">
            <v>river side</v>
          </cell>
          <cell r="U156" t="str">
            <v>frequent</v>
          </cell>
          <cell r="W156" t="str">
            <v>ZU</v>
          </cell>
          <cell r="AA156" t="str">
            <v>Y</v>
          </cell>
          <cell r="AB156">
            <v>29.467420000000001</v>
          </cell>
          <cell r="AC156">
            <v>115.46653000000001</v>
          </cell>
          <cell r="AD156">
            <v>27</v>
          </cell>
          <cell r="AE156">
            <v>1.4</v>
          </cell>
          <cell r="AI156" t="str">
            <v>Y</v>
          </cell>
          <cell r="AJ156">
            <v>42212</v>
          </cell>
          <cell r="AK156" t="str">
            <v>ZJU</v>
          </cell>
          <cell r="AL156" t="str">
            <v>summer 2015</v>
          </cell>
          <cell r="AM156">
            <v>261.67649999999998</v>
          </cell>
        </row>
        <row r="157">
          <cell r="B157" t="str">
            <v>JY169</v>
          </cell>
          <cell r="C157" t="str">
            <v>JY169</v>
          </cell>
          <cell r="D157" t="str">
            <v>M. sacchariflorus</v>
          </cell>
          <cell r="K157" t="str">
            <v>wild</v>
          </cell>
          <cell r="M157" t="str">
            <v>China</v>
          </cell>
          <cell r="N157" t="str">
            <v>Shandong</v>
          </cell>
          <cell r="O157" t="str">
            <v>Haiyang</v>
          </cell>
          <cell r="Q157" t="str">
            <v>Xiaoli Jin</v>
          </cell>
          <cell r="R157">
            <v>41914</v>
          </cell>
          <cell r="S157" t="str">
            <v>field zone</v>
          </cell>
          <cell r="U157" t="str">
            <v>frequent</v>
          </cell>
          <cell r="W157" t="str">
            <v>ZU</v>
          </cell>
          <cell r="AA157" t="str">
            <v>Y</v>
          </cell>
          <cell r="AB157">
            <v>36.465429999999998</v>
          </cell>
          <cell r="AC157">
            <v>121.20583000000001</v>
          </cell>
          <cell r="AD157">
            <v>13</v>
          </cell>
          <cell r="AE157">
            <v>1.4</v>
          </cell>
          <cell r="AI157" t="str">
            <v>Y</v>
          </cell>
          <cell r="AJ157">
            <v>42226</v>
          </cell>
          <cell r="AK157" t="str">
            <v>ZJU</v>
          </cell>
          <cell r="AL157" t="str">
            <v>summer 2015</v>
          </cell>
          <cell r="AM157">
            <v>29.269099999999998</v>
          </cell>
        </row>
        <row r="158">
          <cell r="B158" t="str">
            <v>JY186</v>
          </cell>
          <cell r="C158" t="str">
            <v>JY186</v>
          </cell>
          <cell r="D158" t="str">
            <v>M. sacchariflorus</v>
          </cell>
          <cell r="K158" t="str">
            <v>wild</v>
          </cell>
          <cell r="M158" t="str">
            <v>China</v>
          </cell>
          <cell r="N158" t="str">
            <v>Shandong</v>
          </cell>
          <cell r="O158" t="str">
            <v>Yantai</v>
          </cell>
          <cell r="Q158" t="str">
            <v>Xiaoli Jin</v>
          </cell>
          <cell r="R158">
            <v>41914</v>
          </cell>
          <cell r="S158" t="str">
            <v>roadside</v>
          </cell>
          <cell r="U158" t="str">
            <v>frequent</v>
          </cell>
          <cell r="W158" t="str">
            <v>ZU</v>
          </cell>
          <cell r="AA158" t="str">
            <v>Y</v>
          </cell>
          <cell r="AB158">
            <v>37.24615</v>
          </cell>
          <cell r="AC158">
            <v>121.45671</v>
          </cell>
          <cell r="AD158">
            <v>-1</v>
          </cell>
          <cell r="AE158">
            <v>1.4</v>
          </cell>
          <cell r="AI158" t="str">
            <v>Y</v>
          </cell>
          <cell r="AJ158">
            <v>42226</v>
          </cell>
          <cell r="AK158" t="str">
            <v>ZJU</v>
          </cell>
          <cell r="AL158" t="str">
            <v>summer 2015</v>
          </cell>
          <cell r="AM158">
            <v>118.37819999999998</v>
          </cell>
        </row>
        <row r="159">
          <cell r="B159" t="str">
            <v>JY210</v>
          </cell>
          <cell r="C159" t="str">
            <v>JY210</v>
          </cell>
          <cell r="D159" t="str">
            <v>M. sacchariflorus</v>
          </cell>
          <cell r="K159" t="str">
            <v>wild</v>
          </cell>
          <cell r="M159" t="str">
            <v>China</v>
          </cell>
          <cell r="N159" t="str">
            <v>Liaoning</v>
          </cell>
          <cell r="O159" t="str">
            <v>Tieling</v>
          </cell>
          <cell r="Q159" t="str">
            <v>Xiaoli Jin</v>
          </cell>
          <cell r="R159">
            <v>41916</v>
          </cell>
          <cell r="S159" t="str">
            <v>roadside</v>
          </cell>
          <cell r="U159" t="str">
            <v>rare</v>
          </cell>
          <cell r="W159" t="str">
            <v>ZU</v>
          </cell>
          <cell r="AA159" t="str">
            <v>Y</v>
          </cell>
          <cell r="AB159">
            <v>42.198369999999997</v>
          </cell>
          <cell r="AC159">
            <v>123.53079</v>
          </cell>
          <cell r="AD159">
            <v>55</v>
          </cell>
          <cell r="AE159">
            <v>1.4</v>
          </cell>
          <cell r="AI159" t="str">
            <v>Y</v>
          </cell>
          <cell r="AJ159">
            <v>42212</v>
          </cell>
          <cell r="AK159" t="str">
            <v>ZJU</v>
          </cell>
          <cell r="AL159" t="str">
            <v>summer 2015</v>
          </cell>
          <cell r="AM159">
            <v>71.899799999999999</v>
          </cell>
        </row>
        <row r="160">
          <cell r="B160" t="str">
            <v>JY235</v>
          </cell>
          <cell r="C160" t="str">
            <v>JY235</v>
          </cell>
          <cell r="D160" t="str">
            <v>M. sacchariflorus</v>
          </cell>
          <cell r="K160" t="str">
            <v>wild</v>
          </cell>
          <cell r="M160" t="str">
            <v>China</v>
          </cell>
          <cell r="N160" t="str">
            <v>Jilin</v>
          </cell>
          <cell r="O160" t="str">
            <v>Yanji</v>
          </cell>
          <cell r="P160" t="str">
            <v xml:space="preserve">Yanbian Korean Autonomous Prefecture </v>
          </cell>
          <cell r="Q160" t="str">
            <v>Xiaoli Jin</v>
          </cell>
          <cell r="R160">
            <v>41917</v>
          </cell>
          <cell r="S160" t="str">
            <v>roadside</v>
          </cell>
          <cell r="U160" t="str">
            <v>frequent</v>
          </cell>
          <cell r="W160" t="str">
            <v>ZU</v>
          </cell>
          <cell r="AA160" t="str">
            <v>Y</v>
          </cell>
          <cell r="AB160">
            <v>43.32714</v>
          </cell>
          <cell r="AC160">
            <v>127.47966</v>
          </cell>
          <cell r="AD160">
            <v>558</v>
          </cell>
          <cell r="AE160">
            <v>1.4</v>
          </cell>
          <cell r="AI160" t="str">
            <v>Y</v>
          </cell>
          <cell r="AJ160">
            <v>42212</v>
          </cell>
          <cell r="AK160" t="str">
            <v>ZJU</v>
          </cell>
          <cell r="AL160" t="str">
            <v>summer 2015</v>
          </cell>
          <cell r="AM160">
            <v>26.5581</v>
          </cell>
        </row>
        <row r="161">
          <cell r="B161" t="str">
            <v>JY264</v>
          </cell>
          <cell r="C161" t="str">
            <v>JY264</v>
          </cell>
          <cell r="D161" t="str">
            <v>M. sacchariflorus</v>
          </cell>
          <cell r="K161" t="str">
            <v>wild</v>
          </cell>
          <cell r="M161" t="str">
            <v>China</v>
          </cell>
          <cell r="N161" t="str">
            <v>Liaoning</v>
          </cell>
          <cell r="O161" t="str">
            <v>Liaoyang</v>
          </cell>
          <cell r="P161" t="str">
            <v>Liaoyang contry</v>
          </cell>
          <cell r="Q161" t="str">
            <v>Xiaoli Jin</v>
          </cell>
          <cell r="R161">
            <v>41919</v>
          </cell>
          <cell r="S161" t="str">
            <v>field zone</v>
          </cell>
          <cell r="T161" t="str">
            <v>3*1.5</v>
          </cell>
          <cell r="U161" t="str">
            <v>frequent</v>
          </cell>
          <cell r="W161" t="str">
            <v>ZU</v>
          </cell>
          <cell r="AA161" t="str">
            <v>Y</v>
          </cell>
          <cell r="AB161">
            <v>41.136960000000002</v>
          </cell>
          <cell r="AC161">
            <v>122.58776</v>
          </cell>
          <cell r="AD161">
            <v>22</v>
          </cell>
          <cell r="AE161">
            <v>1.4</v>
          </cell>
          <cell r="AI161" t="str">
            <v>Y</v>
          </cell>
          <cell r="AJ161">
            <v>42212</v>
          </cell>
          <cell r="AK161" t="str">
            <v>ZJU</v>
          </cell>
          <cell r="AL161" t="str">
            <v>summer 2015</v>
          </cell>
          <cell r="AM161">
            <v>92.907699999999991</v>
          </cell>
        </row>
        <row r="162">
          <cell r="B162" t="str">
            <v>JY273</v>
          </cell>
          <cell r="C162" t="str">
            <v>JY273</v>
          </cell>
          <cell r="D162" t="str">
            <v>M. sacchariflorus</v>
          </cell>
          <cell r="K162" t="str">
            <v>wild</v>
          </cell>
          <cell r="M162" t="str">
            <v>China</v>
          </cell>
          <cell r="N162" t="str">
            <v>Liaoning</v>
          </cell>
          <cell r="O162" t="str">
            <v>Gaizhou</v>
          </cell>
          <cell r="P162" t="str">
            <v>Binhai roadside</v>
          </cell>
          <cell r="Q162" t="str">
            <v>Xiaoli Jin</v>
          </cell>
          <cell r="R162">
            <v>41919</v>
          </cell>
          <cell r="S162" t="str">
            <v>roadside</v>
          </cell>
          <cell r="U162" t="str">
            <v>frequent</v>
          </cell>
          <cell r="W162" t="str">
            <v>ZU</v>
          </cell>
          <cell r="AA162" t="str">
            <v>Y</v>
          </cell>
          <cell r="AB162">
            <v>40.22907</v>
          </cell>
          <cell r="AC162">
            <v>122.12788999999999</v>
          </cell>
          <cell r="AD162">
            <v>17</v>
          </cell>
          <cell r="AE162">
            <v>1.4</v>
          </cell>
          <cell r="AI162" t="str">
            <v>Y</v>
          </cell>
          <cell r="AJ162">
            <v>42212</v>
          </cell>
          <cell r="AK162" t="str">
            <v>ZJU</v>
          </cell>
          <cell r="AL162" t="str">
            <v>summer 2015</v>
          </cell>
          <cell r="AM162">
            <v>93.539199999999994</v>
          </cell>
        </row>
        <row r="163">
          <cell r="B163" t="str">
            <v>JY280</v>
          </cell>
          <cell r="C163" t="str">
            <v>JY280</v>
          </cell>
          <cell r="D163" t="str">
            <v>M. sacchariflorus</v>
          </cell>
          <cell r="K163" t="str">
            <v>wild</v>
          </cell>
          <cell r="M163" t="str">
            <v>China</v>
          </cell>
          <cell r="N163" t="str">
            <v>Liaoning</v>
          </cell>
          <cell r="O163" t="str">
            <v>Dalian</v>
          </cell>
          <cell r="P163" t="str">
            <v>Lvshunkou suburb</v>
          </cell>
          <cell r="Q163" t="str">
            <v>Xiaoli Jin</v>
          </cell>
          <cell r="R163">
            <v>41919</v>
          </cell>
          <cell r="S163" t="str">
            <v>roadside</v>
          </cell>
          <cell r="U163" t="str">
            <v>occasional</v>
          </cell>
          <cell r="W163" t="str">
            <v>ZU</v>
          </cell>
          <cell r="AA163" t="str">
            <v>Y</v>
          </cell>
          <cell r="AB163">
            <v>38.492080000000001</v>
          </cell>
          <cell r="AC163">
            <v>121.10153</v>
          </cell>
          <cell r="AD163">
            <v>20</v>
          </cell>
          <cell r="AE163">
            <v>1.4</v>
          </cell>
          <cell r="AI163" t="str">
            <v>Y</v>
          </cell>
          <cell r="AJ163">
            <v>42212</v>
          </cell>
          <cell r="AK163" t="str">
            <v>ZJU</v>
          </cell>
          <cell r="AL163" t="str">
            <v>summer 2015</v>
          </cell>
          <cell r="AM163">
            <v>87.2761</v>
          </cell>
        </row>
        <row r="164">
          <cell r="B164" t="str">
            <v>JY284</v>
          </cell>
          <cell r="C164" t="str">
            <v>JY284</v>
          </cell>
          <cell r="D164" t="str">
            <v>M. sacchariflorus</v>
          </cell>
          <cell r="K164" t="str">
            <v>wild</v>
          </cell>
          <cell r="M164" t="str">
            <v>China</v>
          </cell>
          <cell r="N164" t="str">
            <v>Shandong</v>
          </cell>
          <cell r="O164" t="str">
            <v>Dongying</v>
          </cell>
          <cell r="P164" t="str">
            <v>Lijing country</v>
          </cell>
          <cell r="Q164" t="str">
            <v>Xiaoli Jin</v>
          </cell>
          <cell r="R164">
            <v>41920</v>
          </cell>
          <cell r="S164" t="str">
            <v>roadside</v>
          </cell>
          <cell r="U164" t="str">
            <v>frequent</v>
          </cell>
          <cell r="W164" t="str">
            <v>ZU</v>
          </cell>
          <cell r="AA164" t="str">
            <v>Y</v>
          </cell>
          <cell r="AB164">
            <v>37.46181</v>
          </cell>
          <cell r="AC164">
            <v>118.40062</v>
          </cell>
          <cell r="AD164">
            <v>9</v>
          </cell>
          <cell r="AE164">
            <v>1.4</v>
          </cell>
          <cell r="AI164" t="str">
            <v>Y</v>
          </cell>
          <cell r="AJ164">
            <v>42212</v>
          </cell>
          <cell r="AK164" t="str">
            <v>ZJU</v>
          </cell>
          <cell r="AL164" t="str">
            <v>summer 2015</v>
          </cell>
          <cell r="AM164">
            <v>179.453</v>
          </cell>
        </row>
        <row r="165">
          <cell r="B165" t="str">
            <v>JY318</v>
          </cell>
          <cell r="C165" t="str">
            <v>JY318</v>
          </cell>
          <cell r="D165" t="str">
            <v>M. sacchariflorus</v>
          </cell>
          <cell r="K165" t="str">
            <v>wild</v>
          </cell>
          <cell r="M165" t="str">
            <v>China</v>
          </cell>
          <cell r="N165" t="str">
            <v>Yunnan</v>
          </cell>
          <cell r="O165" t="str">
            <v xml:space="preserve">Qujing </v>
          </cell>
          <cell r="P165" t="str">
            <v>Malong country</v>
          </cell>
          <cell r="Q165" t="str">
            <v>Xiaoli Jin</v>
          </cell>
          <cell r="R165">
            <v>41950</v>
          </cell>
          <cell r="S165" t="str">
            <v>roadside</v>
          </cell>
          <cell r="U165" t="str">
            <v>frequent</v>
          </cell>
          <cell r="W165" t="str">
            <v>ZU</v>
          </cell>
          <cell r="AA165" t="str">
            <v>Y</v>
          </cell>
          <cell r="AB165">
            <v>25.281500000000001</v>
          </cell>
          <cell r="AC165">
            <v>103.31535</v>
          </cell>
          <cell r="AD165">
            <v>1971</v>
          </cell>
          <cell r="AE165">
            <v>1.4</v>
          </cell>
          <cell r="AI165" t="str">
            <v>Y</v>
          </cell>
          <cell r="AJ165">
            <v>42212</v>
          </cell>
          <cell r="AK165" t="str">
            <v>ZJU</v>
          </cell>
          <cell r="AL165" t="str">
            <v>summer 2015</v>
          </cell>
          <cell r="AM165">
            <v>49.527900000000002</v>
          </cell>
        </row>
        <row r="166">
          <cell r="B166" t="str">
            <v>JY003</v>
          </cell>
          <cell r="C166" t="str">
            <v>JY003</v>
          </cell>
          <cell r="D166" t="str">
            <v>M. sacchariflorus</v>
          </cell>
          <cell r="K166" t="str">
            <v>wild</v>
          </cell>
          <cell r="M166" t="str">
            <v>China</v>
          </cell>
          <cell r="N166" t="str">
            <v>Zhejiang</v>
          </cell>
          <cell r="O166" t="str">
            <v xml:space="preserve">Zhuji </v>
          </cell>
          <cell r="P166" t="str">
            <v>Xingfu reservoir</v>
          </cell>
          <cell r="Q166" t="str">
            <v>Xiaoli Jin</v>
          </cell>
          <cell r="R166">
            <v>41860</v>
          </cell>
          <cell r="S166" t="str">
            <v>near to the reservoir</v>
          </cell>
          <cell r="U166" t="str">
            <v>frequent</v>
          </cell>
          <cell r="W166" t="str">
            <v>ZU</v>
          </cell>
          <cell r="AA166" t="str">
            <v>Y</v>
          </cell>
          <cell r="AB166">
            <v>29.474730000000001</v>
          </cell>
          <cell r="AC166">
            <v>120.05819</v>
          </cell>
          <cell r="AD166">
            <v>131</v>
          </cell>
          <cell r="AE166">
            <v>1.3</v>
          </cell>
          <cell r="AI166" t="str">
            <v>Y</v>
          </cell>
          <cell r="AJ166">
            <v>42212</v>
          </cell>
          <cell r="AK166" t="str">
            <v>ZJU</v>
          </cell>
          <cell r="AL166" t="str">
            <v>summer 2015</v>
          </cell>
          <cell r="AM166">
            <v>25.811699999999995</v>
          </cell>
        </row>
        <row r="167">
          <cell r="B167" t="str">
            <v>JY056</v>
          </cell>
          <cell r="C167" t="str">
            <v>JY056</v>
          </cell>
          <cell r="D167" t="str">
            <v>M. sacchariflorus</v>
          </cell>
          <cell r="K167" t="str">
            <v>wild</v>
          </cell>
          <cell r="M167" t="str">
            <v>China</v>
          </cell>
          <cell r="N167" t="str">
            <v>Anhui</v>
          </cell>
          <cell r="O167" t="str">
            <v xml:space="preserve">Chizhou </v>
          </cell>
          <cell r="P167" t="str">
            <v>Guichi suburb</v>
          </cell>
          <cell r="Q167" t="str">
            <v>Xiaoli Jin</v>
          </cell>
          <cell r="R167">
            <v>41870</v>
          </cell>
          <cell r="S167" t="str">
            <v>roadside</v>
          </cell>
          <cell r="U167" t="str">
            <v>frequent</v>
          </cell>
          <cell r="W167" t="str">
            <v>ZU</v>
          </cell>
          <cell r="AA167" t="str">
            <v>Y</v>
          </cell>
          <cell r="AB167">
            <v>30.467839999999999</v>
          </cell>
          <cell r="AC167">
            <v>117.429609</v>
          </cell>
          <cell r="AD167">
            <v>15</v>
          </cell>
          <cell r="AE167">
            <v>1.3</v>
          </cell>
          <cell r="AI167" t="str">
            <v>Y</v>
          </cell>
          <cell r="AJ167">
            <v>42212</v>
          </cell>
          <cell r="AK167" t="str">
            <v>ZJU</v>
          </cell>
          <cell r="AL167" t="str">
            <v>summer 2015</v>
          </cell>
          <cell r="AM167">
            <v>88.584900000000005</v>
          </cell>
        </row>
        <row r="168">
          <cell r="B168" t="str">
            <v>JY111</v>
          </cell>
          <cell r="C168" t="str">
            <v>JY111</v>
          </cell>
          <cell r="D168" t="str">
            <v>M. sacchariflorus</v>
          </cell>
          <cell r="K168" t="str">
            <v>wild</v>
          </cell>
          <cell r="M168" t="str">
            <v>China</v>
          </cell>
          <cell r="N168" t="str">
            <v>Hubei</v>
          </cell>
          <cell r="O168" t="str">
            <v xml:space="preserve">Chibi </v>
          </cell>
          <cell r="Q168" t="str">
            <v>Xiaoli Jin</v>
          </cell>
          <cell r="R168">
            <v>41872</v>
          </cell>
          <cell r="S168" t="str">
            <v>roadside</v>
          </cell>
          <cell r="U168" t="str">
            <v>rare</v>
          </cell>
          <cell r="W168" t="str">
            <v>ZU</v>
          </cell>
          <cell r="AA168" t="str">
            <v>Y</v>
          </cell>
          <cell r="AB168">
            <v>29.456510000000002</v>
          </cell>
          <cell r="AC168">
            <v>113.55467</v>
          </cell>
          <cell r="AD168">
            <v>54</v>
          </cell>
          <cell r="AE168">
            <v>1.3</v>
          </cell>
          <cell r="AI168" t="str">
            <v>Y</v>
          </cell>
          <cell r="AJ168">
            <v>42212</v>
          </cell>
          <cell r="AK168" t="str">
            <v>ZJU</v>
          </cell>
          <cell r="AL168" t="str">
            <v>summer 2015</v>
          </cell>
          <cell r="AM168">
            <v>189.77199999999999</v>
          </cell>
        </row>
        <row r="169">
          <cell r="B169" t="str">
            <v>JY136</v>
          </cell>
          <cell r="C169" t="str">
            <v>JY136</v>
          </cell>
          <cell r="D169" t="str">
            <v>M. sacchariflorus</v>
          </cell>
          <cell r="K169" t="str">
            <v>wild</v>
          </cell>
          <cell r="M169" t="str">
            <v>China</v>
          </cell>
          <cell r="N169" t="str">
            <v>Shandong</v>
          </cell>
          <cell r="O169" t="str">
            <v>Rizhao</v>
          </cell>
          <cell r="P169" t="str">
            <v>Donggan suburb</v>
          </cell>
          <cell r="Q169" t="str">
            <v>Xiaoli Jin</v>
          </cell>
          <cell r="R169">
            <v>41913</v>
          </cell>
          <cell r="S169" t="str">
            <v>roadside</v>
          </cell>
          <cell r="U169" t="str">
            <v>frequent</v>
          </cell>
          <cell r="W169" t="str">
            <v>ZU</v>
          </cell>
          <cell r="AA169" t="str">
            <v>Y</v>
          </cell>
          <cell r="AB169">
            <v>35.2774</v>
          </cell>
          <cell r="AC169">
            <v>119.28444</v>
          </cell>
          <cell r="AD169">
            <v>18</v>
          </cell>
          <cell r="AE169">
            <v>1.3</v>
          </cell>
          <cell r="AI169" t="str">
            <v>Y</v>
          </cell>
          <cell r="AJ169">
            <v>42212</v>
          </cell>
          <cell r="AK169" t="str">
            <v>ZJU</v>
          </cell>
          <cell r="AL169" t="str">
            <v>summer 2015</v>
          </cell>
          <cell r="AM169">
            <v>43.438999999999993</v>
          </cell>
        </row>
        <row r="170">
          <cell r="B170" t="str">
            <v>JY195</v>
          </cell>
          <cell r="C170" t="str">
            <v>JY195</v>
          </cell>
          <cell r="D170" t="str">
            <v>M. sacchariflorus</v>
          </cell>
          <cell r="K170" t="str">
            <v>wild</v>
          </cell>
          <cell r="M170" t="str">
            <v>China</v>
          </cell>
          <cell r="N170" t="str">
            <v>Liaoning</v>
          </cell>
          <cell r="O170" t="str">
            <v>Zhuanghe</v>
          </cell>
          <cell r="Q170" t="str">
            <v>Xiaoli Jin</v>
          </cell>
          <cell r="R170">
            <v>41915</v>
          </cell>
          <cell r="S170" t="str">
            <v>roadside</v>
          </cell>
          <cell r="U170" t="str">
            <v>rare</v>
          </cell>
          <cell r="W170" t="str">
            <v>ZU</v>
          </cell>
          <cell r="AA170" t="str">
            <v>Y</v>
          </cell>
          <cell r="AB170">
            <v>39.46781</v>
          </cell>
          <cell r="AC170">
            <v>123.05255</v>
          </cell>
          <cell r="AD170">
            <v>23</v>
          </cell>
          <cell r="AE170">
            <v>1.3</v>
          </cell>
          <cell r="AI170" t="str">
            <v>Y</v>
          </cell>
          <cell r="AJ170">
            <v>42226</v>
          </cell>
          <cell r="AK170" t="str">
            <v>ZJU</v>
          </cell>
          <cell r="AL170" t="str">
            <v>summer 2015</v>
          </cell>
          <cell r="AM170">
            <v>101.8329</v>
          </cell>
        </row>
        <row r="171">
          <cell r="B171" t="str">
            <v>JY248</v>
          </cell>
          <cell r="C171" t="str">
            <v>JY248</v>
          </cell>
          <cell r="D171" t="str">
            <v>M. sacchariflorus</v>
          </cell>
          <cell r="K171" t="str">
            <v>wild</v>
          </cell>
          <cell r="M171" t="str">
            <v>China</v>
          </cell>
          <cell r="N171" t="str">
            <v>Heilongjiang</v>
          </cell>
          <cell r="O171" t="str">
            <v>Ning'an</v>
          </cell>
          <cell r="Q171" t="str">
            <v>Xiaoli Jin</v>
          </cell>
          <cell r="R171">
            <v>41918</v>
          </cell>
          <cell r="S171" t="str">
            <v>roadside</v>
          </cell>
          <cell r="U171" t="str">
            <v>frequent</v>
          </cell>
          <cell r="W171" t="str">
            <v>ZU</v>
          </cell>
          <cell r="AA171" t="str">
            <v>Y</v>
          </cell>
          <cell r="AB171">
            <v>44.158659999999998</v>
          </cell>
          <cell r="AC171">
            <v>129.24484000000001</v>
          </cell>
          <cell r="AD171">
            <v>285</v>
          </cell>
          <cell r="AE171">
            <v>1.3</v>
          </cell>
          <cell r="AI171" t="str">
            <v>Y</v>
          </cell>
          <cell r="AJ171">
            <v>42212</v>
          </cell>
          <cell r="AK171" t="str">
            <v>ZJU</v>
          </cell>
          <cell r="AL171" t="str">
            <v>summer 2015</v>
          </cell>
          <cell r="AM171">
            <v>26.221299999999996</v>
          </cell>
        </row>
        <row r="172">
          <cell r="B172" t="str">
            <v>JY250</v>
          </cell>
          <cell r="C172" t="str">
            <v>JY250</v>
          </cell>
          <cell r="D172" t="str">
            <v>M. sacchariflorus</v>
          </cell>
          <cell r="K172" t="str">
            <v>wild</v>
          </cell>
          <cell r="M172" t="str">
            <v>China</v>
          </cell>
          <cell r="N172" t="str">
            <v>Heilongjiang</v>
          </cell>
          <cell r="O172" t="str">
            <v>Ning'an</v>
          </cell>
          <cell r="Q172" t="str">
            <v>Xiaoli Jin</v>
          </cell>
          <cell r="R172">
            <v>41918</v>
          </cell>
          <cell r="S172" t="str">
            <v>roadside</v>
          </cell>
          <cell r="U172" t="str">
            <v>frequent</v>
          </cell>
          <cell r="W172" t="str">
            <v>ZU</v>
          </cell>
          <cell r="AA172" t="str">
            <v>Y</v>
          </cell>
          <cell r="AB172">
            <v>44.054450000000003</v>
          </cell>
          <cell r="AC172">
            <v>129.09768</v>
          </cell>
          <cell r="AD172">
            <v>298</v>
          </cell>
          <cell r="AE172">
            <v>1.3</v>
          </cell>
          <cell r="AI172" t="str">
            <v>Y</v>
          </cell>
          <cell r="AJ172">
            <v>42212</v>
          </cell>
          <cell r="AK172" t="str">
            <v>ZJU</v>
          </cell>
          <cell r="AL172" t="str">
            <v>summer 2015</v>
          </cell>
          <cell r="AM172">
            <v>57.08059999999999</v>
          </cell>
        </row>
        <row r="173">
          <cell r="B173" t="str">
            <v>JY253</v>
          </cell>
          <cell r="C173" t="str">
            <v>JY253</v>
          </cell>
          <cell r="D173" t="str">
            <v>M. sacchariflorus</v>
          </cell>
          <cell r="K173" t="str">
            <v>wild</v>
          </cell>
          <cell r="M173" t="str">
            <v>China</v>
          </cell>
          <cell r="N173" t="str">
            <v>Jilin</v>
          </cell>
          <cell r="O173" t="str">
            <v>Dunhua</v>
          </cell>
          <cell r="P173" t="str">
            <v>Yanminghu town</v>
          </cell>
          <cell r="Q173" t="str">
            <v>Xiaoli Jin</v>
          </cell>
          <cell r="R173">
            <v>41918</v>
          </cell>
          <cell r="S173" t="str">
            <v>roadside</v>
          </cell>
          <cell r="U173" t="str">
            <v>frequent</v>
          </cell>
          <cell r="W173" t="str">
            <v>ZU</v>
          </cell>
          <cell r="AA173" t="str">
            <v>Y</v>
          </cell>
          <cell r="AB173">
            <v>43.407159999999998</v>
          </cell>
          <cell r="AC173">
            <v>128.35248999999999</v>
          </cell>
          <cell r="AD173">
            <v>353</v>
          </cell>
          <cell r="AE173">
            <v>1.3</v>
          </cell>
          <cell r="AI173" t="str">
            <v>Y</v>
          </cell>
          <cell r="AJ173">
            <v>42212</v>
          </cell>
          <cell r="AK173" t="str">
            <v>ZJU</v>
          </cell>
          <cell r="AL173" t="str">
            <v>summer 2015</v>
          </cell>
          <cell r="AM173">
            <v>38.177700000000002</v>
          </cell>
        </row>
        <row r="174">
          <cell r="B174" t="str">
            <v>JY013</v>
          </cell>
          <cell r="C174" t="str">
            <v>JY013</v>
          </cell>
          <cell r="D174" t="str">
            <v>M. sacchariflorus</v>
          </cell>
          <cell r="K174" t="str">
            <v>wild</v>
          </cell>
          <cell r="M174" t="str">
            <v>China</v>
          </cell>
          <cell r="N174" t="str">
            <v>Zhejiang</v>
          </cell>
          <cell r="O174" t="str">
            <v xml:space="preserve">Huzhou </v>
          </cell>
          <cell r="P174" t="str">
            <v>Taihu lake</v>
          </cell>
          <cell r="Q174" t="str">
            <v>Xiaoli Jin</v>
          </cell>
          <cell r="R174">
            <v>41868</v>
          </cell>
          <cell r="S174" t="str">
            <v>field zone</v>
          </cell>
          <cell r="U174" t="str">
            <v>frequent</v>
          </cell>
          <cell r="W174" t="str">
            <v>ZU</v>
          </cell>
          <cell r="AA174" t="str">
            <v>Y</v>
          </cell>
          <cell r="AB174">
            <v>30.555949999999999</v>
          </cell>
          <cell r="AC174">
            <v>120.13334</v>
          </cell>
          <cell r="AD174">
            <v>11</v>
          </cell>
          <cell r="AE174">
            <v>1.2</v>
          </cell>
          <cell r="AI174" t="str">
            <v>Y</v>
          </cell>
          <cell r="AJ174">
            <v>42212</v>
          </cell>
          <cell r="AK174" t="str">
            <v>ZJU</v>
          </cell>
          <cell r="AL174" t="str">
            <v>summer 2015</v>
          </cell>
          <cell r="AM174">
            <v>57.198299999999996</v>
          </cell>
        </row>
        <row r="175">
          <cell r="B175" t="str">
            <v>JY018</v>
          </cell>
          <cell r="C175" t="str">
            <v>JY018</v>
          </cell>
          <cell r="D175" t="str">
            <v>M. sacchariflorus</v>
          </cell>
          <cell r="K175" t="str">
            <v>wild</v>
          </cell>
          <cell r="M175" t="str">
            <v>China</v>
          </cell>
          <cell r="N175" t="str">
            <v>Anhui</v>
          </cell>
          <cell r="O175" t="str">
            <v>Wuhu</v>
          </cell>
          <cell r="P175" t="str">
            <v>Maba town,Fanchang county</v>
          </cell>
          <cell r="Q175" t="str">
            <v>Xiaoli Jin</v>
          </cell>
          <cell r="R175">
            <v>41869</v>
          </cell>
          <cell r="S175" t="str">
            <v>roadside</v>
          </cell>
          <cell r="U175" t="str">
            <v>frequent</v>
          </cell>
          <cell r="W175" t="str">
            <v>ZU</v>
          </cell>
          <cell r="AA175" t="str">
            <v>Y</v>
          </cell>
          <cell r="AB175">
            <v>31.074860000000001</v>
          </cell>
          <cell r="AC175">
            <v>118.09569999999999</v>
          </cell>
          <cell r="AD175">
            <v>25</v>
          </cell>
          <cell r="AE175">
            <v>1.2</v>
          </cell>
          <cell r="AI175" t="str">
            <v>Y</v>
          </cell>
          <cell r="AJ175">
            <v>42212</v>
          </cell>
          <cell r="AK175" t="str">
            <v>ZJU</v>
          </cell>
          <cell r="AL175" t="str">
            <v>summer 2015</v>
          </cell>
          <cell r="AM175">
            <v>33.679499999999997</v>
          </cell>
        </row>
        <row r="176">
          <cell r="B176" t="str">
            <v>JY055</v>
          </cell>
          <cell r="C176" t="str">
            <v>JY055</v>
          </cell>
          <cell r="D176" t="str">
            <v>M. sacchariflorus</v>
          </cell>
          <cell r="K176" t="str">
            <v>wild</v>
          </cell>
          <cell r="M176" t="str">
            <v>China</v>
          </cell>
          <cell r="N176" t="str">
            <v>Anhui</v>
          </cell>
          <cell r="O176" t="str">
            <v xml:space="preserve">Chizhou </v>
          </cell>
          <cell r="P176" t="str">
            <v>Guichi suburb</v>
          </cell>
          <cell r="Q176" t="str">
            <v>Xiaoli Jin</v>
          </cell>
          <cell r="R176">
            <v>41870</v>
          </cell>
          <cell r="S176" t="str">
            <v>roadside</v>
          </cell>
          <cell r="U176" t="str">
            <v>occasional</v>
          </cell>
          <cell r="W176" t="str">
            <v>ZU</v>
          </cell>
          <cell r="AA176" t="str">
            <v>Y</v>
          </cell>
          <cell r="AB176">
            <v>30.471509999999999</v>
          </cell>
          <cell r="AC176">
            <v>117.43658000000001</v>
          </cell>
          <cell r="AD176">
            <v>15</v>
          </cell>
          <cell r="AE176">
            <v>1.2</v>
          </cell>
          <cell r="AI176" t="str">
            <v>Y</v>
          </cell>
          <cell r="AJ176">
            <v>42212</v>
          </cell>
          <cell r="AK176" t="str">
            <v>ZJU</v>
          </cell>
          <cell r="AL176" t="str">
            <v>summer 2015</v>
          </cell>
          <cell r="AM176">
            <v>109.77719999999999</v>
          </cell>
        </row>
        <row r="177">
          <cell r="B177" t="str">
            <v>JY109</v>
          </cell>
          <cell r="C177" t="str">
            <v>JY109</v>
          </cell>
          <cell r="D177" t="str">
            <v>M. sacchariflorus</v>
          </cell>
          <cell r="K177" t="str">
            <v>wild</v>
          </cell>
          <cell r="M177" t="str">
            <v>China</v>
          </cell>
          <cell r="N177" t="str">
            <v>Hubei</v>
          </cell>
          <cell r="O177" t="str">
            <v xml:space="preserve">Chibi </v>
          </cell>
          <cell r="Q177" t="str">
            <v>Xiaoli Jin</v>
          </cell>
          <cell r="R177">
            <v>41872</v>
          </cell>
          <cell r="S177" t="str">
            <v>roadside</v>
          </cell>
          <cell r="U177" t="str">
            <v>frequent</v>
          </cell>
          <cell r="W177" t="str">
            <v>ZU</v>
          </cell>
          <cell r="AA177" t="str">
            <v>Y</v>
          </cell>
          <cell r="AB177">
            <v>29.456569999999999</v>
          </cell>
          <cell r="AC177">
            <v>113.55473000000001</v>
          </cell>
          <cell r="AD177">
            <v>55</v>
          </cell>
          <cell r="AE177">
            <v>1.2</v>
          </cell>
          <cell r="AI177" t="str">
            <v>Y</v>
          </cell>
          <cell r="AJ177">
            <v>42212</v>
          </cell>
          <cell r="AK177" t="str">
            <v>ZJU</v>
          </cell>
          <cell r="AL177" t="str">
            <v>summer 2015</v>
          </cell>
          <cell r="AM177">
            <v>164.90899999999999</v>
          </cell>
        </row>
        <row r="178">
          <cell r="B178" t="str">
            <v>JY138</v>
          </cell>
          <cell r="C178" t="str">
            <v>JY138</v>
          </cell>
          <cell r="D178" t="str">
            <v>M. sacchariflorus</v>
          </cell>
          <cell r="K178" t="str">
            <v>wild</v>
          </cell>
          <cell r="M178" t="str">
            <v>China</v>
          </cell>
          <cell r="N178" t="str">
            <v>Shandong</v>
          </cell>
          <cell r="O178" t="str">
            <v>Rizhao</v>
          </cell>
          <cell r="P178" t="str">
            <v>Donggan suburb</v>
          </cell>
          <cell r="Q178" t="str">
            <v>Xiaoli Jin</v>
          </cell>
          <cell r="R178">
            <v>41913</v>
          </cell>
          <cell r="S178" t="str">
            <v>roadside</v>
          </cell>
          <cell r="U178" t="str">
            <v>frequent</v>
          </cell>
          <cell r="W178" t="str">
            <v>ZU</v>
          </cell>
          <cell r="AA178" t="str">
            <v>Y</v>
          </cell>
          <cell r="AB178">
            <v>35.293700000000001</v>
          </cell>
          <cell r="AC178">
            <v>119.09568</v>
          </cell>
          <cell r="AD178">
            <v>33</v>
          </cell>
          <cell r="AE178">
            <v>1.2</v>
          </cell>
          <cell r="AI178" t="str">
            <v>Y</v>
          </cell>
          <cell r="AJ178">
            <v>42212</v>
          </cell>
          <cell r="AK178" t="str">
            <v>ZJU</v>
          </cell>
          <cell r="AL178" t="str">
            <v>summer 2015</v>
          </cell>
          <cell r="AM178">
            <v>90.508099999999999</v>
          </cell>
        </row>
        <row r="179">
          <cell r="B179" t="str">
            <v>JY143</v>
          </cell>
          <cell r="C179" t="str">
            <v>JY143</v>
          </cell>
          <cell r="D179" t="str">
            <v>M. sacchariflorus</v>
          </cell>
          <cell r="K179" t="str">
            <v>wild</v>
          </cell>
          <cell r="M179" t="str">
            <v>China</v>
          </cell>
          <cell r="N179" t="str">
            <v>Shandong</v>
          </cell>
          <cell r="O179" t="str">
            <v>Jiaonan</v>
          </cell>
          <cell r="Q179" t="str">
            <v>Xiaoli Jin</v>
          </cell>
          <cell r="R179">
            <v>41913</v>
          </cell>
          <cell r="S179" t="str">
            <v>roadside</v>
          </cell>
          <cell r="U179" t="str">
            <v>frequent</v>
          </cell>
          <cell r="W179" t="str">
            <v>ZU</v>
          </cell>
          <cell r="AA179" t="str">
            <v>Y</v>
          </cell>
          <cell r="AB179">
            <v>35.478670000000001</v>
          </cell>
          <cell r="AC179">
            <v>119.53051000000001</v>
          </cell>
          <cell r="AD179">
            <v>18</v>
          </cell>
          <cell r="AE179">
            <v>1.2</v>
          </cell>
          <cell r="AI179" t="str">
            <v>Y</v>
          </cell>
          <cell r="AJ179">
            <v>42212</v>
          </cell>
          <cell r="AK179" t="str">
            <v>ZJU</v>
          </cell>
          <cell r="AL179" t="str">
            <v>summer 2015</v>
          </cell>
          <cell r="AM179">
            <v>82.193899999999999</v>
          </cell>
        </row>
        <row r="180">
          <cell r="B180" t="str">
            <v>JY147</v>
          </cell>
          <cell r="C180" t="str">
            <v>JY147</v>
          </cell>
          <cell r="D180" t="str">
            <v>M. sacchariflorus</v>
          </cell>
          <cell r="K180" t="str">
            <v>wild</v>
          </cell>
          <cell r="M180" t="str">
            <v>China</v>
          </cell>
          <cell r="N180" t="str">
            <v>Shandong</v>
          </cell>
          <cell r="O180" t="str">
            <v>Jiaonan</v>
          </cell>
          <cell r="P180" t="str">
            <v>Binhai road</v>
          </cell>
          <cell r="Q180" t="str">
            <v>Xiaoli Jin</v>
          </cell>
          <cell r="R180">
            <v>41913</v>
          </cell>
          <cell r="S180" t="str">
            <v>seashore</v>
          </cell>
          <cell r="U180" t="str">
            <v>frequent</v>
          </cell>
          <cell r="W180" t="str">
            <v>ZU</v>
          </cell>
          <cell r="AA180" t="str">
            <v>Y</v>
          </cell>
          <cell r="AB180">
            <v>35.556220000000003</v>
          </cell>
          <cell r="AC180">
            <v>120.08942</v>
          </cell>
          <cell r="AD180">
            <v>18</v>
          </cell>
          <cell r="AE180">
            <v>1.2</v>
          </cell>
          <cell r="AI180" t="str">
            <v>Y</v>
          </cell>
          <cell r="AJ180">
            <v>42212</v>
          </cell>
          <cell r="AK180" t="str">
            <v>ZJU</v>
          </cell>
          <cell r="AL180" t="str">
            <v>summer 2015</v>
          </cell>
          <cell r="AM180">
            <v>49.339399999999998</v>
          </cell>
        </row>
        <row r="181">
          <cell r="B181" t="str">
            <v>JY152</v>
          </cell>
          <cell r="C181" t="str">
            <v>JY152</v>
          </cell>
          <cell r="D181" t="str">
            <v>M. sacchariflorus</v>
          </cell>
          <cell r="K181" t="str">
            <v>wild</v>
          </cell>
          <cell r="M181" t="str">
            <v>China</v>
          </cell>
          <cell r="N181" t="str">
            <v>Shandong</v>
          </cell>
          <cell r="O181" t="str">
            <v>Qingdao</v>
          </cell>
          <cell r="P181" t="str">
            <v>Laoshan suburb</v>
          </cell>
          <cell r="Q181" t="str">
            <v>Xiaoli Jin</v>
          </cell>
          <cell r="R181">
            <v>41913</v>
          </cell>
          <cell r="S181" t="str">
            <v>seashore</v>
          </cell>
          <cell r="U181" t="str">
            <v>frequent</v>
          </cell>
          <cell r="W181" t="str">
            <v>ZU</v>
          </cell>
          <cell r="AA181" t="str">
            <v>Y</v>
          </cell>
          <cell r="AB181">
            <v>36.075800000000001</v>
          </cell>
          <cell r="AC181">
            <v>120.33541</v>
          </cell>
          <cell r="AD181">
            <v>3</v>
          </cell>
          <cell r="AE181">
            <v>1.2</v>
          </cell>
          <cell r="AI181" t="str">
            <v>Y</v>
          </cell>
          <cell r="AJ181">
            <v>42212</v>
          </cell>
          <cell r="AK181" t="str">
            <v>ZJU</v>
          </cell>
          <cell r="AL181" t="str">
            <v>summer 2015</v>
          </cell>
          <cell r="AM181">
            <v>103.47109999999999</v>
          </cell>
        </row>
        <row r="182">
          <cell r="B182" t="str">
            <v>JY161</v>
          </cell>
          <cell r="C182" t="str">
            <v>JY161</v>
          </cell>
          <cell r="D182" t="str">
            <v>M. sacchariflorus</v>
          </cell>
          <cell r="K182" t="str">
            <v>wild</v>
          </cell>
          <cell r="M182" t="str">
            <v>China</v>
          </cell>
          <cell r="N182" t="str">
            <v>Shandong</v>
          </cell>
          <cell r="O182" t="str">
            <v>Haiyang</v>
          </cell>
          <cell r="Q182" t="str">
            <v>Xiaoli Jin</v>
          </cell>
          <cell r="R182">
            <v>41914</v>
          </cell>
          <cell r="S182" t="str">
            <v>roadside</v>
          </cell>
          <cell r="U182" t="str">
            <v>frequent</v>
          </cell>
          <cell r="W182" t="str">
            <v>ZU</v>
          </cell>
          <cell r="AA182" t="str">
            <v>Y</v>
          </cell>
          <cell r="AB182">
            <v>36.436570000000003</v>
          </cell>
          <cell r="AC182">
            <v>121.13454</v>
          </cell>
          <cell r="AD182">
            <v>11</v>
          </cell>
          <cell r="AE182">
            <v>1.2</v>
          </cell>
          <cell r="AI182" t="str">
            <v>Y</v>
          </cell>
          <cell r="AJ182">
            <v>42226</v>
          </cell>
          <cell r="AK182" t="str">
            <v>ZJU</v>
          </cell>
          <cell r="AL182" t="str">
            <v>summer 2015</v>
          </cell>
          <cell r="AM182">
            <v>31.593499999999995</v>
          </cell>
        </row>
        <row r="183">
          <cell r="B183" t="str">
            <v>JY199</v>
          </cell>
          <cell r="C183" t="str">
            <v>JY199</v>
          </cell>
          <cell r="D183" t="str">
            <v>M. sacchariflorus</v>
          </cell>
          <cell r="K183" t="str">
            <v>wild</v>
          </cell>
          <cell r="M183" t="str">
            <v>China</v>
          </cell>
          <cell r="N183" t="str">
            <v>Liaoning</v>
          </cell>
          <cell r="O183" t="str">
            <v>Dandong</v>
          </cell>
          <cell r="Q183" t="str">
            <v>Xiaoli Jin</v>
          </cell>
          <cell r="R183">
            <v>41915</v>
          </cell>
          <cell r="S183" t="str">
            <v>mountain side</v>
          </cell>
          <cell r="U183" t="str">
            <v>occasional</v>
          </cell>
          <cell r="W183" t="str">
            <v>ZU</v>
          </cell>
          <cell r="AA183" t="str">
            <v>Y</v>
          </cell>
          <cell r="AB183">
            <v>40.057690000000001</v>
          </cell>
          <cell r="AC183">
            <v>124.1769</v>
          </cell>
          <cell r="AD183">
            <v>35</v>
          </cell>
          <cell r="AE183">
            <v>1.2</v>
          </cell>
          <cell r="AI183" t="str">
            <v>Y</v>
          </cell>
          <cell r="AJ183">
            <v>42226</v>
          </cell>
          <cell r="AK183" t="str">
            <v>ZJU</v>
          </cell>
          <cell r="AL183" t="str">
            <v>summer 2015</v>
          </cell>
          <cell r="AM183">
            <v>111.64219999999999</v>
          </cell>
        </row>
        <row r="184">
          <cell r="B184" t="str">
            <v>JY224</v>
          </cell>
          <cell r="C184" t="str">
            <v>JY224</v>
          </cell>
          <cell r="D184" t="str">
            <v>M. sacchariflorus</v>
          </cell>
          <cell r="K184" t="str">
            <v>wild</v>
          </cell>
          <cell r="M184" t="str">
            <v>China</v>
          </cell>
          <cell r="N184" t="str">
            <v>Jilin</v>
          </cell>
          <cell r="O184" t="str">
            <v>Jiaohe</v>
          </cell>
          <cell r="Q184" t="str">
            <v>Xiaoli Jin</v>
          </cell>
          <cell r="R184">
            <v>41917</v>
          </cell>
          <cell r="S184" t="str">
            <v>roadside</v>
          </cell>
          <cell r="U184" t="str">
            <v>frequent</v>
          </cell>
          <cell r="W184" t="str">
            <v>ZU</v>
          </cell>
          <cell r="AA184" t="str">
            <v>Y</v>
          </cell>
          <cell r="AB184">
            <v>43.541580000000003</v>
          </cell>
          <cell r="AC184">
            <v>126.54246999999999</v>
          </cell>
          <cell r="AD184">
            <v>260</v>
          </cell>
          <cell r="AE184">
            <v>1.2</v>
          </cell>
          <cell r="AI184" t="str">
            <v>Y</v>
          </cell>
          <cell r="AJ184">
            <v>42212</v>
          </cell>
          <cell r="AK184" t="str">
            <v>ZJU</v>
          </cell>
          <cell r="AL184" t="str">
            <v>summer 2015</v>
          </cell>
          <cell r="AM184">
            <v>38.051400000000001</v>
          </cell>
        </row>
        <row r="185">
          <cell r="B185" t="str">
            <v>JY230</v>
          </cell>
          <cell r="C185" t="str">
            <v>JY230</v>
          </cell>
          <cell r="D185" t="str">
            <v>M. sacchariflorus</v>
          </cell>
          <cell r="K185" t="str">
            <v>wild</v>
          </cell>
          <cell r="M185" t="str">
            <v>China</v>
          </cell>
          <cell r="N185" t="str">
            <v>Jilin</v>
          </cell>
          <cell r="O185" t="str">
            <v>Jiaohe</v>
          </cell>
          <cell r="Q185" t="str">
            <v>Xiaoli Jin</v>
          </cell>
          <cell r="R185">
            <v>41917</v>
          </cell>
          <cell r="S185" t="str">
            <v>roadside</v>
          </cell>
          <cell r="U185" t="str">
            <v>frequent</v>
          </cell>
          <cell r="W185" t="str">
            <v>ZU</v>
          </cell>
          <cell r="AA185" t="str">
            <v>Y</v>
          </cell>
          <cell r="AB185">
            <v>43.539580000000001</v>
          </cell>
          <cell r="AC185">
            <v>127.17608</v>
          </cell>
          <cell r="AD185">
            <v>328</v>
          </cell>
          <cell r="AE185">
            <v>1.2</v>
          </cell>
          <cell r="AI185" t="str">
            <v>Y</v>
          </cell>
          <cell r="AJ185">
            <v>42212</v>
          </cell>
          <cell r="AK185" t="str">
            <v>ZJU</v>
          </cell>
          <cell r="AL185" t="str">
            <v>summer 2015</v>
          </cell>
          <cell r="AM185">
            <v>26.937000000000001</v>
          </cell>
        </row>
        <row r="186">
          <cell r="B186" t="str">
            <v>JY249</v>
          </cell>
          <cell r="C186" t="str">
            <v>JY249</v>
          </cell>
          <cell r="D186" t="str">
            <v>M. sacchariflorus</v>
          </cell>
          <cell r="K186" t="str">
            <v>wild</v>
          </cell>
          <cell r="M186" t="str">
            <v>China</v>
          </cell>
          <cell r="N186" t="str">
            <v>Heilongjiang</v>
          </cell>
          <cell r="O186" t="str">
            <v>Ning'an</v>
          </cell>
          <cell r="Q186" t="str">
            <v>Xiaoli Jin</v>
          </cell>
          <cell r="R186">
            <v>41918</v>
          </cell>
          <cell r="S186" t="str">
            <v>roadside</v>
          </cell>
          <cell r="U186" t="str">
            <v>frequent</v>
          </cell>
          <cell r="W186" t="str">
            <v>ZU</v>
          </cell>
          <cell r="AA186" t="str">
            <v>Y</v>
          </cell>
          <cell r="AB186">
            <v>44.120229999999999</v>
          </cell>
          <cell r="AC186">
            <v>129.17496</v>
          </cell>
          <cell r="AD186">
            <v>295</v>
          </cell>
          <cell r="AE186">
            <v>1.2</v>
          </cell>
          <cell r="AI186" t="str">
            <v>Y</v>
          </cell>
          <cell r="AJ186">
            <v>42212</v>
          </cell>
          <cell r="AK186" t="str">
            <v>ZJU</v>
          </cell>
          <cell r="AL186" t="str">
            <v>summer 2015</v>
          </cell>
          <cell r="AM186">
            <v>19.064299999999999</v>
          </cell>
        </row>
        <row r="187">
          <cell r="B187" t="str">
            <v>JY251</v>
          </cell>
          <cell r="C187" t="str">
            <v>JY251</v>
          </cell>
          <cell r="D187" t="str">
            <v>M. sacchariflorus</v>
          </cell>
          <cell r="K187" t="str">
            <v>wild</v>
          </cell>
          <cell r="M187" t="str">
            <v>China</v>
          </cell>
          <cell r="N187" t="str">
            <v>Heilongjiang</v>
          </cell>
          <cell r="O187" t="str">
            <v>Ning'an</v>
          </cell>
          <cell r="Q187" t="str">
            <v>Xiaoli Jin</v>
          </cell>
          <cell r="R187">
            <v>41918</v>
          </cell>
          <cell r="S187" t="str">
            <v>roadside</v>
          </cell>
          <cell r="T187" t="str">
            <v>5*3</v>
          </cell>
          <cell r="U187" t="str">
            <v>frequent</v>
          </cell>
          <cell r="W187" t="str">
            <v>ZU</v>
          </cell>
          <cell r="AA187" t="str">
            <v>Y</v>
          </cell>
          <cell r="AB187">
            <v>44.024209999999997</v>
          </cell>
          <cell r="AC187">
            <v>129.07435000000001</v>
          </cell>
          <cell r="AD187">
            <v>323</v>
          </cell>
          <cell r="AE187">
            <v>1.2</v>
          </cell>
          <cell r="AI187" t="str">
            <v>Y</v>
          </cell>
          <cell r="AJ187">
            <v>42212</v>
          </cell>
          <cell r="AK187" t="str">
            <v>ZJU</v>
          </cell>
          <cell r="AL187" t="str">
            <v>summer 2015</v>
          </cell>
          <cell r="AM187">
            <v>59.227699999999999</v>
          </cell>
        </row>
        <row r="188">
          <cell r="B188" t="str">
            <v>JY267</v>
          </cell>
          <cell r="C188" t="str">
            <v>JY267</v>
          </cell>
          <cell r="D188" t="str">
            <v>M. sacchariflorus</v>
          </cell>
          <cell r="K188" t="str">
            <v>wild</v>
          </cell>
          <cell r="M188" t="str">
            <v>China</v>
          </cell>
          <cell r="N188" t="str">
            <v>Liaoning</v>
          </cell>
          <cell r="O188" t="str">
            <v>Haicheng</v>
          </cell>
          <cell r="P188" t="str">
            <v>Genzhuang town</v>
          </cell>
          <cell r="Q188" t="str">
            <v>Xiaoli Jin</v>
          </cell>
          <cell r="R188">
            <v>41919</v>
          </cell>
          <cell r="S188" t="str">
            <v>roadside</v>
          </cell>
          <cell r="U188" t="str">
            <v>frequent</v>
          </cell>
          <cell r="W188" t="str">
            <v>ZU</v>
          </cell>
          <cell r="AA188" t="str">
            <v>Y</v>
          </cell>
          <cell r="AB188">
            <v>41.023530000000001</v>
          </cell>
          <cell r="AC188">
            <v>122.46357999999999</v>
          </cell>
          <cell r="AD188">
            <v>18</v>
          </cell>
          <cell r="AE188">
            <v>1.2</v>
          </cell>
          <cell r="AI188" t="str">
            <v>Y</v>
          </cell>
          <cell r="AJ188">
            <v>42212</v>
          </cell>
          <cell r="AK188" t="str">
            <v>ZJU</v>
          </cell>
          <cell r="AL188" t="str">
            <v>summer 2015</v>
          </cell>
          <cell r="AM188">
            <v>70.342099999999988</v>
          </cell>
        </row>
        <row r="189">
          <cell r="B189" t="str">
            <v>JY030</v>
          </cell>
          <cell r="C189" t="str">
            <v>JY030</v>
          </cell>
          <cell r="D189" t="str">
            <v>M. sacchariflorus</v>
          </cell>
          <cell r="K189" t="str">
            <v>wild</v>
          </cell>
          <cell r="M189" t="str">
            <v>China</v>
          </cell>
          <cell r="N189" t="str">
            <v>Anhui</v>
          </cell>
          <cell r="O189" t="str">
            <v>Wuhu</v>
          </cell>
          <cell r="P189" t="str">
            <v>Digang town,Fanchang county</v>
          </cell>
          <cell r="Q189" t="str">
            <v>Xiaoli Jin</v>
          </cell>
          <cell r="R189">
            <v>41869</v>
          </cell>
          <cell r="S189" t="str">
            <v>roadside</v>
          </cell>
          <cell r="U189" t="str">
            <v>frequent</v>
          </cell>
          <cell r="W189" t="str">
            <v>ZU</v>
          </cell>
          <cell r="AA189" t="str">
            <v>Y</v>
          </cell>
          <cell r="AB189">
            <v>31.10041</v>
          </cell>
          <cell r="AC189">
            <v>118.03203000000001</v>
          </cell>
          <cell r="AD189">
            <v>9</v>
          </cell>
          <cell r="AE189">
            <v>1.1000000000000001</v>
          </cell>
          <cell r="AI189" t="str">
            <v>Y</v>
          </cell>
          <cell r="AJ189">
            <v>42212</v>
          </cell>
          <cell r="AK189" t="str">
            <v>ZJU</v>
          </cell>
          <cell r="AL189" t="str">
            <v>summer 2015</v>
          </cell>
          <cell r="AM189">
            <v>221.61839999999998</v>
          </cell>
        </row>
        <row r="190">
          <cell r="B190" t="str">
            <v>JY038</v>
          </cell>
          <cell r="C190" t="str">
            <v>JY038</v>
          </cell>
          <cell r="D190" t="str">
            <v>M. sacchariflorus</v>
          </cell>
          <cell r="K190" t="str">
            <v>wild</v>
          </cell>
          <cell r="M190" t="str">
            <v>China</v>
          </cell>
          <cell r="N190" t="str">
            <v>Anhui</v>
          </cell>
          <cell r="O190" t="str">
            <v xml:space="preserve">Tongling </v>
          </cell>
          <cell r="P190" t="str">
            <v>Donglian village</v>
          </cell>
          <cell r="Q190" t="str">
            <v>Xiaoli Jin</v>
          </cell>
          <cell r="R190">
            <v>41869</v>
          </cell>
          <cell r="S190" t="str">
            <v>roadside</v>
          </cell>
          <cell r="U190" t="str">
            <v>rare</v>
          </cell>
          <cell r="W190" t="str">
            <v>ZU</v>
          </cell>
          <cell r="AA190" t="str">
            <v>Y</v>
          </cell>
          <cell r="AB190">
            <v>31.016249999999999</v>
          </cell>
          <cell r="AC190">
            <v>117.59683</v>
          </cell>
          <cell r="AD190">
            <v>13</v>
          </cell>
          <cell r="AE190">
            <v>1.1000000000000001</v>
          </cell>
          <cell r="AI190" t="str">
            <v>Y</v>
          </cell>
          <cell r="AJ190">
            <v>42212</v>
          </cell>
          <cell r="AK190" t="str">
            <v>ZJU</v>
          </cell>
          <cell r="AL190" t="str">
            <v>summer 2015</v>
          </cell>
          <cell r="AM190">
            <v>98.990700000000004</v>
          </cell>
        </row>
        <row r="191">
          <cell r="B191" t="str">
            <v>JY054</v>
          </cell>
          <cell r="C191" t="str">
            <v>JY054</v>
          </cell>
          <cell r="D191" t="str">
            <v>M. sacchariflorus</v>
          </cell>
          <cell r="K191" t="str">
            <v>wild</v>
          </cell>
          <cell r="M191" t="str">
            <v>China</v>
          </cell>
          <cell r="N191" t="str">
            <v>Anhui</v>
          </cell>
          <cell r="O191" t="str">
            <v xml:space="preserve">Chizhou </v>
          </cell>
          <cell r="P191" t="str">
            <v>Guichi suburb</v>
          </cell>
          <cell r="Q191" t="str">
            <v>Xiaoli Jin</v>
          </cell>
          <cell r="R191">
            <v>41870</v>
          </cell>
          <cell r="S191" t="str">
            <v>field zone</v>
          </cell>
          <cell r="U191" t="str">
            <v>occasional</v>
          </cell>
          <cell r="W191" t="str">
            <v>ZU</v>
          </cell>
          <cell r="AA191" t="str">
            <v>Y</v>
          </cell>
          <cell r="AB191">
            <v>30.47756</v>
          </cell>
          <cell r="AC191">
            <v>117.44653</v>
          </cell>
          <cell r="AD191">
            <v>15</v>
          </cell>
          <cell r="AE191">
            <v>1.1000000000000001</v>
          </cell>
          <cell r="AI191" t="str">
            <v>Y</v>
          </cell>
          <cell r="AJ191">
            <v>42212</v>
          </cell>
          <cell r="AK191" t="str">
            <v>ZJU</v>
          </cell>
          <cell r="AL191" t="str">
            <v>summer 2015</v>
          </cell>
          <cell r="AM191">
            <v>60.920699999999989</v>
          </cell>
        </row>
        <row r="192">
          <cell r="B192" t="str">
            <v>JY082</v>
          </cell>
          <cell r="C192" t="str">
            <v>JY082</v>
          </cell>
          <cell r="D192" t="str">
            <v>M. sacchariflorus</v>
          </cell>
          <cell r="K192" t="str">
            <v>wild</v>
          </cell>
          <cell r="M192" t="str">
            <v>China</v>
          </cell>
          <cell r="N192" t="str">
            <v>Jiangxi</v>
          </cell>
          <cell r="O192" t="str">
            <v xml:space="preserve">Jiujiang </v>
          </cell>
          <cell r="P192" t="str">
            <v>Xunyang suburb</v>
          </cell>
          <cell r="Q192" t="str">
            <v>Xiaoli Jin</v>
          </cell>
          <cell r="R192">
            <v>41871</v>
          </cell>
          <cell r="S192" t="str">
            <v>river side</v>
          </cell>
          <cell r="U192" t="str">
            <v>occasional</v>
          </cell>
          <cell r="W192" t="str">
            <v>ZU</v>
          </cell>
          <cell r="AA192" t="str">
            <v>Y</v>
          </cell>
          <cell r="AB192">
            <v>29.425270000000001</v>
          </cell>
          <cell r="AC192">
            <v>115.56594</v>
          </cell>
          <cell r="AD192">
            <v>30</v>
          </cell>
          <cell r="AE192">
            <v>1.1000000000000001</v>
          </cell>
          <cell r="AI192" t="str">
            <v>Y</v>
          </cell>
          <cell r="AJ192">
            <v>42212</v>
          </cell>
          <cell r="AK192" t="str">
            <v>ZJU</v>
          </cell>
          <cell r="AL192" t="str">
            <v>summer 2015</v>
          </cell>
          <cell r="AM192">
            <v>107.53529999999999</v>
          </cell>
        </row>
        <row r="193">
          <cell r="B193" t="str">
            <v>JY096</v>
          </cell>
          <cell r="C193" t="str">
            <v>JY096</v>
          </cell>
          <cell r="D193" t="str">
            <v>M. sacchariflorus</v>
          </cell>
          <cell r="K193" t="str">
            <v>wild</v>
          </cell>
          <cell r="M193" t="str">
            <v>China</v>
          </cell>
          <cell r="N193" t="str">
            <v>Hubei</v>
          </cell>
          <cell r="O193" t="str">
            <v xml:space="preserve">Wuhan </v>
          </cell>
          <cell r="P193" t="str">
            <v>Jiangxi suburb</v>
          </cell>
          <cell r="Q193" t="str">
            <v>Xiaoli Jin</v>
          </cell>
          <cell r="R193">
            <v>41872</v>
          </cell>
          <cell r="S193" t="str">
            <v>roadside</v>
          </cell>
          <cell r="U193" t="str">
            <v>rare</v>
          </cell>
          <cell r="W193" t="str">
            <v>ZU</v>
          </cell>
          <cell r="AA193" t="str">
            <v>Y</v>
          </cell>
          <cell r="AB193">
            <v>30.203810000000001</v>
          </cell>
          <cell r="AC193">
            <v>114.14331</v>
          </cell>
          <cell r="AD193">
            <v>52</v>
          </cell>
          <cell r="AE193">
            <v>1.1000000000000001</v>
          </cell>
          <cell r="AI193" t="str">
            <v>Y</v>
          </cell>
          <cell r="AJ193">
            <v>42212</v>
          </cell>
          <cell r="AK193" t="str">
            <v>ZJU</v>
          </cell>
          <cell r="AL193" t="str">
            <v>summer 2015</v>
          </cell>
          <cell r="AM193">
            <v>211.84709999999998</v>
          </cell>
        </row>
        <row r="194">
          <cell r="B194" t="str">
            <v>JY110</v>
          </cell>
          <cell r="C194" t="str">
            <v>JY110</v>
          </cell>
          <cell r="D194" t="str">
            <v>M. sacchariflorus</v>
          </cell>
          <cell r="K194" t="str">
            <v>wild</v>
          </cell>
          <cell r="M194" t="str">
            <v>China</v>
          </cell>
          <cell r="N194" t="str">
            <v>Hubei</v>
          </cell>
          <cell r="O194" t="str">
            <v xml:space="preserve">Chibi </v>
          </cell>
          <cell r="Q194" t="str">
            <v>Xiaoli Jin</v>
          </cell>
          <cell r="R194">
            <v>41872</v>
          </cell>
          <cell r="S194" t="str">
            <v>roadside</v>
          </cell>
          <cell r="U194" t="str">
            <v>frequent</v>
          </cell>
          <cell r="W194" t="str">
            <v>ZU</v>
          </cell>
          <cell r="AA194" t="str">
            <v>Y</v>
          </cell>
          <cell r="AB194">
            <v>29.456510000000002</v>
          </cell>
          <cell r="AC194">
            <v>113.55467</v>
          </cell>
          <cell r="AD194">
            <v>54</v>
          </cell>
          <cell r="AE194">
            <v>1.1000000000000001</v>
          </cell>
          <cell r="AI194" t="str">
            <v>Y</v>
          </cell>
          <cell r="AJ194">
            <v>42212</v>
          </cell>
          <cell r="AK194" t="str">
            <v>ZJU</v>
          </cell>
          <cell r="AL194" t="str">
            <v>summer 2015</v>
          </cell>
          <cell r="AM194">
            <v>282.87899999999996</v>
          </cell>
        </row>
        <row r="195">
          <cell r="B195" t="str">
            <v>JY220</v>
          </cell>
          <cell r="C195" t="str">
            <v>JY220</v>
          </cell>
          <cell r="D195" t="str">
            <v>M. sacchariflorus</v>
          </cell>
          <cell r="K195" t="str">
            <v>wild</v>
          </cell>
          <cell r="M195" t="str">
            <v>China</v>
          </cell>
          <cell r="N195" t="str">
            <v>Jilin</v>
          </cell>
          <cell r="O195" t="str">
            <v>Siping</v>
          </cell>
          <cell r="P195" t="str">
            <v>Shiling town, Tiedong suburb</v>
          </cell>
          <cell r="Q195" t="str">
            <v>Xiaoli Jin</v>
          </cell>
          <cell r="R195">
            <v>41916</v>
          </cell>
          <cell r="S195" t="str">
            <v>field zone</v>
          </cell>
          <cell r="U195" t="str">
            <v>frequent</v>
          </cell>
          <cell r="W195" t="str">
            <v>ZU</v>
          </cell>
          <cell r="AA195" t="str">
            <v>Y</v>
          </cell>
          <cell r="AB195">
            <v>43.060310000000001</v>
          </cell>
          <cell r="AC195">
            <v>124.42983</v>
          </cell>
          <cell r="AD195">
            <v>291</v>
          </cell>
          <cell r="AE195">
            <v>1.1000000000000001</v>
          </cell>
          <cell r="AI195" t="str">
            <v>Y</v>
          </cell>
          <cell r="AJ195">
            <v>42212</v>
          </cell>
          <cell r="AK195" t="str">
            <v>ZJU</v>
          </cell>
          <cell r="AL195" t="str">
            <v>summer 2015</v>
          </cell>
          <cell r="AM195">
            <v>67.31089999999999</v>
          </cell>
        </row>
        <row r="196">
          <cell r="B196" t="str">
            <v>JY221</v>
          </cell>
          <cell r="C196" t="str">
            <v>JY221</v>
          </cell>
          <cell r="D196" t="str">
            <v>M. sacchariflorus</v>
          </cell>
          <cell r="K196" t="str">
            <v>wild</v>
          </cell>
          <cell r="M196" t="str">
            <v>China</v>
          </cell>
          <cell r="N196" t="str">
            <v>Jilin</v>
          </cell>
          <cell r="O196" t="str">
            <v>Jilin</v>
          </cell>
          <cell r="P196" t="str">
            <v>G302 road,Longtan suburb</v>
          </cell>
          <cell r="Q196" t="str">
            <v>Xiaoli Jin</v>
          </cell>
          <cell r="R196">
            <v>41917</v>
          </cell>
          <cell r="S196" t="str">
            <v>roadside</v>
          </cell>
          <cell r="U196" t="str">
            <v>occasional</v>
          </cell>
          <cell r="W196" t="str">
            <v>ZU</v>
          </cell>
          <cell r="AA196" t="str">
            <v>Y</v>
          </cell>
          <cell r="AB196">
            <v>43.572470000000003</v>
          </cell>
          <cell r="AC196">
            <v>126.45769</v>
          </cell>
          <cell r="AD196">
            <v>225</v>
          </cell>
          <cell r="AE196">
            <v>1.1000000000000001</v>
          </cell>
          <cell r="AI196" t="str">
            <v>Y</v>
          </cell>
          <cell r="AJ196">
            <v>42212</v>
          </cell>
          <cell r="AK196" t="str">
            <v>ZJU</v>
          </cell>
          <cell r="AL196" t="str">
            <v>summer 2015</v>
          </cell>
          <cell r="AM196">
            <v>37.7988</v>
          </cell>
        </row>
        <row r="197">
          <cell r="B197" t="str">
            <v>JY225</v>
          </cell>
          <cell r="C197" t="str">
            <v>JY225</v>
          </cell>
          <cell r="D197" t="str">
            <v>M. sacchariflorus</v>
          </cell>
          <cell r="K197" t="str">
            <v>wild</v>
          </cell>
          <cell r="M197" t="str">
            <v>China</v>
          </cell>
          <cell r="N197" t="str">
            <v>Jilin</v>
          </cell>
          <cell r="O197" t="str">
            <v>Jiaohe</v>
          </cell>
          <cell r="Q197" t="str">
            <v>Xiaoli Jin</v>
          </cell>
          <cell r="R197">
            <v>41917</v>
          </cell>
          <cell r="S197" t="str">
            <v>field zone</v>
          </cell>
          <cell r="U197" t="str">
            <v>frequent</v>
          </cell>
          <cell r="W197" t="str">
            <v>ZU</v>
          </cell>
          <cell r="AA197" t="str">
            <v>Y</v>
          </cell>
          <cell r="AB197">
            <v>43.561500000000002</v>
          </cell>
          <cell r="AC197">
            <v>126.52146</v>
          </cell>
          <cell r="AD197">
            <v>244</v>
          </cell>
          <cell r="AE197">
            <v>1.1000000000000001</v>
          </cell>
          <cell r="AI197" t="str">
            <v>Y</v>
          </cell>
          <cell r="AJ197">
            <v>42212</v>
          </cell>
          <cell r="AK197" t="str">
            <v>ZJU</v>
          </cell>
          <cell r="AL197" t="str">
            <v>summer 2015</v>
          </cell>
          <cell r="AM197">
            <v>37.588300000000004</v>
          </cell>
        </row>
        <row r="198">
          <cell r="B198" t="str">
            <v>JY252</v>
          </cell>
          <cell r="C198" t="str">
            <v>JY252</v>
          </cell>
          <cell r="D198" t="str">
            <v>M. sacchariflorus</v>
          </cell>
          <cell r="K198" t="str">
            <v>wild</v>
          </cell>
          <cell r="M198" t="str">
            <v>China</v>
          </cell>
          <cell r="N198" t="str">
            <v>Heilongjiang</v>
          </cell>
          <cell r="O198" t="str">
            <v>Ning'an</v>
          </cell>
          <cell r="Q198" t="str">
            <v>Xiaoli Jin</v>
          </cell>
          <cell r="R198">
            <v>41918</v>
          </cell>
          <cell r="S198" t="str">
            <v>roadside</v>
          </cell>
          <cell r="U198" t="str">
            <v>frequent</v>
          </cell>
          <cell r="W198" t="str">
            <v>ZU</v>
          </cell>
          <cell r="AA198" t="str">
            <v>Y</v>
          </cell>
          <cell r="AB198">
            <v>43.554409999999997</v>
          </cell>
          <cell r="AC198">
            <v>129.02997999999999</v>
          </cell>
          <cell r="AD198">
            <v>604</v>
          </cell>
          <cell r="AE198">
            <v>1.1000000000000001</v>
          </cell>
          <cell r="AI198" t="str">
            <v>Y</v>
          </cell>
          <cell r="AJ198">
            <v>42212</v>
          </cell>
          <cell r="AK198" t="str">
            <v>ZJU</v>
          </cell>
          <cell r="AL198" t="str">
            <v>summer 2015</v>
          </cell>
          <cell r="AM198">
            <v>26.894899999999996</v>
          </cell>
        </row>
        <row r="199">
          <cell r="B199" t="str">
            <v>JY254</v>
          </cell>
          <cell r="C199" t="str">
            <v>JY254</v>
          </cell>
          <cell r="D199" t="str">
            <v>M. sacchariflorus</v>
          </cell>
          <cell r="K199" t="str">
            <v>wild</v>
          </cell>
          <cell r="M199" t="str">
            <v>China</v>
          </cell>
          <cell r="N199" t="str">
            <v>Jilin</v>
          </cell>
          <cell r="O199" t="str">
            <v>Dunhua</v>
          </cell>
          <cell r="Q199" t="str">
            <v>Xiaoli Jin</v>
          </cell>
          <cell r="R199">
            <v>41918</v>
          </cell>
          <cell r="S199" t="str">
            <v>roadside</v>
          </cell>
          <cell r="U199" t="str">
            <v>frequent</v>
          </cell>
          <cell r="W199" t="str">
            <v>ZU</v>
          </cell>
          <cell r="AA199" t="str">
            <v>Y</v>
          </cell>
          <cell r="AB199">
            <v>43.379779999999997</v>
          </cell>
          <cell r="AC199">
            <v>128.31814</v>
          </cell>
          <cell r="AD199">
            <v>416</v>
          </cell>
          <cell r="AE199">
            <v>1.1000000000000001</v>
          </cell>
          <cell r="AI199" t="str">
            <v>Y</v>
          </cell>
          <cell r="AJ199">
            <v>42212</v>
          </cell>
          <cell r="AK199" t="str">
            <v>ZJU</v>
          </cell>
          <cell r="AL199" t="str">
            <v>summer 2015</v>
          </cell>
          <cell r="AM199">
            <v>68.616</v>
          </cell>
        </row>
        <row r="200">
          <cell r="B200" t="str">
            <v>JY288</v>
          </cell>
          <cell r="C200" t="str">
            <v>JY288</v>
          </cell>
          <cell r="D200" t="str">
            <v>M. sacchariflorus</v>
          </cell>
          <cell r="K200" t="str">
            <v>wild</v>
          </cell>
          <cell r="M200" t="str">
            <v>China</v>
          </cell>
          <cell r="N200" t="str">
            <v>Shandong</v>
          </cell>
          <cell r="O200" t="str">
            <v>Jinan</v>
          </cell>
          <cell r="Q200" t="str">
            <v>Xiaoli Jin</v>
          </cell>
          <cell r="R200">
            <v>41920</v>
          </cell>
          <cell r="S200" t="str">
            <v>roadside</v>
          </cell>
          <cell r="U200" t="str">
            <v>occasional</v>
          </cell>
          <cell r="W200" t="str">
            <v>ZU</v>
          </cell>
          <cell r="AA200" t="str">
            <v>Y</v>
          </cell>
          <cell r="AB200">
            <v>36.337519999999998</v>
          </cell>
          <cell r="AC200">
            <v>116.55732</v>
          </cell>
          <cell r="AD200">
            <v>92</v>
          </cell>
          <cell r="AE200">
            <v>1.1000000000000001</v>
          </cell>
          <cell r="AI200" t="str">
            <v>Y</v>
          </cell>
          <cell r="AJ200">
            <v>42212</v>
          </cell>
          <cell r="AK200" t="str">
            <v>ZJU</v>
          </cell>
          <cell r="AL200" t="str">
            <v>summer 2015</v>
          </cell>
          <cell r="AM200">
            <v>43.541200000000003</v>
          </cell>
        </row>
        <row r="201">
          <cell r="B201" t="str">
            <v>JY092</v>
          </cell>
          <cell r="C201" t="str">
            <v>JY092</v>
          </cell>
          <cell r="D201" t="str">
            <v>M. sacchariflorus</v>
          </cell>
          <cell r="K201" t="str">
            <v>wild</v>
          </cell>
          <cell r="M201" t="str">
            <v>China</v>
          </cell>
          <cell r="N201" t="str">
            <v>Hubei</v>
          </cell>
          <cell r="O201" t="str">
            <v xml:space="preserve">Wuhan </v>
          </cell>
          <cell r="P201" t="str">
            <v>Zuoling town</v>
          </cell>
          <cell r="Q201" t="str">
            <v>Xiaoli Jin</v>
          </cell>
          <cell r="R201">
            <v>41872</v>
          </cell>
          <cell r="S201" t="str">
            <v>roadside</v>
          </cell>
          <cell r="U201" t="str">
            <v>occasional</v>
          </cell>
          <cell r="W201" t="str">
            <v>ZU</v>
          </cell>
          <cell r="AA201" t="str">
            <v>Y</v>
          </cell>
          <cell r="AB201">
            <v>30.31718</v>
          </cell>
          <cell r="AC201">
            <v>114.36968</v>
          </cell>
          <cell r="AD201">
            <v>31</v>
          </cell>
          <cell r="AE201">
            <v>1</v>
          </cell>
          <cell r="AI201" t="str">
            <v>Y</v>
          </cell>
          <cell r="AJ201">
            <v>42212</v>
          </cell>
          <cell r="AK201" t="str">
            <v>ZJU</v>
          </cell>
          <cell r="AL201" t="str">
            <v>summer 2015</v>
          </cell>
          <cell r="AM201">
            <v>186.7209</v>
          </cell>
        </row>
        <row r="202">
          <cell r="B202" t="str">
            <v>JY105</v>
          </cell>
          <cell r="C202" t="str">
            <v>JY105</v>
          </cell>
          <cell r="D202" t="str">
            <v>M. sacchariflorus</v>
          </cell>
          <cell r="K202" t="str">
            <v>wild</v>
          </cell>
          <cell r="M202" t="str">
            <v>China</v>
          </cell>
          <cell r="N202" t="str">
            <v>Hubei</v>
          </cell>
          <cell r="O202" t="str">
            <v xml:space="preserve">Xianning </v>
          </cell>
          <cell r="P202" t="str">
            <v>Jiayu country</v>
          </cell>
          <cell r="Q202" t="str">
            <v>Xiaoli Jin</v>
          </cell>
          <cell r="R202">
            <v>41872</v>
          </cell>
          <cell r="S202" t="str">
            <v>roadside</v>
          </cell>
          <cell r="U202" t="str">
            <v>frequent</v>
          </cell>
          <cell r="W202" t="str">
            <v>ZU</v>
          </cell>
          <cell r="AA202" t="str">
            <v>Y</v>
          </cell>
          <cell r="AB202">
            <v>29.519120000000001</v>
          </cell>
          <cell r="AC202">
            <v>113.54833000000001</v>
          </cell>
          <cell r="AD202">
            <v>32</v>
          </cell>
          <cell r="AE202">
            <v>1</v>
          </cell>
          <cell r="AI202" t="str">
            <v>Y</v>
          </cell>
          <cell r="AJ202">
            <v>42212</v>
          </cell>
          <cell r="AK202" t="str">
            <v>ZJU</v>
          </cell>
          <cell r="AL202" t="str">
            <v>summer 2015</v>
          </cell>
          <cell r="AM202">
            <v>1019.4635000000001</v>
          </cell>
        </row>
        <row r="203">
          <cell r="B203" t="str">
            <v>JY149</v>
          </cell>
          <cell r="C203" t="str">
            <v>JY149</v>
          </cell>
          <cell r="D203" t="str">
            <v>M. sacchariflorus</v>
          </cell>
          <cell r="K203" t="str">
            <v>wild</v>
          </cell>
          <cell r="M203" t="str">
            <v>China</v>
          </cell>
          <cell r="N203" t="str">
            <v>Shandong</v>
          </cell>
          <cell r="O203" t="str">
            <v>Qingdao</v>
          </cell>
          <cell r="P203" t="str">
            <v>Laoshan suburb</v>
          </cell>
          <cell r="Q203" t="str">
            <v>Xiaoli Jin</v>
          </cell>
          <cell r="R203">
            <v>41913</v>
          </cell>
          <cell r="S203" t="str">
            <v>seashore</v>
          </cell>
          <cell r="U203" t="str">
            <v>frequent</v>
          </cell>
          <cell r="W203" t="str">
            <v>ZU</v>
          </cell>
          <cell r="AA203" t="str">
            <v>Y</v>
          </cell>
          <cell r="AB203">
            <v>36.08014</v>
          </cell>
          <cell r="AC203">
            <v>120.34506</v>
          </cell>
          <cell r="AD203">
            <v>4</v>
          </cell>
          <cell r="AE203">
            <v>1</v>
          </cell>
          <cell r="AI203" t="str">
            <v>Y</v>
          </cell>
          <cell r="AJ203">
            <v>42212</v>
          </cell>
          <cell r="AK203" t="str">
            <v>ZJU</v>
          </cell>
          <cell r="AL203" t="str">
            <v>summer 2015</v>
          </cell>
          <cell r="AM203">
            <v>47.372599999999991</v>
          </cell>
        </row>
        <row r="204">
          <cell r="B204" t="str">
            <v>JY181</v>
          </cell>
          <cell r="C204" t="str">
            <v>JY181</v>
          </cell>
          <cell r="D204" t="str">
            <v>M. sacchariflorus</v>
          </cell>
          <cell r="K204" t="str">
            <v>wild</v>
          </cell>
          <cell r="M204" t="str">
            <v>China</v>
          </cell>
          <cell r="N204" t="str">
            <v>Shandong</v>
          </cell>
          <cell r="O204" t="str">
            <v>Wendeng</v>
          </cell>
          <cell r="Q204" t="str">
            <v>Xiaoli Jin</v>
          </cell>
          <cell r="R204">
            <v>41914</v>
          </cell>
          <cell r="S204" t="str">
            <v>roadside</v>
          </cell>
          <cell r="U204" t="str">
            <v>frequent</v>
          </cell>
          <cell r="W204" t="str">
            <v>ZU</v>
          </cell>
          <cell r="AA204" t="str">
            <v>Y</v>
          </cell>
          <cell r="AB204">
            <v>37.18873</v>
          </cell>
          <cell r="AC204">
            <v>122.0184</v>
          </cell>
          <cell r="AD204">
            <v>64</v>
          </cell>
          <cell r="AE204">
            <v>1</v>
          </cell>
          <cell r="AI204" t="str">
            <v>Y</v>
          </cell>
          <cell r="AJ204">
            <v>42226</v>
          </cell>
          <cell r="AK204" t="str">
            <v>ZJU</v>
          </cell>
          <cell r="AL204" t="str">
            <v>summer 2015</v>
          </cell>
          <cell r="AM204">
            <v>105.11669999999999</v>
          </cell>
        </row>
        <row r="205">
          <cell r="B205" t="str">
            <v>JY238</v>
          </cell>
          <cell r="C205" t="str">
            <v>JY238</v>
          </cell>
          <cell r="D205" t="str">
            <v>M. sacchariflorus</v>
          </cell>
          <cell r="K205" t="str">
            <v>wild</v>
          </cell>
          <cell r="M205" t="str">
            <v>China</v>
          </cell>
          <cell r="N205" t="str">
            <v>Jilin</v>
          </cell>
          <cell r="O205" t="str">
            <v>Dunhua</v>
          </cell>
          <cell r="P205" t="str">
            <v>Changjitu G201 highway</v>
          </cell>
          <cell r="Q205" t="str">
            <v>Xiaoli Jin</v>
          </cell>
          <cell r="R205">
            <v>41917</v>
          </cell>
          <cell r="S205" t="str">
            <v>roadside</v>
          </cell>
          <cell r="U205" t="str">
            <v>occasional</v>
          </cell>
          <cell r="W205" t="str">
            <v>ZU</v>
          </cell>
          <cell r="AA205" t="str">
            <v>Y</v>
          </cell>
          <cell r="AB205">
            <v>43.357660000000003</v>
          </cell>
          <cell r="AC205">
            <v>128.28778</v>
          </cell>
          <cell r="AD205">
            <v>428</v>
          </cell>
          <cell r="AE205">
            <v>1</v>
          </cell>
          <cell r="AI205" t="str">
            <v>Y</v>
          </cell>
          <cell r="AJ205">
            <v>42212</v>
          </cell>
          <cell r="AK205" t="str">
            <v>ZJU</v>
          </cell>
          <cell r="AL205" t="str">
            <v>summer 2015</v>
          </cell>
          <cell r="AM205">
            <v>28.2</v>
          </cell>
        </row>
        <row r="206">
          <cell r="B206" t="str">
            <v>JY261</v>
          </cell>
          <cell r="C206" t="str">
            <v>JY261</v>
          </cell>
          <cell r="D206" t="str">
            <v>M. sacchariflorus</v>
          </cell>
          <cell r="K206" t="str">
            <v>wild</v>
          </cell>
          <cell r="M206" t="str">
            <v>China</v>
          </cell>
          <cell r="N206" t="str">
            <v>Jilin</v>
          </cell>
          <cell r="O206" t="str">
            <v>Liaoyuan</v>
          </cell>
          <cell r="P206" t="str">
            <v>Dongfeng country</v>
          </cell>
          <cell r="Q206" t="str">
            <v>Xiaoli Jin</v>
          </cell>
          <cell r="R206">
            <v>41918</v>
          </cell>
          <cell r="S206" t="str">
            <v>roadside</v>
          </cell>
          <cell r="U206" t="str">
            <v>frequent</v>
          </cell>
          <cell r="W206" t="str">
            <v>ZU</v>
          </cell>
          <cell r="AA206" t="str">
            <v>Y</v>
          </cell>
          <cell r="AB206">
            <v>42.459940000000003</v>
          </cell>
          <cell r="AC206">
            <v>125.48193000000001</v>
          </cell>
          <cell r="AD206">
            <v>326</v>
          </cell>
          <cell r="AE206">
            <v>1</v>
          </cell>
          <cell r="AI206" t="str">
            <v>Y</v>
          </cell>
          <cell r="AJ206">
            <v>42212</v>
          </cell>
          <cell r="AK206" t="str">
            <v>ZJU</v>
          </cell>
          <cell r="AL206" t="str">
            <v>summer 2015</v>
          </cell>
          <cell r="AM206">
            <v>114.96809999999998</v>
          </cell>
        </row>
        <row r="207">
          <cell r="B207" t="str">
            <v>JY274</v>
          </cell>
          <cell r="C207" t="str">
            <v>JY274</v>
          </cell>
          <cell r="D207" t="str">
            <v>M. sacchariflorus</v>
          </cell>
          <cell r="K207" t="str">
            <v>wild</v>
          </cell>
          <cell r="M207" t="str">
            <v>China</v>
          </cell>
          <cell r="N207" t="str">
            <v>Liaoning</v>
          </cell>
          <cell r="O207" t="str">
            <v>Yingkou</v>
          </cell>
          <cell r="P207" t="str">
            <v>Bayuquan Suburb</v>
          </cell>
          <cell r="Q207" t="str">
            <v>Xiaoli Jin</v>
          </cell>
          <cell r="R207">
            <v>41919</v>
          </cell>
          <cell r="S207" t="str">
            <v>roadside</v>
          </cell>
          <cell r="U207" t="str">
            <v>frequent</v>
          </cell>
          <cell r="W207" t="str">
            <v>ZU</v>
          </cell>
          <cell r="AA207" t="str">
            <v>Y</v>
          </cell>
          <cell r="AB207">
            <v>40.183720000000001</v>
          </cell>
          <cell r="AC207">
            <v>122.09844</v>
          </cell>
          <cell r="AD207">
            <v>63</v>
          </cell>
          <cell r="AE207">
            <v>1</v>
          </cell>
          <cell r="AI207" t="str">
            <v>Y</v>
          </cell>
          <cell r="AJ207">
            <v>42212</v>
          </cell>
          <cell r="AK207" t="str">
            <v>ZJU</v>
          </cell>
          <cell r="AL207" t="str">
            <v>summer 2015</v>
          </cell>
          <cell r="AM207">
            <v>16.706699999999998</v>
          </cell>
        </row>
        <row r="208">
          <cell r="B208" t="str">
            <v>JY286</v>
          </cell>
          <cell r="C208" t="str">
            <v>JY286</v>
          </cell>
          <cell r="D208" t="str">
            <v>M. sacchariflorus</v>
          </cell>
          <cell r="K208" t="str">
            <v>wild</v>
          </cell>
          <cell r="M208" t="str">
            <v>China</v>
          </cell>
          <cell r="N208" t="str">
            <v>Shandong</v>
          </cell>
          <cell r="O208" t="str">
            <v>Binzhou</v>
          </cell>
          <cell r="P208" t="str">
            <v>Boxing country</v>
          </cell>
          <cell r="Q208" t="str">
            <v>Xiaoli Jin</v>
          </cell>
          <cell r="R208">
            <v>41920</v>
          </cell>
          <cell r="S208" t="str">
            <v>roadside</v>
          </cell>
          <cell r="U208" t="str">
            <v>rare</v>
          </cell>
          <cell r="W208" t="str">
            <v>ZU</v>
          </cell>
          <cell r="AA208" t="str">
            <v>Y</v>
          </cell>
          <cell r="AB208">
            <v>37.104210000000002</v>
          </cell>
          <cell r="AC208">
            <v>118.12549</v>
          </cell>
          <cell r="AD208">
            <v>11</v>
          </cell>
          <cell r="AE208">
            <v>1</v>
          </cell>
          <cell r="AI208" t="str">
            <v>Y</v>
          </cell>
          <cell r="AJ208">
            <v>42212</v>
          </cell>
          <cell r="AK208" t="str">
            <v>ZJU</v>
          </cell>
        </row>
        <row r="209">
          <cell r="B209" t="str">
            <v>JY247</v>
          </cell>
          <cell r="C209" t="str">
            <v>JY247</v>
          </cell>
          <cell r="D209" t="str">
            <v>M. sacchariflorus</v>
          </cell>
          <cell r="K209" t="str">
            <v>wild</v>
          </cell>
          <cell r="M209" t="str">
            <v>China</v>
          </cell>
          <cell r="N209" t="str">
            <v>Heilongjiang</v>
          </cell>
          <cell r="O209" t="str">
            <v>Ning'an</v>
          </cell>
          <cell r="Q209" t="str">
            <v>Xiaoli Jin</v>
          </cell>
          <cell r="R209">
            <v>41918</v>
          </cell>
          <cell r="S209" t="str">
            <v>roadside</v>
          </cell>
          <cell r="U209" t="str">
            <v>frequent</v>
          </cell>
          <cell r="W209" t="str">
            <v>ZU</v>
          </cell>
          <cell r="AA209" t="str">
            <v>Y</v>
          </cell>
          <cell r="AB209">
            <v>44.161920000000002</v>
          </cell>
          <cell r="AC209">
            <v>129.24755999999999</v>
          </cell>
          <cell r="AD209">
            <v>283</v>
          </cell>
          <cell r="AE209">
            <v>0.9</v>
          </cell>
          <cell r="AI209" t="str">
            <v>Y</v>
          </cell>
          <cell r="AJ209">
            <v>42212</v>
          </cell>
          <cell r="AK209" t="str">
            <v>ZJU</v>
          </cell>
          <cell r="AL209" t="str">
            <v>summer 2015</v>
          </cell>
          <cell r="AM209">
            <v>28.494699999999998</v>
          </cell>
        </row>
        <row r="210">
          <cell r="B210" t="str">
            <v>JY271</v>
          </cell>
          <cell r="C210" t="str">
            <v>JY271</v>
          </cell>
          <cell r="D210" t="str">
            <v>M. sacchariflorus</v>
          </cell>
          <cell r="K210" t="str">
            <v>wild</v>
          </cell>
          <cell r="M210" t="str">
            <v>China</v>
          </cell>
          <cell r="N210" t="str">
            <v>Liaoning</v>
          </cell>
          <cell r="O210" t="str">
            <v>Gaizhou</v>
          </cell>
          <cell r="P210" t="str">
            <v>Binhai roadside</v>
          </cell>
          <cell r="Q210" t="str">
            <v>Xiaoli Jin</v>
          </cell>
          <cell r="R210">
            <v>41919</v>
          </cell>
          <cell r="S210" t="str">
            <v>roadside</v>
          </cell>
          <cell r="U210" t="str">
            <v>frequent</v>
          </cell>
          <cell r="W210" t="str">
            <v>ZU</v>
          </cell>
          <cell r="AA210" t="str">
            <v>Y</v>
          </cell>
          <cell r="AB210">
            <v>40.230809999999998</v>
          </cell>
          <cell r="AC210">
            <v>122.12768</v>
          </cell>
          <cell r="AD210">
            <v>15</v>
          </cell>
          <cell r="AE210">
            <v>0.9</v>
          </cell>
          <cell r="AI210" t="str">
            <v>Y</v>
          </cell>
          <cell r="AJ210">
            <v>42212</v>
          </cell>
          <cell r="AK210" t="str">
            <v>ZJU</v>
          </cell>
          <cell r="AL210" t="str">
            <v>summer 2015</v>
          </cell>
          <cell r="AM210">
            <v>117.66249999999998</v>
          </cell>
        </row>
        <row r="211">
          <cell r="B211" t="str">
            <v>JY279</v>
          </cell>
          <cell r="C211" t="str">
            <v>JY279</v>
          </cell>
          <cell r="D211" t="str">
            <v>M. sacchariflorus</v>
          </cell>
          <cell r="K211" t="str">
            <v>wild</v>
          </cell>
          <cell r="M211" t="str">
            <v>China</v>
          </cell>
          <cell r="N211" t="str">
            <v>Liaoning</v>
          </cell>
          <cell r="O211" t="str">
            <v>Dalian</v>
          </cell>
          <cell r="P211" t="str">
            <v>Lvshunkou suburb</v>
          </cell>
          <cell r="Q211" t="str">
            <v>Xiaoli Jin</v>
          </cell>
          <cell r="R211">
            <v>41919</v>
          </cell>
          <cell r="S211" t="str">
            <v>roadside</v>
          </cell>
          <cell r="U211" t="str">
            <v>frequent</v>
          </cell>
          <cell r="W211" t="str">
            <v>ZU</v>
          </cell>
          <cell r="AA211" t="str">
            <v>Y</v>
          </cell>
          <cell r="AB211">
            <v>38.499929999999999</v>
          </cell>
          <cell r="AC211">
            <v>121.10287</v>
          </cell>
          <cell r="AD211">
            <v>36</v>
          </cell>
          <cell r="AE211">
            <v>0.9</v>
          </cell>
          <cell r="AI211" t="str">
            <v>Y</v>
          </cell>
          <cell r="AJ211">
            <v>42212</v>
          </cell>
          <cell r="AK211" t="str">
            <v>ZJU</v>
          </cell>
          <cell r="AL211" t="str">
            <v>summer 2015</v>
          </cell>
          <cell r="AM211">
            <v>184.8913</v>
          </cell>
        </row>
        <row r="212">
          <cell r="B212" t="str">
            <v>JY291</v>
          </cell>
          <cell r="C212" t="str">
            <v>JY291</v>
          </cell>
          <cell r="D212" t="str">
            <v>M. sacchariflorus</v>
          </cell>
          <cell r="K212" t="str">
            <v>wild</v>
          </cell>
          <cell r="M212" t="str">
            <v>China</v>
          </cell>
          <cell r="N212" t="str">
            <v>Jiangsu</v>
          </cell>
          <cell r="O212" t="str">
            <v>Suqian</v>
          </cell>
          <cell r="Q212" t="str">
            <v>Xiaoli Jin</v>
          </cell>
          <cell r="R212">
            <v>41921</v>
          </cell>
          <cell r="S212" t="str">
            <v>roadside</v>
          </cell>
          <cell r="U212" t="str">
            <v>frequent</v>
          </cell>
          <cell r="W212" t="str">
            <v>ZU</v>
          </cell>
          <cell r="AA212" t="str">
            <v>Y</v>
          </cell>
          <cell r="AB212">
            <v>33.336150000000004</v>
          </cell>
          <cell r="AC212">
            <v>118.11523</v>
          </cell>
          <cell r="AD212">
            <v>40</v>
          </cell>
          <cell r="AE212">
            <v>0.9</v>
          </cell>
          <cell r="AI212" t="str">
            <v>Y</v>
          </cell>
          <cell r="AJ212">
            <v>42212</v>
          </cell>
          <cell r="AK212" t="str">
            <v>ZJU</v>
          </cell>
          <cell r="AL212" t="str">
            <v>summer 2015</v>
          </cell>
          <cell r="AM212">
            <v>231.32249999999999</v>
          </cell>
        </row>
        <row r="213">
          <cell r="B213" t="str">
            <v>JY027</v>
          </cell>
          <cell r="C213" t="str">
            <v>JY027</v>
          </cell>
          <cell r="D213" t="str">
            <v>M. sacchariflorus</v>
          </cell>
          <cell r="K213" t="str">
            <v>wild</v>
          </cell>
          <cell r="M213" t="str">
            <v>China</v>
          </cell>
          <cell r="N213" t="str">
            <v>Anhui</v>
          </cell>
          <cell r="O213" t="str">
            <v>Wuhu</v>
          </cell>
          <cell r="P213" t="str">
            <v>Xingang town,Fanchang county</v>
          </cell>
          <cell r="Q213" t="str">
            <v>Xiaoli Jin</v>
          </cell>
          <cell r="R213">
            <v>41869</v>
          </cell>
          <cell r="S213" t="str">
            <v>Rood side, mountain foot</v>
          </cell>
          <cell r="U213" t="str">
            <v>frequent</v>
          </cell>
          <cell r="W213" t="str">
            <v>ZU</v>
          </cell>
          <cell r="AA213" t="str">
            <v>Y</v>
          </cell>
          <cell r="AB213">
            <v>31.103899999999999</v>
          </cell>
          <cell r="AC213">
            <v>118.03719</v>
          </cell>
          <cell r="AD213">
            <v>9</v>
          </cell>
          <cell r="AE213">
            <v>0.8</v>
          </cell>
          <cell r="AI213" t="str">
            <v>Y</v>
          </cell>
          <cell r="AJ213">
            <v>42212</v>
          </cell>
          <cell r="AK213" t="str">
            <v>ZJU</v>
          </cell>
          <cell r="AL213" t="str">
            <v>summer 2015</v>
          </cell>
          <cell r="AM213">
            <v>74.921999999999997</v>
          </cell>
        </row>
        <row r="214">
          <cell r="B214" t="str">
            <v>JY240</v>
          </cell>
          <cell r="C214" t="str">
            <v>JY240</v>
          </cell>
          <cell r="D214" t="str">
            <v>M. sacchariflorus</v>
          </cell>
          <cell r="K214" t="str">
            <v>wild</v>
          </cell>
          <cell r="M214" t="str">
            <v>China</v>
          </cell>
          <cell r="N214" t="str">
            <v>Heilongjiang</v>
          </cell>
          <cell r="O214" t="str">
            <v>Ning'an</v>
          </cell>
          <cell r="P214" t="str">
            <v>Mudan river bridge No.1</v>
          </cell>
          <cell r="Q214" t="str">
            <v>Xiaoli Jin</v>
          </cell>
          <cell r="R214">
            <v>41917</v>
          </cell>
          <cell r="S214" t="str">
            <v>roadside</v>
          </cell>
          <cell r="U214" t="str">
            <v>occasional</v>
          </cell>
          <cell r="W214" t="str">
            <v>ZU</v>
          </cell>
          <cell r="AA214" t="str">
            <v>Y</v>
          </cell>
          <cell r="AB214">
            <v>43.452379999999998</v>
          </cell>
          <cell r="AC214">
            <v>128.44739000000001</v>
          </cell>
          <cell r="AD214">
            <v>361</v>
          </cell>
          <cell r="AE214">
            <v>0.7</v>
          </cell>
          <cell r="AI214" t="str">
            <v>Y</v>
          </cell>
          <cell r="AJ214">
            <v>42212</v>
          </cell>
          <cell r="AK214" t="str">
            <v>ZJU</v>
          </cell>
          <cell r="AL214" t="str">
            <v>summer 2015</v>
          </cell>
          <cell r="AM214">
            <v>33.20989999999999</v>
          </cell>
        </row>
        <row r="215">
          <cell r="B215" t="str">
            <v>JY102</v>
          </cell>
          <cell r="C215" t="str">
            <v>JY102</v>
          </cell>
          <cell r="D215" t="str">
            <v>M. sacchariflorus</v>
          </cell>
          <cell r="K215" t="str">
            <v>wild</v>
          </cell>
          <cell r="M215" t="str">
            <v>China</v>
          </cell>
          <cell r="N215" t="str">
            <v>Hubei</v>
          </cell>
          <cell r="O215" t="str">
            <v xml:space="preserve">Xianning </v>
          </cell>
          <cell r="P215" t="str">
            <v>Jiayu country</v>
          </cell>
          <cell r="Q215" t="str">
            <v>Xiaoli Jin</v>
          </cell>
          <cell r="R215">
            <v>41872</v>
          </cell>
          <cell r="S215" t="str">
            <v>roadside</v>
          </cell>
          <cell r="U215" t="str">
            <v>frequent</v>
          </cell>
          <cell r="W215" t="str">
            <v>ZU</v>
          </cell>
          <cell r="AA215" t="str">
            <v>Y</v>
          </cell>
          <cell r="AB215">
            <v>30.032109999999999</v>
          </cell>
          <cell r="AC215">
            <v>114.04581</v>
          </cell>
          <cell r="AD215">
            <v>36</v>
          </cell>
          <cell r="AE215">
            <v>0.6</v>
          </cell>
          <cell r="AI215" t="str">
            <v>Y</v>
          </cell>
          <cell r="AJ215">
            <v>42212</v>
          </cell>
          <cell r="AK215" t="str">
            <v>ZJU</v>
          </cell>
          <cell r="AL215" t="str">
            <v>summer 2015</v>
          </cell>
          <cell r="AM215">
            <v>175.66159999999996</v>
          </cell>
        </row>
        <row r="216">
          <cell r="B216" t="str">
            <v>JY010</v>
          </cell>
          <cell r="C216" t="str">
            <v>JY010</v>
          </cell>
          <cell r="D216" t="str">
            <v>M. sacchariflorus</v>
          </cell>
          <cell r="K216" t="str">
            <v>wild</v>
          </cell>
          <cell r="M216" t="str">
            <v>China</v>
          </cell>
          <cell r="N216" t="str">
            <v>Zhejiang</v>
          </cell>
          <cell r="O216" t="str">
            <v xml:space="preserve">Huzhou </v>
          </cell>
          <cell r="P216" t="str">
            <v>Taihu lake</v>
          </cell>
          <cell r="Q216" t="str">
            <v>Xiaoli Jin</v>
          </cell>
          <cell r="R216">
            <v>41868</v>
          </cell>
          <cell r="S216" t="str">
            <v>lake side</v>
          </cell>
          <cell r="U216" t="str">
            <v>frequent</v>
          </cell>
          <cell r="W216" t="str">
            <v>ZU</v>
          </cell>
          <cell r="AA216" t="str">
            <v>Y</v>
          </cell>
          <cell r="AB216">
            <v>30.5686</v>
          </cell>
          <cell r="AC216">
            <v>120.22174</v>
          </cell>
          <cell r="AD216">
            <v>11</v>
          </cell>
          <cell r="AE216">
            <v>0.5</v>
          </cell>
          <cell r="AI216" t="str">
            <v>Y</v>
          </cell>
          <cell r="AJ216">
            <v>42212</v>
          </cell>
          <cell r="AK216" t="str">
            <v>ZJU</v>
          </cell>
          <cell r="AL216" t="str">
            <v>summer 2015</v>
          </cell>
          <cell r="AM216">
            <v>63.797099999999993</v>
          </cell>
        </row>
        <row r="217">
          <cell r="B217" t="str">
            <v>JY052</v>
          </cell>
          <cell r="C217" t="str">
            <v>JY052</v>
          </cell>
          <cell r="D217" t="str">
            <v>M. sacchariflorus</v>
          </cell>
          <cell r="K217" t="str">
            <v>wild</v>
          </cell>
          <cell r="M217" t="str">
            <v>China</v>
          </cell>
          <cell r="N217" t="str">
            <v>Anhui</v>
          </cell>
          <cell r="O217" t="str">
            <v xml:space="preserve">Chizhou </v>
          </cell>
          <cell r="Q217" t="str">
            <v>Xiaoli Jin</v>
          </cell>
          <cell r="R217">
            <v>41870</v>
          </cell>
          <cell r="S217" t="str">
            <v>river side</v>
          </cell>
          <cell r="U217" t="str">
            <v>frequent</v>
          </cell>
          <cell r="W217" t="str">
            <v>ZU</v>
          </cell>
          <cell r="AA217" t="str">
            <v>Y</v>
          </cell>
          <cell r="AB217">
            <v>30.480879999999999</v>
          </cell>
          <cell r="AC217">
            <v>117.4538</v>
          </cell>
          <cell r="AD217">
            <v>13</v>
          </cell>
          <cell r="AE217">
            <v>0.5</v>
          </cell>
          <cell r="AI217" t="str">
            <v>Y</v>
          </cell>
          <cell r="AJ217">
            <v>42212</v>
          </cell>
          <cell r="AK217" t="str">
            <v>ZJU</v>
          </cell>
          <cell r="AL217" t="str">
            <v>summer 2015</v>
          </cell>
          <cell r="AM217">
            <v>134.3535</v>
          </cell>
        </row>
        <row r="218">
          <cell r="B218" t="str">
            <v>JY062</v>
          </cell>
          <cell r="C218" t="str">
            <v>JY062</v>
          </cell>
          <cell r="D218" t="str">
            <v>M. sacchariflorus</v>
          </cell>
          <cell r="K218" t="str">
            <v>wild</v>
          </cell>
          <cell r="M218" t="str">
            <v>China</v>
          </cell>
          <cell r="N218" t="str">
            <v>Anhui</v>
          </cell>
          <cell r="O218" t="str">
            <v xml:space="preserve">Tongling </v>
          </cell>
          <cell r="P218" t="str">
            <v>G318 road</v>
          </cell>
          <cell r="Q218" t="str">
            <v>Xiaoli Jin</v>
          </cell>
          <cell r="R218">
            <v>41870</v>
          </cell>
          <cell r="S218" t="str">
            <v>roadside</v>
          </cell>
          <cell r="U218" t="str">
            <v>occasional</v>
          </cell>
          <cell r="W218" t="str">
            <v>ZU</v>
          </cell>
          <cell r="AA218" t="str">
            <v>Y</v>
          </cell>
          <cell r="AB218">
            <v>30.284700000000001</v>
          </cell>
          <cell r="AC218">
            <v>117.17879000000001</v>
          </cell>
          <cell r="AD218">
            <v>18</v>
          </cell>
          <cell r="AI218" t="str">
            <v>Y</v>
          </cell>
          <cell r="AJ218">
            <v>42212</v>
          </cell>
          <cell r="AK218" t="str">
            <v>ZJU</v>
          </cell>
          <cell r="AL218" t="str">
            <v>summer 2015</v>
          </cell>
          <cell r="AM218">
            <v>148.86240000000001</v>
          </cell>
        </row>
        <row r="219">
          <cell r="B219" t="str">
            <v>JY068</v>
          </cell>
          <cell r="C219" t="str">
            <v>JY068</v>
          </cell>
          <cell r="D219" t="str">
            <v>M. sacchariflorus</v>
          </cell>
          <cell r="K219" t="str">
            <v>wild</v>
          </cell>
          <cell r="M219" t="str">
            <v>China</v>
          </cell>
          <cell r="N219" t="str">
            <v>Anhui</v>
          </cell>
          <cell r="O219" t="str">
            <v xml:space="preserve">Chizhou </v>
          </cell>
          <cell r="P219" t="str">
            <v>Dadukou town,Dongzhi county</v>
          </cell>
          <cell r="Q219" t="str">
            <v>Xiaoli Jin</v>
          </cell>
          <cell r="R219">
            <v>41870</v>
          </cell>
          <cell r="S219" t="str">
            <v>roadside</v>
          </cell>
          <cell r="U219" t="str">
            <v>frequent</v>
          </cell>
          <cell r="W219" t="str">
            <v>ZU</v>
          </cell>
          <cell r="AA219" t="str">
            <v>Y</v>
          </cell>
          <cell r="AB219">
            <v>30.286049999999999</v>
          </cell>
          <cell r="AC219">
            <v>117.03471</v>
          </cell>
          <cell r="AD219">
            <v>13</v>
          </cell>
          <cell r="AI219" t="str">
            <v>Y</v>
          </cell>
          <cell r="AJ219">
            <v>42212</v>
          </cell>
          <cell r="AK219" t="str">
            <v>ZJU</v>
          </cell>
          <cell r="AL219" t="str">
            <v>summer 2015</v>
          </cell>
          <cell r="AM219">
            <v>106.85849999999999</v>
          </cell>
        </row>
        <row r="220">
          <cell r="B220" t="str">
            <v>JY312</v>
          </cell>
          <cell r="C220" t="str">
            <v>JY312</v>
          </cell>
          <cell r="D220" t="str">
            <v>M. sacchariflorus</v>
          </cell>
          <cell r="K220" t="str">
            <v>wild</v>
          </cell>
          <cell r="M220" t="str">
            <v>China</v>
          </cell>
          <cell r="N220" t="str">
            <v>Yunnan</v>
          </cell>
          <cell r="O220" t="str">
            <v xml:space="preserve">Qujing </v>
          </cell>
          <cell r="P220" t="str">
            <v>Malong country</v>
          </cell>
          <cell r="Q220" t="str">
            <v>Xiaoli Jin</v>
          </cell>
          <cell r="R220">
            <v>41950</v>
          </cell>
          <cell r="S220" t="str">
            <v>river side</v>
          </cell>
          <cell r="U220" t="str">
            <v>frequent</v>
          </cell>
          <cell r="W220" t="str">
            <v>ZU</v>
          </cell>
          <cell r="AB220">
            <v>25.278890000000001</v>
          </cell>
          <cell r="AC220">
            <v>103.22645</v>
          </cell>
          <cell r="AD220">
            <v>1890</v>
          </cell>
          <cell r="AE220">
            <v>2.2999999999999998</v>
          </cell>
          <cell r="AI220" t="str">
            <v>Y</v>
          </cell>
          <cell r="AJ220">
            <v>42212</v>
          </cell>
          <cell r="AK220" t="str">
            <v>ZJU</v>
          </cell>
          <cell r="AL220" t="str">
            <v>summer 2015</v>
          </cell>
          <cell r="AM220">
            <v>27.683299999999999</v>
          </cell>
        </row>
        <row r="221">
          <cell r="B221" t="str">
            <v>JY332</v>
          </cell>
          <cell r="C221" t="str">
            <v>JY332</v>
          </cell>
          <cell r="D221" t="str">
            <v>M. sacchariflorus</v>
          </cell>
          <cell r="K221" t="str">
            <v>wild</v>
          </cell>
          <cell r="M221" t="str">
            <v>China</v>
          </cell>
          <cell r="N221" t="str">
            <v>Yunnan</v>
          </cell>
          <cell r="O221" t="str">
            <v>Kunming</v>
          </cell>
          <cell r="P221" t="str">
            <v>Chenggong country</v>
          </cell>
          <cell r="Q221" t="str">
            <v>Xiaoli Jin</v>
          </cell>
          <cell r="R221">
            <v>41951</v>
          </cell>
          <cell r="S221" t="str">
            <v>roadside</v>
          </cell>
          <cell r="U221" t="str">
            <v>frequent</v>
          </cell>
          <cell r="W221" t="str">
            <v>ZU</v>
          </cell>
          <cell r="AB221">
            <v>24.570910000000001</v>
          </cell>
          <cell r="AC221">
            <v>102.54891000000001</v>
          </cell>
          <cell r="AD221">
            <v>2013</v>
          </cell>
          <cell r="AE221">
            <v>2.2999999999999998</v>
          </cell>
          <cell r="AI221" t="str">
            <v>Y</v>
          </cell>
          <cell r="AJ221">
            <v>42212</v>
          </cell>
          <cell r="AK221" t="str">
            <v>ZJU</v>
          </cell>
        </row>
        <row r="222">
          <cell r="B222" t="str">
            <v>JY086</v>
          </cell>
          <cell r="C222" t="str">
            <v>JY086</v>
          </cell>
          <cell r="D222" t="str">
            <v>M. sacchariflorus</v>
          </cell>
          <cell r="K222" t="str">
            <v>wild</v>
          </cell>
          <cell r="M222" t="str">
            <v>China</v>
          </cell>
          <cell r="N222" t="str">
            <v>Jiangxi</v>
          </cell>
          <cell r="O222" t="str">
            <v xml:space="preserve">Jiujiang </v>
          </cell>
          <cell r="P222" t="str">
            <v>Yongan,Xunyang suburb</v>
          </cell>
          <cell r="Q222" t="str">
            <v>Xiaoli Jin</v>
          </cell>
          <cell r="R222">
            <v>41871</v>
          </cell>
          <cell r="S222" t="str">
            <v>river side</v>
          </cell>
          <cell r="U222" t="str">
            <v>frequent</v>
          </cell>
          <cell r="W222" t="str">
            <v>ZU</v>
          </cell>
          <cell r="AB222">
            <v>29.466699999999999</v>
          </cell>
          <cell r="AC222">
            <v>115.46334</v>
          </cell>
          <cell r="AD222">
            <v>23</v>
          </cell>
          <cell r="AE222">
            <v>2.2000000000000002</v>
          </cell>
          <cell r="AI222" t="str">
            <v>Y</v>
          </cell>
          <cell r="AJ222">
            <v>42212</v>
          </cell>
          <cell r="AK222" t="str">
            <v>ZJU</v>
          </cell>
          <cell r="AL222" t="str">
            <v>summer 2015</v>
          </cell>
          <cell r="AM222">
            <v>85.666200000000003</v>
          </cell>
        </row>
        <row r="223">
          <cell r="B223" t="str">
            <v>JY089</v>
          </cell>
          <cell r="C223" t="str">
            <v>JY089</v>
          </cell>
          <cell r="D223" t="str">
            <v>M. sacchariflorus</v>
          </cell>
          <cell r="K223" t="str">
            <v>wild</v>
          </cell>
          <cell r="M223" t="str">
            <v>China</v>
          </cell>
          <cell r="N223" t="str">
            <v>Hubei</v>
          </cell>
          <cell r="O223" t="str">
            <v xml:space="preserve">Ezhou </v>
          </cell>
          <cell r="P223" t="str">
            <v>Ejiang riverside, Echeng suburb</v>
          </cell>
          <cell r="Q223" t="str">
            <v>Xiaoli Jin</v>
          </cell>
          <cell r="R223">
            <v>41871</v>
          </cell>
          <cell r="S223" t="str">
            <v>river side</v>
          </cell>
          <cell r="U223" t="str">
            <v>occasional</v>
          </cell>
          <cell r="W223" t="str">
            <v>ZU</v>
          </cell>
          <cell r="AB223">
            <v>30.18487</v>
          </cell>
          <cell r="AC223">
            <v>115.04575</v>
          </cell>
          <cell r="AD223">
            <v>22</v>
          </cell>
          <cell r="AE223">
            <v>2.2000000000000002</v>
          </cell>
          <cell r="AI223" t="str">
            <v>Y</v>
          </cell>
          <cell r="AJ223">
            <v>42212</v>
          </cell>
          <cell r="AK223" t="str">
            <v>ZJU</v>
          </cell>
          <cell r="AL223" t="str">
            <v>summer 2015</v>
          </cell>
          <cell r="AM223">
            <v>251.10150000000002</v>
          </cell>
        </row>
        <row r="224">
          <cell r="B224" t="str">
            <v>JY135</v>
          </cell>
          <cell r="C224" t="str">
            <v>JY135</v>
          </cell>
          <cell r="D224" t="str">
            <v>M. sacchariflorus</v>
          </cell>
          <cell r="K224" t="str">
            <v>wild</v>
          </cell>
          <cell r="M224" t="str">
            <v>China</v>
          </cell>
          <cell r="N224" t="str">
            <v>Shandong</v>
          </cell>
          <cell r="O224" t="str">
            <v>Rizhao</v>
          </cell>
          <cell r="P224" t="str">
            <v>Donggan suburb</v>
          </cell>
          <cell r="Q224" t="str">
            <v>Xiaoli Jin</v>
          </cell>
          <cell r="R224">
            <v>41912</v>
          </cell>
          <cell r="S224" t="str">
            <v>roadside</v>
          </cell>
          <cell r="U224" t="str">
            <v>frequent</v>
          </cell>
          <cell r="W224" t="str">
            <v>ZU</v>
          </cell>
          <cell r="AB224">
            <v>35.281660000000002</v>
          </cell>
          <cell r="AC224">
            <v>119.20162999999999</v>
          </cell>
          <cell r="AD224">
            <v>35</v>
          </cell>
          <cell r="AE224">
            <v>2.2000000000000002</v>
          </cell>
          <cell r="AI224" t="str">
            <v>Y</v>
          </cell>
          <cell r="AJ224">
            <v>42212</v>
          </cell>
          <cell r="AK224" t="str">
            <v>ZJU</v>
          </cell>
          <cell r="AL224" t="str">
            <v>summer 2015</v>
          </cell>
          <cell r="AM224">
            <v>109.23739999999999</v>
          </cell>
        </row>
        <row r="225">
          <cell r="B225" t="str">
            <v>JY139</v>
          </cell>
          <cell r="C225" t="str">
            <v>JY139</v>
          </cell>
          <cell r="D225" t="str">
            <v>M. sacchariflorus</v>
          </cell>
          <cell r="K225" t="str">
            <v>wild</v>
          </cell>
          <cell r="M225" t="str">
            <v>China</v>
          </cell>
          <cell r="N225" t="str">
            <v>Shandong</v>
          </cell>
          <cell r="O225" t="str">
            <v>Jiaonan</v>
          </cell>
          <cell r="Q225" t="str">
            <v>Xiaoli Jin</v>
          </cell>
          <cell r="R225">
            <v>41913</v>
          </cell>
          <cell r="S225" t="str">
            <v>roadside</v>
          </cell>
          <cell r="U225" t="str">
            <v>frequent</v>
          </cell>
          <cell r="W225" t="str">
            <v>ZU</v>
          </cell>
          <cell r="AB225">
            <v>35.357080000000003</v>
          </cell>
          <cell r="AC225">
            <v>119.36754000000001</v>
          </cell>
          <cell r="AD225">
            <v>5</v>
          </cell>
          <cell r="AE225">
            <v>2.2000000000000002</v>
          </cell>
          <cell r="AI225" t="str">
            <v>Y</v>
          </cell>
          <cell r="AJ225">
            <v>42212</v>
          </cell>
          <cell r="AK225" t="str">
            <v>ZJU</v>
          </cell>
          <cell r="AL225" t="str">
            <v>summer 2015</v>
          </cell>
          <cell r="AM225">
            <v>305.64919999999995</v>
          </cell>
        </row>
        <row r="226">
          <cell r="B226" t="str">
            <v>JY165</v>
          </cell>
          <cell r="C226" t="str">
            <v>JY165</v>
          </cell>
          <cell r="D226" t="str">
            <v>M. sacchariflorus</v>
          </cell>
          <cell r="K226" t="str">
            <v>wild</v>
          </cell>
          <cell r="M226" t="str">
            <v>China</v>
          </cell>
          <cell r="N226" t="str">
            <v>Shandong</v>
          </cell>
          <cell r="O226" t="str">
            <v>Haiyang</v>
          </cell>
          <cell r="Q226" t="str">
            <v>Xiaoli Jin</v>
          </cell>
          <cell r="R226">
            <v>41914</v>
          </cell>
          <cell r="S226" t="str">
            <v>roadside</v>
          </cell>
          <cell r="U226" t="str">
            <v>frequent</v>
          </cell>
          <cell r="W226" t="str">
            <v>ZU</v>
          </cell>
          <cell r="AB226">
            <v>36.447389999999999</v>
          </cell>
          <cell r="AC226">
            <v>121.20341999999999</v>
          </cell>
          <cell r="AD226">
            <v>3</v>
          </cell>
          <cell r="AE226">
            <v>2.2000000000000002</v>
          </cell>
          <cell r="AI226" t="str">
            <v>Y</v>
          </cell>
          <cell r="AJ226">
            <v>42226</v>
          </cell>
          <cell r="AK226" t="str">
            <v>ZJU</v>
          </cell>
          <cell r="AL226" t="str">
            <v>summer 2015</v>
          </cell>
          <cell r="AM226">
            <v>34.811899999999994</v>
          </cell>
        </row>
        <row r="227">
          <cell r="B227" t="str">
            <v>JY299</v>
          </cell>
          <cell r="C227" t="str">
            <v>JY299</v>
          </cell>
          <cell r="D227" t="str">
            <v>M. sacchariflorus</v>
          </cell>
          <cell r="K227" t="str">
            <v>wild</v>
          </cell>
          <cell r="M227" t="str">
            <v>China</v>
          </cell>
          <cell r="N227" t="str">
            <v>Anhui</v>
          </cell>
          <cell r="O227" t="str">
            <v>Chuzhou</v>
          </cell>
          <cell r="Q227" t="str">
            <v>Xiaoli Jin</v>
          </cell>
          <cell r="R227">
            <v>41921</v>
          </cell>
          <cell r="S227" t="str">
            <v>roadside</v>
          </cell>
          <cell r="U227" t="str">
            <v>frequent</v>
          </cell>
          <cell r="W227" t="str">
            <v>ZU</v>
          </cell>
          <cell r="AB227">
            <v>32.436309999999999</v>
          </cell>
          <cell r="AC227">
            <v>118.44432</v>
          </cell>
          <cell r="AD227">
            <v>45</v>
          </cell>
          <cell r="AE227">
            <v>2.2000000000000002</v>
          </cell>
          <cell r="AI227" t="str">
            <v>Y</v>
          </cell>
          <cell r="AJ227">
            <v>42212</v>
          </cell>
          <cell r="AK227" t="str">
            <v>ZJU</v>
          </cell>
          <cell r="AL227" t="str">
            <v>summer 2015</v>
          </cell>
          <cell r="AM227">
            <v>139.19129999999998</v>
          </cell>
        </row>
        <row r="228">
          <cell r="B228" t="str">
            <v>JY313</v>
          </cell>
          <cell r="C228" t="str">
            <v>JY313</v>
          </cell>
          <cell r="D228" t="str">
            <v>M. sacchariflorus</v>
          </cell>
          <cell r="K228" t="str">
            <v>wild</v>
          </cell>
          <cell r="M228" t="str">
            <v>China</v>
          </cell>
          <cell r="N228" t="str">
            <v>Yunnan</v>
          </cell>
          <cell r="O228" t="str">
            <v xml:space="preserve">Qujing </v>
          </cell>
          <cell r="P228" t="str">
            <v>Malong country</v>
          </cell>
          <cell r="Q228" t="str">
            <v>Xiaoli Jin</v>
          </cell>
          <cell r="R228">
            <v>41950</v>
          </cell>
          <cell r="S228" t="str">
            <v>river side</v>
          </cell>
          <cell r="U228" t="str">
            <v>frequent</v>
          </cell>
          <cell r="W228" t="str">
            <v>ZU</v>
          </cell>
          <cell r="AB228">
            <v>25.275559999999999</v>
          </cell>
          <cell r="AC228">
            <v>103.23106</v>
          </cell>
          <cell r="AD228">
            <v>1886</v>
          </cell>
          <cell r="AE228">
            <v>2.2000000000000002</v>
          </cell>
          <cell r="AI228" t="str">
            <v>Y</v>
          </cell>
          <cell r="AJ228">
            <v>42212</v>
          </cell>
          <cell r="AK228" t="str">
            <v>ZJU</v>
          </cell>
          <cell r="AL228" t="str">
            <v>summer 2015</v>
          </cell>
          <cell r="AM228">
            <v>56.382899999999992</v>
          </cell>
        </row>
        <row r="229">
          <cell r="B229" t="str">
            <v>JY031</v>
          </cell>
          <cell r="C229" t="str">
            <v>JY031</v>
          </cell>
          <cell r="D229" t="str">
            <v>M. sacchariflorus</v>
          </cell>
          <cell r="K229" t="str">
            <v>wild</v>
          </cell>
          <cell r="M229" t="str">
            <v>China</v>
          </cell>
          <cell r="N229" t="str">
            <v>Anhui</v>
          </cell>
          <cell r="O229" t="str">
            <v>Wuhu</v>
          </cell>
          <cell r="P229" t="str">
            <v>Digang town,Fanchang county</v>
          </cell>
          <cell r="Q229" t="str">
            <v>Xiaoli Jin</v>
          </cell>
          <cell r="R229">
            <v>41869</v>
          </cell>
          <cell r="S229" t="str">
            <v>roadside</v>
          </cell>
          <cell r="U229" t="str">
            <v>occasional</v>
          </cell>
          <cell r="W229" t="str">
            <v>ZU</v>
          </cell>
          <cell r="AB229">
            <v>31.09937</v>
          </cell>
          <cell r="AC229">
            <v>118.02705</v>
          </cell>
          <cell r="AD229">
            <v>13</v>
          </cell>
          <cell r="AE229">
            <v>2.1</v>
          </cell>
          <cell r="AI229" t="str">
            <v>Y</v>
          </cell>
          <cell r="AJ229">
            <v>42212</v>
          </cell>
          <cell r="AK229" t="str">
            <v>ZJU</v>
          </cell>
          <cell r="AL229" t="str">
            <v>summer 2015</v>
          </cell>
          <cell r="AM229">
            <v>148.56629999999998</v>
          </cell>
        </row>
        <row r="230">
          <cell r="B230" t="str">
            <v>JY075</v>
          </cell>
          <cell r="C230" t="str">
            <v>JY075</v>
          </cell>
          <cell r="D230" t="str">
            <v>M. sacchariflorus</v>
          </cell>
          <cell r="K230" t="str">
            <v>wild</v>
          </cell>
          <cell r="M230" t="str">
            <v>China</v>
          </cell>
          <cell r="N230" t="str">
            <v>Jiangxi</v>
          </cell>
          <cell r="O230" t="str">
            <v xml:space="preserve">Jiujiang </v>
          </cell>
          <cell r="P230" t="str">
            <v>Pengze country</v>
          </cell>
          <cell r="Q230" t="str">
            <v>Xiaoli Jin</v>
          </cell>
          <cell r="R230">
            <v>41871</v>
          </cell>
          <cell r="S230" t="str">
            <v>roadside</v>
          </cell>
          <cell r="U230" t="str">
            <v>occasional</v>
          </cell>
          <cell r="W230" t="str">
            <v>ZU</v>
          </cell>
          <cell r="AB230">
            <v>29.514230000000001</v>
          </cell>
          <cell r="AC230">
            <v>116.27674</v>
          </cell>
          <cell r="AD230">
            <v>24</v>
          </cell>
          <cell r="AE230">
            <v>2.1</v>
          </cell>
          <cell r="AI230" t="str">
            <v>Y</v>
          </cell>
          <cell r="AJ230">
            <v>42212</v>
          </cell>
          <cell r="AK230" t="str">
            <v>ZJU</v>
          </cell>
          <cell r="AL230" t="str">
            <v>summer 2015</v>
          </cell>
          <cell r="AM230">
            <v>46.454099999999997</v>
          </cell>
        </row>
        <row r="231">
          <cell r="B231" t="str">
            <v>JY122</v>
          </cell>
          <cell r="C231" t="str">
            <v>JY122</v>
          </cell>
          <cell r="D231" t="str">
            <v>M. sacchariflorus</v>
          </cell>
          <cell r="K231" t="str">
            <v>wild</v>
          </cell>
          <cell r="M231" t="str">
            <v>China</v>
          </cell>
          <cell r="N231" t="str">
            <v>Zhejiang</v>
          </cell>
          <cell r="O231" t="str">
            <v>Huzhou</v>
          </cell>
          <cell r="P231" t="str">
            <v>Nanxun Suburb</v>
          </cell>
          <cell r="Q231" t="str">
            <v>Xiaoli Jin</v>
          </cell>
          <cell r="R231">
            <v>41888</v>
          </cell>
          <cell r="S231" t="str">
            <v>roadside</v>
          </cell>
          <cell r="U231" t="str">
            <v>occasional</v>
          </cell>
          <cell r="W231" t="str">
            <v>ZU</v>
          </cell>
          <cell r="AB231">
            <v>30.455249999999999</v>
          </cell>
          <cell r="AC231">
            <v>120.19489</v>
          </cell>
          <cell r="AD231">
            <v>3</v>
          </cell>
          <cell r="AE231">
            <v>2.1</v>
          </cell>
          <cell r="AI231" t="str">
            <v>Y</v>
          </cell>
          <cell r="AJ231">
            <v>42212</v>
          </cell>
          <cell r="AK231" t="str">
            <v>ZJU</v>
          </cell>
          <cell r="AL231" t="str">
            <v>summer 2015</v>
          </cell>
          <cell r="AM231">
            <v>84.339500000000001</v>
          </cell>
        </row>
        <row r="232">
          <cell r="B232" t="str">
            <v>JY167</v>
          </cell>
          <cell r="C232" t="str">
            <v>JY167</v>
          </cell>
          <cell r="D232" t="str">
            <v>M. sacchariflorus</v>
          </cell>
          <cell r="K232" t="str">
            <v>wild</v>
          </cell>
          <cell r="M232" t="str">
            <v>China</v>
          </cell>
          <cell r="N232" t="str">
            <v>Shandong</v>
          </cell>
          <cell r="O232" t="str">
            <v>Haiyang</v>
          </cell>
          <cell r="Q232" t="str">
            <v>Xiaoli Jin</v>
          </cell>
          <cell r="R232">
            <v>41914</v>
          </cell>
          <cell r="S232" t="str">
            <v>roadside</v>
          </cell>
          <cell r="U232" t="str">
            <v>frequent</v>
          </cell>
          <cell r="W232" t="str">
            <v>ZU</v>
          </cell>
          <cell r="AB232">
            <v>36.45626</v>
          </cell>
          <cell r="AC232">
            <v>121.21306</v>
          </cell>
          <cell r="AD232">
            <v>5</v>
          </cell>
          <cell r="AE232">
            <v>2.1</v>
          </cell>
          <cell r="AI232" t="str">
            <v>Y</v>
          </cell>
          <cell r="AJ232">
            <v>42226</v>
          </cell>
          <cell r="AK232" t="str">
            <v>ZJU</v>
          </cell>
          <cell r="AL232" t="str">
            <v>summer 2015</v>
          </cell>
          <cell r="AM232">
            <v>75.176000000000002</v>
          </cell>
        </row>
        <row r="233">
          <cell r="B233" t="str">
            <v>JY328</v>
          </cell>
          <cell r="C233" t="str">
            <v>JY328</v>
          </cell>
          <cell r="D233" t="str">
            <v>M. sacchariflorus</v>
          </cell>
          <cell r="K233" t="str">
            <v>wild</v>
          </cell>
          <cell r="M233" t="str">
            <v>China</v>
          </cell>
          <cell r="N233" t="str">
            <v>Yunnan</v>
          </cell>
          <cell r="O233" t="str">
            <v xml:space="preserve">Qujing </v>
          </cell>
          <cell r="P233" t="str">
            <v xml:space="preserve">Luliang country       </v>
          </cell>
          <cell r="Q233" t="str">
            <v>Xiaoli Jin</v>
          </cell>
          <cell r="R233">
            <v>41951</v>
          </cell>
          <cell r="S233" t="str">
            <v>roadside</v>
          </cell>
          <cell r="U233" t="str">
            <v>frequent</v>
          </cell>
          <cell r="W233" t="str">
            <v>ZU</v>
          </cell>
          <cell r="AB233">
            <v>24.53708</v>
          </cell>
          <cell r="AC233">
            <v>103.29938</v>
          </cell>
          <cell r="AD233">
            <v>1873</v>
          </cell>
          <cell r="AE233">
            <v>2.1</v>
          </cell>
          <cell r="AI233" t="str">
            <v>Y</v>
          </cell>
          <cell r="AJ233">
            <v>42212</v>
          </cell>
          <cell r="AK233" t="str">
            <v>ZJU</v>
          </cell>
          <cell r="AL233" t="str">
            <v>summer 2015</v>
          </cell>
          <cell r="AM233">
            <v>43.724000000000004</v>
          </cell>
        </row>
        <row r="234">
          <cell r="B234" t="str">
            <v>JY074</v>
          </cell>
          <cell r="C234" t="str">
            <v>JY074</v>
          </cell>
          <cell r="D234" t="str">
            <v>M. sacchariflorus</v>
          </cell>
          <cell r="K234" t="str">
            <v>wild</v>
          </cell>
          <cell r="M234" t="str">
            <v>China</v>
          </cell>
          <cell r="N234" t="str">
            <v>Jiangxi</v>
          </cell>
          <cell r="O234" t="str">
            <v xml:space="preserve">Jiujiang </v>
          </cell>
          <cell r="P234" t="str">
            <v>Pengze country</v>
          </cell>
          <cell r="Q234" t="str">
            <v>Xiaoli Jin</v>
          </cell>
          <cell r="R234">
            <v>41871</v>
          </cell>
          <cell r="S234" t="str">
            <v>field zone</v>
          </cell>
          <cell r="U234" t="str">
            <v>occasional</v>
          </cell>
          <cell r="W234" t="str">
            <v>ZU</v>
          </cell>
          <cell r="AB234">
            <v>29.521609999999999</v>
          </cell>
          <cell r="AC234">
            <v>116.303</v>
          </cell>
          <cell r="AD234">
            <v>23</v>
          </cell>
          <cell r="AE234">
            <v>2</v>
          </cell>
          <cell r="AI234" t="str">
            <v>Y</v>
          </cell>
          <cell r="AJ234">
            <v>42212</v>
          </cell>
          <cell r="AK234" t="str">
            <v>ZJU</v>
          </cell>
          <cell r="AL234" t="str">
            <v>summer 2015</v>
          </cell>
          <cell r="AM234">
            <v>129.53129999999999</v>
          </cell>
        </row>
        <row r="235">
          <cell r="B235" t="str">
            <v>JY083</v>
          </cell>
          <cell r="C235" t="str">
            <v>JY083</v>
          </cell>
          <cell r="D235" t="str">
            <v>M. sacchariflorus</v>
          </cell>
          <cell r="K235" t="str">
            <v>wild</v>
          </cell>
          <cell r="M235" t="str">
            <v>China</v>
          </cell>
          <cell r="N235" t="str">
            <v>Jiangxi</v>
          </cell>
          <cell r="O235" t="str">
            <v xml:space="preserve">Jiujiang </v>
          </cell>
          <cell r="P235" t="str">
            <v>Yongan,Xunyang suburb</v>
          </cell>
          <cell r="Q235" t="str">
            <v>Xiaoli Jin</v>
          </cell>
          <cell r="R235">
            <v>41871</v>
          </cell>
          <cell r="S235" t="str">
            <v>river side</v>
          </cell>
          <cell r="U235" t="str">
            <v>occasional</v>
          </cell>
          <cell r="W235" t="str">
            <v>ZU</v>
          </cell>
          <cell r="AB235">
            <v>29.423590000000001</v>
          </cell>
          <cell r="AC235">
            <v>115.55240000000001</v>
          </cell>
          <cell r="AD235">
            <v>23</v>
          </cell>
          <cell r="AE235">
            <v>2</v>
          </cell>
          <cell r="AI235" t="str">
            <v>Y</v>
          </cell>
          <cell r="AJ235">
            <v>42212</v>
          </cell>
          <cell r="AK235" t="str">
            <v>ZJU</v>
          </cell>
          <cell r="AL235" t="str">
            <v>summer 2015</v>
          </cell>
          <cell r="AM235">
            <v>134.09969999999998</v>
          </cell>
        </row>
        <row r="236">
          <cell r="B236" t="str">
            <v>JY125</v>
          </cell>
          <cell r="C236" t="str">
            <v>JY125</v>
          </cell>
          <cell r="D236" t="str">
            <v>M. sacchariflorus</v>
          </cell>
          <cell r="K236" t="str">
            <v>wild</v>
          </cell>
          <cell r="M236" t="str">
            <v>China</v>
          </cell>
          <cell r="N236" t="str">
            <v>Jiangsu</v>
          </cell>
          <cell r="O236" t="str">
            <v>Lianyungang</v>
          </cell>
          <cell r="P236" t="str">
            <v>Huaguoshan,Xinpu Suburb</v>
          </cell>
          <cell r="Q236" t="str">
            <v>Xiaoli Jin</v>
          </cell>
          <cell r="R236">
            <v>41912</v>
          </cell>
          <cell r="S236" t="str">
            <v>roadside</v>
          </cell>
          <cell r="U236" t="str">
            <v>occasional</v>
          </cell>
          <cell r="W236" t="str">
            <v>ZU</v>
          </cell>
          <cell r="AB236">
            <v>34.421190000000003</v>
          </cell>
          <cell r="AC236">
            <v>119.06151</v>
          </cell>
          <cell r="AD236">
            <v>3</v>
          </cell>
          <cell r="AE236">
            <v>2</v>
          </cell>
          <cell r="AI236" t="str">
            <v>Y</v>
          </cell>
          <cell r="AJ236">
            <v>42212</v>
          </cell>
          <cell r="AK236" t="str">
            <v>ZJU</v>
          </cell>
          <cell r="AL236" t="str">
            <v>summer 2015</v>
          </cell>
          <cell r="AM236">
            <v>122.55799999999998</v>
          </cell>
        </row>
        <row r="237">
          <cell r="B237" t="str">
            <v>JY132</v>
          </cell>
          <cell r="C237" t="str">
            <v>JY132</v>
          </cell>
          <cell r="D237" t="str">
            <v>M. sacchariflorus</v>
          </cell>
          <cell r="K237" t="str">
            <v>wild</v>
          </cell>
          <cell r="M237" t="str">
            <v>China</v>
          </cell>
          <cell r="N237" t="str">
            <v>Shandong</v>
          </cell>
          <cell r="O237" t="str">
            <v>Rizhao</v>
          </cell>
          <cell r="P237" t="str">
            <v>Donggan suburb</v>
          </cell>
          <cell r="Q237" t="str">
            <v>Xiaoli Jin</v>
          </cell>
          <cell r="R237">
            <v>41912</v>
          </cell>
          <cell r="S237" t="str">
            <v>roadside</v>
          </cell>
          <cell r="U237" t="str">
            <v>frequent</v>
          </cell>
          <cell r="W237" t="str">
            <v>ZU</v>
          </cell>
          <cell r="AB237">
            <v>35.26999</v>
          </cell>
          <cell r="AC237">
            <v>119.2264</v>
          </cell>
          <cell r="AD237">
            <v>56</v>
          </cell>
          <cell r="AE237">
            <v>2</v>
          </cell>
          <cell r="AI237" t="str">
            <v>Y</v>
          </cell>
          <cell r="AJ237">
            <v>42212</v>
          </cell>
          <cell r="AK237" t="str">
            <v>ZJU</v>
          </cell>
          <cell r="AL237" t="str">
            <v>summer 2015</v>
          </cell>
          <cell r="AM237">
            <v>67.353499999999997</v>
          </cell>
        </row>
        <row r="238">
          <cell r="B238" t="str">
            <v>JY151</v>
          </cell>
          <cell r="C238" t="str">
            <v>JY151</v>
          </cell>
          <cell r="D238" t="str">
            <v>M. sacchariflorus</v>
          </cell>
          <cell r="K238" t="str">
            <v>wild</v>
          </cell>
          <cell r="M238" t="str">
            <v>China</v>
          </cell>
          <cell r="N238" t="str">
            <v>Shandong</v>
          </cell>
          <cell r="O238" t="str">
            <v>Qingdao</v>
          </cell>
          <cell r="P238" t="str">
            <v>Laoshan suburb</v>
          </cell>
          <cell r="Q238" t="str">
            <v>Xiaoli Jin</v>
          </cell>
          <cell r="R238">
            <v>41913</v>
          </cell>
          <cell r="S238" t="str">
            <v>seashore</v>
          </cell>
          <cell r="U238" t="str">
            <v>frequent</v>
          </cell>
          <cell r="W238" t="str">
            <v>ZU</v>
          </cell>
          <cell r="AB238">
            <v>36.075879999999998</v>
          </cell>
          <cell r="AC238">
            <v>120.37173</v>
          </cell>
          <cell r="AD238">
            <v>7</v>
          </cell>
          <cell r="AE238">
            <v>2</v>
          </cell>
          <cell r="AI238" t="str">
            <v>Y</v>
          </cell>
          <cell r="AJ238">
            <v>42212</v>
          </cell>
          <cell r="AK238" t="str">
            <v>ZJU</v>
          </cell>
          <cell r="AL238" t="str">
            <v>summer 2015</v>
          </cell>
          <cell r="AM238">
            <v>202.25809999999998</v>
          </cell>
        </row>
        <row r="239">
          <cell r="B239" t="str">
            <v>JY113</v>
          </cell>
          <cell r="C239" t="str">
            <v>JY113</v>
          </cell>
          <cell r="D239" t="str">
            <v>M. sacchariflorus</v>
          </cell>
          <cell r="K239" t="str">
            <v>wild</v>
          </cell>
          <cell r="M239" t="str">
            <v>China</v>
          </cell>
          <cell r="N239" t="str">
            <v>Hunan</v>
          </cell>
          <cell r="O239" t="str">
            <v xml:space="preserve">Yueyang </v>
          </cell>
          <cell r="P239" t="str">
            <v>Yueyang country</v>
          </cell>
          <cell r="Q239" t="str">
            <v>Xiaoli Jin</v>
          </cell>
          <cell r="R239">
            <v>41872</v>
          </cell>
          <cell r="S239" t="str">
            <v>roadside</v>
          </cell>
          <cell r="U239" t="str">
            <v>occasional</v>
          </cell>
          <cell r="W239" t="str">
            <v>ZU</v>
          </cell>
          <cell r="AB239">
            <v>29.12133</v>
          </cell>
          <cell r="AC239">
            <v>113.06766</v>
          </cell>
          <cell r="AD239">
            <v>56</v>
          </cell>
          <cell r="AE239">
            <v>1.9</v>
          </cell>
          <cell r="AI239" t="str">
            <v>Y</v>
          </cell>
          <cell r="AJ239">
            <v>42212</v>
          </cell>
          <cell r="AK239" t="str">
            <v>ZJU</v>
          </cell>
          <cell r="AL239" t="str">
            <v>summer 2015</v>
          </cell>
          <cell r="AM239">
            <v>179.291</v>
          </cell>
        </row>
        <row r="240">
          <cell r="B240" t="str">
            <v>JY215</v>
          </cell>
          <cell r="C240" t="str">
            <v>JY215</v>
          </cell>
          <cell r="D240" t="str">
            <v>M. sacchariflorus</v>
          </cell>
          <cell r="K240" t="str">
            <v>wild</v>
          </cell>
          <cell r="M240" t="str">
            <v>China</v>
          </cell>
          <cell r="N240" t="str">
            <v>Liaoning</v>
          </cell>
          <cell r="O240" t="str">
            <v>Kaiyuan</v>
          </cell>
          <cell r="Q240" t="str">
            <v>Xiaoli Jin</v>
          </cell>
          <cell r="R240">
            <v>41916</v>
          </cell>
          <cell r="S240" t="str">
            <v>field zone</v>
          </cell>
          <cell r="U240" t="str">
            <v>rare</v>
          </cell>
          <cell r="W240" t="str">
            <v>ZU</v>
          </cell>
          <cell r="AB240">
            <v>42.430019999999999</v>
          </cell>
          <cell r="AC240">
            <v>124.19651</v>
          </cell>
          <cell r="AD240">
            <v>124</v>
          </cell>
          <cell r="AE240">
            <v>1.9</v>
          </cell>
          <cell r="AI240" t="str">
            <v>Y</v>
          </cell>
          <cell r="AJ240">
            <v>42212</v>
          </cell>
          <cell r="AK240" t="str">
            <v>ZJU</v>
          </cell>
          <cell r="AL240" t="str">
            <v>summer 2015</v>
          </cell>
          <cell r="AM240">
            <v>0</v>
          </cell>
        </row>
        <row r="241">
          <cell r="B241" t="str">
            <v>JY233</v>
          </cell>
          <cell r="C241" t="str">
            <v>JY233</v>
          </cell>
          <cell r="D241" t="str">
            <v>M. sacchariflorus</v>
          </cell>
          <cell r="K241" t="str">
            <v>wild</v>
          </cell>
          <cell r="M241" t="str">
            <v>China</v>
          </cell>
          <cell r="N241" t="str">
            <v>Jilin</v>
          </cell>
          <cell r="O241" t="str">
            <v>Jiaohe</v>
          </cell>
          <cell r="Q241" t="str">
            <v>Xiaoli Jin</v>
          </cell>
          <cell r="R241">
            <v>41917</v>
          </cell>
          <cell r="S241" t="str">
            <v>roadside</v>
          </cell>
          <cell r="U241" t="str">
            <v>frequent</v>
          </cell>
          <cell r="W241" t="str">
            <v>ZU</v>
          </cell>
          <cell r="AB241">
            <v>43.426830000000002</v>
          </cell>
          <cell r="AC241">
            <v>127.29756999999999</v>
          </cell>
          <cell r="AD241">
            <v>339</v>
          </cell>
          <cell r="AE241">
            <v>1.9</v>
          </cell>
          <cell r="AI241" t="str">
            <v>Y</v>
          </cell>
          <cell r="AJ241">
            <v>42212</v>
          </cell>
          <cell r="AK241" t="str">
            <v>ZJU</v>
          </cell>
          <cell r="AL241" t="str">
            <v>summer 2015</v>
          </cell>
          <cell r="AM241">
            <v>28.073699999999999</v>
          </cell>
        </row>
        <row r="242">
          <cell r="B242" t="str">
            <v>JY033</v>
          </cell>
          <cell r="C242" t="str">
            <v>JY033</v>
          </cell>
          <cell r="D242" t="str">
            <v>M. sacchariflorus</v>
          </cell>
          <cell r="K242" t="str">
            <v>wild</v>
          </cell>
          <cell r="M242" t="str">
            <v>China</v>
          </cell>
          <cell r="N242" t="str">
            <v>Anhui</v>
          </cell>
          <cell r="O242" t="str">
            <v>Wuhu</v>
          </cell>
          <cell r="P242" t="str">
            <v>Digang town,Fanchang county</v>
          </cell>
          <cell r="Q242" t="str">
            <v>Xiaoli Jin</v>
          </cell>
          <cell r="R242">
            <v>41869</v>
          </cell>
          <cell r="S242" t="str">
            <v>roadside</v>
          </cell>
          <cell r="U242" t="str">
            <v>frequent</v>
          </cell>
          <cell r="W242" t="str">
            <v>ZU</v>
          </cell>
          <cell r="AB242">
            <v>31.061920000000001</v>
          </cell>
          <cell r="AC242">
            <v>118.00481000000001</v>
          </cell>
          <cell r="AD242">
            <v>20</v>
          </cell>
          <cell r="AE242">
            <v>1.8</v>
          </cell>
          <cell r="AI242" t="str">
            <v>Y</v>
          </cell>
          <cell r="AJ242">
            <v>42212</v>
          </cell>
          <cell r="AK242" t="str">
            <v>ZJU</v>
          </cell>
          <cell r="AL242" t="str">
            <v>summer 2015</v>
          </cell>
          <cell r="AM242">
            <v>189.80879999999999</v>
          </cell>
        </row>
        <row r="243">
          <cell r="B243" t="str">
            <v>JY041</v>
          </cell>
          <cell r="C243" t="str">
            <v>JY041</v>
          </cell>
          <cell r="D243" t="str">
            <v>M. sacchariflorus</v>
          </cell>
          <cell r="K243" t="str">
            <v>wild</v>
          </cell>
          <cell r="M243" t="str">
            <v>China</v>
          </cell>
          <cell r="N243" t="str">
            <v>Anhui</v>
          </cell>
          <cell r="O243" t="str">
            <v xml:space="preserve">Tongling </v>
          </cell>
          <cell r="P243" t="str">
            <v>suburb</v>
          </cell>
          <cell r="Q243" t="str">
            <v>Xiaoli Jin</v>
          </cell>
          <cell r="R243">
            <v>41869</v>
          </cell>
          <cell r="S243" t="str">
            <v>roadside</v>
          </cell>
          <cell r="U243" t="str">
            <v>frequent</v>
          </cell>
          <cell r="W243" t="str">
            <v>ZU</v>
          </cell>
          <cell r="AB243">
            <v>30.53313</v>
          </cell>
          <cell r="AC243">
            <v>117.50779</v>
          </cell>
          <cell r="AD243">
            <v>21</v>
          </cell>
          <cell r="AE243">
            <v>1.8</v>
          </cell>
          <cell r="AI243" t="str">
            <v>Y</v>
          </cell>
          <cell r="AJ243">
            <v>42212</v>
          </cell>
          <cell r="AK243" t="str">
            <v>ZJU</v>
          </cell>
          <cell r="AL243" t="str">
            <v>summer 2015</v>
          </cell>
          <cell r="AM243">
            <v>81.182400000000001</v>
          </cell>
        </row>
        <row r="244">
          <cell r="B244" t="str">
            <v>JY145</v>
          </cell>
          <cell r="C244" t="str">
            <v>JY145</v>
          </cell>
          <cell r="D244" t="str">
            <v>M. sacchariflorus</v>
          </cell>
          <cell r="K244" t="str">
            <v>wild</v>
          </cell>
          <cell r="M244" t="str">
            <v>China</v>
          </cell>
          <cell r="N244" t="str">
            <v>Shandong</v>
          </cell>
          <cell r="O244" t="str">
            <v>Jiaonan</v>
          </cell>
          <cell r="Q244" t="str">
            <v>Xiaoli Jin</v>
          </cell>
          <cell r="R244">
            <v>41913</v>
          </cell>
          <cell r="S244" t="str">
            <v>roadside</v>
          </cell>
          <cell r="U244" t="str">
            <v>frequent</v>
          </cell>
          <cell r="W244" t="str">
            <v>ZU</v>
          </cell>
          <cell r="AB244">
            <v>35.478700000000003</v>
          </cell>
          <cell r="AC244">
            <v>119.53085</v>
          </cell>
          <cell r="AD244">
            <v>24</v>
          </cell>
          <cell r="AE244">
            <v>1.8</v>
          </cell>
          <cell r="AI244" t="str">
            <v>Y</v>
          </cell>
          <cell r="AJ244">
            <v>42212</v>
          </cell>
          <cell r="AK244" t="str">
            <v>ZJU</v>
          </cell>
          <cell r="AL244" t="str">
            <v>summer 2015</v>
          </cell>
          <cell r="AM244">
            <v>55.060999999999993</v>
          </cell>
        </row>
        <row r="245">
          <cell r="B245" t="str">
            <v>JY184</v>
          </cell>
          <cell r="C245" t="str">
            <v>JY184</v>
          </cell>
          <cell r="D245" t="str">
            <v>M. sacchariflorus</v>
          </cell>
          <cell r="K245" t="str">
            <v>wild</v>
          </cell>
          <cell r="M245" t="str">
            <v>China</v>
          </cell>
          <cell r="N245" t="str">
            <v>Shandong</v>
          </cell>
          <cell r="O245" t="str">
            <v>Yantai</v>
          </cell>
          <cell r="Q245" t="str">
            <v>Xiaoli Jin</v>
          </cell>
          <cell r="R245">
            <v>41914</v>
          </cell>
          <cell r="S245" t="str">
            <v>roadside</v>
          </cell>
          <cell r="U245" t="str">
            <v>frequent</v>
          </cell>
          <cell r="W245" t="str">
            <v>ZU</v>
          </cell>
          <cell r="AB245">
            <v>37.256459999999997</v>
          </cell>
          <cell r="AC245">
            <v>121.54828999999999</v>
          </cell>
          <cell r="AD245">
            <v>18</v>
          </cell>
          <cell r="AE245">
            <v>1.8</v>
          </cell>
          <cell r="AI245" t="str">
            <v>Y</v>
          </cell>
          <cell r="AJ245">
            <v>42226</v>
          </cell>
          <cell r="AK245" t="str">
            <v>ZJU</v>
          </cell>
          <cell r="AL245" t="str">
            <v>summer 2015</v>
          </cell>
          <cell r="AM245">
            <v>164.43559999999999</v>
          </cell>
        </row>
        <row r="246">
          <cell r="B246" t="str">
            <v>JY310</v>
          </cell>
          <cell r="C246" t="str">
            <v>JY310</v>
          </cell>
          <cell r="D246" t="str">
            <v>M. sacchariflorus</v>
          </cell>
          <cell r="K246" t="str">
            <v>wild</v>
          </cell>
          <cell r="M246" t="str">
            <v>China</v>
          </cell>
          <cell r="N246" t="str">
            <v>Yunnan</v>
          </cell>
          <cell r="O246" t="str">
            <v>Kunming</v>
          </cell>
          <cell r="P246" t="str">
            <v>Xundian country</v>
          </cell>
          <cell r="Q246" t="str">
            <v>Xiaoli Jin</v>
          </cell>
          <cell r="R246">
            <v>41950</v>
          </cell>
          <cell r="S246" t="str">
            <v>river side</v>
          </cell>
          <cell r="U246" t="str">
            <v>frequent</v>
          </cell>
          <cell r="W246" t="str">
            <v>ZU</v>
          </cell>
          <cell r="AB246">
            <v>25.32141</v>
          </cell>
          <cell r="AC246">
            <v>103.19464000000001</v>
          </cell>
          <cell r="AD246">
            <v>1862</v>
          </cell>
          <cell r="AE246">
            <v>1.8</v>
          </cell>
          <cell r="AI246" t="str">
            <v>Y</v>
          </cell>
          <cell r="AJ246">
            <v>42212</v>
          </cell>
          <cell r="AK246" t="str">
            <v>ZJU</v>
          </cell>
          <cell r="AL246" t="str">
            <v>summer 2015</v>
          </cell>
          <cell r="AM246">
            <v>82.797499999999999</v>
          </cell>
        </row>
        <row r="247">
          <cell r="B247" t="str">
            <v>JY311</v>
          </cell>
          <cell r="C247" t="str">
            <v>JY311</v>
          </cell>
          <cell r="D247" t="str">
            <v>M. sacchariflorus</v>
          </cell>
          <cell r="K247" t="str">
            <v>wild</v>
          </cell>
          <cell r="M247" t="str">
            <v>China</v>
          </cell>
          <cell r="N247" t="str">
            <v>Yunnan</v>
          </cell>
          <cell r="O247" t="str">
            <v>Kunming</v>
          </cell>
          <cell r="P247" t="str">
            <v>Xundian country</v>
          </cell>
          <cell r="Q247" t="str">
            <v>Xiaoli Jin</v>
          </cell>
          <cell r="R247">
            <v>41950</v>
          </cell>
          <cell r="S247" t="str">
            <v>river side</v>
          </cell>
          <cell r="U247" t="str">
            <v>frequent</v>
          </cell>
          <cell r="W247" t="str">
            <v>ZU</v>
          </cell>
          <cell r="AB247">
            <v>25.322310000000002</v>
          </cell>
          <cell r="AC247">
            <v>103.19382</v>
          </cell>
          <cell r="AD247">
            <v>1868</v>
          </cell>
          <cell r="AE247">
            <v>1.8</v>
          </cell>
          <cell r="AI247" t="str">
            <v>Y</v>
          </cell>
          <cell r="AJ247">
            <v>42212</v>
          </cell>
          <cell r="AK247" t="str">
            <v>ZJU</v>
          </cell>
          <cell r="AL247" t="str">
            <v>summer 2015</v>
          </cell>
          <cell r="AM247">
            <v>107.10990000000001</v>
          </cell>
        </row>
        <row r="248">
          <cell r="B248" t="str">
            <v>JY300</v>
          </cell>
          <cell r="C248" t="str">
            <v>JY300</v>
          </cell>
          <cell r="D248" t="str">
            <v>M. sacchariflorus</v>
          </cell>
          <cell r="K248" t="str">
            <v>wild</v>
          </cell>
          <cell r="M248" t="str">
            <v>China</v>
          </cell>
          <cell r="N248" t="str">
            <v>Jiangsu</v>
          </cell>
          <cell r="O248" t="str">
            <v>Nanjing</v>
          </cell>
          <cell r="Q248" t="str">
            <v>Xiaoli Jin</v>
          </cell>
          <cell r="R248">
            <v>41921</v>
          </cell>
          <cell r="S248" t="str">
            <v>roadside</v>
          </cell>
          <cell r="U248" t="str">
            <v>frequent</v>
          </cell>
          <cell r="W248" t="str">
            <v>ZU</v>
          </cell>
          <cell r="AB248">
            <v>32.333480000000002</v>
          </cell>
          <cell r="AC248">
            <v>118.43141</v>
          </cell>
          <cell r="AD248">
            <v>40</v>
          </cell>
          <cell r="AE248">
            <v>1.7</v>
          </cell>
          <cell r="AI248" t="str">
            <v>Y</v>
          </cell>
          <cell r="AJ248">
            <v>42212</v>
          </cell>
          <cell r="AK248" t="str">
            <v>ZJU</v>
          </cell>
          <cell r="AL248" t="str">
            <v>summer 2015</v>
          </cell>
          <cell r="AM248">
            <v>67.533699999999996</v>
          </cell>
        </row>
        <row r="249">
          <cell r="B249" t="str">
            <v>JY323</v>
          </cell>
          <cell r="C249" t="str">
            <v>JY323</v>
          </cell>
          <cell r="D249" t="str">
            <v>M. sacchariflorus</v>
          </cell>
          <cell r="K249" t="str">
            <v>wild</v>
          </cell>
          <cell r="M249" t="str">
            <v>China</v>
          </cell>
          <cell r="N249" t="str">
            <v>Yunnan</v>
          </cell>
          <cell r="O249" t="str">
            <v xml:space="preserve">Qujing </v>
          </cell>
          <cell r="Q249" t="str">
            <v>Xiaoli Jin</v>
          </cell>
          <cell r="R249">
            <v>41951</v>
          </cell>
          <cell r="S249" t="str">
            <v>roadside</v>
          </cell>
          <cell r="U249" t="str">
            <v>frequent</v>
          </cell>
          <cell r="W249" t="str">
            <v>ZU</v>
          </cell>
          <cell r="AB249">
            <v>25.1952</v>
          </cell>
          <cell r="AC249">
            <v>103.50252</v>
          </cell>
          <cell r="AD249">
            <v>1861</v>
          </cell>
          <cell r="AE249">
            <v>1.7</v>
          </cell>
          <cell r="AI249" t="str">
            <v>Y</v>
          </cell>
          <cell r="AJ249">
            <v>42212</v>
          </cell>
          <cell r="AK249" t="str">
            <v>ZJU</v>
          </cell>
          <cell r="AL249" t="str">
            <v>summer 2015</v>
          </cell>
          <cell r="AM249">
            <v>72.3322</v>
          </cell>
        </row>
        <row r="250">
          <cell r="B250" t="str">
            <v>JY112</v>
          </cell>
          <cell r="C250" t="str">
            <v>JY112</v>
          </cell>
          <cell r="D250" t="str">
            <v>M. sacchariflorus</v>
          </cell>
          <cell r="K250" t="str">
            <v>wild</v>
          </cell>
          <cell r="M250" t="str">
            <v>China</v>
          </cell>
          <cell r="N250" t="str">
            <v>Hunan</v>
          </cell>
          <cell r="O250" t="str">
            <v xml:space="preserve">Yueyang </v>
          </cell>
          <cell r="P250" t="str">
            <v>Yueyanglou suburb</v>
          </cell>
          <cell r="Q250" t="str">
            <v>Xiaoli Jin</v>
          </cell>
          <cell r="R250">
            <v>41872</v>
          </cell>
          <cell r="S250" t="str">
            <v>roadside</v>
          </cell>
          <cell r="U250" t="str">
            <v>rare</v>
          </cell>
          <cell r="W250" t="str">
            <v>ZU</v>
          </cell>
          <cell r="AB250">
            <v>29.17258</v>
          </cell>
          <cell r="AC250">
            <v>113.05549000000001</v>
          </cell>
          <cell r="AD250">
            <v>57</v>
          </cell>
          <cell r="AE250">
            <v>1.6</v>
          </cell>
          <cell r="AI250" t="str">
            <v>Y</v>
          </cell>
          <cell r="AJ250">
            <v>42212</v>
          </cell>
          <cell r="AK250" t="str">
            <v>ZJU</v>
          </cell>
          <cell r="AL250" t="str">
            <v>summer 2015</v>
          </cell>
          <cell r="AM250">
            <v>177.505</v>
          </cell>
        </row>
        <row r="251">
          <cell r="B251" t="str">
            <v>JY131</v>
          </cell>
          <cell r="C251" t="str">
            <v>JY131</v>
          </cell>
          <cell r="D251" t="str">
            <v>M. sacchariflorus</v>
          </cell>
          <cell r="K251" t="str">
            <v>wild</v>
          </cell>
          <cell r="M251" t="str">
            <v>China</v>
          </cell>
          <cell r="N251" t="str">
            <v>Shandong</v>
          </cell>
          <cell r="O251" t="str">
            <v>Rizhao</v>
          </cell>
          <cell r="P251" t="str">
            <v>Donggan suburb</v>
          </cell>
          <cell r="Q251" t="str">
            <v>Xiaoli Jin</v>
          </cell>
          <cell r="R251">
            <v>41912</v>
          </cell>
          <cell r="S251" t="str">
            <v>roadside</v>
          </cell>
          <cell r="T251" t="str">
            <v>50X5</v>
          </cell>
          <cell r="U251" t="str">
            <v>frequent</v>
          </cell>
          <cell r="W251" t="str">
            <v>ZU</v>
          </cell>
          <cell r="AB251">
            <v>35.256180000000001</v>
          </cell>
          <cell r="AC251">
            <v>119.24308000000001</v>
          </cell>
          <cell r="AD251">
            <v>31</v>
          </cell>
          <cell r="AE251">
            <v>1.6</v>
          </cell>
          <cell r="AI251" t="str">
            <v>Y</v>
          </cell>
          <cell r="AJ251">
            <v>42212</v>
          </cell>
          <cell r="AK251" t="str">
            <v>ZJU</v>
          </cell>
          <cell r="AL251" t="str">
            <v>summer 2015</v>
          </cell>
          <cell r="AM251">
            <v>64.805599999999998</v>
          </cell>
        </row>
        <row r="252">
          <cell r="B252" t="str">
            <v>JY322</v>
          </cell>
          <cell r="C252" t="str">
            <v>JY322</v>
          </cell>
          <cell r="D252" t="str">
            <v>M. sacchariflorus</v>
          </cell>
          <cell r="K252" t="str">
            <v>wild</v>
          </cell>
          <cell r="M252" t="str">
            <v>China</v>
          </cell>
          <cell r="N252" t="str">
            <v>Yunnan</v>
          </cell>
          <cell r="O252" t="str">
            <v xml:space="preserve">Qujing </v>
          </cell>
          <cell r="Q252" t="str">
            <v>Xiaoli Jin</v>
          </cell>
          <cell r="R252">
            <v>41951</v>
          </cell>
          <cell r="S252" t="str">
            <v>roadside</v>
          </cell>
          <cell r="U252" t="str">
            <v>frequent</v>
          </cell>
          <cell r="W252" t="str">
            <v>ZU</v>
          </cell>
          <cell r="AB252">
            <v>25.241230000000002</v>
          </cell>
          <cell r="AC252">
            <v>103.50509</v>
          </cell>
          <cell r="AD252">
            <v>1867</v>
          </cell>
          <cell r="AE252">
            <v>1.6</v>
          </cell>
          <cell r="AI252" t="str">
            <v>Y</v>
          </cell>
          <cell r="AJ252">
            <v>42212</v>
          </cell>
          <cell r="AK252" t="str">
            <v>ZJU</v>
          </cell>
          <cell r="AL252" t="str">
            <v>summer 2015</v>
          </cell>
          <cell r="AM252">
            <v>49.984899999999996</v>
          </cell>
        </row>
        <row r="253">
          <cell r="B253" t="str">
            <v>JY011</v>
          </cell>
          <cell r="C253" t="str">
            <v>JY011</v>
          </cell>
          <cell r="D253" t="str">
            <v>M. sacchariflorus</v>
          </cell>
          <cell r="K253" t="str">
            <v>wild</v>
          </cell>
          <cell r="M253" t="str">
            <v>China</v>
          </cell>
          <cell r="N253" t="str">
            <v>Zhejiang</v>
          </cell>
          <cell r="O253" t="str">
            <v xml:space="preserve">Huzhou </v>
          </cell>
          <cell r="P253" t="str">
            <v>Taihu lake</v>
          </cell>
          <cell r="Q253" t="str">
            <v>Xiaoli Jin</v>
          </cell>
          <cell r="R253">
            <v>41868</v>
          </cell>
          <cell r="S253" t="str">
            <v>lake side</v>
          </cell>
          <cell r="U253" t="str">
            <v>frequent</v>
          </cell>
          <cell r="W253" t="str">
            <v>ZU</v>
          </cell>
          <cell r="AB253">
            <v>30.56859</v>
          </cell>
          <cell r="AC253">
            <v>120.22171</v>
          </cell>
          <cell r="AD253">
            <v>9</v>
          </cell>
          <cell r="AE253">
            <v>1.5</v>
          </cell>
          <cell r="AI253" t="str">
            <v>Y</v>
          </cell>
          <cell r="AJ253">
            <v>42212</v>
          </cell>
          <cell r="AK253" t="str">
            <v>ZJU</v>
          </cell>
          <cell r="AL253" t="str">
            <v>summer 2015</v>
          </cell>
          <cell r="AM253">
            <v>102.58620000000001</v>
          </cell>
        </row>
        <row r="254">
          <cell r="B254" t="str">
            <v>JY012</v>
          </cell>
          <cell r="C254" t="str">
            <v>JY012</v>
          </cell>
          <cell r="D254" t="str">
            <v>M. sacchariflorus</v>
          </cell>
          <cell r="K254" t="str">
            <v>wild</v>
          </cell>
          <cell r="M254" t="str">
            <v>China</v>
          </cell>
          <cell r="N254" t="str">
            <v>Zhejiang</v>
          </cell>
          <cell r="O254" t="str">
            <v xml:space="preserve">Huzhou </v>
          </cell>
          <cell r="P254" t="str">
            <v>Taihu lake</v>
          </cell>
          <cell r="Q254" t="str">
            <v>Xiaoli Jin</v>
          </cell>
          <cell r="R254">
            <v>41868</v>
          </cell>
          <cell r="S254" t="str">
            <v>lake side</v>
          </cell>
          <cell r="U254" t="str">
            <v>frequent</v>
          </cell>
          <cell r="W254" t="str">
            <v>ZU</v>
          </cell>
          <cell r="AB254">
            <v>30.5684</v>
          </cell>
          <cell r="AC254">
            <v>120.22168000000001</v>
          </cell>
          <cell r="AD254">
            <v>9</v>
          </cell>
          <cell r="AE254">
            <v>1.5</v>
          </cell>
          <cell r="AI254" t="str">
            <v>Y</v>
          </cell>
          <cell r="AJ254">
            <v>42212</v>
          </cell>
          <cell r="AK254" t="str">
            <v>ZJU</v>
          </cell>
          <cell r="AL254" t="str">
            <v>summer 2015</v>
          </cell>
          <cell r="AM254">
            <v>197.8458</v>
          </cell>
        </row>
        <row r="255">
          <cell r="B255" t="str">
            <v>JY020</v>
          </cell>
          <cell r="C255" t="str">
            <v>JY020</v>
          </cell>
          <cell r="D255" t="str">
            <v>M. sacchariflorus</v>
          </cell>
          <cell r="K255" t="str">
            <v>wild</v>
          </cell>
          <cell r="M255" t="str">
            <v>China</v>
          </cell>
          <cell r="N255" t="str">
            <v>Anhui</v>
          </cell>
          <cell r="O255" t="str">
            <v>Wuhu</v>
          </cell>
          <cell r="P255" t="str">
            <v>Maba town,Fanchang county</v>
          </cell>
          <cell r="Q255" t="str">
            <v>Xiaoli Jin</v>
          </cell>
          <cell r="R255">
            <v>41869</v>
          </cell>
          <cell r="S255" t="str">
            <v>roadside</v>
          </cell>
          <cell r="U255" t="str">
            <v>frequent</v>
          </cell>
          <cell r="W255" t="str">
            <v>ZU</v>
          </cell>
          <cell r="AB255">
            <v>31.08447</v>
          </cell>
          <cell r="AC255">
            <v>118.08777000000001</v>
          </cell>
          <cell r="AD255">
            <v>18</v>
          </cell>
          <cell r="AE255">
            <v>1.5</v>
          </cell>
          <cell r="AI255" t="str">
            <v>Y</v>
          </cell>
          <cell r="AJ255">
            <v>42212</v>
          </cell>
          <cell r="AK255" t="str">
            <v>ZJU</v>
          </cell>
          <cell r="AL255" t="str">
            <v>summer 2015</v>
          </cell>
          <cell r="AM255">
            <v>19.635899999999999</v>
          </cell>
        </row>
        <row r="256">
          <cell r="B256" t="str">
            <v>JY130</v>
          </cell>
          <cell r="C256" t="str">
            <v>JY130</v>
          </cell>
          <cell r="D256" t="str">
            <v>M. sacchariflorus</v>
          </cell>
          <cell r="K256" t="str">
            <v>wild</v>
          </cell>
          <cell r="M256" t="str">
            <v>China</v>
          </cell>
          <cell r="N256" t="str">
            <v>Shandong</v>
          </cell>
          <cell r="O256" t="str">
            <v>Rizhao</v>
          </cell>
          <cell r="P256" t="str">
            <v>Donggan suburb</v>
          </cell>
          <cell r="Q256" t="str">
            <v>Xiaoli Jin</v>
          </cell>
          <cell r="R256">
            <v>41912</v>
          </cell>
          <cell r="S256" t="str">
            <v>roadside</v>
          </cell>
          <cell r="U256" t="str">
            <v>frequent</v>
          </cell>
          <cell r="W256" t="str">
            <v>ZU</v>
          </cell>
          <cell r="AB256">
            <v>35.198909999999998</v>
          </cell>
          <cell r="AC256">
            <v>119.24475</v>
          </cell>
          <cell r="AD256">
            <v>10</v>
          </cell>
          <cell r="AE256">
            <v>1.5</v>
          </cell>
          <cell r="AI256" t="str">
            <v>Y</v>
          </cell>
          <cell r="AJ256">
            <v>42212</v>
          </cell>
          <cell r="AK256" t="str">
            <v>ZJU</v>
          </cell>
          <cell r="AL256" t="str">
            <v>summer 2015</v>
          </cell>
          <cell r="AM256">
            <v>62.123599999999996</v>
          </cell>
        </row>
        <row r="257">
          <cell r="B257" t="str">
            <v>JY198</v>
          </cell>
          <cell r="C257" t="str">
            <v>JY198</v>
          </cell>
          <cell r="D257" t="str">
            <v>M. sacchariflorus</v>
          </cell>
          <cell r="K257" t="str">
            <v>wild</v>
          </cell>
          <cell r="M257" t="str">
            <v>China</v>
          </cell>
          <cell r="N257" t="str">
            <v>Liaoning</v>
          </cell>
          <cell r="O257" t="str">
            <v>Dandong</v>
          </cell>
          <cell r="Q257" t="str">
            <v>Xiaoli Jin</v>
          </cell>
          <cell r="R257">
            <v>41915</v>
          </cell>
          <cell r="S257" t="str">
            <v>roadside</v>
          </cell>
          <cell r="U257" t="str">
            <v>occasional</v>
          </cell>
          <cell r="W257" t="str">
            <v>ZU</v>
          </cell>
          <cell r="AB257">
            <v>40.017910000000001</v>
          </cell>
          <cell r="AC257">
            <v>124.16842</v>
          </cell>
          <cell r="AD257">
            <v>5</v>
          </cell>
          <cell r="AE257">
            <v>1.5</v>
          </cell>
          <cell r="AI257" t="str">
            <v>Y</v>
          </cell>
          <cell r="AJ257">
            <v>42226</v>
          </cell>
          <cell r="AK257" t="str">
            <v>ZJU</v>
          </cell>
          <cell r="AL257" t="str">
            <v>summer 2015</v>
          </cell>
          <cell r="AM257">
            <v>80.10929999999999</v>
          </cell>
        </row>
        <row r="258">
          <cell r="B258" t="str">
            <v>JY226</v>
          </cell>
          <cell r="C258" t="str">
            <v>JY226</v>
          </cell>
          <cell r="D258" t="str">
            <v>M. sacchariflorus</v>
          </cell>
          <cell r="K258" t="str">
            <v>wild</v>
          </cell>
          <cell r="M258" t="str">
            <v>China</v>
          </cell>
          <cell r="N258" t="str">
            <v>Jilin</v>
          </cell>
          <cell r="O258" t="str">
            <v>Jiaohe</v>
          </cell>
          <cell r="Q258" t="str">
            <v>Xiaoli Jin</v>
          </cell>
          <cell r="R258">
            <v>41917</v>
          </cell>
          <cell r="S258" t="str">
            <v>roadside</v>
          </cell>
          <cell r="U258" t="str">
            <v>frequent</v>
          </cell>
          <cell r="W258" t="str">
            <v>ZU</v>
          </cell>
          <cell r="AB258">
            <v>43.561100000000003</v>
          </cell>
          <cell r="AC258">
            <v>126.59209</v>
          </cell>
          <cell r="AD258">
            <v>303</v>
          </cell>
          <cell r="AE258">
            <v>1.5</v>
          </cell>
          <cell r="AI258" t="str">
            <v>Y</v>
          </cell>
          <cell r="AJ258">
            <v>42212</v>
          </cell>
          <cell r="AK258" t="str">
            <v>ZJU</v>
          </cell>
          <cell r="AL258" t="str">
            <v>summer 2015</v>
          </cell>
          <cell r="AM258">
            <v>39.103899999999996</v>
          </cell>
        </row>
        <row r="259">
          <cell r="B259" t="str">
            <v>JY281</v>
          </cell>
          <cell r="C259" t="str">
            <v>JY281</v>
          </cell>
          <cell r="D259" t="str">
            <v>M. sacchariflorus</v>
          </cell>
          <cell r="K259" t="str">
            <v>wild</v>
          </cell>
          <cell r="M259" t="str">
            <v>China</v>
          </cell>
          <cell r="N259" t="str">
            <v>Shandong</v>
          </cell>
          <cell r="O259" t="str">
            <v>Dongying</v>
          </cell>
          <cell r="P259" t="str">
            <v>Hekou suburb</v>
          </cell>
          <cell r="Q259" t="str">
            <v>Xiaoli Jin</v>
          </cell>
          <cell r="R259">
            <v>41920</v>
          </cell>
          <cell r="S259" t="str">
            <v>roadside</v>
          </cell>
          <cell r="U259" t="str">
            <v>occasional</v>
          </cell>
          <cell r="W259" t="str">
            <v>ZU</v>
          </cell>
          <cell r="AB259">
            <v>38.029820000000001</v>
          </cell>
          <cell r="AC259">
            <v>118.53967</v>
          </cell>
          <cell r="AD259">
            <v>-2</v>
          </cell>
          <cell r="AE259">
            <v>1.5</v>
          </cell>
          <cell r="AI259" t="str">
            <v>Y</v>
          </cell>
          <cell r="AJ259">
            <v>42212</v>
          </cell>
          <cell r="AK259" t="str">
            <v>ZJU</v>
          </cell>
          <cell r="AL259" t="str">
            <v>summer 2015</v>
          </cell>
          <cell r="AM259">
            <v>112.36539999999999</v>
          </cell>
        </row>
        <row r="260">
          <cell r="B260" t="str">
            <v>JY314</v>
          </cell>
          <cell r="C260" t="str">
            <v>JY314</v>
          </cell>
          <cell r="D260" t="str">
            <v>M. sacchariflorus</v>
          </cell>
          <cell r="K260" t="str">
            <v>wild</v>
          </cell>
          <cell r="M260" t="str">
            <v>China</v>
          </cell>
          <cell r="N260" t="str">
            <v>Yunnan</v>
          </cell>
          <cell r="O260" t="str">
            <v xml:space="preserve">Qujing </v>
          </cell>
          <cell r="P260" t="str">
            <v>Malong country</v>
          </cell>
          <cell r="Q260" t="str">
            <v>Xiaoli Jin</v>
          </cell>
          <cell r="R260">
            <v>41950</v>
          </cell>
          <cell r="S260" t="str">
            <v>river side</v>
          </cell>
          <cell r="U260" t="str">
            <v>frequent</v>
          </cell>
          <cell r="W260" t="str">
            <v>ZU</v>
          </cell>
          <cell r="AB260">
            <v>25.275469999999999</v>
          </cell>
          <cell r="AC260">
            <v>103.23717000000001</v>
          </cell>
          <cell r="AD260">
            <v>1889</v>
          </cell>
          <cell r="AE260">
            <v>1.5</v>
          </cell>
          <cell r="AI260" t="str">
            <v>Y</v>
          </cell>
          <cell r="AJ260">
            <v>42212</v>
          </cell>
          <cell r="AK260" t="str">
            <v>ZJU</v>
          </cell>
          <cell r="AL260" t="str">
            <v>summer 2015</v>
          </cell>
          <cell r="AM260">
            <v>70.184299999999993</v>
          </cell>
        </row>
        <row r="261">
          <cell r="B261" t="str">
            <v>JY315</v>
          </cell>
          <cell r="C261" t="str">
            <v>JY315</v>
          </cell>
          <cell r="D261" t="str">
            <v>M. sacchariflorus</v>
          </cell>
          <cell r="K261" t="str">
            <v>wild</v>
          </cell>
          <cell r="M261" t="str">
            <v>China</v>
          </cell>
          <cell r="N261" t="str">
            <v>Yunnan</v>
          </cell>
          <cell r="O261" t="str">
            <v xml:space="preserve">Qujing </v>
          </cell>
          <cell r="P261" t="str">
            <v>Malong country</v>
          </cell>
          <cell r="Q261" t="str">
            <v>Xiaoli Jin</v>
          </cell>
          <cell r="R261">
            <v>41950</v>
          </cell>
          <cell r="S261" t="str">
            <v>river side</v>
          </cell>
          <cell r="U261" t="str">
            <v>frequent</v>
          </cell>
          <cell r="W261" t="str">
            <v>ZU</v>
          </cell>
          <cell r="AB261">
            <v>25.275120000000001</v>
          </cell>
          <cell r="AC261">
            <v>103.23219</v>
          </cell>
          <cell r="AD261">
            <v>1890</v>
          </cell>
          <cell r="AE261">
            <v>1.5</v>
          </cell>
          <cell r="AI261" t="str">
            <v>Y</v>
          </cell>
          <cell r="AJ261">
            <v>42212</v>
          </cell>
          <cell r="AK261" t="str">
            <v>ZJU</v>
          </cell>
          <cell r="AL261" t="str">
            <v>summer 2015</v>
          </cell>
          <cell r="AM261">
            <v>56.611400000000003</v>
          </cell>
        </row>
        <row r="262">
          <cell r="B262" t="str">
            <v>JY327</v>
          </cell>
          <cell r="C262" t="str">
            <v>JY327</v>
          </cell>
          <cell r="D262" t="str">
            <v>M. sacchariflorus</v>
          </cell>
          <cell r="K262" t="str">
            <v>wild</v>
          </cell>
          <cell r="M262" t="str">
            <v>China</v>
          </cell>
          <cell r="N262" t="str">
            <v>Yunnan</v>
          </cell>
          <cell r="O262" t="str">
            <v xml:space="preserve">Qujing </v>
          </cell>
          <cell r="P262" t="str">
            <v xml:space="preserve">Luliang country       </v>
          </cell>
          <cell r="Q262" t="str">
            <v>Xiaoli Jin</v>
          </cell>
          <cell r="R262">
            <v>41951</v>
          </cell>
          <cell r="S262" t="str">
            <v>roadside</v>
          </cell>
          <cell r="U262" t="str">
            <v>frequent</v>
          </cell>
          <cell r="W262" t="str">
            <v>ZU</v>
          </cell>
          <cell r="AB262">
            <v>24.574359999999999</v>
          </cell>
          <cell r="AC262">
            <v>103.35601</v>
          </cell>
          <cell r="AD262">
            <v>1851</v>
          </cell>
          <cell r="AE262">
            <v>1.5</v>
          </cell>
          <cell r="AI262" t="str">
            <v>Y</v>
          </cell>
          <cell r="AJ262">
            <v>42212</v>
          </cell>
          <cell r="AK262" t="str">
            <v>ZJU</v>
          </cell>
          <cell r="AL262" t="str">
            <v>summer 2015</v>
          </cell>
          <cell r="AM262">
            <v>33.624299999999991</v>
          </cell>
        </row>
        <row r="263">
          <cell r="B263" t="str">
            <v>JY047</v>
          </cell>
          <cell r="C263" t="str">
            <v>JY047</v>
          </cell>
          <cell r="D263" t="str">
            <v>M. sacchariflorus</v>
          </cell>
          <cell r="K263" t="str">
            <v>wild</v>
          </cell>
          <cell r="M263" t="str">
            <v>China</v>
          </cell>
          <cell r="N263" t="str">
            <v>Anhui</v>
          </cell>
          <cell r="O263" t="str">
            <v xml:space="preserve">Tongling </v>
          </cell>
          <cell r="Q263" t="str">
            <v>Xiaoli Jin</v>
          </cell>
          <cell r="R263">
            <v>41870</v>
          </cell>
          <cell r="S263" t="str">
            <v>roadside</v>
          </cell>
          <cell r="U263" t="str">
            <v>occasional</v>
          </cell>
          <cell r="W263" t="str">
            <v>ZU</v>
          </cell>
          <cell r="AB263">
            <v>30.485890000000001</v>
          </cell>
          <cell r="AC263">
            <v>117.45752</v>
          </cell>
          <cell r="AD263">
            <v>23</v>
          </cell>
          <cell r="AE263">
            <v>1.4</v>
          </cell>
          <cell r="AI263" t="str">
            <v>Y</v>
          </cell>
          <cell r="AJ263">
            <v>42212</v>
          </cell>
          <cell r="AK263" t="str">
            <v>ZJU</v>
          </cell>
          <cell r="AL263" t="str">
            <v>summer 2015</v>
          </cell>
          <cell r="AM263">
            <v>82.578299999999999</v>
          </cell>
        </row>
        <row r="264">
          <cell r="B264" t="str">
            <v>JY099</v>
          </cell>
          <cell r="C264" t="str">
            <v>JY099</v>
          </cell>
          <cell r="D264" t="str">
            <v>M. sacchariflorus</v>
          </cell>
          <cell r="K264" t="str">
            <v>wild</v>
          </cell>
          <cell r="M264" t="str">
            <v>China</v>
          </cell>
          <cell r="N264" t="str">
            <v>Hubei</v>
          </cell>
          <cell r="O264" t="str">
            <v xml:space="preserve">Xianning </v>
          </cell>
          <cell r="P264" t="str">
            <v>Jiayu country</v>
          </cell>
          <cell r="Q264" t="str">
            <v>Xiaoli Jin</v>
          </cell>
          <cell r="R264">
            <v>41872</v>
          </cell>
          <cell r="S264" t="str">
            <v>roadside</v>
          </cell>
          <cell r="U264" t="str">
            <v>rare</v>
          </cell>
          <cell r="W264" t="str">
            <v>ZU</v>
          </cell>
          <cell r="AB264">
            <v>30.123159999999999</v>
          </cell>
          <cell r="AC264">
            <v>114.0432</v>
          </cell>
          <cell r="AD264">
            <v>24</v>
          </cell>
          <cell r="AE264">
            <v>1.4</v>
          </cell>
          <cell r="AI264" t="str">
            <v>Y</v>
          </cell>
          <cell r="AJ264">
            <v>42212</v>
          </cell>
          <cell r="AK264" t="str">
            <v>ZJU</v>
          </cell>
          <cell r="AL264" t="str">
            <v>summer 2015</v>
          </cell>
          <cell r="AM264">
            <v>117.46219999999998</v>
          </cell>
        </row>
        <row r="265">
          <cell r="B265" t="str">
            <v>JY035</v>
          </cell>
          <cell r="C265" t="str">
            <v>JY035</v>
          </cell>
          <cell r="D265" t="str">
            <v>M. sacchariflorus</v>
          </cell>
          <cell r="K265" t="str">
            <v>wild</v>
          </cell>
          <cell r="M265" t="str">
            <v>China</v>
          </cell>
          <cell r="N265" t="str">
            <v>Anhui</v>
          </cell>
          <cell r="O265" t="str">
            <v>Wuhu</v>
          </cell>
          <cell r="P265" t="str">
            <v>Digang town,Fanchang county</v>
          </cell>
          <cell r="Q265" t="str">
            <v>Xiaoli Jin</v>
          </cell>
          <cell r="R265">
            <v>41869</v>
          </cell>
          <cell r="S265" t="str">
            <v>roadside</v>
          </cell>
          <cell r="U265" t="str">
            <v>frequent</v>
          </cell>
          <cell r="W265" t="str">
            <v>ZU</v>
          </cell>
          <cell r="AB265">
            <v>31.057580000000002</v>
          </cell>
          <cell r="AC265">
            <v>118.00085</v>
          </cell>
          <cell r="AD265">
            <v>24</v>
          </cell>
          <cell r="AE265">
            <v>1.3</v>
          </cell>
          <cell r="AI265" t="str">
            <v>Y</v>
          </cell>
          <cell r="AJ265">
            <v>42212</v>
          </cell>
          <cell r="AK265" t="str">
            <v>ZJU</v>
          </cell>
          <cell r="AL265" t="str">
            <v>summer 2015</v>
          </cell>
          <cell r="AM265">
            <v>67.519499999999994</v>
          </cell>
        </row>
        <row r="266">
          <cell r="B266" t="str">
            <v>JY079</v>
          </cell>
          <cell r="C266" t="str">
            <v>JY079</v>
          </cell>
          <cell r="D266" t="str">
            <v>M. sacchariflorus</v>
          </cell>
          <cell r="K266" t="str">
            <v>wild</v>
          </cell>
          <cell r="M266" t="str">
            <v>China</v>
          </cell>
          <cell r="N266" t="str">
            <v>Jiangxi</v>
          </cell>
          <cell r="O266" t="str">
            <v xml:space="preserve">Jiujiang </v>
          </cell>
          <cell r="P266" t="str">
            <v>Pengze country</v>
          </cell>
          <cell r="Q266" t="str">
            <v>Xiaoli Jin</v>
          </cell>
          <cell r="R266">
            <v>41871</v>
          </cell>
          <cell r="S266" t="str">
            <v>roadside</v>
          </cell>
          <cell r="U266" t="str">
            <v>frequent</v>
          </cell>
          <cell r="W266" t="str">
            <v>ZU</v>
          </cell>
          <cell r="AB266">
            <v>29.512540000000001</v>
          </cell>
          <cell r="AC266">
            <v>116.26571</v>
          </cell>
          <cell r="AD266">
            <v>31</v>
          </cell>
          <cell r="AE266">
            <v>1.3</v>
          </cell>
          <cell r="AI266" t="str">
            <v>Y</v>
          </cell>
          <cell r="AJ266">
            <v>42212</v>
          </cell>
          <cell r="AK266" t="str">
            <v>ZJU</v>
          </cell>
          <cell r="AL266" t="str">
            <v>summer 2015</v>
          </cell>
          <cell r="AM266">
            <v>44.296799999999998</v>
          </cell>
        </row>
        <row r="267">
          <cell r="B267" t="str">
            <v>JY157</v>
          </cell>
          <cell r="C267" t="str">
            <v>JY157</v>
          </cell>
          <cell r="D267" t="str">
            <v>M. sacchariflorus</v>
          </cell>
          <cell r="K267" t="str">
            <v>wild</v>
          </cell>
          <cell r="M267" t="str">
            <v>China</v>
          </cell>
          <cell r="N267" t="str">
            <v>Shandong</v>
          </cell>
          <cell r="O267" t="str">
            <v>Jimo</v>
          </cell>
          <cell r="Q267" t="str">
            <v>Xiaoli Jin</v>
          </cell>
          <cell r="R267">
            <v>41913</v>
          </cell>
          <cell r="S267" t="str">
            <v>seashore</v>
          </cell>
          <cell r="U267" t="str">
            <v>frequent</v>
          </cell>
          <cell r="W267" t="str">
            <v>ZU</v>
          </cell>
          <cell r="AB267">
            <v>36.270470000000003</v>
          </cell>
          <cell r="AC267">
            <v>120.44668</v>
          </cell>
          <cell r="AD267">
            <v>3</v>
          </cell>
          <cell r="AE267">
            <v>1.3</v>
          </cell>
          <cell r="AI267" t="str">
            <v>Y</v>
          </cell>
          <cell r="AJ267">
            <v>42212</v>
          </cell>
          <cell r="AK267" t="str">
            <v>ZJU</v>
          </cell>
          <cell r="AL267" t="str">
            <v>summer 2015</v>
          </cell>
          <cell r="AM267">
            <v>90.329299999999989</v>
          </cell>
        </row>
        <row r="268">
          <cell r="B268" t="str">
            <v>JY017</v>
          </cell>
          <cell r="C268" t="str">
            <v>JY017</v>
          </cell>
          <cell r="D268" t="str">
            <v>M. sacchariflorus</v>
          </cell>
          <cell r="K268" t="str">
            <v>wild</v>
          </cell>
          <cell r="M268" t="str">
            <v>China</v>
          </cell>
          <cell r="N268" t="str">
            <v>Zhejiang</v>
          </cell>
          <cell r="O268" t="str">
            <v xml:space="preserve">Huzhou </v>
          </cell>
          <cell r="P268" t="str">
            <v>road side</v>
          </cell>
          <cell r="Q268" t="str">
            <v>Xiaoli Jin</v>
          </cell>
          <cell r="R268">
            <v>41868</v>
          </cell>
          <cell r="S268" t="str">
            <v>roadside</v>
          </cell>
          <cell r="U268" t="str">
            <v>frequent</v>
          </cell>
          <cell r="W268" t="str">
            <v>ZU</v>
          </cell>
          <cell r="AB268">
            <v>30.545089999999998</v>
          </cell>
          <cell r="AC268">
            <v>120.07147000000001</v>
          </cell>
          <cell r="AD268">
            <v>12</v>
          </cell>
          <cell r="AE268">
            <v>1.2</v>
          </cell>
          <cell r="AI268" t="str">
            <v>Y</v>
          </cell>
          <cell r="AJ268">
            <v>42212</v>
          </cell>
          <cell r="AK268" t="str">
            <v>ZJU</v>
          </cell>
          <cell r="AL268" t="str">
            <v>summer 2015</v>
          </cell>
          <cell r="AM268">
            <v>85.158599999999993</v>
          </cell>
        </row>
        <row r="269">
          <cell r="B269" t="str">
            <v>JY036</v>
          </cell>
          <cell r="C269" t="str">
            <v>JY036</v>
          </cell>
          <cell r="D269" t="str">
            <v>M. sacchariflorus</v>
          </cell>
          <cell r="K269" t="str">
            <v>wild</v>
          </cell>
          <cell r="M269" t="str">
            <v>China</v>
          </cell>
          <cell r="N269" t="str">
            <v>Anhui</v>
          </cell>
          <cell r="O269" t="str">
            <v>Wuhu</v>
          </cell>
          <cell r="P269" t="str">
            <v>Digang town,Fanchang county</v>
          </cell>
          <cell r="Q269" t="str">
            <v>Xiaoli Jin</v>
          </cell>
          <cell r="R269">
            <v>41869</v>
          </cell>
          <cell r="S269" t="str">
            <v>roadside</v>
          </cell>
          <cell r="U269" t="str">
            <v>frequent</v>
          </cell>
          <cell r="W269" t="str">
            <v>ZU</v>
          </cell>
          <cell r="AB269">
            <v>31.045190000000002</v>
          </cell>
          <cell r="AC269">
            <v>117.59444000000001</v>
          </cell>
          <cell r="AD269">
            <v>19</v>
          </cell>
          <cell r="AE269">
            <v>1.2</v>
          </cell>
          <cell r="AI269" t="str">
            <v>Y</v>
          </cell>
          <cell r="AJ269">
            <v>42212</v>
          </cell>
          <cell r="AK269" t="str">
            <v>ZJU</v>
          </cell>
          <cell r="AL269" t="str">
            <v>summer 2015</v>
          </cell>
          <cell r="AM269">
            <v>28.011299999999999</v>
          </cell>
        </row>
        <row r="270">
          <cell r="B270" t="str">
            <v>JY043</v>
          </cell>
          <cell r="C270" t="str">
            <v>JY043</v>
          </cell>
          <cell r="D270" t="str">
            <v>M. sacchariflorus</v>
          </cell>
          <cell r="K270" t="str">
            <v>wild</v>
          </cell>
          <cell r="M270" t="str">
            <v>China</v>
          </cell>
          <cell r="N270" t="str">
            <v>Anhui</v>
          </cell>
          <cell r="O270" t="str">
            <v xml:space="preserve">Tongling </v>
          </cell>
          <cell r="P270" t="str">
            <v>suburb</v>
          </cell>
          <cell r="Q270" t="str">
            <v>Xiaoli Jin</v>
          </cell>
          <cell r="R270">
            <v>41869</v>
          </cell>
          <cell r="S270" t="str">
            <v>roadside</v>
          </cell>
          <cell r="U270" t="str">
            <v>occasional</v>
          </cell>
          <cell r="W270" t="str">
            <v>ZU</v>
          </cell>
          <cell r="AB270">
            <v>30.52826</v>
          </cell>
          <cell r="AC270">
            <v>117.49221</v>
          </cell>
          <cell r="AD270">
            <v>71</v>
          </cell>
          <cell r="AE270">
            <v>1.2</v>
          </cell>
          <cell r="AI270" t="str">
            <v>Y</v>
          </cell>
          <cell r="AJ270">
            <v>42212</v>
          </cell>
          <cell r="AK270" t="str">
            <v>ZJU</v>
          </cell>
          <cell r="AL270" t="str">
            <v>summer 2015</v>
          </cell>
          <cell r="AM270">
            <v>91.715099999999993</v>
          </cell>
        </row>
        <row r="271">
          <cell r="B271" t="str">
            <v>JY077</v>
          </cell>
          <cell r="C271" t="str">
            <v>JY077</v>
          </cell>
          <cell r="D271" t="str">
            <v>M. sacchariflorus</v>
          </cell>
          <cell r="K271" t="str">
            <v>wild</v>
          </cell>
          <cell r="M271" t="str">
            <v>China</v>
          </cell>
          <cell r="N271" t="str">
            <v>Jiangxi</v>
          </cell>
          <cell r="O271" t="str">
            <v xml:space="preserve">Jiujiang </v>
          </cell>
          <cell r="P271" t="str">
            <v>Pengze country</v>
          </cell>
          <cell r="Q271" t="str">
            <v>Xiaoli Jin</v>
          </cell>
          <cell r="R271">
            <v>41871</v>
          </cell>
          <cell r="S271" t="str">
            <v>roadside</v>
          </cell>
          <cell r="U271" t="str">
            <v>occasional</v>
          </cell>
          <cell r="W271" t="str">
            <v>ZU</v>
          </cell>
          <cell r="AB271">
            <v>29.512609999999999</v>
          </cell>
          <cell r="AC271">
            <v>116.26594</v>
          </cell>
          <cell r="AD271">
            <v>33</v>
          </cell>
          <cell r="AE271">
            <v>1.2</v>
          </cell>
          <cell r="AI271" t="str">
            <v>Y</v>
          </cell>
          <cell r="AJ271">
            <v>42212</v>
          </cell>
          <cell r="AK271" t="str">
            <v>ZJU</v>
          </cell>
          <cell r="AL271" t="str">
            <v>summer 2015</v>
          </cell>
          <cell r="AM271">
            <v>92.814899999999994</v>
          </cell>
        </row>
        <row r="272">
          <cell r="B272" t="str">
            <v>JY078</v>
          </cell>
          <cell r="C272" t="str">
            <v>JY078</v>
          </cell>
          <cell r="D272" t="str">
            <v>M. sacchariflorus</v>
          </cell>
          <cell r="K272" t="str">
            <v>wild</v>
          </cell>
          <cell r="M272" t="str">
            <v>China</v>
          </cell>
          <cell r="N272" t="str">
            <v>Jiangxi</v>
          </cell>
          <cell r="O272" t="str">
            <v xml:space="preserve">Jiujiang </v>
          </cell>
          <cell r="P272" t="str">
            <v>Pengze country</v>
          </cell>
          <cell r="Q272" t="str">
            <v>Xiaoli Jin</v>
          </cell>
          <cell r="R272">
            <v>41871</v>
          </cell>
          <cell r="S272" t="str">
            <v>roadside</v>
          </cell>
          <cell r="U272" t="str">
            <v>frequent</v>
          </cell>
          <cell r="W272" t="str">
            <v>ZU</v>
          </cell>
          <cell r="AB272">
            <v>29.512599999999999</v>
          </cell>
          <cell r="AC272">
            <v>116.2658</v>
          </cell>
          <cell r="AD272">
            <v>32</v>
          </cell>
          <cell r="AE272">
            <v>1.2</v>
          </cell>
          <cell r="AI272" t="str">
            <v>Y</v>
          </cell>
          <cell r="AJ272">
            <v>42212</v>
          </cell>
          <cell r="AK272" t="str">
            <v>ZJU</v>
          </cell>
          <cell r="AL272" t="str">
            <v>summer 2015</v>
          </cell>
          <cell r="AM272">
            <v>34.144799999999996</v>
          </cell>
        </row>
        <row r="273">
          <cell r="B273" t="str">
            <v>JY188</v>
          </cell>
          <cell r="C273" t="str">
            <v>JY188</v>
          </cell>
          <cell r="D273" t="str">
            <v>M. sacchariflorus</v>
          </cell>
          <cell r="K273" t="str">
            <v>wild</v>
          </cell>
          <cell r="M273" t="str">
            <v>China</v>
          </cell>
          <cell r="N273" t="str">
            <v>Liaoning</v>
          </cell>
          <cell r="O273" t="str">
            <v>Pulandian</v>
          </cell>
          <cell r="Q273" t="str">
            <v>Xiaoli Jin</v>
          </cell>
          <cell r="R273">
            <v>41915</v>
          </cell>
          <cell r="S273" t="str">
            <v>roadside</v>
          </cell>
          <cell r="U273" t="str">
            <v>frequent</v>
          </cell>
          <cell r="W273" t="str">
            <v>ZU</v>
          </cell>
          <cell r="AB273">
            <v>39.322870000000002</v>
          </cell>
          <cell r="AC273">
            <v>122.29248</v>
          </cell>
          <cell r="AD273">
            <v>20</v>
          </cell>
          <cell r="AE273">
            <v>1.2</v>
          </cell>
          <cell r="AI273" t="str">
            <v>Y</v>
          </cell>
          <cell r="AJ273">
            <v>42226</v>
          </cell>
          <cell r="AK273" t="str">
            <v>ZJU</v>
          </cell>
          <cell r="AL273" t="str">
            <v>summer 2015</v>
          </cell>
          <cell r="AM273">
            <v>141.02799999999999</v>
          </cell>
        </row>
        <row r="274">
          <cell r="B274" t="str">
            <v>JY275</v>
          </cell>
          <cell r="C274" t="str">
            <v>JY275</v>
          </cell>
          <cell r="D274" t="str">
            <v>M. sacchariflorus</v>
          </cell>
          <cell r="K274" t="str">
            <v>wild</v>
          </cell>
          <cell r="M274" t="str">
            <v>China</v>
          </cell>
          <cell r="N274" t="str">
            <v>Liaoning</v>
          </cell>
          <cell r="O274" t="str">
            <v>Wafangdian</v>
          </cell>
          <cell r="P274" t="str">
            <v>Gujiazi village, Liguan town</v>
          </cell>
          <cell r="Q274" t="str">
            <v>Xiaoli Jin</v>
          </cell>
          <cell r="R274">
            <v>41919</v>
          </cell>
          <cell r="S274" t="str">
            <v>roadside</v>
          </cell>
          <cell r="U274" t="str">
            <v>frequent</v>
          </cell>
          <cell r="W274" t="str">
            <v>ZU</v>
          </cell>
          <cell r="AB274">
            <v>39.595300000000002</v>
          </cell>
          <cell r="AC274">
            <v>121.57717</v>
          </cell>
          <cell r="AD274">
            <v>40</v>
          </cell>
          <cell r="AE274">
            <v>1.2</v>
          </cell>
          <cell r="AI274" t="str">
            <v>Y</v>
          </cell>
          <cell r="AJ274">
            <v>42212</v>
          </cell>
          <cell r="AK274" t="str">
            <v>ZJU</v>
          </cell>
          <cell r="AL274" t="str">
            <v>summer 2015</v>
          </cell>
          <cell r="AM274">
            <v>131.46799999999999</v>
          </cell>
        </row>
        <row r="275">
          <cell r="B275" t="str">
            <v>JY067</v>
          </cell>
          <cell r="C275" t="str">
            <v>JY067</v>
          </cell>
          <cell r="D275" t="str">
            <v>M. sacchariflorus</v>
          </cell>
          <cell r="K275" t="str">
            <v>wild</v>
          </cell>
          <cell r="M275" t="str">
            <v>China</v>
          </cell>
          <cell r="N275" t="str">
            <v>Anhui</v>
          </cell>
          <cell r="O275" t="str">
            <v xml:space="preserve">Chizhou </v>
          </cell>
          <cell r="P275" t="str">
            <v>Dadukou town,Dongzhi county</v>
          </cell>
          <cell r="Q275" t="str">
            <v>Xiaoli Jin</v>
          </cell>
          <cell r="R275">
            <v>41870</v>
          </cell>
          <cell r="S275" t="str">
            <v>roadside</v>
          </cell>
          <cell r="U275" t="str">
            <v>frequent</v>
          </cell>
          <cell r="W275" t="str">
            <v>ZU</v>
          </cell>
          <cell r="AB275">
            <v>30.286200000000001</v>
          </cell>
          <cell r="AC275">
            <v>117.03492</v>
          </cell>
          <cell r="AD275">
            <v>12</v>
          </cell>
          <cell r="AE275">
            <v>1.1000000000000001</v>
          </cell>
          <cell r="AI275" t="str">
            <v>Y</v>
          </cell>
          <cell r="AJ275">
            <v>42212</v>
          </cell>
          <cell r="AK275" t="str">
            <v>ZJU</v>
          </cell>
          <cell r="AL275" t="str">
            <v>summer 2015</v>
          </cell>
          <cell r="AM275">
            <v>50.726399999999991</v>
          </cell>
        </row>
        <row r="276">
          <cell r="B276" t="str">
            <v>JY097</v>
          </cell>
          <cell r="C276" t="str">
            <v>JY097</v>
          </cell>
          <cell r="D276" t="str">
            <v>M. sacchariflorus</v>
          </cell>
          <cell r="K276" t="str">
            <v>wild</v>
          </cell>
          <cell r="M276" t="str">
            <v>China</v>
          </cell>
          <cell r="N276" t="str">
            <v>Hubei</v>
          </cell>
          <cell r="O276" t="str">
            <v xml:space="preserve">Wuhan </v>
          </cell>
          <cell r="P276" t="str">
            <v>Jiangxi suburb</v>
          </cell>
          <cell r="Q276" t="str">
            <v>Xiaoli Jin</v>
          </cell>
          <cell r="R276">
            <v>41872</v>
          </cell>
          <cell r="S276" t="str">
            <v>roadside</v>
          </cell>
          <cell r="U276" t="str">
            <v>frequent</v>
          </cell>
          <cell r="W276" t="str">
            <v>ZU</v>
          </cell>
          <cell r="AB276">
            <v>30.20346</v>
          </cell>
          <cell r="AC276">
            <v>114.09457999999999</v>
          </cell>
          <cell r="AD276">
            <v>37</v>
          </cell>
          <cell r="AE276">
            <v>1.1000000000000001</v>
          </cell>
          <cell r="AI276" t="str">
            <v>Y</v>
          </cell>
          <cell r="AJ276">
            <v>42212</v>
          </cell>
          <cell r="AK276" t="str">
            <v>ZJU</v>
          </cell>
          <cell r="AL276" t="str">
            <v>summer 2015</v>
          </cell>
          <cell r="AM276">
            <v>131.4348</v>
          </cell>
        </row>
        <row r="277">
          <cell r="B277" t="str">
            <v>JY098</v>
          </cell>
          <cell r="C277" t="str">
            <v>JY098</v>
          </cell>
          <cell r="D277" t="str">
            <v>M. sacchariflorus</v>
          </cell>
          <cell r="K277" t="str">
            <v>wild</v>
          </cell>
          <cell r="M277" t="str">
            <v>China</v>
          </cell>
          <cell r="N277" t="str">
            <v>Hubei</v>
          </cell>
          <cell r="O277" t="str">
            <v xml:space="preserve">Wuhan </v>
          </cell>
          <cell r="P277" t="str">
            <v>Jiangxi suburb</v>
          </cell>
          <cell r="Q277" t="str">
            <v>Xiaoli Jin</v>
          </cell>
          <cell r="R277">
            <v>41872</v>
          </cell>
          <cell r="S277" t="str">
            <v>roadside</v>
          </cell>
          <cell r="U277" t="str">
            <v>frequent</v>
          </cell>
          <cell r="W277" t="str">
            <v>ZU</v>
          </cell>
          <cell r="AB277">
            <v>30.149049999999999</v>
          </cell>
          <cell r="AC277">
            <v>114.05777999999999</v>
          </cell>
          <cell r="AD277">
            <v>35</v>
          </cell>
          <cell r="AE277">
            <v>1.1000000000000001</v>
          </cell>
          <cell r="AI277" t="str">
            <v>Y</v>
          </cell>
          <cell r="AJ277">
            <v>42212</v>
          </cell>
          <cell r="AK277" t="str">
            <v>ZJU</v>
          </cell>
          <cell r="AL277" t="str">
            <v>summer 2015</v>
          </cell>
          <cell r="AM277">
            <v>92.265000000000001</v>
          </cell>
        </row>
        <row r="278">
          <cell r="B278" t="str">
            <v>JY227</v>
          </cell>
          <cell r="C278" t="str">
            <v>JY227</v>
          </cell>
          <cell r="D278" t="str">
            <v>M. sacchariflorus</v>
          </cell>
          <cell r="K278" t="str">
            <v>wild</v>
          </cell>
          <cell r="M278" t="str">
            <v>China</v>
          </cell>
          <cell r="N278" t="str">
            <v>Jilin</v>
          </cell>
          <cell r="O278" t="str">
            <v>Jiaohe</v>
          </cell>
          <cell r="Q278" t="str">
            <v>Xiaoli Jin</v>
          </cell>
          <cell r="R278">
            <v>41917</v>
          </cell>
          <cell r="S278" t="str">
            <v>roadside</v>
          </cell>
          <cell r="U278" t="str">
            <v>frequent</v>
          </cell>
          <cell r="W278" t="str">
            <v>ZU</v>
          </cell>
          <cell r="AB278">
            <v>43.583370000000002</v>
          </cell>
          <cell r="AC278">
            <v>127.04112000000001</v>
          </cell>
          <cell r="AD278">
            <v>365</v>
          </cell>
          <cell r="AE278">
            <v>1.1000000000000001</v>
          </cell>
          <cell r="AI278" t="str">
            <v>Y</v>
          </cell>
          <cell r="AJ278">
            <v>42212</v>
          </cell>
          <cell r="AK278" t="str">
            <v>ZJU</v>
          </cell>
          <cell r="AL278" t="str">
            <v>summer 2015</v>
          </cell>
          <cell r="AM278">
            <v>38.135599999999997</v>
          </cell>
        </row>
        <row r="279">
          <cell r="B279" t="str">
            <v>JY236</v>
          </cell>
          <cell r="C279" t="str">
            <v>JY236</v>
          </cell>
          <cell r="D279" t="str">
            <v>M. sacchariflorus</v>
          </cell>
          <cell r="K279" t="str">
            <v>wild</v>
          </cell>
          <cell r="M279" t="str">
            <v>China</v>
          </cell>
          <cell r="N279" t="str">
            <v>Jilin</v>
          </cell>
          <cell r="O279" t="str">
            <v>Yanji</v>
          </cell>
          <cell r="P279" t="str">
            <v xml:space="preserve">Yanbian Korean Autonomous Prefecture </v>
          </cell>
          <cell r="Q279" t="str">
            <v>Xiaoli Jin</v>
          </cell>
          <cell r="R279">
            <v>41917</v>
          </cell>
          <cell r="S279" t="str">
            <v>roadside</v>
          </cell>
          <cell r="U279" t="str">
            <v>frequent</v>
          </cell>
          <cell r="W279" t="str">
            <v>ZU</v>
          </cell>
          <cell r="AB279">
            <v>43.3245</v>
          </cell>
          <cell r="AC279">
            <v>128.00118000000001</v>
          </cell>
          <cell r="AD279">
            <v>517</v>
          </cell>
          <cell r="AE279">
            <v>1.1000000000000001</v>
          </cell>
          <cell r="AI279" t="str">
            <v>Y</v>
          </cell>
          <cell r="AJ279">
            <v>42212</v>
          </cell>
          <cell r="AK279" t="str">
            <v>ZJU</v>
          </cell>
          <cell r="AL279" t="str">
            <v>summer 2015</v>
          </cell>
          <cell r="AM279">
            <v>28.663099999999996</v>
          </cell>
        </row>
        <row r="280">
          <cell r="B280" t="str">
            <v>JY246</v>
          </cell>
          <cell r="C280" t="str">
            <v>JY246</v>
          </cell>
          <cell r="D280" t="str">
            <v>M. sacchariflorus</v>
          </cell>
          <cell r="K280" t="str">
            <v>wild</v>
          </cell>
          <cell r="M280" t="str">
            <v>China</v>
          </cell>
          <cell r="N280" t="str">
            <v>Heilongjiang</v>
          </cell>
          <cell r="O280" t="str">
            <v>Ning'an</v>
          </cell>
          <cell r="Q280" t="str">
            <v>Xiaoli Jin</v>
          </cell>
          <cell r="R280">
            <v>41918</v>
          </cell>
          <cell r="S280" t="str">
            <v>roadside</v>
          </cell>
          <cell r="U280" t="str">
            <v>frequent</v>
          </cell>
          <cell r="W280" t="str">
            <v>ZU</v>
          </cell>
          <cell r="AB280">
            <v>44.18694</v>
          </cell>
          <cell r="AC280">
            <v>129.26358999999999</v>
          </cell>
          <cell r="AD280">
            <v>266</v>
          </cell>
          <cell r="AE280">
            <v>1.1000000000000001</v>
          </cell>
          <cell r="AI280" t="str">
            <v>Y</v>
          </cell>
          <cell r="AJ280">
            <v>42212</v>
          </cell>
          <cell r="AK280" t="str">
            <v>ZJU</v>
          </cell>
          <cell r="AL280" t="str">
            <v>summer 2015</v>
          </cell>
          <cell r="AM280">
            <v>80.614499999999992</v>
          </cell>
        </row>
        <row r="281">
          <cell r="B281" t="str">
            <v>JY266</v>
          </cell>
          <cell r="C281" t="str">
            <v>JY266</v>
          </cell>
          <cell r="D281" t="str">
            <v>M. sacchariflorus</v>
          </cell>
          <cell r="K281" t="str">
            <v>wild</v>
          </cell>
          <cell r="M281" t="str">
            <v>China</v>
          </cell>
          <cell r="N281" t="str">
            <v>Liaoning</v>
          </cell>
          <cell r="O281" t="str">
            <v>Haicheng</v>
          </cell>
          <cell r="P281" t="str">
            <v>S101 roadside</v>
          </cell>
          <cell r="Q281" t="str">
            <v>Xiaoli Jin</v>
          </cell>
          <cell r="R281">
            <v>41919</v>
          </cell>
          <cell r="S281" t="str">
            <v>roadside</v>
          </cell>
          <cell r="U281" t="str">
            <v>frequent</v>
          </cell>
          <cell r="W281" t="str">
            <v>ZU</v>
          </cell>
          <cell r="AB281">
            <v>41.027059999999999</v>
          </cell>
          <cell r="AC281">
            <v>122.46719</v>
          </cell>
          <cell r="AD281">
            <v>16</v>
          </cell>
          <cell r="AE281">
            <v>1.1000000000000001</v>
          </cell>
          <cell r="AI281" t="str">
            <v>Y</v>
          </cell>
          <cell r="AJ281">
            <v>42212</v>
          </cell>
          <cell r="AK281" t="str">
            <v>ZJU</v>
          </cell>
          <cell r="AL281" t="str">
            <v>summer 2015</v>
          </cell>
          <cell r="AM281">
            <v>90.086999999999989</v>
          </cell>
        </row>
        <row r="282">
          <cell r="B282" t="str">
            <v>JY021</v>
          </cell>
          <cell r="C282" t="str">
            <v>JY021</v>
          </cell>
          <cell r="D282" t="str">
            <v>M. sacchariflorus</v>
          </cell>
          <cell r="K282" t="str">
            <v>wild</v>
          </cell>
          <cell r="M282" t="str">
            <v>China</v>
          </cell>
          <cell r="N282" t="str">
            <v>Anhui</v>
          </cell>
          <cell r="O282" t="str">
            <v>Wuhu</v>
          </cell>
          <cell r="P282" t="str">
            <v>Maba town,Fanchang county</v>
          </cell>
          <cell r="Q282" t="str">
            <v>Xiaoli Jin</v>
          </cell>
          <cell r="R282">
            <v>41869</v>
          </cell>
          <cell r="S282" t="str">
            <v>roadside</v>
          </cell>
          <cell r="U282" t="str">
            <v>frequent</v>
          </cell>
          <cell r="W282" t="str">
            <v>ZU</v>
          </cell>
          <cell r="AB282">
            <v>31.08456</v>
          </cell>
          <cell r="AC282">
            <v>118.08758</v>
          </cell>
          <cell r="AD282">
            <v>16</v>
          </cell>
          <cell r="AE282">
            <v>1</v>
          </cell>
          <cell r="AI282" t="str">
            <v>Y</v>
          </cell>
          <cell r="AJ282">
            <v>42212</v>
          </cell>
          <cell r="AK282" t="str">
            <v>ZJU</v>
          </cell>
          <cell r="AL282" t="str">
            <v>summer 2015</v>
          </cell>
          <cell r="AM282">
            <v>19.297499999999999</v>
          </cell>
        </row>
        <row r="283">
          <cell r="B283" t="str">
            <v>JY058</v>
          </cell>
          <cell r="C283" t="str">
            <v>JY058</v>
          </cell>
          <cell r="D283" t="str">
            <v>M. sacchariflorus</v>
          </cell>
          <cell r="K283" t="str">
            <v>wild</v>
          </cell>
          <cell r="M283" t="str">
            <v>China</v>
          </cell>
          <cell r="N283" t="str">
            <v>Anhui</v>
          </cell>
          <cell r="O283" t="str">
            <v xml:space="preserve">Chizhou </v>
          </cell>
          <cell r="P283" t="str">
            <v>Meilong town</v>
          </cell>
          <cell r="Q283" t="str">
            <v>Xiaoli Jin</v>
          </cell>
          <cell r="R283">
            <v>41870</v>
          </cell>
          <cell r="S283" t="str">
            <v>roadside</v>
          </cell>
          <cell r="U283" t="str">
            <v>frequent</v>
          </cell>
          <cell r="W283" t="str">
            <v>ZU</v>
          </cell>
          <cell r="AB283">
            <v>30.448640000000001</v>
          </cell>
          <cell r="AC283">
            <v>117.36441000000001</v>
          </cell>
          <cell r="AD283">
            <v>37</v>
          </cell>
          <cell r="AE283">
            <v>1</v>
          </cell>
          <cell r="AI283" t="str">
            <v>Y</v>
          </cell>
          <cell r="AJ283">
            <v>42212</v>
          </cell>
          <cell r="AK283" t="str">
            <v>ZJU</v>
          </cell>
          <cell r="AL283" t="str">
            <v>summer 2015</v>
          </cell>
          <cell r="AM283">
            <v>88.669499999999999</v>
          </cell>
        </row>
        <row r="284">
          <cell r="B284" t="str">
            <v>JY115</v>
          </cell>
          <cell r="C284" t="str">
            <v>JY115</v>
          </cell>
          <cell r="D284" t="str">
            <v>M. sacchariflorus</v>
          </cell>
          <cell r="K284" t="str">
            <v>wild</v>
          </cell>
          <cell r="M284" t="str">
            <v>China</v>
          </cell>
          <cell r="N284" t="str">
            <v>Hunan</v>
          </cell>
          <cell r="O284" t="str">
            <v xml:space="preserve">Yueyang </v>
          </cell>
          <cell r="P284" t="str">
            <v>Yueyang country</v>
          </cell>
          <cell r="Q284" t="str">
            <v>Xiaoli Jin</v>
          </cell>
          <cell r="R284">
            <v>41872</v>
          </cell>
          <cell r="S284" t="str">
            <v>roadside</v>
          </cell>
          <cell r="U284" t="str">
            <v>frequent</v>
          </cell>
          <cell r="W284" t="str">
            <v>ZU</v>
          </cell>
          <cell r="AB284">
            <v>29.078379999999999</v>
          </cell>
          <cell r="AC284">
            <v>113.10841000000001</v>
          </cell>
          <cell r="AD284">
            <v>70</v>
          </cell>
          <cell r="AE284">
            <v>1</v>
          </cell>
          <cell r="AI284" t="str">
            <v>Y</v>
          </cell>
          <cell r="AJ284">
            <v>42212</v>
          </cell>
          <cell r="AK284" t="str">
            <v>ZJU</v>
          </cell>
          <cell r="AL284" t="str">
            <v>summer 2015</v>
          </cell>
          <cell r="AM284">
            <v>61.542500000000004</v>
          </cell>
        </row>
        <row r="285">
          <cell r="B285" t="str">
            <v>JY119</v>
          </cell>
          <cell r="C285" t="str">
            <v>JY119</v>
          </cell>
          <cell r="D285" t="str">
            <v>M. sacchariflorus</v>
          </cell>
          <cell r="K285" t="str">
            <v>wild</v>
          </cell>
          <cell r="M285" t="str">
            <v>China</v>
          </cell>
          <cell r="N285" t="str">
            <v>Zhejiang</v>
          </cell>
          <cell r="O285" t="str">
            <v>Huzhou</v>
          </cell>
          <cell r="P285" t="str">
            <v>Nanxun Suburb</v>
          </cell>
          <cell r="Q285" t="str">
            <v>Xiaoli Jin</v>
          </cell>
          <cell r="R285">
            <v>41888</v>
          </cell>
          <cell r="S285" t="str">
            <v>roadside</v>
          </cell>
          <cell r="U285" t="str">
            <v>occasional</v>
          </cell>
          <cell r="W285" t="str">
            <v>ZU</v>
          </cell>
          <cell r="AB285">
            <v>30.447749999999999</v>
          </cell>
          <cell r="AC285">
            <v>120.08517999999999</v>
          </cell>
          <cell r="AD285">
            <v>7</v>
          </cell>
          <cell r="AE285">
            <v>1</v>
          </cell>
          <cell r="AI285" t="str">
            <v>Y</v>
          </cell>
          <cell r="AJ285">
            <v>42212</v>
          </cell>
          <cell r="AK285" t="str">
            <v>ZJU</v>
          </cell>
          <cell r="AL285" t="str">
            <v>summer 2015</v>
          </cell>
          <cell r="AM285">
            <v>95.738</v>
          </cell>
        </row>
        <row r="286">
          <cell r="B286" t="str">
            <v>JY232</v>
          </cell>
          <cell r="C286" t="str">
            <v>JY232</v>
          </cell>
          <cell r="D286" t="str">
            <v>M. sacchariflorus</v>
          </cell>
          <cell r="K286" t="str">
            <v>wild</v>
          </cell>
          <cell r="M286" t="str">
            <v>China</v>
          </cell>
          <cell r="N286" t="str">
            <v>Jilin</v>
          </cell>
          <cell r="O286" t="str">
            <v>Jiaohe</v>
          </cell>
          <cell r="Q286" t="str">
            <v>Xiaoli Jin</v>
          </cell>
          <cell r="R286">
            <v>41917</v>
          </cell>
          <cell r="S286" t="str">
            <v>roadside</v>
          </cell>
          <cell r="U286" t="str">
            <v>frequent</v>
          </cell>
          <cell r="W286" t="str">
            <v>ZU</v>
          </cell>
          <cell r="AB286">
            <v>43.470109999999998</v>
          </cell>
          <cell r="AC286">
            <v>127.22197</v>
          </cell>
          <cell r="AD286">
            <v>309</v>
          </cell>
          <cell r="AE286">
            <v>1</v>
          </cell>
          <cell r="AI286" t="str">
            <v>Y</v>
          </cell>
          <cell r="AJ286">
            <v>42212</v>
          </cell>
          <cell r="AK286" t="str">
            <v>ZJU</v>
          </cell>
          <cell r="AL286" t="str">
            <v>summer 2015</v>
          </cell>
          <cell r="AM286">
            <v>34.683399999999992</v>
          </cell>
        </row>
        <row r="287">
          <cell r="B287" t="str">
            <v>JY042</v>
          </cell>
          <cell r="C287" t="str">
            <v>JY042</v>
          </cell>
          <cell r="D287" t="str">
            <v>M. sacchariflorus</v>
          </cell>
          <cell r="K287" t="str">
            <v>wild</v>
          </cell>
          <cell r="M287" t="str">
            <v>China</v>
          </cell>
          <cell r="N287" t="str">
            <v>Anhui</v>
          </cell>
          <cell r="O287" t="str">
            <v xml:space="preserve">Tongling </v>
          </cell>
          <cell r="P287" t="str">
            <v>suburb</v>
          </cell>
          <cell r="Q287" t="str">
            <v>Xiaoli Jin</v>
          </cell>
          <cell r="R287">
            <v>41869</v>
          </cell>
          <cell r="S287" t="str">
            <v>roadside</v>
          </cell>
          <cell r="U287" t="str">
            <v>frequent</v>
          </cell>
          <cell r="W287" t="str">
            <v>ZU</v>
          </cell>
          <cell r="AB287">
            <v>30.52647</v>
          </cell>
          <cell r="AC287">
            <v>117.47434</v>
          </cell>
          <cell r="AD287">
            <v>53</v>
          </cell>
          <cell r="AE287">
            <v>0.9</v>
          </cell>
          <cell r="AI287" t="str">
            <v>Y</v>
          </cell>
          <cell r="AJ287">
            <v>42212</v>
          </cell>
          <cell r="AK287" t="str">
            <v>ZJU</v>
          </cell>
          <cell r="AL287" t="str">
            <v>summer 2015</v>
          </cell>
          <cell r="AM287">
            <v>103.47449999999999</v>
          </cell>
        </row>
        <row r="288">
          <cell r="B288" t="str">
            <v>JY040</v>
          </cell>
          <cell r="C288" t="str">
            <v>JY040</v>
          </cell>
          <cell r="D288" t="str">
            <v>M. sacchariflorus</v>
          </cell>
          <cell r="K288" t="str">
            <v>wild</v>
          </cell>
          <cell r="M288" t="str">
            <v>China</v>
          </cell>
          <cell r="N288" t="str">
            <v>Anhui</v>
          </cell>
          <cell r="O288" t="str">
            <v xml:space="preserve">Tongling </v>
          </cell>
          <cell r="P288" t="str">
            <v>Donglian village</v>
          </cell>
          <cell r="Q288" t="str">
            <v>Xiaoli Jin</v>
          </cell>
          <cell r="R288">
            <v>41869</v>
          </cell>
          <cell r="S288" t="str">
            <v>roadside</v>
          </cell>
          <cell r="U288" t="str">
            <v>frequent</v>
          </cell>
          <cell r="W288" t="str">
            <v>ZU</v>
          </cell>
          <cell r="AB288">
            <v>31.009879999999999</v>
          </cell>
          <cell r="AC288">
            <v>117.59641999999999</v>
          </cell>
          <cell r="AD288">
            <v>23</v>
          </cell>
          <cell r="AE288">
            <v>0.8</v>
          </cell>
          <cell r="AI288" t="str">
            <v>Y</v>
          </cell>
          <cell r="AJ288">
            <v>42212</v>
          </cell>
          <cell r="AK288" t="str">
            <v>ZJU</v>
          </cell>
          <cell r="AL288" t="str">
            <v>summer 2015</v>
          </cell>
          <cell r="AM288">
            <v>105.4203</v>
          </cell>
        </row>
        <row r="289">
          <cell r="B289" t="str">
            <v>JY016</v>
          </cell>
          <cell r="C289" t="str">
            <v>JY016</v>
          </cell>
          <cell r="D289" t="str">
            <v>M. sacchariflorus</v>
          </cell>
          <cell r="K289" t="str">
            <v>wild</v>
          </cell>
          <cell r="M289" t="str">
            <v>China</v>
          </cell>
          <cell r="N289" t="str">
            <v>Zhejiang</v>
          </cell>
          <cell r="O289" t="str">
            <v xml:space="preserve">Huzhou </v>
          </cell>
          <cell r="P289" t="str">
            <v>road side</v>
          </cell>
          <cell r="Q289" t="str">
            <v>Xiaoli Jin</v>
          </cell>
          <cell r="R289">
            <v>41868</v>
          </cell>
          <cell r="S289" t="str">
            <v>roadside</v>
          </cell>
          <cell r="U289" t="str">
            <v>frequent</v>
          </cell>
          <cell r="W289" t="str">
            <v>ZU</v>
          </cell>
          <cell r="AB289">
            <v>30.545069999999999</v>
          </cell>
          <cell r="AC289">
            <v>120.07163</v>
          </cell>
          <cell r="AD289">
            <v>7</v>
          </cell>
          <cell r="AE289">
            <v>0.6</v>
          </cell>
          <cell r="AI289" t="str">
            <v>Y</v>
          </cell>
          <cell r="AJ289">
            <v>42212</v>
          </cell>
          <cell r="AK289" t="str">
            <v>ZJU</v>
          </cell>
          <cell r="AL289" t="str">
            <v>summer 2015</v>
          </cell>
          <cell r="AM289">
            <v>150.93510000000001</v>
          </cell>
        </row>
        <row r="290">
          <cell r="B290" t="str">
            <v>JY241</v>
          </cell>
          <cell r="C290" t="str">
            <v>JY241</v>
          </cell>
          <cell r="D290" t="str">
            <v>M. sacchariflorus</v>
          </cell>
          <cell r="K290" t="str">
            <v>wild</v>
          </cell>
          <cell r="M290" t="str">
            <v>China</v>
          </cell>
          <cell r="N290" t="str">
            <v>Heilongjiang</v>
          </cell>
          <cell r="O290" t="str">
            <v>Ning'an</v>
          </cell>
          <cell r="P290" t="str">
            <v>Mudanjiang riverside</v>
          </cell>
          <cell r="Q290" t="str">
            <v>Xiaoli Jin</v>
          </cell>
          <cell r="R290">
            <v>41917</v>
          </cell>
          <cell r="S290" t="str">
            <v>roadside</v>
          </cell>
          <cell r="U290" t="str">
            <v>frequent</v>
          </cell>
          <cell r="W290" t="str">
            <v>ZU</v>
          </cell>
          <cell r="AB290">
            <v>43.450299999999999</v>
          </cell>
          <cell r="AC290">
            <v>128.44878</v>
          </cell>
          <cell r="AD290">
            <v>360</v>
          </cell>
          <cell r="AE290">
            <v>0.6</v>
          </cell>
          <cell r="AI290" t="str">
            <v>Y</v>
          </cell>
          <cell r="AJ290">
            <v>42212</v>
          </cell>
          <cell r="AK290" t="str">
            <v>ZJU</v>
          </cell>
          <cell r="AL290" t="str">
            <v>summer 2015</v>
          </cell>
          <cell r="AM290">
            <v>25.337199999999999</v>
          </cell>
        </row>
        <row r="291">
          <cell r="B291" t="str">
            <v>JY034</v>
          </cell>
          <cell r="C291" t="str">
            <v>JY034</v>
          </cell>
          <cell r="D291" t="str">
            <v>M. sacchariflorus</v>
          </cell>
          <cell r="K291" t="str">
            <v>wild</v>
          </cell>
          <cell r="M291" t="str">
            <v>China</v>
          </cell>
          <cell r="N291" t="str">
            <v>Anhui</v>
          </cell>
          <cell r="O291" t="str">
            <v>Wuhu</v>
          </cell>
          <cell r="P291" t="str">
            <v>Digang town,Fanchang county</v>
          </cell>
          <cell r="Q291" t="str">
            <v>Xiaoli Jin</v>
          </cell>
          <cell r="R291">
            <v>41869</v>
          </cell>
          <cell r="S291" t="str">
            <v>roadside</v>
          </cell>
          <cell r="U291" t="str">
            <v>frequent</v>
          </cell>
          <cell r="W291" t="str">
            <v>ZU</v>
          </cell>
          <cell r="AB291">
            <v>31.058489999999999</v>
          </cell>
          <cell r="AC291">
            <v>118.0142</v>
          </cell>
          <cell r="AD291">
            <v>30</v>
          </cell>
          <cell r="AE291">
            <v>0.5</v>
          </cell>
          <cell r="AI291" t="str">
            <v>Y</v>
          </cell>
          <cell r="AJ291">
            <v>42212</v>
          </cell>
          <cell r="AK291" t="str">
            <v>ZJU</v>
          </cell>
          <cell r="AL291" t="str">
            <v>summer 2015</v>
          </cell>
          <cell r="AM291">
            <v>73.441500000000005</v>
          </cell>
        </row>
        <row r="292">
          <cell r="B292" t="str">
            <v>JY028</v>
          </cell>
          <cell r="C292" t="str">
            <v>JY028</v>
          </cell>
          <cell r="D292" t="str">
            <v>M. sacchariflorus</v>
          </cell>
          <cell r="K292" t="str">
            <v>wild</v>
          </cell>
          <cell r="M292" t="str">
            <v>China</v>
          </cell>
          <cell r="N292" t="str">
            <v>Anhui</v>
          </cell>
          <cell r="O292" t="str">
            <v>Wuhu</v>
          </cell>
          <cell r="P292" t="str">
            <v>Xingang town,Fanchang county</v>
          </cell>
          <cell r="Q292" t="str">
            <v>Xiaoli Jin</v>
          </cell>
          <cell r="R292">
            <v>41869</v>
          </cell>
          <cell r="S292" t="str">
            <v>Rood side, mountain foot</v>
          </cell>
          <cell r="U292" t="str">
            <v>occasional</v>
          </cell>
          <cell r="W292" t="str">
            <v>ZU</v>
          </cell>
          <cell r="AB292">
            <v>31.10398</v>
          </cell>
          <cell r="AC292">
            <v>118.038</v>
          </cell>
          <cell r="AD292">
            <v>10</v>
          </cell>
          <cell r="AE292">
            <v>0.4</v>
          </cell>
          <cell r="AI292" t="str">
            <v>Y</v>
          </cell>
          <cell r="AJ292">
            <v>42212</v>
          </cell>
          <cell r="AK292" t="str">
            <v>ZJU</v>
          </cell>
          <cell r="AL292" t="str">
            <v>summer 2015</v>
          </cell>
          <cell r="AM292">
            <v>80.717100000000002</v>
          </cell>
        </row>
      </sheetData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cks, Erik J" refreshedDate="42155.394918981481" createdVersion="5" refreshedVersion="5" minRefreshableVersion="3" recordCount="855">
  <cacheSource type="worksheet">
    <worksheetSource ref="A1:AX1048576" sheet="Inventory All"/>
  </cacheSource>
  <cacheFields count="56">
    <cacheField name="Entry #" numFmtId="0">
      <sharedItems containsString="0" containsBlank="1" containsNumber="1" containsInteger="1" minValue="1" maxValue="850"/>
    </cacheField>
    <cacheField name="Entry" numFmtId="0">
      <sharedItems containsBlank="1"/>
    </cacheField>
    <cacheField name="Accession ID" numFmtId="0">
      <sharedItems containsBlank="1"/>
    </cacheField>
    <cacheField name="Species" numFmtId="0">
      <sharedItems containsBlank="1" count="4">
        <s v="M. sacchariflorus"/>
        <s v="M. ×giganteus"/>
        <s v="M. sacchariflorus var. lutarioriparius"/>
        <m/>
      </sharedItems>
    </cacheField>
    <cacheField name="Cultivar" numFmtId="0">
      <sharedItems containsBlank="1"/>
    </cacheField>
    <cacheField name="Population ID" numFmtId="0">
      <sharedItems containsBlank="1" containsMixedTypes="1" containsNumber="1" minValue="14.1" maxValue="62"/>
    </cacheField>
    <cacheField name="Alt ID_1" numFmtId="0">
      <sharedItems containsBlank="1"/>
    </cacheField>
    <cacheField name="Alt ID_2" numFmtId="0">
      <sharedItems containsNonDate="0" containsString="0" containsBlank="1"/>
    </cacheField>
    <cacheField name="Alt ID_3" numFmtId="0">
      <sharedItems containsNonDate="0" containsString="0" containsBlank="1"/>
    </cacheField>
    <cacheField name="Q#" numFmtId="0">
      <sharedItems containsBlank="1"/>
    </cacheField>
    <cacheField name="Type                  (wild plant, cultivar, or breeding line)" numFmtId="0">
      <sharedItems containsBlank="1"/>
    </cacheField>
    <cacheField name="Original Source(s)" numFmtId="0">
      <sharedItems containsNonDate="0" containsString="0" containsBlank="1"/>
    </cacheField>
    <cacheField name="Latitude" numFmtId="0">
      <sharedItems containsString="0" containsBlank="1" containsNumber="1" minValue="24.52028" maxValue="49.332529999999998"/>
    </cacheField>
    <cacheField name="Longitude" numFmtId="0">
      <sharedItems containsString="0" containsBlank="1" containsNumber="1" minValue="102.54891000000001" maxValue="145.14651388889001"/>
    </cacheField>
    <cacheField name="Elev (m)" numFmtId="0">
      <sharedItems containsString="0" containsBlank="1" containsNumber="1" minValue="-3" maxValue="2013"/>
    </cacheField>
    <cacheField name="Country of Origin" numFmtId="0">
      <sharedItems containsBlank="1" count="7">
        <s v="Russia"/>
        <s v="Unknown"/>
        <s v="Japan"/>
        <s v="Cultivar"/>
        <s v="China"/>
        <s v="South Korea"/>
        <m/>
      </sharedItems>
    </cacheField>
    <cacheField name="Perfecture, state, province..." numFmtId="0">
      <sharedItems containsBlank="1"/>
    </cacheField>
    <cacheField name="City" numFmtId="0">
      <sharedItems containsBlank="1"/>
    </cacheField>
    <cacheField name="Location/Site" numFmtId="0">
      <sharedItems containsBlank="1"/>
    </cacheField>
    <cacheField name="Collectors (scientist names)" numFmtId="0">
      <sharedItems containsBlank="1"/>
    </cacheField>
    <cacheField name="Collection date" numFmtId="164">
      <sharedItems containsNonDate="0" containsDate="1" containsString="0" containsBlank="1" minDate="2008-10-28T00:00:00" maxDate="2014-12-06T00:00:00"/>
    </cacheField>
    <cacheField name="Habitat conditions" numFmtId="0">
      <sharedItems containsBlank="1"/>
    </cacheField>
    <cacheField name="Stem height (m)" numFmtId="0">
      <sharedItems containsString="0" containsBlank="1" containsNumber="1" minValue="0.4" maxValue="7.5"/>
    </cacheField>
    <cacheField name="Stem diameter at base (mm)" numFmtId="0">
      <sharedItems containsString="0" containsBlank="1" containsNumber="1" minValue="2" maxValue="13"/>
    </cacheField>
    <cacheField name="Pop size (m)" numFmtId="0">
      <sharedItems containsBlank="1" containsMixedTypes="1" containsNumber="1" containsInteger="1" minValue="3" maxValue="3"/>
    </cacheField>
    <cacheField name="Pop density" numFmtId="0">
      <sharedItems containsBlank="1"/>
    </cacheField>
    <cacheField name="Stem density (#/m2)" numFmtId="0">
      <sharedItems containsString="0" containsBlank="1" containsNumber="1" containsInteger="1" minValue="12" maxValue="448"/>
    </cacheField>
    <cacheField name="Notes" numFmtId="0">
      <sharedItems containsBlank="1"/>
    </cacheField>
    <cacheField name="Ploidy" numFmtId="0">
      <sharedItems containsBlank="1"/>
    </cacheField>
    <cacheField name="2C-DNA content (pg)" numFmtId="0">
      <sharedItems containsString="0" containsBlank="1" containsNumber="1" minValue="3.3431372549019613" maxValue="9.7200000000000006"/>
    </cacheField>
    <cacheField name="Provider" numFmtId="0">
      <sharedItems containsBlank="1"/>
    </cacheField>
    <cacheField name="Genetic Contribution of Provider (%)" numFmtId="0">
      <sharedItems containsString="0" containsBlank="1" containsNumber="1" containsInteger="1" minValue="0" maxValue="0"/>
    </cacheField>
    <cacheField name="Breeder Contribution of Provider (%)" numFmtId="0">
      <sharedItems containsString="0" containsBlank="1" containsNumber="1" containsInteger="1" minValue="0" maxValue="0"/>
    </cacheField>
    <cacheField name="Date sent to U.S." numFmtId="164">
      <sharedItems containsNonDate="0" containsDate="1" containsString="0" containsBlank="1" minDate="2011-04-19T00:00:00" maxDate="2012-10-03T00:00:00"/>
    </cacheField>
    <cacheField name="Date released by APHIS" numFmtId="164">
      <sharedItems containsNonDate="0" containsDate="1" containsString="0" containsBlank="1" minDate="2010-06-28T00:00:00" maxDate="2015-03-11T00:00:00"/>
    </cacheField>
    <cacheField name="# (1-gal) Pots in US" numFmtId="0">
      <sharedItems containsString="0" containsBlank="1" containsNumber="1" containsInteger="1" minValue="0" maxValue="8"/>
    </cacheField>
    <cacheField name="Date received in ON" numFmtId="164">
      <sharedItems containsNonDate="0" containsDate="1" containsString="0" containsBlank="1" minDate="2015-01-15T00:00:00" maxDate="2015-05-15T00:00:00"/>
    </cacheField>
    <cacheField name="# Rhizomes in ON" numFmtId="0">
      <sharedItems containsString="0" containsBlank="1" containsNumber="1" containsInteger="1" minValue="3" maxValue="10"/>
    </cacheField>
    <cacheField name="# Pots in ON" numFmtId="0">
      <sharedItems containsString="0" containsBlank="1" containsNumber="1" containsInteger="1" minValue="0" maxValue="11"/>
    </cacheField>
    <cacheField name="Stock pot set aside and leaves for DNA collected 22-May-2015" numFmtId="0">
      <sharedItems containsBlank="1"/>
    </cacheField>
    <cacheField name="Date received in China" numFmtId="164">
      <sharedItems containsNonDate="0" containsDate="1" containsString="0" containsBlank="1" minDate="2015-01-01T00:00:00" maxDate="2015-04-25T00:00:00"/>
    </cacheField>
    <cacheField name="# Rhizomes in China" numFmtId="0">
      <sharedItems containsString="0" containsBlank="1" containsNumber="1" containsInteger="1" minValue="5" maxValue="8"/>
    </cacheField>
    <cacheField name="# Pots in China" numFmtId="0">
      <sharedItems containsNonDate="0" containsString="0" containsBlank="1"/>
    </cacheField>
    <cacheField name="Date received in Denmark" numFmtId="164">
      <sharedItems containsNonDate="0" containsDate="1" containsString="0" containsBlank="1" minDate="2015-01-01T00:00:00" maxDate="2015-04-08T00:00:00"/>
    </cacheField>
    <cacheField name="# Rhizomes in Denmark" numFmtId="0">
      <sharedItems containsString="0" containsBlank="1" containsNumber="1" containsInteger="1" minValue="1" maxValue="2"/>
    </cacheField>
    <cacheField name="# Pots in DK" numFmtId="0">
      <sharedItems containsBlank="1" containsMixedTypes="1" containsNumber="1" containsInteger="1" minValue="1" maxValue="8"/>
    </cacheField>
    <cacheField name="Date received in Japan" numFmtId="0">
      <sharedItems containsNonDate="0" containsDate="1" containsString="0" containsBlank="1" minDate="2015-01-01T00:00:00" maxDate="2015-03-31T00:00:00"/>
    </cacheField>
    <cacheField name="# Rhizomes in Japan" numFmtId="0">
      <sharedItems containsNonDate="0" containsString="0" containsBlank="1"/>
    </cacheField>
    <cacheField name="# Pots in Japan" numFmtId="0">
      <sharedItems containsNonDate="0" containsString="0" containsBlank="1"/>
    </cacheField>
    <cacheField name="Date received in Korea" numFmtId="0">
      <sharedItems containsNonDate="0" containsDate="1" containsString="0" containsBlank="1" minDate="2015-01-01T00:00:00" maxDate="2015-03-31T00:00:00"/>
    </cacheField>
    <cacheField name="# Rhizomes in Korea" numFmtId="0">
      <sharedItems containsString="0" containsBlank="1" containsNumber="1" containsInteger="1" minValue="1" maxValue="4"/>
    </cacheField>
    <cacheField name="Pots in Korea" numFmtId="0">
      <sharedItems containsBlank="1"/>
    </cacheField>
    <cacheField name="Date received in SK" numFmtId="0">
      <sharedItems containsDate="1" containsBlank="1" containsMixedTypes="1" minDate="2015-03-13T00:00:00" maxDate="2015-03-14T00:00:00"/>
    </cacheField>
    <cacheField name="# Rhizomes in SK" numFmtId="0">
      <sharedItems containsNonDate="0" containsString="0" containsBlank="1"/>
    </cacheField>
    <cacheField name="# Pots in SK" numFmtId="0">
      <sharedItems containsString="0" containsBlank="1" containsNumber="1" containsInteger="1" minValue="1" maxValue="8"/>
    </cacheField>
    <cacheField name="Include in RY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cks, Erik J" refreshedDate="42226.685224421293" createdVersion="5" refreshedVersion="5" minRefreshableVersion="3" recordCount="855">
  <cacheSource type="worksheet">
    <worksheetSource ref="A1:BJ1048576" sheet="Inventory All"/>
  </cacheSource>
  <cacheFields count="62">
    <cacheField name="Entry #" numFmtId="0">
      <sharedItems containsString="0" containsBlank="1" containsNumber="1" containsInteger="1" minValue="1" maxValue="850"/>
    </cacheField>
    <cacheField name="Entry" numFmtId="0">
      <sharedItems containsBlank="1"/>
    </cacheField>
    <cacheField name="Accession ID" numFmtId="0">
      <sharedItems containsBlank="1"/>
    </cacheField>
    <cacheField name="Species" numFmtId="0">
      <sharedItems containsBlank="1"/>
    </cacheField>
    <cacheField name="Cultivar" numFmtId="0">
      <sharedItems containsBlank="1"/>
    </cacheField>
    <cacheField name="Population ID" numFmtId="0">
      <sharedItems containsBlank="1" containsMixedTypes="1" containsNumber="1" minValue="14.1" maxValue="62"/>
    </cacheField>
    <cacheField name="Alt ID_1" numFmtId="0">
      <sharedItems containsBlank="1"/>
    </cacheField>
    <cacheField name="Alt ID_2" numFmtId="0">
      <sharedItems containsNonDate="0" containsString="0" containsBlank="1"/>
    </cacheField>
    <cacheField name="Alt ID_3" numFmtId="0">
      <sharedItems containsNonDate="0" containsString="0" containsBlank="1"/>
    </cacheField>
    <cacheField name="Q#" numFmtId="0">
      <sharedItems containsBlank="1"/>
    </cacheField>
    <cacheField name="Type                  (wild plant, cultivar, or breeding line)" numFmtId="0">
      <sharedItems containsBlank="1"/>
    </cacheField>
    <cacheField name="Original Source(s)" numFmtId="0">
      <sharedItems containsNonDate="0" containsString="0" containsBlank="1" count="1">
        <m/>
      </sharedItems>
    </cacheField>
    <cacheField name="Country of Origin" numFmtId="0">
      <sharedItems containsBlank="1"/>
    </cacheField>
    <cacheField name="Perfecture, state, province..." numFmtId="0">
      <sharedItems containsBlank="1"/>
    </cacheField>
    <cacheField name="City" numFmtId="0">
      <sharedItems containsBlank="1"/>
    </cacheField>
    <cacheField name="Location/Site" numFmtId="0">
      <sharedItems containsBlank="1"/>
    </cacheField>
    <cacheField name="Collectors (scientist names)" numFmtId="0">
      <sharedItems containsBlank="1"/>
    </cacheField>
    <cacheField name="Collection date" numFmtId="164">
      <sharedItems containsNonDate="0" containsDate="1" containsString="0" containsBlank="1" minDate="2008-10-28T00:00:00" maxDate="2014-12-06T00:00:00"/>
    </cacheField>
    <cacheField name="Habitat conditions" numFmtId="0">
      <sharedItems containsBlank="1"/>
    </cacheField>
    <cacheField name="Pop size (m)" numFmtId="0">
      <sharedItems containsBlank="1" containsMixedTypes="1" containsNumber="1" containsInteger="1" minValue="3" maxValue="3"/>
    </cacheField>
    <cacheField name="Pop density" numFmtId="0">
      <sharedItems containsBlank="1"/>
    </cacheField>
    <cacheField name="Stem density (#/m2)" numFmtId="0">
      <sharedItems containsString="0" containsBlank="1" containsNumber="1" containsInteger="1" minValue="12" maxValue="448"/>
    </cacheField>
    <cacheField name="Notes" numFmtId="0">
      <sharedItems containsBlank="1"/>
    </cacheField>
    <cacheField name="Provider" numFmtId="0">
      <sharedItems containsBlank="1" count="6">
        <s v="UI"/>
        <s v="HU"/>
        <s v="KNU"/>
        <s v="WBG"/>
        <s v="ZU"/>
        <m/>
      </sharedItems>
    </cacheField>
    <cacheField name="Genetic Contribution of Provider (%)" numFmtId="0">
      <sharedItems containsString="0" containsBlank="1" containsNumber="1" containsInteger="1" minValue="0" maxValue="0"/>
    </cacheField>
    <cacheField name="Breeder Contribution of Provider (%)" numFmtId="0">
      <sharedItems containsString="0" containsBlank="1" containsNumber="1" containsInteger="1" minValue="0" maxValue="0"/>
    </cacheField>
    <cacheField name="Date sent to U.S." numFmtId="164">
      <sharedItems containsNonDate="0" containsDate="1" containsString="0" containsBlank="1" minDate="2011-04-19T00:00:00" maxDate="2012-10-03T00:00:00"/>
    </cacheField>
    <cacheField name="Date released by APHIS" numFmtId="164">
      <sharedItems containsNonDate="0" containsDate="1" containsString="0" containsBlank="1" minDate="2010-06-28T00:00:00" maxDate="2015-03-11T00:00:00"/>
    </cacheField>
    <cacheField name="# (1-gal) Pots in US" numFmtId="0">
      <sharedItems containsString="0" containsBlank="1" containsNumber="1" containsInteger="1" minValue="0" maxValue="8"/>
    </cacheField>
    <cacheField name="Date received in ON" numFmtId="164">
      <sharedItems containsNonDate="0" containsDate="1" containsString="0" containsBlank="1" minDate="2015-01-15T00:00:00" maxDate="2015-05-15T00:00:00"/>
    </cacheField>
    <cacheField name="# Rhizomes in ON" numFmtId="0">
      <sharedItems containsString="0" containsBlank="1" containsNumber="1" containsInteger="1" minValue="3" maxValue="10"/>
    </cacheField>
    <cacheField name="# Pots in ON" numFmtId="0">
      <sharedItems containsString="0" containsBlank="1" containsNumber="1" containsInteger="1" minValue="0" maxValue="11"/>
    </cacheField>
    <cacheField name="Stock pot set aside and leaves for DNA collected 22-May-2015" numFmtId="0">
      <sharedItems containsBlank="1"/>
    </cacheField>
    <cacheField name="Date received in China" numFmtId="164">
      <sharedItems containsNonDate="0" containsDate="1" containsString="0" containsBlank="1" minDate="2015-01-01T00:00:00" maxDate="2015-04-25T00:00:00"/>
    </cacheField>
    <cacheField name="# Rhizomes in China" numFmtId="0">
      <sharedItems containsString="0" containsBlank="1" containsNumber="1" containsInteger="1" minValue="5" maxValue="8"/>
    </cacheField>
    <cacheField name="# Pots in China" numFmtId="0">
      <sharedItems containsNonDate="0" containsString="0" containsBlank="1"/>
    </cacheField>
    <cacheField name="Date received in Denmark" numFmtId="164">
      <sharedItems containsNonDate="0" containsDate="1" containsString="0" containsBlank="1" minDate="2015-01-01T00:00:00" maxDate="2015-04-08T00:00:00"/>
    </cacheField>
    <cacheField name="Alive in Denmark 2015 June 12" numFmtId="164">
      <sharedItems containsBlank="1"/>
    </cacheField>
    <cacheField name="# Rhizomes in Denmark" numFmtId="0">
      <sharedItems containsString="0" containsBlank="1" containsNumber="1" containsInteger="1" minValue="1" maxValue="2"/>
    </cacheField>
    <cacheField name="# Pots in DK" numFmtId="0">
      <sharedItems containsBlank="1" containsMixedTypes="1" containsNumber="1" containsInteger="1" minValue="1" maxValue="8"/>
    </cacheField>
    <cacheField name="Date received in Japan" numFmtId="0">
      <sharedItems containsNonDate="0" containsDate="1" containsString="0" containsBlank="1" minDate="2015-01-01T00:00:00" maxDate="2015-03-31T00:00:00"/>
    </cacheField>
    <cacheField name="# Rhizomes in Japan" numFmtId="0">
      <sharedItems containsNonDate="0" containsString="0" containsBlank="1"/>
    </cacheField>
    <cacheField name="# Pots in Japan" numFmtId="0">
      <sharedItems containsNonDate="0" containsString="0" containsBlank="1"/>
    </cacheField>
    <cacheField name="Date received in Korea" numFmtId="0">
      <sharedItems containsNonDate="0" containsDate="1" containsString="0" containsBlank="1" minDate="2015-01-01T00:00:00" maxDate="2015-03-31T00:00:00"/>
    </cacheField>
    <cacheField name="# Rhizomes in Korea" numFmtId="0">
      <sharedItems containsString="0" containsBlank="1" containsNumber="1" containsInteger="1" minValue="1" maxValue="4"/>
    </cacheField>
    <cacheField name="Pots in Korea" numFmtId="0">
      <sharedItems containsBlank="1"/>
    </cacheField>
    <cacheField name="Date received in SK" numFmtId="0">
      <sharedItems containsDate="1" containsBlank="1" containsMixedTypes="1" minDate="2015-03-13T00:00:00" maxDate="2015-03-14T00:00:00"/>
    </cacheField>
    <cacheField name="# Rhizomes in SK" numFmtId="0">
      <sharedItems containsNonDate="0" containsString="0" containsBlank="1"/>
    </cacheField>
    <cacheField name="# Pots in SK" numFmtId="0">
      <sharedItems containsString="0" containsBlank="1" containsNumber="1" containsInteger="1" minValue="1" maxValue="8"/>
    </cacheField>
    <cacheField name="Include in RYT" numFmtId="0">
      <sharedItems containsBlank="1"/>
    </cacheField>
    <cacheField name="Latitude" numFmtId="0">
      <sharedItems containsString="0" containsBlank="1" containsNumber="1" minValue="24.52028" maxValue="49.332529999999998"/>
    </cacheField>
    <cacheField name="Longitude" numFmtId="0">
      <sharedItems containsString="0" containsBlank="1" containsNumber="1" minValue="102.54891000000001" maxValue="145.14651388889001"/>
    </cacheField>
    <cacheField name="Elev (m)" numFmtId="0">
      <sharedItems containsString="0" containsBlank="1" containsNumber="1" minValue="-3" maxValue="2013"/>
    </cacheField>
    <cacheField name="Stem height (m)" numFmtId="0">
      <sharedItems containsString="0" containsBlank="1" containsNumber="1" minValue="0.4" maxValue="7.5"/>
    </cacheField>
    <cacheField name="Stem diameter at base (mm)" numFmtId="0">
      <sharedItems containsString="0" containsBlank="1" containsNumber="1" minValue="2" maxValue="13"/>
    </cacheField>
    <cacheField name="Ploidy" numFmtId="0">
      <sharedItems containsBlank="1"/>
    </cacheField>
    <cacheField name="2C-DNA content (pg)" numFmtId="0">
      <sharedItems containsString="0" containsBlank="1" containsNumber="1" minValue="3.3431372549019613" maxValue="9.7200000000000006"/>
    </cacheField>
    <cacheField name="Leaf Sample Present in IL Inventory (Y/N)" numFmtId="0">
      <sharedItems containsBlank="1" count="3">
        <s v="Y"/>
        <m/>
        <s v="N"/>
      </sharedItems>
    </cacheField>
    <cacheField name="Date leaf sample arrived in IL" numFmtId="164">
      <sharedItems containsNonDate="0" containsDate="1" containsString="0" containsBlank="1" minDate="2012-06-01T00:00:00" maxDate="2015-08-11T00:00:00"/>
    </cacheField>
    <cacheField name="Source of leaf sample (NEF, HU, KNU, ZJU, AU, UI)" numFmtId="164">
      <sharedItems containsBlank="1"/>
    </cacheField>
    <cacheField name="DNA extraction date" numFmtId="164">
      <sharedItems containsNonDate="0" containsString="0" containsBlank="1"/>
    </cacheField>
    <cacheField name="Concentration (ng/ul) via picogree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acks, Erik J" refreshedDate="42518.483663310188" createdVersion="5" refreshedVersion="5" minRefreshableVersion="3" recordCount="896">
  <cacheSource type="worksheet">
    <worksheetSource ref="A1:CP1048576" sheet="Inventory All"/>
  </cacheSource>
  <cacheFields count="88">
    <cacheField name="Entry #" numFmtId="0">
      <sharedItems containsString="0" containsBlank="1" containsNumber="1" containsInteger="1" minValue="1" maxValue="854"/>
    </cacheField>
    <cacheField name="Entry" numFmtId="0">
      <sharedItems containsBlank="1"/>
    </cacheField>
    <cacheField name="Accession ID" numFmtId="0">
      <sharedItems containsBlank="1"/>
    </cacheField>
    <cacheField name="Species" numFmtId="0">
      <sharedItems containsBlank="1" count="6">
        <s v="M. sacchariflorus"/>
        <s v="M. ×giganteus"/>
        <s v="M. sacchariflorus var. lutarioriparius"/>
        <s v="M. sinensis"/>
        <s v="M. x giganteus"/>
        <m/>
      </sharedItems>
    </cacheField>
    <cacheField name="Cultivar" numFmtId="0">
      <sharedItems containsBlank="1"/>
    </cacheField>
    <cacheField name="Population ID" numFmtId="0">
      <sharedItems containsBlank="1" containsMixedTypes="1" containsNumber="1" minValue="14.1" maxValue="62"/>
    </cacheField>
    <cacheField name="Alt ID_1" numFmtId="0">
      <sharedItems containsBlank="1"/>
    </cacheField>
    <cacheField name="Alt ID_2" numFmtId="0">
      <sharedItems containsNonDate="0" containsString="0" containsBlank="1"/>
    </cacheField>
    <cacheField name="Alt ID_3" numFmtId="0">
      <sharedItems containsNonDate="0" containsString="0" containsBlank="1"/>
    </cacheField>
    <cacheField name="Q#" numFmtId="0">
      <sharedItems containsBlank="1"/>
    </cacheField>
    <cacheField name="Type                  (wild plant, cultivar, or breeding line)" numFmtId="0">
      <sharedItems containsBlank="1"/>
    </cacheField>
    <cacheField name="Original Source(s)" numFmtId="0">
      <sharedItems containsNonDate="0" containsString="0" containsBlank="1"/>
    </cacheField>
    <cacheField name="Country of Origin" numFmtId="0">
      <sharedItems containsBlank="1" count="7">
        <s v="Russia"/>
        <s v="Unknown"/>
        <s v="Japan"/>
        <s v="Cultivar"/>
        <s v="China"/>
        <s v="South Korea"/>
        <m/>
      </sharedItems>
    </cacheField>
    <cacheField name="Perfecture, state, province..." numFmtId="0">
      <sharedItems containsBlank="1"/>
    </cacheField>
    <cacheField name="City" numFmtId="0">
      <sharedItems containsBlank="1"/>
    </cacheField>
    <cacheField name="Location/Site" numFmtId="0">
      <sharedItems containsBlank="1"/>
    </cacheField>
    <cacheField name="Collectors (scientist names)" numFmtId="0">
      <sharedItems containsBlank="1"/>
    </cacheField>
    <cacheField name="Collection date" numFmtId="164">
      <sharedItems containsNonDate="0" containsDate="1" containsString="0" containsBlank="1" minDate="1996-10-01T00:00:00" maxDate="2014-12-06T00:00:00"/>
    </cacheField>
    <cacheField name="Habitat conditions" numFmtId="0">
      <sharedItems containsBlank="1"/>
    </cacheField>
    <cacheField name="Pop size (m)" numFmtId="0">
      <sharedItems containsBlank="1" containsMixedTypes="1" containsNumber="1" containsInteger="1" minValue="3" maxValue="3"/>
    </cacheField>
    <cacheField name="Pop density" numFmtId="0">
      <sharedItems containsBlank="1"/>
    </cacheField>
    <cacheField name="Stem density (#/m2)" numFmtId="0">
      <sharedItems containsString="0" containsBlank="1" containsNumber="1" containsInteger="1" minValue="12" maxValue="448"/>
    </cacheField>
    <cacheField name="Notes" numFmtId="0">
      <sharedItems containsBlank="1"/>
    </cacheField>
    <cacheField name="Provider" numFmtId="0">
      <sharedItems containsBlank="1" count="7">
        <s v="UI"/>
        <s v="HU"/>
        <s v="KNU"/>
        <s v="WBG"/>
        <s v="ZU"/>
        <s v="AU"/>
        <m/>
      </sharedItems>
    </cacheField>
    <cacheField name="Genetic Contribution of Provider (%)" numFmtId="0">
      <sharedItems containsString="0" containsBlank="1" containsNumber="1" containsInteger="1" minValue="0" maxValue="0"/>
    </cacheField>
    <cacheField name="Breeder Contribution of Provider (%)" numFmtId="0">
      <sharedItems containsString="0" containsBlank="1" containsNumber="1" containsInteger="1" minValue="0" maxValue="0"/>
    </cacheField>
    <cacheField name="Date sent to U.S." numFmtId="164">
      <sharedItems containsNonDate="0" containsDate="1" containsString="0" containsBlank="1" minDate="2011-04-19T00:00:00" maxDate="2012-10-03T00:00:00"/>
    </cacheField>
    <cacheField name="Date released by APHIS" numFmtId="164">
      <sharedItems containsNonDate="0" containsDate="1" containsString="0" containsBlank="1" minDate="2010-06-28T00:00:00" maxDate="2015-03-11T00:00:00"/>
    </cacheField>
    <cacheField name="# (1-gal) Pots in US" numFmtId="0">
      <sharedItems containsString="0" containsBlank="1" containsNumber="1" containsInteger="1" minValue="0" maxValue="8"/>
    </cacheField>
    <cacheField name="Date received in ON" numFmtId="164">
      <sharedItems containsNonDate="0" containsDate="1" containsString="0" containsBlank="1" minDate="2015-01-15T00:00:00" maxDate="2015-05-15T00:00:00"/>
    </cacheField>
    <cacheField name="# Rhizomes in ON" numFmtId="0">
      <sharedItems containsString="0" containsBlank="1" containsNumber="1" containsInteger="1" minValue="3" maxValue="10"/>
    </cacheField>
    <cacheField name="# Pots in ON" numFmtId="0">
      <sharedItems containsString="0" containsBlank="1" containsNumber="1" containsInteger="1" minValue="0" maxValue="11"/>
    </cacheField>
    <cacheField name="Stock pot set aside and leaves for DNA collected 22-May-2015" numFmtId="0">
      <sharedItems containsBlank="1"/>
    </cacheField>
    <cacheField name="Date received in China" numFmtId="164">
      <sharedItems containsNonDate="0" containsDate="1" containsString="0" containsBlank="1" minDate="2015-01-01T00:00:00" maxDate="2015-04-25T00:00:00"/>
    </cacheField>
    <cacheField name="# Rhizomes in China" numFmtId="0">
      <sharedItems containsString="0" containsBlank="1" containsNumber="1" containsInteger="1" minValue="5" maxValue="8"/>
    </cacheField>
    <cacheField name="# Pots in China" numFmtId="0">
      <sharedItems containsNonDate="0" containsString="0" containsBlank="1"/>
    </cacheField>
    <cacheField name="Date received in Denmark" numFmtId="164">
      <sharedItems containsNonDate="0" containsDate="1" containsString="0" containsBlank="1" minDate="2015-01-01T00:00:00" maxDate="2015-04-08T00:00:00"/>
    </cacheField>
    <cacheField name="Alive in Denmark 2015 June 12" numFmtId="164">
      <sharedItems containsBlank="1"/>
    </cacheField>
    <cacheField name="# Rhizomes in Denmark" numFmtId="0">
      <sharedItems containsString="0" containsBlank="1" containsNumber="1" containsInteger="1" minValue="1" maxValue="2"/>
    </cacheField>
    <cacheField name="# Pots in DK" numFmtId="0">
      <sharedItems containsBlank="1" containsMixedTypes="1" containsNumber="1" containsInteger="1" minValue="1" maxValue="8"/>
    </cacheField>
    <cacheField name="Date received in Japan" numFmtId="0">
      <sharedItems containsNonDate="0" containsDate="1" containsString="0" containsBlank="1" minDate="2015-01-01T00:00:00" maxDate="2015-03-31T00:00:00"/>
    </cacheField>
    <cacheField name="# Rhizomes in Japan" numFmtId="0">
      <sharedItems containsNonDate="0" containsString="0" containsBlank="1"/>
    </cacheField>
    <cacheField name="# Pots in Japan" numFmtId="0">
      <sharedItems containsNonDate="0" containsString="0" containsBlank="1"/>
    </cacheField>
    <cacheField name="Date received in Korea" numFmtId="0">
      <sharedItems containsNonDate="0" containsDate="1" containsString="0" containsBlank="1" minDate="2015-01-01T00:00:00" maxDate="2015-03-31T00:00:00"/>
    </cacheField>
    <cacheField name="# Rhizomes in Korea" numFmtId="0">
      <sharedItems containsString="0" containsBlank="1" containsNumber="1" containsInteger="1" minValue="1" maxValue="4"/>
    </cacheField>
    <cacheField name="Pots in Korea" numFmtId="0">
      <sharedItems containsBlank="1"/>
    </cacheField>
    <cacheField name="Date received in SK" numFmtId="0">
      <sharedItems containsDate="1" containsBlank="1" containsMixedTypes="1" minDate="2015-03-13T00:00:00" maxDate="2015-03-14T00:00:00"/>
    </cacheField>
    <cacheField name="# Rhizomes in SK" numFmtId="0">
      <sharedItems containsNonDate="0" containsString="0" containsBlank="1"/>
    </cacheField>
    <cacheField name="# Pots in SK" numFmtId="0">
      <sharedItems containsString="0" containsBlank="1" containsNumber="1" containsInteger="1" minValue="1" maxValue="8"/>
    </cacheField>
    <cacheField name="Include in RYT" numFmtId="0">
      <sharedItems containsBlank="1" count="2">
        <s v="Y"/>
        <m/>
      </sharedItems>
    </cacheField>
    <cacheField name="Latitude" numFmtId="0">
      <sharedItems containsString="0" containsBlank="1" containsNumber="1" minValue="24.867133333333332" maxValue="49.332529999999998"/>
    </cacheField>
    <cacheField name="Longitude" numFmtId="0">
      <sharedItems containsString="0" containsBlank="1" containsNumber="1" minValue="102.91485000000002" maxValue="145.14651388889001"/>
    </cacheField>
    <cacheField name="Elev (m)" numFmtId="0">
      <sharedItems containsString="0" containsBlank="1" containsNumber="1" minValue="-3" maxValue="2013"/>
    </cacheField>
    <cacheField name="Stem height (m)" numFmtId="0">
      <sharedItems containsString="0" containsBlank="1" containsNumber="1" minValue="0.4" maxValue="7.5"/>
    </cacheField>
    <cacheField name="Stem diameter at base (mm)" numFmtId="0">
      <sharedItems containsString="0" containsBlank="1" containsNumber="1" minValue="2" maxValue="13"/>
    </cacheField>
    <cacheField name="Ploidy" numFmtId="0">
      <sharedItems containsBlank="1" count="5">
        <s v="2x"/>
        <s v="4x"/>
        <m/>
        <s v="3x"/>
        <s v="?3x"/>
      </sharedItems>
    </cacheField>
    <cacheField name="2C-DNA content (pg)" numFmtId="0">
      <sharedItems containsString="0" containsBlank="1" containsNumber="1" minValue="3.3431372549019613" maxValue="9.9981292173787057"/>
    </cacheField>
    <cacheField name="Leaf Sample Present in IL Inventory (Y/N)" numFmtId="0">
      <sharedItems containsBlank="1"/>
    </cacheField>
    <cacheField name="Date leaf sample arrived in IL" numFmtId="164">
      <sharedItems containsDate="1" containsBlank="1" containsMixedTypes="1" minDate="2012-06-01T00:00:00" maxDate="2015-08-11T00:00:00"/>
    </cacheField>
    <cacheField name="Source of leaf sample (NEF, HU, KNU, ZJU, AU, UI)" numFmtId="164">
      <sharedItems containsBlank="1"/>
    </cacheField>
    <cacheField name="DNA extraction date" numFmtId="0">
      <sharedItems containsDate="1" containsBlank="1" containsMixedTypes="1" minDate="2015-11-17T00:00:00" maxDate="2015-11-19T00:00:00"/>
    </cacheField>
    <cacheField name="Concentration (ng/ul) via picogreen" numFmtId="0">
      <sharedItems containsString="0" containsBlank="1" containsNumber="1" minValue="6.0903999999999989" maxValue="1119.0907"/>
    </cacheField>
    <cacheField name="Proportion Msi ancestry (tagdigger)" numFmtId="0">
      <sharedItems containsString="0" containsBlank="1" containsNumber="1" minValue="0" maxValue="0.99765964560347697"/>
    </cacheField>
    <cacheField name="Suspected non-Miscanthus (RAD-seq)" numFmtId="0">
      <sharedItems containsBlank="1"/>
    </cacheField>
    <cacheField name="DAPC group (Feb 2016)" numFmtId="0">
      <sharedItems containsBlank="1" containsMixedTypes="1" containsNumber="1" containsInteger="1" minValue="1" maxValue="10"/>
    </cacheField>
    <cacheField name="DAPC group (March 2016)" numFmtId="0">
      <sharedItems containsString="0" containsBlank="1" containsNumber="1" containsInteger="1" minValue="1" maxValue="8"/>
    </cacheField>
    <cacheField name="DAPC group name (March 2016; K = 8)" numFmtId="0">
      <sharedItems containsBlank="1"/>
    </cacheField>
    <cacheField name="DAPC group (May 2016)" numFmtId="0">
      <sharedItems containsString="0" containsBlank="1" containsNumber="1" containsInteger="1" minValue="1" maxValue="9"/>
    </cacheField>
    <cacheField name="DAPC group name (May 2016; K = 9)" numFmtId="0">
      <sharedItems containsBlank="1" count="10">
        <s v="NE China/Korea/Russia diploids"/>
        <s v="N China/Korea/Russia tetraploids"/>
        <s v="S Japan"/>
        <m/>
        <s v="Yangtze diploids (ssp. lutarioriparius)"/>
        <s v="N Japan"/>
        <s v="M. xgiganteus (4x x 2x)"/>
        <s v="M. sinensis"/>
        <s v="M. xgiganteus (2x x 2x)"/>
        <s v="N China diploids"/>
      </sharedItems>
    </cacheField>
    <cacheField name="Structure (K=5) M. sinensis" numFmtId="0">
      <sharedItems containsString="0" containsBlank="1" containsNumber="1" minValue="0" maxValue="1"/>
    </cacheField>
    <cacheField name="Structure (K=5) N China 2x and 4x, Korea and Russia 4x" numFmtId="0">
      <sharedItems containsString="0" containsBlank="1" containsNumber="1" minValue="0" maxValue="0.998"/>
    </cacheField>
    <cacheField name="Structure (K=5) NE China/Korea/Russia diploids" numFmtId="0">
      <sharedItems containsString="0" containsBlank="1" containsNumber="1" minValue="0" maxValue="0.998"/>
    </cacheField>
    <cacheField name="Structure (K=5) Yangtze diploids (ssp. lutarioriparius)" numFmtId="0">
      <sharedItems containsString="0" containsBlank="1" containsNumber="1" minValue="0" maxValue="0.999"/>
    </cacheField>
    <cacheField name="Structure (K=5) Japan tetraploids" numFmtId="0">
      <sharedItems containsString="0" containsBlank="1" containsNumber="1" minValue="0" maxValue="0.999"/>
    </cacheField>
    <cacheField name="Sac-10" numFmtId="0">
      <sharedItems containsString="0" containsBlank="1" containsNumber="1" containsInteger="1" minValue="0" maxValue="309"/>
    </cacheField>
    <cacheField name="Sac-13" numFmtId="0">
      <sharedItems containsString="0" containsBlank="1" containsNumber="1" containsInteger="1" minValue="0" maxValue="310"/>
    </cacheField>
    <cacheField name="Sac-2" numFmtId="0">
      <sharedItems containsString="0" containsBlank="1" containsNumber="1" containsInteger="1" minValue="0" maxValue="271"/>
    </cacheField>
    <cacheField name="Sac-3" numFmtId="0">
      <sharedItems containsString="0" containsBlank="1" containsNumber="1" containsInteger="1" minValue="0" maxValue="292"/>
    </cacheField>
    <cacheField name="Sac-17" numFmtId="0">
      <sharedItems containsString="0" containsBlank="1" containsNumber="1" containsInteger="1" minValue="0" maxValue="255"/>
    </cacheField>
    <cacheField name="Sac-26" numFmtId="0">
      <sharedItems containsString="0" containsBlank="1" containsNumber="1" containsInteger="1" minValue="0" maxValue="194"/>
    </cacheField>
    <cacheField name="Mcp-10" numFmtId="0">
      <sharedItems containsString="0" containsBlank="1" containsNumber="1" containsInteger="1" minValue="0" maxValue="217"/>
    </cacheField>
    <cacheField name="Mcp-16" numFmtId="0">
      <sharedItems containsString="0" containsBlank="1" containsNumber="1" containsInteger="1" minValue="0" maxValue="229"/>
    </cacheField>
    <cacheField name="Mcp-2" numFmtId="0">
      <sharedItems containsString="0" containsBlank="1" containsNumber="1" containsInteger="1" minValue="0" maxValue="241"/>
    </cacheField>
    <cacheField name="Mcp-5" numFmtId="0">
      <sharedItems containsString="0" containsBlank="1" containsNumber="1" containsInteger="1" minValue="0" maxValue="264"/>
    </cacheField>
    <cacheField name="Proportion missing data (RAD-seq)" numFmtId="0">
      <sharedItems containsBlank="1" containsMixedTypes="1" containsNumber="1" minValue="2.2251119780378598E-2" maxValue="0.57509030486923896"/>
    </cacheField>
    <cacheField name="Average heterozygosity (RAD-seq)" numFmtId="0">
      <sharedItems containsBlank="1" containsMixedTypes="1" containsNumber="1" minValue="4.0530869819790503E-2" maxValue="0.36491798433574701"/>
    </cacheField>
    <cacheField name="Estimated ploidy (RAD-seq)" numFmtId="0">
      <sharedItems containsBlank="1" count="4">
        <s v="2x"/>
        <s v="unknown"/>
        <s v="4x"/>
        <m/>
      </sharedItems>
    </cacheField>
    <cacheField name="Clonal group (RAD-seq and cp data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acks, Erik J" refreshedDate="42790.676492245373" createdVersion="5" refreshedVersion="5" minRefreshableVersion="3" recordCount="901">
  <cacheSource type="worksheet">
    <worksheetSource ref="A1:CW1048576" sheet="Inventory All"/>
  </cacheSource>
  <cacheFields count="97">
    <cacheField name="Entry #" numFmtId="0">
      <sharedItems containsString="0" containsBlank="1" containsNumber="1" containsInteger="1" minValue="1" maxValue="854"/>
    </cacheField>
    <cacheField name="Entry" numFmtId="0">
      <sharedItems containsBlank="1"/>
    </cacheField>
    <cacheField name="Accession ID" numFmtId="0">
      <sharedItems containsBlank="1"/>
    </cacheField>
    <cacheField name="Species" numFmtId="0">
      <sharedItems containsBlank="1"/>
    </cacheField>
    <cacheField name="Cultivar" numFmtId="0">
      <sharedItems containsBlank="1"/>
    </cacheField>
    <cacheField name="Population ID" numFmtId="0">
      <sharedItems containsBlank="1" containsMixedTypes="1" containsNumber="1" minValue="14.1" maxValue="62"/>
    </cacheField>
    <cacheField name="Alt ID_1" numFmtId="0">
      <sharedItems containsBlank="1"/>
    </cacheField>
    <cacheField name="Alt ID_2" numFmtId="0">
      <sharedItems containsNonDate="0" containsString="0" containsBlank="1"/>
    </cacheField>
    <cacheField name="Alt ID_3" numFmtId="0">
      <sharedItems containsNonDate="0" containsString="0" containsBlank="1"/>
    </cacheField>
    <cacheField name="Q#" numFmtId="0">
      <sharedItems containsBlank="1"/>
    </cacheField>
    <cacheField name="Type                  (wild plant, cultivar, or breeding line)" numFmtId="0">
      <sharedItems containsBlank="1"/>
    </cacheField>
    <cacheField name="Original Source(s)" numFmtId="0">
      <sharedItems containsNonDate="0" containsString="0" containsBlank="1"/>
    </cacheField>
    <cacheField name="Country of Origin" numFmtId="0">
      <sharedItems containsBlank="1"/>
    </cacheField>
    <cacheField name="Perfecture, state, province..." numFmtId="0">
      <sharedItems containsBlank="1"/>
    </cacheField>
    <cacheField name="City" numFmtId="0">
      <sharedItems containsBlank="1"/>
    </cacheField>
    <cacheField name="Location/Site" numFmtId="0">
      <sharedItems containsBlank="1"/>
    </cacheField>
    <cacheField name="Collectors (scientist names)" numFmtId="0">
      <sharedItems containsBlank="1"/>
    </cacheField>
    <cacheField name="Collection date" numFmtId="164">
      <sharedItems containsNonDate="0" containsDate="1" containsString="0" containsBlank="1" minDate="1996-10-01T00:00:00" maxDate="2014-12-06T00:00:00"/>
    </cacheField>
    <cacheField name="Habitat conditions" numFmtId="0">
      <sharedItems containsBlank="1"/>
    </cacheField>
    <cacheField name="Pop size (m)" numFmtId="0">
      <sharedItems containsBlank="1" containsMixedTypes="1" containsNumber="1" containsInteger="1" minValue="3" maxValue="3"/>
    </cacheField>
    <cacheField name="Pop density" numFmtId="0">
      <sharedItems containsBlank="1"/>
    </cacheField>
    <cacheField name="Stem density (#/m2)" numFmtId="0">
      <sharedItems containsString="0" containsBlank="1" containsNumber="1" containsInteger="1" minValue="12" maxValue="448"/>
    </cacheField>
    <cacheField name="Notes" numFmtId="0">
      <sharedItems containsBlank="1"/>
    </cacheField>
    <cacheField name="Provider" numFmtId="0">
      <sharedItems containsBlank="1"/>
    </cacheField>
    <cacheField name="Genetic Contribution of Provider (%)" numFmtId="0">
      <sharedItems containsString="0" containsBlank="1" containsNumber="1" containsInteger="1" minValue="0" maxValue="0"/>
    </cacheField>
    <cacheField name="Breeder Contribution of Provider (%)" numFmtId="0">
      <sharedItems containsString="0" containsBlank="1" containsNumber="1" containsInteger="1" minValue="0" maxValue="0"/>
    </cacheField>
    <cacheField name="Date sent to U.S." numFmtId="164">
      <sharedItems containsNonDate="0" containsDate="1" containsString="0" containsBlank="1" minDate="2011-04-19T00:00:00" maxDate="2012-10-03T00:00:00"/>
    </cacheField>
    <cacheField name="Date released by APHIS" numFmtId="164">
      <sharedItems containsNonDate="0" containsDate="1" containsString="0" containsBlank="1" minDate="2010-06-28T00:00:00" maxDate="2015-03-11T00:00:00"/>
    </cacheField>
    <cacheField name="# (1-gal) Pots in US" numFmtId="0">
      <sharedItems containsString="0" containsBlank="1" containsNumber="1" containsInteger="1" minValue="0" maxValue="8"/>
    </cacheField>
    <cacheField name="Date received in ON" numFmtId="164">
      <sharedItems containsNonDate="0" containsDate="1" containsString="0" containsBlank="1" minDate="2015-01-15T00:00:00" maxDate="2015-05-15T00:00:00"/>
    </cacheField>
    <cacheField name="# Rhizomes in ON" numFmtId="0">
      <sharedItems containsString="0" containsBlank="1" containsNumber="1" containsInteger="1" minValue="3" maxValue="10"/>
    </cacheField>
    <cacheField name="# Pots in ON" numFmtId="0">
      <sharedItems containsString="0" containsBlank="1" containsNumber="1" containsInteger="1" minValue="0" maxValue="11"/>
    </cacheField>
    <cacheField name="Stock pot set aside and leaves for DNA collected 22-May-2015" numFmtId="0">
      <sharedItems containsBlank="1"/>
    </cacheField>
    <cacheField name="Date received in China" numFmtId="164">
      <sharedItems containsNonDate="0" containsDate="1" containsString="0" containsBlank="1" minDate="2015-01-01T00:00:00" maxDate="2015-04-25T00:00:00"/>
    </cacheField>
    <cacheField name="# Rhizomes in China" numFmtId="0">
      <sharedItems containsString="0" containsBlank="1" containsNumber="1" containsInteger="1" minValue="5" maxValue="8"/>
    </cacheField>
    <cacheField name="# Pots in China" numFmtId="0">
      <sharedItems containsNonDate="0" containsString="0" containsBlank="1"/>
    </cacheField>
    <cacheField name="Date received in Denmark" numFmtId="164">
      <sharedItems containsNonDate="0" containsDate="1" containsString="0" containsBlank="1" minDate="2015-01-01T00:00:00" maxDate="2015-04-08T00:00:00"/>
    </cacheField>
    <cacheField name="Alive in Denmark 2015 June 12" numFmtId="164">
      <sharedItems containsBlank="1"/>
    </cacheField>
    <cacheField name="# Rhizomes in Denmark" numFmtId="0">
      <sharedItems containsString="0" containsBlank="1" containsNumber="1" containsInteger="1" minValue="1" maxValue="2"/>
    </cacheField>
    <cacheField name="# Pots in DK" numFmtId="0">
      <sharedItems containsBlank="1" containsMixedTypes="1" containsNumber="1" containsInteger="1" minValue="1" maxValue="8"/>
    </cacheField>
    <cacheField name="Date received in Japan" numFmtId="0">
      <sharedItems containsNonDate="0" containsDate="1" containsString="0" containsBlank="1" minDate="2015-01-01T00:00:00" maxDate="2015-03-31T00:00:00"/>
    </cacheField>
    <cacheField name="# Rhizomes in Japan" numFmtId="0">
      <sharedItems containsNonDate="0" containsString="0" containsBlank="1"/>
    </cacheField>
    <cacheField name="# Pots in Japan" numFmtId="0">
      <sharedItems containsNonDate="0" containsString="0" containsBlank="1"/>
    </cacheField>
    <cacheField name="Date received in Korea" numFmtId="0">
      <sharedItems containsNonDate="0" containsDate="1" containsString="0" containsBlank="1" minDate="2015-01-01T00:00:00" maxDate="2015-03-31T00:00:00"/>
    </cacheField>
    <cacheField name="# Rhizomes in Korea" numFmtId="0">
      <sharedItems containsString="0" containsBlank="1" containsNumber="1" containsInteger="1" minValue="1" maxValue="4"/>
    </cacheField>
    <cacheField name="Pots in Korea" numFmtId="0">
      <sharedItems containsBlank="1"/>
    </cacheField>
    <cacheField name="Date received in SK" numFmtId="0">
      <sharedItems containsDate="1" containsBlank="1" containsMixedTypes="1" minDate="2015-03-13T00:00:00" maxDate="2015-03-14T00:00:00"/>
    </cacheField>
    <cacheField name="# Rhizomes in SK" numFmtId="0">
      <sharedItems containsNonDate="0" containsString="0" containsBlank="1"/>
    </cacheField>
    <cacheField name="# Pots in SK" numFmtId="0">
      <sharedItems containsString="0" containsBlank="1" containsNumber="1" containsInteger="1" minValue="1" maxValue="8"/>
    </cacheField>
    <cacheField name="Include in RYT" numFmtId="0">
      <sharedItems containsBlank="1"/>
    </cacheField>
    <cacheField name="Latitude" numFmtId="0">
      <sharedItems containsString="0" containsBlank="1" containsNumber="1" minValue="24.867133333333332" maxValue="49.332529999999998"/>
    </cacheField>
    <cacheField name="Longitude" numFmtId="0">
      <sharedItems containsString="0" containsBlank="1" containsNumber="1" minValue="102.91485000000002" maxValue="145.14651388889001"/>
    </cacheField>
    <cacheField name="Elev (m)" numFmtId="0">
      <sharedItems containsString="0" containsBlank="1" containsNumber="1" minValue="-3" maxValue="2013"/>
    </cacheField>
    <cacheField name="Stem height (m)" numFmtId="0">
      <sharedItems containsString="0" containsBlank="1" containsNumber="1" minValue="0.4" maxValue="7.5"/>
    </cacheField>
    <cacheField name="Stem diameter at base (mm)" numFmtId="0">
      <sharedItems containsString="0" containsBlank="1" containsNumber="1" minValue="2" maxValue="13"/>
    </cacheField>
    <cacheField name="Ploidy" numFmtId="0">
      <sharedItems containsBlank="1"/>
    </cacheField>
    <cacheField name="2C-DNA content (pg)" numFmtId="0">
      <sharedItems containsString="0" containsBlank="1" containsNumber="1" minValue="3.3431372549019613" maxValue="9.9981292173787057"/>
    </cacheField>
    <cacheField name="Leaf Sample Present in IL Inventory (Y/N)" numFmtId="0">
      <sharedItems containsBlank="1"/>
    </cacheField>
    <cacheField name="Date leaf sample arrived in IL" numFmtId="164">
      <sharedItems containsDate="1" containsBlank="1" containsMixedTypes="1" minDate="2012-06-01T00:00:00" maxDate="2015-08-11T00:00:00"/>
    </cacheField>
    <cacheField name="Source of leaf sample (NEF, HU, KNU, ZJU, AU, UI)" numFmtId="164">
      <sharedItems containsBlank="1"/>
    </cacheField>
    <cacheField name="DNA extraction date" numFmtId="0">
      <sharedItems containsDate="1" containsBlank="1" containsMixedTypes="1" minDate="2015-11-17T00:00:00" maxDate="2015-11-19T00:00:00"/>
    </cacheField>
    <cacheField name="Concentration (ng/ul) via picogreen" numFmtId="0">
      <sharedItems containsString="0" containsBlank="1" containsNumber="1" minValue="6.0903999999999989" maxValue="1119.0907"/>
    </cacheField>
    <cacheField name="Proportion Msi ancestry (tagdigger)" numFmtId="0">
      <sharedItems containsString="0" containsBlank="1" containsNumber="1" minValue="0" maxValue="0.99765964560347697"/>
    </cacheField>
    <cacheField name="Suspected non-Miscanthus (RAD-seq)" numFmtId="0">
      <sharedItems containsBlank="1"/>
    </cacheField>
    <cacheField name="DAPC group (Feb 2016)" numFmtId="0">
      <sharedItems containsBlank="1" containsMixedTypes="1" containsNumber="1" containsInteger="1" minValue="1" maxValue="10"/>
    </cacheField>
    <cacheField name="DAPC group (March 2016)" numFmtId="0">
      <sharedItems containsString="0" containsBlank="1" containsNumber="1" containsInteger="1" minValue="1" maxValue="8"/>
    </cacheField>
    <cacheField name="DAPC group name (March 2016; K = 8)" numFmtId="0">
      <sharedItems containsBlank="1"/>
    </cacheField>
    <cacheField name="DAPC group (May 2016)" numFmtId="0">
      <sharedItems containsString="0" containsBlank="1" containsNumber="1" containsInteger="1" minValue="1" maxValue="9"/>
    </cacheField>
    <cacheField name="DAPC group name (May 2016; K = 9)" numFmtId="0">
      <sharedItems containsBlank="1" count="10">
        <s v="NE China/Korea/Russia diploids"/>
        <s v="N China/Korea/Russia tetraploids"/>
        <s v="S Japan"/>
        <m/>
        <s v="Yangtze diploids (ssp. lutarioriparius)"/>
        <s v="N Japan"/>
        <s v="M. xgiganteus (4x x 2x)"/>
        <s v="M. sinensis"/>
        <s v="M. xgiganteus (2x x 2x)"/>
        <s v="N China diploids"/>
      </sharedItems>
    </cacheField>
    <cacheField name="Structure (K=7) M. sinensis" numFmtId="169">
      <sharedItems containsString="0" containsBlank="1" containsNumber="1" minValue="0" maxValue="0.999"/>
    </cacheField>
    <cacheField name="Structure (K=7) N China diploids" numFmtId="169">
      <sharedItems containsString="0" containsBlank="1" containsNumber="1" minValue="0" maxValue="0.98299999999999998"/>
    </cacheField>
    <cacheField name="Structure (K=7) Yangtze diploids (ssp. lutarioriparius)" numFmtId="169">
      <sharedItems containsString="0" containsBlank="1" containsNumber="1" minValue="0" maxValue="0.999"/>
    </cacheField>
    <cacheField name="Structure (K=7) NE China/Korea/Russia diploids" numFmtId="169">
      <sharedItems containsString="0" containsBlank="1" containsNumber="1" minValue="0" maxValue="0.998"/>
    </cacheField>
    <cacheField name="Structure (K=7) N China/Korea/Russia tetraploids" numFmtId="169">
      <sharedItems containsString="0" containsBlank="1" containsNumber="1" minValue="0" maxValue="0.88400000000000001"/>
    </cacheField>
    <cacheField name="Structure (K=7) S Japan tetraploids" numFmtId="169">
      <sharedItems containsString="0" containsBlank="1" containsNumber="1" minValue="0" maxValue="0.998"/>
    </cacheField>
    <cacheField name="Structure (K=7) N Japan tetraploids" numFmtId="169">
      <sharedItems containsString="0" containsBlank="1" containsNumber="1" minValue="0" maxValue="0.999"/>
    </cacheField>
    <cacheField name="Sac-10" numFmtId="0">
      <sharedItems containsString="0" containsBlank="1" containsNumber="1" containsInteger="1" minValue="0" maxValue="309"/>
    </cacheField>
    <cacheField name="Sac-13" numFmtId="0">
      <sharedItems containsString="0" containsBlank="1" containsNumber="1" containsInteger="1" minValue="0" maxValue="310"/>
    </cacheField>
    <cacheField name="Sac-2" numFmtId="0">
      <sharedItems containsString="0" containsBlank="1" containsNumber="1" containsInteger="1" minValue="0" maxValue="271"/>
    </cacheField>
    <cacheField name="Sac-3" numFmtId="0">
      <sharedItems containsString="0" containsBlank="1" containsNumber="1" containsInteger="1" minValue="0" maxValue="292"/>
    </cacheField>
    <cacheField name="Sac-17" numFmtId="0">
      <sharedItems containsString="0" containsBlank="1" containsNumber="1" containsInteger="1" minValue="0" maxValue="255"/>
    </cacheField>
    <cacheField name="Sac-26" numFmtId="0">
      <sharedItems containsString="0" containsBlank="1" containsNumber="1" containsInteger="1" minValue="0" maxValue="194"/>
    </cacheField>
    <cacheField name="Mcp-10" numFmtId="0">
      <sharedItems containsString="0" containsBlank="1" containsNumber="1" containsInteger="1" minValue="0" maxValue="217"/>
    </cacheField>
    <cacheField name="Mcp-16" numFmtId="0">
      <sharedItems containsString="0" containsBlank="1" containsNumber="1" containsInteger="1" minValue="0" maxValue="229"/>
    </cacheField>
    <cacheField name="Mcp-2" numFmtId="0">
      <sharedItems containsString="0" containsBlank="1" containsNumber="1" containsInteger="1" minValue="0" maxValue="241"/>
    </cacheField>
    <cacheField name="Mcp-5" numFmtId="0">
      <sharedItems containsString="0" containsBlank="1" containsNumber="1" containsInteger="1" minValue="0" maxValue="264"/>
    </cacheField>
    <cacheField name="Proportion missing data (RAD-seq)" numFmtId="0">
      <sharedItems containsBlank="1" containsMixedTypes="1" containsNumber="1" minValue="2.2251119780378598E-2" maxValue="0.57509030486923896"/>
    </cacheField>
    <cacheField name="Average heterozygosity (RAD-seq)" numFmtId="0">
      <sharedItems containsBlank="1" containsMixedTypes="1" containsNumber="1" minValue="4.0530869819790503E-2" maxValue="0.36491798433574701"/>
    </cacheField>
    <cacheField name="Estimated ploidy (RAD-seq)" numFmtId="0">
      <sharedItems containsBlank="1"/>
    </cacheField>
    <cacheField name="Clonal group (RAD-seq and cp data)" numFmtId="0">
      <sharedItems containsBlank="1"/>
    </cacheField>
    <cacheField name="Q#2" numFmtId="0">
      <sharedItems containsBlank="1"/>
    </cacheField>
    <cacheField name="Q #" numFmtId="0">
      <sharedItems containsBlank="1" containsMixedTypes="1" containsNumber="1" containsInteger="1" minValue="0" maxValue="0"/>
    </cacheField>
    <cacheField name="Date arrived in IL" numFmtId="164">
      <sharedItems containsNonDate="0" containsDate="1" containsString="0" containsBlank="1" minDate="1899-12-30T00:00:00" maxDate="2017-12-07T00:00:00"/>
    </cacheField>
    <cacheField name="In Illinois (Y/N)" numFmtId="0">
      <sharedItems containsBlank="1" containsMixedTypes="1" containsNumber="1" containsInteger="1" minValue="0" maxValue="0"/>
    </cacheField>
    <cacheField name="10-year hardiness zone (NAPPFAST 2012)" numFmtId="0">
      <sharedItems containsBlank="1" containsMixedTypes="1" containsNumber="1" containsInteger="1" minValue="3" maxValue="10"/>
    </cacheField>
    <cacheField name="30-year hardiness zone (NAPPFAST 2012)" numFmtId="0">
      <sharedItems containsBlank="1" containsMixedTypes="1" containsNumber="1" containsInteger="1" minValue="3" maxValue="10"/>
    </cacheField>
    <cacheField name="NCBI Biosamp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acks, Erik J" refreshedDate="42790.73350451389" createdVersion="5" refreshedVersion="5" minRefreshableVersion="3" recordCount="901">
  <cacheSource type="worksheet">
    <worksheetSource ref="A1:CX1048576" sheet="Inventory All"/>
  </cacheSource>
  <cacheFields count="99">
    <cacheField name="Entry #" numFmtId="0">
      <sharedItems containsString="0" containsBlank="1" containsNumber="1" containsInteger="1" minValue="1" maxValue="854"/>
    </cacheField>
    <cacheField name="Entry" numFmtId="0">
      <sharedItems containsBlank="1"/>
    </cacheField>
    <cacheField name="Accession ID" numFmtId="0">
      <sharedItems containsBlank="1"/>
    </cacheField>
    <cacheField name="Species" numFmtId="0">
      <sharedItems containsBlank="1"/>
    </cacheField>
    <cacheField name="Cultivar" numFmtId="0">
      <sharedItems containsBlank="1"/>
    </cacheField>
    <cacheField name="Population ID" numFmtId="0">
      <sharedItems containsBlank="1" containsMixedTypes="1" containsNumber="1" minValue="14.1" maxValue="62"/>
    </cacheField>
    <cacheField name="Alt ID_1" numFmtId="0">
      <sharedItems containsBlank="1"/>
    </cacheField>
    <cacheField name="Alt ID_2" numFmtId="0">
      <sharedItems containsNonDate="0" containsString="0" containsBlank="1"/>
    </cacheField>
    <cacheField name="Alt ID_3" numFmtId="0">
      <sharedItems containsNonDate="0" containsString="0" containsBlank="1"/>
    </cacheField>
    <cacheField name="Q#" numFmtId="0">
      <sharedItems containsBlank="1"/>
    </cacheField>
    <cacheField name="Type                  (wild plant, cultivar, or breeding line)" numFmtId="0">
      <sharedItems containsBlank="1"/>
    </cacheField>
    <cacheField name="Original Source(s)" numFmtId="0">
      <sharedItems containsNonDate="0" containsString="0" containsBlank="1"/>
    </cacheField>
    <cacheField name="Country of Origin" numFmtId="0">
      <sharedItems containsBlank="1"/>
    </cacheField>
    <cacheField name="Perfecture, state, province..." numFmtId="0">
      <sharedItems containsBlank="1"/>
    </cacheField>
    <cacheField name="City" numFmtId="0">
      <sharedItems containsBlank="1"/>
    </cacheField>
    <cacheField name="Location/Site" numFmtId="0">
      <sharedItems containsBlank="1"/>
    </cacheField>
    <cacheField name="Collectors (scientist names)" numFmtId="0">
      <sharedItems containsBlank="1"/>
    </cacheField>
    <cacheField name="Collection date" numFmtId="164">
      <sharedItems containsNonDate="0" containsDate="1" containsString="0" containsBlank="1" minDate="1996-10-01T00:00:00" maxDate="2014-12-06T00:00:00"/>
    </cacheField>
    <cacheField name="Habitat conditions" numFmtId="0">
      <sharedItems containsBlank="1"/>
    </cacheField>
    <cacheField name="Pop size (m)" numFmtId="0">
      <sharedItems containsBlank="1" containsMixedTypes="1" containsNumber="1" containsInteger="1" minValue="3" maxValue="3"/>
    </cacheField>
    <cacheField name="Pop density" numFmtId="0">
      <sharedItems containsBlank="1"/>
    </cacheField>
    <cacheField name="Stem density (#/m2)" numFmtId="0">
      <sharedItems containsString="0" containsBlank="1" containsNumber="1" containsInteger="1" minValue="12" maxValue="448"/>
    </cacheField>
    <cacheField name="Notes" numFmtId="0">
      <sharedItems containsBlank="1"/>
    </cacheField>
    <cacheField name="Provider" numFmtId="0">
      <sharedItems containsBlank="1"/>
    </cacheField>
    <cacheField name="Genetic Contribution of Provider (%)" numFmtId="0">
      <sharedItems containsString="0" containsBlank="1" containsNumber="1" containsInteger="1" minValue="0" maxValue="0"/>
    </cacheField>
    <cacheField name="Breeder Contribution of Provider (%)" numFmtId="0">
      <sharedItems containsString="0" containsBlank="1" containsNumber="1" containsInteger="1" minValue="0" maxValue="0"/>
    </cacheField>
    <cacheField name="Date sent to U.S." numFmtId="164">
      <sharedItems containsNonDate="0" containsDate="1" containsString="0" containsBlank="1" minDate="2011-04-19T00:00:00" maxDate="2012-10-03T00:00:00"/>
    </cacheField>
    <cacheField name="Date released by APHIS" numFmtId="164">
      <sharedItems containsNonDate="0" containsDate="1" containsString="0" containsBlank="1" minDate="2010-06-28T00:00:00" maxDate="2015-03-11T00:00:00"/>
    </cacheField>
    <cacheField name="# (1-gal) Pots in US" numFmtId="0">
      <sharedItems containsString="0" containsBlank="1" containsNumber="1" containsInteger="1" minValue="0" maxValue="8"/>
    </cacheField>
    <cacheField name="Date received in ON" numFmtId="164">
      <sharedItems containsNonDate="0" containsDate="1" containsString="0" containsBlank="1" minDate="2015-01-15T00:00:00" maxDate="2015-05-15T00:00:00"/>
    </cacheField>
    <cacheField name="# Rhizomes in ON" numFmtId="0">
      <sharedItems containsString="0" containsBlank="1" containsNumber="1" containsInteger="1" minValue="3" maxValue="10"/>
    </cacheField>
    <cacheField name="# Pots in ON" numFmtId="0">
      <sharedItems containsString="0" containsBlank="1" containsNumber="1" containsInteger="1" minValue="0" maxValue="11"/>
    </cacheField>
    <cacheField name="Stock pot set aside and leaves for DNA collected 22-May-2015" numFmtId="0">
      <sharedItems containsBlank="1"/>
    </cacheField>
    <cacheField name="Date received in China" numFmtId="164">
      <sharedItems containsNonDate="0" containsDate="1" containsString="0" containsBlank="1" minDate="2015-01-01T00:00:00" maxDate="2015-04-25T00:00:00"/>
    </cacheField>
    <cacheField name="# Rhizomes in China" numFmtId="0">
      <sharedItems containsString="0" containsBlank="1" containsNumber="1" containsInteger="1" minValue="5" maxValue="8"/>
    </cacheField>
    <cacheField name="# Pots in China" numFmtId="0">
      <sharedItems containsNonDate="0" containsString="0" containsBlank="1"/>
    </cacheField>
    <cacheField name="Date received in Denmark" numFmtId="164">
      <sharedItems containsNonDate="0" containsDate="1" containsString="0" containsBlank="1" minDate="2015-01-01T00:00:00" maxDate="2015-04-08T00:00:00"/>
    </cacheField>
    <cacheField name="Alive in Denmark 2015 June 12" numFmtId="164">
      <sharedItems containsBlank="1"/>
    </cacheField>
    <cacheField name="# Rhizomes in Denmark" numFmtId="0">
      <sharedItems containsString="0" containsBlank="1" containsNumber="1" containsInteger="1" minValue="1" maxValue="2"/>
    </cacheField>
    <cacheField name="# Pots in DK" numFmtId="0">
      <sharedItems containsBlank="1" containsMixedTypes="1" containsNumber="1" containsInteger="1" minValue="1" maxValue="8"/>
    </cacheField>
    <cacheField name="Date received in Japan" numFmtId="0">
      <sharedItems containsNonDate="0" containsDate="1" containsString="0" containsBlank="1" minDate="2015-01-01T00:00:00" maxDate="2015-03-31T00:00:00"/>
    </cacheField>
    <cacheField name="# Rhizomes in Japan" numFmtId="0">
      <sharedItems containsNonDate="0" containsString="0" containsBlank="1"/>
    </cacheField>
    <cacheField name="# Pots in Japan" numFmtId="0">
      <sharedItems containsNonDate="0" containsString="0" containsBlank="1"/>
    </cacheField>
    <cacheField name="Date received in Korea" numFmtId="0">
      <sharedItems containsNonDate="0" containsDate="1" containsString="0" containsBlank="1" minDate="2015-01-01T00:00:00" maxDate="2015-03-31T00:00:00"/>
    </cacheField>
    <cacheField name="# Rhizomes in Korea" numFmtId="0">
      <sharedItems containsString="0" containsBlank="1" containsNumber="1" containsInteger="1" minValue="1" maxValue="4"/>
    </cacheField>
    <cacheField name="Pots in Korea" numFmtId="0">
      <sharedItems containsBlank="1"/>
    </cacheField>
    <cacheField name="Date received in SK" numFmtId="0">
      <sharedItems containsDate="1" containsBlank="1" containsMixedTypes="1" minDate="2015-03-13T00:00:00" maxDate="2015-03-14T00:00:00"/>
    </cacheField>
    <cacheField name="# Rhizomes in SK" numFmtId="0">
      <sharedItems containsNonDate="0" containsString="0" containsBlank="1"/>
    </cacheField>
    <cacheField name="# Pots in SK" numFmtId="0">
      <sharedItems containsString="0" containsBlank="1" containsNumber="1" containsInteger="1" minValue="1" maxValue="8"/>
    </cacheField>
    <cacheField name="Include in RYT" numFmtId="0">
      <sharedItems containsBlank="1"/>
    </cacheField>
    <cacheField name="Latitude" numFmtId="0">
      <sharedItems containsString="0" containsBlank="1" containsNumber="1" minValue="24.867133333333332" maxValue="49.332529999999998"/>
    </cacheField>
    <cacheField name="Longitude" numFmtId="0">
      <sharedItems containsString="0" containsBlank="1" containsNumber="1" minValue="102.91485000000002" maxValue="145.14651388889001"/>
    </cacheField>
    <cacheField name="Elev (m)" numFmtId="0">
      <sharedItems containsString="0" containsBlank="1" containsNumber="1" minValue="-3" maxValue="2013"/>
    </cacheField>
    <cacheField name="Stem height (m)" numFmtId="0">
      <sharedItems containsString="0" containsBlank="1" containsNumber="1" minValue="0.4" maxValue="7.5"/>
    </cacheField>
    <cacheField name="Stem diameter at base (mm)" numFmtId="0">
      <sharedItems containsString="0" containsBlank="1" containsNumber="1" minValue="2" maxValue="13"/>
    </cacheField>
    <cacheField name="Ploidy" numFmtId="0">
      <sharedItems containsBlank="1"/>
    </cacheField>
    <cacheField name="2C-DNA content (pg)" numFmtId="0">
      <sharedItems containsString="0" containsBlank="1" containsNumber="1" minValue="3.3431372549019613" maxValue="9.9981292173787057"/>
    </cacheField>
    <cacheField name="Leaf Sample Present in IL Inventory (Y/N)" numFmtId="0">
      <sharedItems containsBlank="1"/>
    </cacheField>
    <cacheField name="Date leaf sample arrived in IL" numFmtId="164">
      <sharedItems containsDate="1" containsBlank="1" containsMixedTypes="1" minDate="2012-06-01T00:00:00" maxDate="2015-08-11T00:00:00"/>
    </cacheField>
    <cacheField name="Source of leaf sample (NEF, HU, KNU, ZJU, AU, UI)" numFmtId="164">
      <sharedItems containsBlank="1"/>
    </cacheField>
    <cacheField name="DNA extraction date" numFmtId="0">
      <sharedItems containsDate="1" containsBlank="1" containsMixedTypes="1" minDate="2015-11-17T00:00:00" maxDate="2015-11-19T00:00:00"/>
    </cacheField>
    <cacheField name="Concentration (ng/ul) via picogreen" numFmtId="0">
      <sharedItems containsString="0" containsBlank="1" containsNumber="1" minValue="6.0903999999999989" maxValue="1119.0907"/>
    </cacheField>
    <cacheField name="Proportion Msi ancestry (tagdigger)" numFmtId="0">
      <sharedItems containsString="0" containsBlank="1" containsNumber="1" minValue="0" maxValue="0.99765964560347697"/>
    </cacheField>
    <cacheField name="Suspected non-Miscanthus (RAD-seq)" numFmtId="0">
      <sharedItems containsBlank="1"/>
    </cacheField>
    <cacheField name="DAPC group (Feb 2016)" numFmtId="0">
      <sharedItems containsBlank="1" containsMixedTypes="1" containsNumber="1" containsInteger="1" minValue="1" maxValue="10"/>
    </cacheField>
    <cacheField name="DAPC group (March 2016)" numFmtId="0">
      <sharedItems containsString="0" containsBlank="1" containsNumber="1" containsInteger="1" minValue="1" maxValue="8"/>
    </cacheField>
    <cacheField name="DAPC group name (March 2016; K = 8)" numFmtId="0">
      <sharedItems containsBlank="1"/>
    </cacheField>
    <cacheField name="DAPC group (May 2016)" numFmtId="0">
      <sharedItems containsString="0" containsBlank="1" containsNumber="1" containsInteger="1" minValue="1" maxValue="9"/>
    </cacheField>
    <cacheField name="DAPC group name (May 2016; K = 9)" numFmtId="0">
      <sharedItems containsBlank="1" count="10">
        <s v="NE China/Korea/Russia diploids"/>
        <s v="N China/Korea/Russia tetraploids"/>
        <s v="S Japan"/>
        <m/>
        <s v="Yangtze diploids (ssp. lutarioriparius)"/>
        <s v="N Japan"/>
        <s v="M. xgiganteus (4x x 2x)"/>
        <s v="M. sinensis"/>
        <s v="M. xgiganteus (2x x 2x)"/>
        <s v="N China diploids"/>
      </sharedItems>
    </cacheField>
    <cacheField name="Structure (K=7) M. sinensis" numFmtId="169">
      <sharedItems containsString="0" containsBlank="1" containsNumber="1" minValue="0" maxValue="0.999"/>
    </cacheField>
    <cacheField name="Structure (K=7) N China diploids" numFmtId="169">
      <sharedItems containsString="0" containsBlank="1" containsNumber="1" minValue="0" maxValue="0.98299999999999998"/>
    </cacheField>
    <cacheField name="Structure (K=7) Yangtze diploids (ssp. lutarioriparius)" numFmtId="169">
      <sharedItems containsString="0" containsBlank="1" containsNumber="1" minValue="0" maxValue="0.999"/>
    </cacheField>
    <cacheField name="Structure (K=7) NE China/Korea/Russia diploids" numFmtId="169">
      <sharedItems containsString="0" containsBlank="1" containsNumber="1" minValue="0" maxValue="0.998"/>
    </cacheField>
    <cacheField name="Structure (K=7) N China/Korea/Russia tetraploids" numFmtId="169">
      <sharedItems containsString="0" containsBlank="1" containsNumber="1" minValue="0" maxValue="0.88400000000000001"/>
    </cacheField>
    <cacheField name="Structure (K=7) S Japan tetraploids" numFmtId="169">
      <sharedItems containsString="0" containsBlank="1" containsNumber="1" minValue="0" maxValue="0.998"/>
    </cacheField>
    <cacheField name="Structure (K=7) N Japan tetraploids" numFmtId="169">
      <sharedItems containsString="0" containsBlank="1" containsNumber="1" minValue="0" maxValue="0.999"/>
    </cacheField>
    <cacheField name="Sac-10" numFmtId="0">
      <sharedItems containsString="0" containsBlank="1" containsNumber="1" containsInteger="1" minValue="0" maxValue="309"/>
    </cacheField>
    <cacheField name="Sac-13" numFmtId="0">
      <sharedItems containsString="0" containsBlank="1" containsNumber="1" containsInteger="1" minValue="0" maxValue="310"/>
    </cacheField>
    <cacheField name="Sac-2" numFmtId="0">
      <sharedItems containsString="0" containsBlank="1" containsNumber="1" containsInteger="1" minValue="0" maxValue="271"/>
    </cacheField>
    <cacheField name="Sac-3" numFmtId="0">
      <sharedItems containsString="0" containsBlank="1" containsNumber="1" containsInteger="1" minValue="0" maxValue="292"/>
    </cacheField>
    <cacheField name="Sac-17" numFmtId="0">
      <sharedItems containsString="0" containsBlank="1" containsNumber="1" containsInteger="1" minValue="0" maxValue="255"/>
    </cacheField>
    <cacheField name="Sac-26" numFmtId="0">
      <sharedItems containsString="0" containsBlank="1" containsNumber="1" containsInteger="1" minValue="0" maxValue="194"/>
    </cacheField>
    <cacheField name="Mcp-10" numFmtId="0">
      <sharedItems containsString="0" containsBlank="1" containsNumber="1" containsInteger="1" minValue="0" maxValue="217"/>
    </cacheField>
    <cacheField name="Mcp-16" numFmtId="0">
      <sharedItems containsString="0" containsBlank="1" containsNumber="1" containsInteger="1" minValue="0" maxValue="229"/>
    </cacheField>
    <cacheField name="Mcp-2" numFmtId="0">
      <sharedItems containsString="0" containsBlank="1" containsNumber="1" containsInteger="1" minValue="0" maxValue="241"/>
    </cacheField>
    <cacheField name="Mcp-5" numFmtId="0">
      <sharedItems containsString="0" containsBlank="1" containsNumber="1" containsInteger="1" minValue="0" maxValue="264"/>
    </cacheField>
    <cacheField name="Proportion missing data (RAD-seq)" numFmtId="0">
      <sharedItems containsBlank="1" containsMixedTypes="1" containsNumber="1" minValue="2.2251119780378598E-2" maxValue="0.57509030486923896"/>
    </cacheField>
    <cacheField name="Average heterozygosity (RAD-seq)" numFmtId="0">
      <sharedItems containsBlank="1" containsMixedTypes="1" containsNumber="1" minValue="4.0530869819790503E-2" maxValue="0.36491798433574701"/>
    </cacheField>
    <cacheField name="Estimated ploidy (RAD-seq)" numFmtId="0">
      <sharedItems containsBlank="1"/>
    </cacheField>
    <cacheField name="Clonal group (RAD-seq and cp data)" numFmtId="0">
      <sharedItems containsBlank="1"/>
    </cacheField>
    <cacheField name="Q#2" numFmtId="0">
      <sharedItems containsBlank="1"/>
    </cacheField>
    <cacheField name="Q #" numFmtId="0">
      <sharedItems containsBlank="1" containsMixedTypes="1" containsNumber="1" containsInteger="1" minValue="0" maxValue="0"/>
    </cacheField>
    <cacheField name="Date arrived in IL" numFmtId="164">
      <sharedItems containsNonDate="0" containsDate="1" containsString="0" containsBlank="1" minDate="1899-12-30T00:00:00" maxDate="2017-12-07T00:00:00"/>
    </cacheField>
    <cacheField name="In Illinois (Y/N)" numFmtId="0">
      <sharedItems containsBlank="1" containsMixedTypes="1" containsNumber="1" containsInteger="1" minValue="0" maxValue="0"/>
    </cacheField>
    <cacheField name="10-year hardiness zone (NAPPFAST 2012)" numFmtId="0">
      <sharedItems containsBlank="1" containsMixedTypes="1" containsNumber="1" containsInteger="1" minValue="3" maxValue="10"/>
    </cacheField>
    <cacheField name="30-year hardiness zone (NAPPFAST 2012)" numFmtId="0">
      <sharedItems containsBlank="1" containsMixedTypes="1" containsNumber="1" containsInteger="1" minValue="3" maxValue="10"/>
    </cacheField>
    <cacheField name="NCBI Biosample" numFmtId="0">
      <sharedItems containsBlank="1"/>
    </cacheField>
    <cacheField name="In Illinois (Y/N) formula" numFmtId="0">
      <sharedItems containsDate="1" containsBlank="1" containsMixedTypes="1" minDate="1899-12-31T00:00:00" maxDate="2017-12-07T00:00:00"/>
    </cacheField>
    <cacheField name="In Illinois (Y/N) fix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5">
  <r>
    <n v="1"/>
    <s v="RU2012-014"/>
    <s v="RU2012-014"/>
    <x v="0"/>
    <m/>
    <n v="14.1"/>
    <m/>
    <m/>
    <m/>
    <s v="Q47635"/>
    <s v="wild"/>
    <m/>
    <n v="43.361899999999999"/>
    <n v="132.15611000000001"/>
    <n v="34"/>
    <x v="0"/>
    <s v="Primorsky Krai"/>
    <m/>
    <s v="Near road to airport of Vladivostok"/>
    <s v="E. Sacks, E. Dzyubenko, L. Bagmet, A. Sabitov"/>
    <d v="2012-09-07T00:00:00"/>
    <s v="disturbed site/some construction next to rd"/>
    <n v="1.95"/>
    <n v="5"/>
    <s v="24X10"/>
    <s v="rare"/>
    <n v="20"/>
    <m/>
    <s v="2x"/>
    <n v="4.492957746478873"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d v="2015-03-16T00:00:00"/>
    <m/>
    <m/>
    <d v="2015-03-23T00:00:00"/>
    <n v="4"/>
    <s v="Y"/>
    <d v="2015-03-13T00:00:00"/>
    <m/>
    <n v="8"/>
    <s v="Y"/>
  </r>
  <r>
    <n v="2"/>
    <s v="RU2012-016"/>
    <s v="RU2012-016"/>
    <x v="0"/>
    <m/>
    <n v="16.100000000000001"/>
    <m/>
    <m/>
    <m/>
    <s v="Q47636"/>
    <s v="wild"/>
    <m/>
    <n v="47.188400000000001"/>
    <n v="134.36709999999999"/>
    <n v="92"/>
    <x v="0"/>
    <s v="Khabarovsk Krai"/>
    <m/>
    <s v="Near M60 North of Lermontavka"/>
    <s v="E. Sacks, E. Dzyubenko, L. Bagmet, A. Sabitov"/>
    <d v="2012-09-09T00:00:00"/>
    <s v="clay still wet"/>
    <n v="2.1"/>
    <n v="3"/>
    <s v="20X10"/>
    <s v="occasional"/>
    <n v="120"/>
    <m/>
    <s v="2x"/>
    <n v="4.6051188299817181"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d v="2015-03-16T00:00:00"/>
    <m/>
    <m/>
    <d v="2015-03-23T00:00:00"/>
    <n v="4"/>
    <s v="Y"/>
    <m/>
    <m/>
    <m/>
    <m/>
  </r>
  <r>
    <n v="3"/>
    <s v="RU2012-017"/>
    <s v="RU2012-017"/>
    <x v="0"/>
    <m/>
    <n v="16.100000000000001"/>
    <m/>
    <m/>
    <m/>
    <s v="Q47637"/>
    <s v="wild"/>
    <m/>
    <n v="47.18806"/>
    <n v="134.36676"/>
    <n v="86"/>
    <x v="0"/>
    <s v="Khabarovsk Krai"/>
    <m/>
    <s v="Near M60 North of Lermontavka"/>
    <s v="E. Sacks, E. Dzyubenko, L. Bagmet, A. Sabitov"/>
    <d v="2012-09-09T00:00:00"/>
    <s v="hill on edge of meadow"/>
    <n v="2.37"/>
    <n v="6"/>
    <s v="20X10"/>
    <s v="occasional"/>
    <n v="176"/>
    <m/>
    <s v="2x"/>
    <n v="4.3947368421052628"/>
    <s v="UI"/>
    <n v="0"/>
    <n v="0"/>
    <d v="2012-10-02T00:00:00"/>
    <d v="2014-10-07T00:00:00"/>
    <n v="4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5"/>
    <s v="Y"/>
  </r>
  <r>
    <n v="4"/>
    <s v="RU2012-018"/>
    <s v="RU2012-018"/>
    <x v="0"/>
    <m/>
    <n v="16.100000000000001"/>
    <m/>
    <m/>
    <m/>
    <s v="Q47638"/>
    <s v="wild"/>
    <m/>
    <n v="47.187800000000003"/>
    <n v="134.36667"/>
    <n v="93"/>
    <x v="0"/>
    <s v="Khabarovsk Krai"/>
    <m/>
    <s v="Near M60 North of Lermontavka"/>
    <s v="E. Sacks, E. Dzyubenko, L. Bagmet, A. Sabitov"/>
    <d v="2012-09-09T00:00:00"/>
    <m/>
    <n v="2.14"/>
    <n v="4"/>
    <s v="500X10"/>
    <s v="occasional"/>
    <n v="116"/>
    <m/>
    <s v="2x"/>
    <n v="4.4019097222222223"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7"/>
    <s v="Y"/>
  </r>
  <r>
    <n v="5"/>
    <s v="RU2012-019"/>
    <s v="RU2012-019"/>
    <x v="0"/>
    <m/>
    <n v="17.100000000000001"/>
    <m/>
    <m/>
    <m/>
    <s v="Q47639"/>
    <s v="wild"/>
    <m/>
    <n v="48.525539999999999"/>
    <n v="134.93181999999999"/>
    <n v="34"/>
    <x v="0"/>
    <s v="Khabarovsk Krai"/>
    <m/>
    <s v="Off of M58 Hwy West after bridge from Khabarovsk"/>
    <s v="E. Sacks, E. Dzyubenko, L. Bagmet, A. Sabitov"/>
    <d v="2012-09-10T00:00:00"/>
    <s v="near hwy on edge of marshy grassland"/>
    <n v="1.53"/>
    <n v="2"/>
    <s v="20X500"/>
    <s v="frequent"/>
    <n v="32"/>
    <m/>
    <s v="2x"/>
    <n v="4.3796296296296298"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6"/>
    <s v="RU2012-020"/>
    <s v="RU2012-020"/>
    <x v="0"/>
    <m/>
    <n v="17.100000000000001"/>
    <m/>
    <m/>
    <m/>
    <s v="Q47640"/>
    <s v="wild"/>
    <m/>
    <n v="48.525489999999998"/>
    <n v="134.93111999999999"/>
    <n v="36"/>
    <x v="0"/>
    <s v="Khabarovsk Krai"/>
    <m/>
    <s v="Off of M58 Hwy West after bridge from Khabarovsk"/>
    <s v="E. Sacks, E. Dzyubenko, L. Bagmet, A. Sabitov"/>
    <d v="2012-09-10T00:00:00"/>
    <s v="clay loom wet"/>
    <n v="1.52"/>
    <n v="3"/>
    <s v="20X500"/>
    <s v="frequent"/>
    <n v="64"/>
    <m/>
    <s v="2x"/>
    <n v="4.4630314232902029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8"/>
    <s v="Y"/>
  </r>
  <r>
    <n v="7"/>
    <s v="RU2012-023"/>
    <s v="RU2012-023"/>
    <x v="0"/>
    <m/>
    <n v="18.100000000000001"/>
    <m/>
    <m/>
    <m/>
    <s v="Q47641"/>
    <s v="wild"/>
    <m/>
    <n v="48.522219999999997"/>
    <n v="134.95338000000001"/>
    <n v="34"/>
    <x v="0"/>
    <s v="Khabarovsk Krai"/>
    <m/>
    <m/>
    <s v="E. Sacks, E. Dzyubenko, L. Bagmet, A. Sabitov"/>
    <d v="2012-09-10T00:00:00"/>
    <m/>
    <n v="2.56"/>
    <n v="5"/>
    <s v="72X6"/>
    <m/>
    <n v="184"/>
    <m/>
    <s v="4x"/>
    <n v="8.8611111111111107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7"/>
    <s v="Y"/>
  </r>
  <r>
    <n v="8"/>
    <s v="RU2012-025"/>
    <s v="RU2012-025"/>
    <x v="0"/>
    <m/>
    <n v="19.100000000000001"/>
    <m/>
    <m/>
    <m/>
    <s v="Q47642"/>
    <s v="wild"/>
    <m/>
    <n v="48.521529999999998"/>
    <n v="134.95441"/>
    <n v="33"/>
    <x v="0"/>
    <m/>
    <m/>
    <m/>
    <s v="E. Sacks, E. Dzyubenko, L. Bagmet, A. Sabitov"/>
    <d v="2012-09-10T00:00:00"/>
    <s v="dk clay loom soil near tojandra"/>
    <n v="1.97"/>
    <n v="4"/>
    <s v="20X7"/>
    <m/>
    <n v="116"/>
    <m/>
    <s v="2x"/>
    <n v="4.5916515426497275"/>
    <s v="UI"/>
    <n v="0"/>
    <n v="0"/>
    <d v="2012-10-02T00:00:00"/>
    <d v="2014-10-07T00:00:00"/>
    <n v="6"/>
    <d v="2015-03-31T00:00:00"/>
    <n v="8"/>
    <n v="3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9"/>
    <s v="RU2012-027"/>
    <s v="RU2012-027"/>
    <x v="0"/>
    <m/>
    <n v="19.100000000000001"/>
    <m/>
    <m/>
    <m/>
    <s v="Q47643"/>
    <s v="wild"/>
    <m/>
    <n v="48.521299999999997"/>
    <n v="134.95441"/>
    <n v="35"/>
    <x v="0"/>
    <m/>
    <m/>
    <m/>
    <s v="E. Sacks, E. Dzyubenko, L. Bagmet, A. Sabitov"/>
    <d v="2012-09-10T00:00:00"/>
    <m/>
    <n v="1.89"/>
    <n v="3"/>
    <s v="4X2"/>
    <m/>
    <n v="188"/>
    <m/>
    <s v="2x"/>
    <n v="4.362068965517242"/>
    <s v="UI"/>
    <n v="0"/>
    <n v="0"/>
    <d v="2012-10-02T00:00:00"/>
    <d v="2014-10-07T00:00:00"/>
    <n v="5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10"/>
    <s v="RU2012-028"/>
    <s v="RU2012-028"/>
    <x v="0"/>
    <m/>
    <n v="19.100000000000001"/>
    <m/>
    <m/>
    <m/>
    <s v="Q47644"/>
    <s v="wild"/>
    <m/>
    <n v="48.521369999999997"/>
    <n v="134.95446999999999"/>
    <n v="34"/>
    <x v="0"/>
    <m/>
    <m/>
    <m/>
    <s v="E. Sacks, E. Dzyubenko, L. Bagmet, A. Sabitov"/>
    <d v="2012-09-10T00:00:00"/>
    <m/>
    <n v="2.11"/>
    <n v="3"/>
    <s v="5X2"/>
    <m/>
    <n v="104"/>
    <m/>
    <s v="2x"/>
    <n v="4.5396825396825395"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5"/>
    <s v="Y"/>
  </r>
  <r>
    <n v="11"/>
    <s v="RU2012-029"/>
    <s v="RU2012-029"/>
    <x v="0"/>
    <m/>
    <n v="20.100000000000001"/>
    <m/>
    <m/>
    <m/>
    <s v="Q47645"/>
    <s v="wild"/>
    <m/>
    <n v="48.524529999999999"/>
    <n v="134.95180999999999"/>
    <n v="37"/>
    <x v="0"/>
    <m/>
    <m/>
    <m/>
    <s v="E. Sacks, E. Dzyubenko, L. Bagmet, A. Sabitov"/>
    <d v="2012-09-10T00:00:00"/>
    <m/>
    <n v="1.9"/>
    <n v="3"/>
    <s v="13X5"/>
    <s v="frequent"/>
    <n v="152"/>
    <m/>
    <s v="2x"/>
    <n v="4.524193548387097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7"/>
    <s v="Y"/>
  </r>
  <r>
    <n v="12"/>
    <s v="RU2012-031"/>
    <s v="RU2012-031"/>
    <x v="0"/>
    <m/>
    <n v="20.100000000000001"/>
    <m/>
    <m/>
    <m/>
    <s v="Q47647"/>
    <s v="wild"/>
    <m/>
    <n v="48.52469"/>
    <n v="134.95187000000001"/>
    <n v="33"/>
    <x v="0"/>
    <m/>
    <m/>
    <m/>
    <s v="E. Sacks, E. Dzyubenko, L. Bagmet, A. Sabitov"/>
    <d v="2012-09-10T00:00:00"/>
    <s v="hard soil dark clay"/>
    <n v="1.52"/>
    <n v="3"/>
    <s v="10X5"/>
    <m/>
    <n v="244"/>
    <m/>
    <s v="2x"/>
    <n v="4.4129158512720155"/>
    <s v="UI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13"/>
    <s v="RU2012-034"/>
    <s v="RU2012-034"/>
    <x v="0"/>
    <m/>
    <n v="21.1"/>
    <m/>
    <m/>
    <m/>
    <s v="Q47648"/>
    <s v="wild"/>
    <m/>
    <n v="49.064410000000002"/>
    <n v="136.51799"/>
    <n v="23"/>
    <x v="0"/>
    <s v="Khabarovsk Krai"/>
    <m/>
    <m/>
    <s v="E. Sacks, E. Dzyubenko, L. Bagmet, A. Sabitov"/>
    <d v="2012-09-10T00:00:00"/>
    <m/>
    <n v="2"/>
    <n v="4"/>
    <s v="500X500"/>
    <m/>
    <n v="376"/>
    <m/>
    <s v="2x"/>
    <n v="4.5155993431855501"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14"/>
    <s v="RU2012-035"/>
    <s v="RU2012-035"/>
    <x v="0"/>
    <m/>
    <n v="21.1"/>
    <m/>
    <m/>
    <m/>
    <s v="Q47649"/>
    <s v="wild"/>
    <m/>
    <n v="49.064320000000002"/>
    <n v="136.51791"/>
    <n v="24"/>
    <x v="0"/>
    <s v="Khabarovsk Krai"/>
    <m/>
    <s v="Near Gasse Lake"/>
    <s v="E. Sacks, E. Dzyubenko, L. Bagmet, A. Sabitov"/>
    <d v="2012-09-10T00:00:00"/>
    <s v="dk clay loam soil"/>
    <n v="1.79"/>
    <n v="4"/>
    <m/>
    <m/>
    <n v="124"/>
    <m/>
    <s v="2x"/>
    <n v="4.434039087947883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15"/>
    <s v="RU2012-036"/>
    <s v="RU2012-036"/>
    <x v="0"/>
    <m/>
    <n v="21.1"/>
    <m/>
    <m/>
    <m/>
    <s v="Q47650"/>
    <s v="wild"/>
    <m/>
    <n v="49.064599999999999"/>
    <n v="136.51760999999999"/>
    <n v="21"/>
    <x v="0"/>
    <s v="Khabarovsk Krai"/>
    <m/>
    <s v="Near Gasse Lake"/>
    <s v="E. Sacks, E. Dzyubenko, L. Bagmet, A. Sabitov"/>
    <d v="2012-09-10T00:00:00"/>
    <m/>
    <n v="1.9"/>
    <n v="4"/>
    <m/>
    <s v="abundant"/>
    <n v="224"/>
    <m/>
    <s v="2x"/>
    <n v="4.580172413793103"/>
    <s v="UI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16"/>
    <s v="RU2012-037"/>
    <s v="RU2012-037"/>
    <x v="0"/>
    <m/>
    <n v="21.1"/>
    <m/>
    <m/>
    <m/>
    <s v="Q47651"/>
    <s v="wild"/>
    <m/>
    <n v="49.064639999999997"/>
    <n v="136.51773"/>
    <n v="23"/>
    <x v="0"/>
    <m/>
    <m/>
    <m/>
    <s v="E. Sacks, E. Dzyubenko, L. Bagmet, A. Sabitov"/>
    <d v="2012-09-11T00:00:00"/>
    <m/>
    <n v="2.0699999999999998"/>
    <n v="4"/>
    <m/>
    <m/>
    <n v="248"/>
    <m/>
    <s v="2x"/>
    <n v="4.3083333333333336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17"/>
    <s v="RU2012-038"/>
    <s v="RU2012-038"/>
    <x v="0"/>
    <m/>
    <n v="21.1"/>
    <m/>
    <m/>
    <m/>
    <s v="Q47652"/>
    <s v="wild"/>
    <m/>
    <n v="49.064489999999999"/>
    <n v="136.51756"/>
    <n v="21"/>
    <x v="0"/>
    <s v="Khabarovsk Krai"/>
    <m/>
    <s v="Near Gasse Lake"/>
    <s v="E. Sacks, E. Dzyubenko, L. Bagmet, A. Sabitov"/>
    <d v="2012-09-10T00:00:00"/>
    <m/>
    <n v="2.1"/>
    <n v="3"/>
    <m/>
    <m/>
    <n v="64"/>
    <m/>
    <s v="2x"/>
    <n v="4.4016152716593249"/>
    <s v="UI"/>
    <n v="0"/>
    <n v="0"/>
    <d v="2012-10-02T00:00:00"/>
    <d v="2014-10-07T00:00:00"/>
    <n v="6"/>
    <d v="2015-03-31T00:00:00"/>
    <n v="8"/>
    <n v="2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18"/>
    <s v="RU2012-040"/>
    <s v="RU2012-040"/>
    <x v="0"/>
    <m/>
    <n v="25.1"/>
    <m/>
    <m/>
    <m/>
    <s v="Q47653"/>
    <s v="wild"/>
    <m/>
    <n v="49.331090000000003"/>
    <n v="136.51990000000001"/>
    <n v="24"/>
    <x v="0"/>
    <s v="Khabarovsk Krai"/>
    <m/>
    <m/>
    <s v="E. Sacks, E. Dzyubenko, L. Bagmet, A. Sabitov"/>
    <d v="2012-09-11T00:00:00"/>
    <m/>
    <n v="1.69"/>
    <n v="4"/>
    <m/>
    <m/>
    <n v="156"/>
    <m/>
    <s v="2x"/>
    <n v="4.5517241379310347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19"/>
    <s v="RU2012-041"/>
    <s v="RU2012-041"/>
    <x v="0"/>
    <m/>
    <n v="25.1"/>
    <m/>
    <m/>
    <m/>
    <s v="Q47654"/>
    <s v="wild"/>
    <m/>
    <n v="49.331200000000003"/>
    <n v="136.52007"/>
    <n v="20"/>
    <x v="0"/>
    <s v="Khabarovsk Krai"/>
    <m/>
    <m/>
    <s v="E. Sacks, E. Dzyubenko, L. Bagmet, A. Sabitov"/>
    <d v="2012-09-11T00:00:00"/>
    <m/>
    <n v="1.81"/>
    <n v="3"/>
    <m/>
    <m/>
    <n v="64"/>
    <m/>
    <m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3-16T00:00:00"/>
    <m/>
    <n v="5"/>
    <d v="2015-03-16T00:00:00"/>
    <m/>
    <m/>
    <d v="2015-03-23T00:00:00"/>
    <n v="4"/>
    <s v="Y"/>
    <m/>
    <m/>
    <m/>
    <s v="Y"/>
  </r>
  <r>
    <n v="20"/>
    <s v="RU2012-042"/>
    <s v="RU2012-042"/>
    <x v="0"/>
    <m/>
    <n v="25.1"/>
    <m/>
    <m/>
    <m/>
    <s v="Q47655"/>
    <s v="wild"/>
    <m/>
    <n v="49.331180000000003"/>
    <n v="136.52017000000001"/>
    <n v="25"/>
    <x v="0"/>
    <s v="Khabarovsk Krai"/>
    <m/>
    <m/>
    <s v="E. Sacks, E. Dzyubenko, L. Bagmet, A. Sabitov"/>
    <d v="2012-09-11T00:00:00"/>
    <m/>
    <n v="1.82"/>
    <n v="5"/>
    <m/>
    <m/>
    <n v="288"/>
    <m/>
    <s v="2x"/>
    <n v="4.6160714285714288"/>
    <s v="UI"/>
    <n v="0"/>
    <n v="0"/>
    <d v="2012-10-02T00:00:00"/>
    <d v="2014-10-07T00:00:00"/>
    <n v="6"/>
    <d v="2015-03-31T00:00:00"/>
    <n v="8"/>
    <n v="0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21"/>
    <s v="RU2012-044"/>
    <s v="RU2012-044"/>
    <x v="0"/>
    <m/>
    <n v="25.1"/>
    <m/>
    <m/>
    <m/>
    <s v="Q47657"/>
    <s v="wild"/>
    <m/>
    <n v="49.332419999999999"/>
    <n v="136.52132"/>
    <n v="24"/>
    <x v="0"/>
    <s v="Khabarovsk Krai"/>
    <m/>
    <m/>
    <s v="E. Sacks, E. Dzyubenko, L. Bagmet, A. Sabitov"/>
    <d v="2012-09-11T00:00:00"/>
    <s v="Dark Loam soil"/>
    <n v="1.95"/>
    <n v="3"/>
    <m/>
    <m/>
    <n v="124"/>
    <m/>
    <s v="2x"/>
    <n v="4.7171532846715332"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22"/>
    <s v="RU2012-045"/>
    <s v="RU2012-045"/>
    <x v="0"/>
    <m/>
    <n v="25.1"/>
    <m/>
    <m/>
    <m/>
    <s v="Q47658"/>
    <s v="wild"/>
    <m/>
    <n v="49.332529999999998"/>
    <n v="136.52117999999999"/>
    <n v="21"/>
    <x v="0"/>
    <s v="Khabarovsk Krai"/>
    <m/>
    <m/>
    <s v="E. Sacks, E. Dzyubenko, L. Bagmet, A. Sabitov"/>
    <d v="2012-09-11T00:00:00"/>
    <m/>
    <n v="2.2799999999999998"/>
    <n v="4"/>
    <m/>
    <m/>
    <n v="112"/>
    <m/>
    <s v="2x"/>
    <n v="4.41180981595092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23"/>
    <s v="RU2012-046"/>
    <s v="RU2012-046"/>
    <x v="0"/>
    <m/>
    <n v="25.1"/>
    <m/>
    <m/>
    <m/>
    <s v="Q47659"/>
    <s v="wild"/>
    <m/>
    <n v="49.332349999999998"/>
    <n v="136.52069"/>
    <n v="25"/>
    <x v="0"/>
    <s v="Khabarovsk Krai"/>
    <m/>
    <m/>
    <s v="E. Sacks, E. Dzyubenko, L. Bagmet, A. Sabitov"/>
    <d v="2012-09-11T00:00:00"/>
    <m/>
    <n v="1.73"/>
    <n v="3"/>
    <m/>
    <m/>
    <n v="108"/>
    <m/>
    <s v="2x"/>
    <n v="4.3887945670628179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24"/>
    <s v="RU2012-047"/>
    <s v="RU2012-047"/>
    <x v="0"/>
    <m/>
    <n v="25.1"/>
    <m/>
    <m/>
    <m/>
    <s v="Q47660"/>
    <s v="wild"/>
    <m/>
    <n v="49.329450000000001"/>
    <n v="136.51760999999999"/>
    <n v="24"/>
    <x v="0"/>
    <s v="Khabarovsk Krai"/>
    <m/>
    <m/>
    <s v="E. Sacks, E. Dzyubenko, L. Bagmet, A. Sabitov"/>
    <d v="2012-09-12T00:00:00"/>
    <m/>
    <n v="2.44"/>
    <n v="4"/>
    <m/>
    <m/>
    <n v="216"/>
    <m/>
    <s v="2x"/>
    <n v="4.5600000000000005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2"/>
    <s v="Y"/>
  </r>
  <r>
    <n v="25"/>
    <s v="RU2012-048"/>
    <s v="RU2012-048"/>
    <x v="0"/>
    <m/>
    <n v="25.1"/>
    <m/>
    <m/>
    <m/>
    <s v="Q47661"/>
    <s v="wild"/>
    <m/>
    <n v="49.329599999999999"/>
    <n v="136.51714100000001"/>
    <n v="28"/>
    <x v="0"/>
    <s v="Khabarovsk Krai"/>
    <m/>
    <m/>
    <s v="E. Sacks, E. Dzyubenko, L. Bagmet, A. Sabitov"/>
    <d v="2012-09-12T00:00:00"/>
    <m/>
    <n v="2.27"/>
    <n v="4"/>
    <m/>
    <m/>
    <n v="104"/>
    <m/>
    <s v="2x"/>
    <n v="4.3769633507853403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26"/>
    <s v="RU2012-049"/>
    <s v="RU2012-049"/>
    <x v="0"/>
    <m/>
    <n v="25.1"/>
    <m/>
    <m/>
    <m/>
    <s v="Q47662"/>
    <s v="wild"/>
    <m/>
    <n v="49.329770000000003"/>
    <n v="136.51747"/>
    <n v="29"/>
    <x v="0"/>
    <s v="Khabarovsk Krai"/>
    <m/>
    <m/>
    <s v="E. Sacks, E. Dzyubenko, L. Bagmet, A. Sabitov"/>
    <d v="2012-09-12T00:00:00"/>
    <m/>
    <n v="1.98"/>
    <n v="3"/>
    <m/>
    <m/>
    <n v="112"/>
    <m/>
    <s v="2x"/>
    <n v="4.4076655052264808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27"/>
    <s v="RU2012-050"/>
    <s v="RU2012-050"/>
    <x v="0"/>
    <m/>
    <n v="27.1"/>
    <m/>
    <m/>
    <m/>
    <s v="Q47663"/>
    <s v="wild"/>
    <m/>
    <n v="48.917900000000003"/>
    <n v="136.22987000000001"/>
    <n v="26"/>
    <x v="0"/>
    <s v="Khabarovsk Krai"/>
    <m/>
    <m/>
    <s v="E. Sacks, E. Dzyubenko, L. Bagmet, A. Sabitov"/>
    <d v="2012-09-12T00:00:00"/>
    <s v="brown any loam"/>
    <n v="2.04"/>
    <n v="4"/>
    <s v="500X50"/>
    <s v="occasional"/>
    <n v="152"/>
    <m/>
    <s v="2x"/>
    <n v="4.4610051993067588"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28"/>
    <s v="RU2012-052"/>
    <s v="RU2012-052"/>
    <x v="0"/>
    <m/>
    <n v="27.1"/>
    <m/>
    <m/>
    <m/>
    <s v="Q47664"/>
    <s v="wild"/>
    <m/>
    <n v="48.917090000000002"/>
    <n v="136.22711000000001"/>
    <n v="22"/>
    <x v="0"/>
    <m/>
    <m/>
    <s v="Near Sindinskoye Lake Bridge on W. Side"/>
    <s v="E. Sacks, E. Dzyubenko, L. Bagmet, A. Sabitov"/>
    <d v="2012-09-12T00:00:00"/>
    <m/>
    <n v="1.48"/>
    <n v="3"/>
    <m/>
    <m/>
    <n v="176"/>
    <m/>
    <s v="2x"/>
    <n v="4.4602473498233213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29"/>
    <s v="RU2012-053"/>
    <s v="RU2012-053"/>
    <x v="0"/>
    <m/>
    <n v="27.1"/>
    <m/>
    <m/>
    <m/>
    <s v="Q47665"/>
    <s v="wild"/>
    <m/>
    <n v="48.916690000000003"/>
    <n v="136.22627"/>
    <n v="24"/>
    <x v="0"/>
    <m/>
    <m/>
    <s v="Near Sindinskoye Lake Bridge on W. Side"/>
    <s v="E. Sacks, E. Dzyubenko, L. Bagmet, A. Sabitov"/>
    <d v="2012-09-12T00:00:00"/>
    <s v="On slight mound (rise) in flat area"/>
    <n v="1.55"/>
    <n v="3"/>
    <m/>
    <m/>
    <n v="336"/>
    <m/>
    <s v="2x"/>
    <n v="4.4578025477707008"/>
    <s v="UI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8"/>
    <s v="Y"/>
  </r>
  <r>
    <n v="30"/>
    <s v="RU2012-055"/>
    <s v="RU2012-055"/>
    <x v="0"/>
    <m/>
    <n v="28.1"/>
    <m/>
    <m/>
    <m/>
    <s v="Q47666"/>
    <s v="wild"/>
    <m/>
    <n v="48.819839999999999"/>
    <n v="135.94496000000001"/>
    <n v="53"/>
    <x v="0"/>
    <m/>
    <m/>
    <m/>
    <s v="E. Sacks, E. Dzyubenko, L. Bagmet, A. Sabitov"/>
    <d v="2012-09-12T00:00:00"/>
    <m/>
    <n v="2.4700000000000002"/>
    <n v="5"/>
    <m/>
    <m/>
    <n v="104"/>
    <m/>
    <s v="4x"/>
    <n v="8.3781362007168454"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8"/>
    <s v="Y"/>
  </r>
  <r>
    <n v="31"/>
    <s v="RU2012-056.1WD (4x)"/>
    <s v="RU2012-056.1WD (4x)"/>
    <x v="0"/>
    <m/>
    <n v="28.1"/>
    <m/>
    <m/>
    <m/>
    <s v="Q47667"/>
    <s v="wild"/>
    <m/>
    <n v="48.824440000000003"/>
    <n v="135.94802999999999"/>
    <n v="51"/>
    <x v="0"/>
    <m/>
    <m/>
    <s v="Outside of highway"/>
    <s v="E. Sacks, E. Dzyubenko, L. Bagmet, A. Sabitov"/>
    <d v="2012-09-12T00:00:00"/>
    <s v="bank Sandy loam"/>
    <n v="1.85"/>
    <n v="4"/>
    <s v="200X3"/>
    <s v="occasional"/>
    <n v="96"/>
    <m/>
    <s v="4x"/>
    <n v="8.5752688172043001"/>
    <s v="UI"/>
    <n v="0"/>
    <n v="0"/>
    <d v="2012-10-02T00:00:00"/>
    <d v="2014-01-30T00:00:00"/>
    <n v="6"/>
    <d v="2015-03-31T00:00:00"/>
    <n v="5"/>
    <n v="5"/>
    <m/>
    <d v="2015-04-01T00:00:00"/>
    <n v="5"/>
    <m/>
    <d v="2015-01-01T00:00:00"/>
    <m/>
    <n v="4"/>
    <d v="2015-03-16T00:00:00"/>
    <m/>
    <m/>
    <d v="2015-03-23T00:00:00"/>
    <n v="1"/>
    <s v="Y"/>
    <d v="2015-03-13T00:00:00"/>
    <m/>
    <n v="5"/>
    <s v="Y"/>
  </r>
  <r>
    <n v="32"/>
    <s v="RU2012-056.2 (2x)"/>
    <s v="RU2012-056.2 (2x)"/>
    <x v="0"/>
    <m/>
    <n v="28.1"/>
    <m/>
    <m/>
    <m/>
    <s v="Q47667"/>
    <s v="wild"/>
    <m/>
    <n v="48.824440000000003"/>
    <n v="135.94802999999999"/>
    <n v="51"/>
    <x v="0"/>
    <m/>
    <m/>
    <s v="Outside of highway"/>
    <s v="E. Sacks, E. Dzyubenko, L. Bagmet, A. Sabitov"/>
    <d v="2012-09-12T00:00:00"/>
    <s v="bank Sandy loam"/>
    <n v="1.85"/>
    <n v="4"/>
    <s v="200X3"/>
    <s v="occasional"/>
    <n v="96"/>
    <m/>
    <s v="2x"/>
    <n v="4.2"/>
    <s v="UI"/>
    <n v="0"/>
    <n v="0"/>
    <d v="2012-10-02T00:00:00"/>
    <d v="2014-01-30T00:00:00"/>
    <n v="6"/>
    <d v="2015-03-31T00:00:00"/>
    <n v="8"/>
    <n v="8"/>
    <m/>
    <d v="2015-04-01T00:00:00"/>
    <n v="8"/>
    <m/>
    <d v="2015-03-16T00:00:00"/>
    <m/>
    <n v="5"/>
    <d v="2015-03-16T00:00:00"/>
    <m/>
    <m/>
    <d v="2015-03-23T00:00:00"/>
    <n v="4"/>
    <s v="Y"/>
    <d v="2015-03-13T00:00:00"/>
    <m/>
    <n v="7"/>
    <s v="Y"/>
  </r>
  <r>
    <n v="33"/>
    <s v="RU2012-058"/>
    <s v="RU2012-058"/>
    <x v="0"/>
    <m/>
    <n v="29.1"/>
    <m/>
    <m/>
    <m/>
    <s v="Q47668"/>
    <s v="wild"/>
    <m/>
    <n v="48.596339999999998"/>
    <n v="135.60014000000001"/>
    <n v="117"/>
    <x v="0"/>
    <m/>
    <m/>
    <s v="By road in ditch"/>
    <s v="E. Sacks, E. Dzyubenko, L. Bagmet, A. Sabitov"/>
    <d v="2012-09-12T00:00:00"/>
    <s v="sandloam"/>
    <n v="1.84"/>
    <n v="3"/>
    <s v="70X5"/>
    <s v="frequent"/>
    <n v="132"/>
    <s v="? Are all these clones to the same genotype (moved vegetatively down ditch)?"/>
    <s v="2x"/>
    <n v="4.6330508474576275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34"/>
    <s v="RU2012-059"/>
    <s v="RU2012-059"/>
    <x v="0"/>
    <m/>
    <n v="29.1"/>
    <m/>
    <m/>
    <m/>
    <s v="Q47669"/>
    <s v="wild"/>
    <m/>
    <n v="48.596260000000001"/>
    <n v="135.59987000000001"/>
    <n v="116"/>
    <x v="0"/>
    <m/>
    <m/>
    <m/>
    <s v="E. Sacks, E. Dzyubenko, L. Bagmet, A. Sabitov"/>
    <d v="2012-09-12T00:00:00"/>
    <m/>
    <n v="1.88"/>
    <n v="3"/>
    <m/>
    <m/>
    <n v="148"/>
    <m/>
    <s v="2x"/>
    <n v="4.6050847457627118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35"/>
    <s v="RU2012-060"/>
    <s v="RU2012-060"/>
    <x v="0"/>
    <m/>
    <n v="29.1"/>
    <m/>
    <m/>
    <m/>
    <s v="Q47670"/>
    <s v="wild"/>
    <m/>
    <n v="48.596209999999999"/>
    <n v="135.59979000000001"/>
    <n v="116"/>
    <x v="0"/>
    <m/>
    <m/>
    <m/>
    <s v="E. Sacks, E. Dzyubenko, L. Bagmet, A. Sabitov"/>
    <d v="2012-09-12T00:00:00"/>
    <m/>
    <n v="1.88"/>
    <n v="3"/>
    <m/>
    <m/>
    <n v="152"/>
    <m/>
    <s v="2x"/>
    <n v="4.418032786885246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7"/>
    <s v="Y"/>
  </r>
  <r>
    <n v="36"/>
    <s v="RU2012-061"/>
    <s v="RU2012-061"/>
    <x v="0"/>
    <m/>
    <n v="29.1"/>
    <m/>
    <m/>
    <m/>
    <s v="Q47671"/>
    <s v="wild"/>
    <m/>
    <n v="48.596110000000003"/>
    <n v="135.59952000000001"/>
    <n v="116"/>
    <x v="0"/>
    <m/>
    <m/>
    <m/>
    <s v="E. Sacks, E. Dzyubenko, L. Bagmet, A. Sabitov"/>
    <d v="2012-09-12T00:00:00"/>
    <m/>
    <n v="1.88"/>
    <n v="4"/>
    <m/>
    <m/>
    <n v="232"/>
    <m/>
    <s v="2x"/>
    <n v="4.5331674958540642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8"/>
    <s v="Y"/>
  </r>
  <r>
    <n v="37"/>
    <s v="RU2012-062"/>
    <s v="RU2012-062"/>
    <x v="0"/>
    <m/>
    <n v="29.1"/>
    <m/>
    <m/>
    <m/>
    <s v="Q47672"/>
    <s v="wild"/>
    <m/>
    <n v="48.596069999999997"/>
    <n v="135.59433000000001"/>
    <n v="117"/>
    <x v="0"/>
    <m/>
    <m/>
    <m/>
    <s v="E. Sacks, E. Dzyubenko, L. Bagmet, A. Sabitov"/>
    <d v="2012-09-12T00:00:00"/>
    <m/>
    <n v="1.54"/>
    <n v="3"/>
    <m/>
    <m/>
    <n v="104"/>
    <m/>
    <s v="2x"/>
    <n v="4.4531981279251172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38"/>
    <s v="RU2012-064"/>
    <s v="RU2012-064"/>
    <x v="0"/>
    <m/>
    <n v="30.1"/>
    <m/>
    <m/>
    <m/>
    <s v="Q47673"/>
    <s v="wild"/>
    <m/>
    <n v="48.46698"/>
    <n v="135.44012000000001"/>
    <n v="30"/>
    <x v="0"/>
    <m/>
    <m/>
    <s v="Flat low area near highway"/>
    <s v="E. Sacks, E. Dzyubenko, L. Bagmet, A. Sabitov"/>
    <d v="2012-09-12T00:00:00"/>
    <s v="Dark Loam "/>
    <n v="1.5"/>
    <n v="3"/>
    <m/>
    <s v="frequent"/>
    <n v="92"/>
    <m/>
    <s v="2x"/>
    <n v="4.5677966101694913"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39"/>
    <s v="RU2012-065"/>
    <s v="RU2012-065"/>
    <x v="0"/>
    <m/>
    <n v="30.1"/>
    <m/>
    <m/>
    <m/>
    <s v="Q47674"/>
    <s v="wild"/>
    <m/>
    <n v="48.467129999999997"/>
    <n v="135.44025999999999"/>
    <n v="30"/>
    <x v="0"/>
    <m/>
    <m/>
    <m/>
    <s v="E. Sacks, E. Dzyubenko, L. Bagmet, A. Sabitov"/>
    <d v="2012-09-12T00:00:00"/>
    <m/>
    <n v="1.58"/>
    <n v="3"/>
    <m/>
    <m/>
    <n v="128"/>
    <m/>
    <s v="2x"/>
    <n v="4.4019963702359348"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40"/>
    <s v="IGR-2011-005"/>
    <s v="IGR-2011-005"/>
    <x v="0"/>
    <m/>
    <m/>
    <m/>
    <m/>
    <m/>
    <s v="Q46884"/>
    <s v="wild"/>
    <m/>
    <m/>
    <m/>
    <m/>
    <x v="1"/>
    <m/>
    <m/>
    <m/>
    <m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n v="4"/>
    <d v="2015-03-16T00:00:00"/>
    <m/>
    <m/>
    <d v="2015-03-23T00:00:00"/>
    <n v="4"/>
    <s v="Y"/>
    <m/>
    <m/>
    <m/>
    <s v="Y"/>
  </r>
  <r>
    <n v="41"/>
    <s v="RU2012-030"/>
    <s v="RU2012-030"/>
    <x v="0"/>
    <m/>
    <n v="20.100000000000001"/>
    <m/>
    <m/>
    <m/>
    <s v="Q47646"/>
    <s v="wild"/>
    <m/>
    <n v="48.524569999999997"/>
    <n v="134.95170999999999"/>
    <n v="35"/>
    <x v="0"/>
    <m/>
    <m/>
    <m/>
    <s v="E. Sacks, E. Dzyubenko, L. Bagmet, A. Sabitov"/>
    <d v="2012-09-10T00:00:00"/>
    <m/>
    <n v="1.43"/>
    <m/>
    <s v="17X10"/>
    <s v="frequent"/>
    <n v="68"/>
    <m/>
    <s v="2x"/>
    <n v="4.4068322981366475"/>
    <s v="UI"/>
    <n v="0"/>
    <n v="0"/>
    <d v="2012-10-02T00:00:00"/>
    <m/>
    <n v="6"/>
    <d v="2015-05-14T00:00:00"/>
    <n v="5"/>
    <m/>
    <m/>
    <m/>
    <m/>
    <m/>
    <m/>
    <m/>
    <n v="4"/>
    <m/>
    <m/>
    <m/>
    <m/>
    <m/>
    <m/>
    <m/>
    <m/>
    <m/>
    <m/>
  </r>
  <r>
    <n v="42"/>
    <s v="RU2012-043"/>
    <s v="RU2012-043"/>
    <x v="0"/>
    <m/>
    <n v="25.1"/>
    <m/>
    <m/>
    <m/>
    <s v="Q47656"/>
    <s v="wild"/>
    <m/>
    <n v="49.33128"/>
    <n v="136.52025"/>
    <n v="23"/>
    <x v="0"/>
    <s v="Khabarovsk Krai"/>
    <m/>
    <m/>
    <s v="E. Sacks, E. Dzyubenko, L. Bagmet, A. Sabitov"/>
    <d v="2012-09-11T00:00:00"/>
    <m/>
    <n v="1.93"/>
    <n v="4"/>
    <m/>
    <m/>
    <n v="76"/>
    <m/>
    <s v="2x"/>
    <n v="4.4132730015082959"/>
    <s v="UI"/>
    <n v="0"/>
    <n v="0"/>
    <d v="2012-10-02T00:00:00"/>
    <m/>
    <n v="6"/>
    <d v="2015-05-14T00:00:00"/>
    <n v="6"/>
    <m/>
    <m/>
    <m/>
    <m/>
    <m/>
    <m/>
    <m/>
    <n v="4"/>
    <m/>
    <m/>
    <m/>
    <m/>
    <m/>
    <m/>
    <m/>
    <m/>
    <m/>
    <m/>
  </r>
  <r>
    <n v="43"/>
    <s v="RU2012-066"/>
    <s v="RU2012-066"/>
    <x v="0"/>
    <m/>
    <n v="30.1"/>
    <m/>
    <m/>
    <m/>
    <s v="Q47675"/>
    <s v="wild"/>
    <m/>
    <n v="48.467190000000002"/>
    <n v="135.44035"/>
    <n v="30"/>
    <x v="0"/>
    <m/>
    <m/>
    <m/>
    <s v="E. Sacks, E. Dzyubenko, L. Bagmet, A. Sabitov"/>
    <d v="2012-09-12T00:00:00"/>
    <m/>
    <n v="1.45"/>
    <n v="3"/>
    <m/>
    <m/>
    <n v="192"/>
    <m/>
    <s v="2x"/>
    <n v="4.5222222222222221"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44"/>
    <s v="RU2012-067"/>
    <s v="RU2012-067"/>
    <x v="0"/>
    <m/>
    <n v="30.1"/>
    <m/>
    <m/>
    <m/>
    <s v="Q47676"/>
    <s v="wild"/>
    <m/>
    <n v="48.467759999999998"/>
    <n v="135.43934999999999"/>
    <n v="32"/>
    <x v="0"/>
    <m/>
    <m/>
    <m/>
    <s v="E. Sacks, E. Dzyubenko, L. Bagmet, A. Sabitov"/>
    <d v="2012-09-12T00:00:00"/>
    <m/>
    <n v="1.84"/>
    <n v="3"/>
    <m/>
    <m/>
    <n v="132"/>
    <m/>
    <s v="2x"/>
    <n v="4.42"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45"/>
    <s v="RU2012-068"/>
    <s v="RU2012-068"/>
    <x v="0"/>
    <m/>
    <n v="30.1"/>
    <m/>
    <m/>
    <m/>
    <s v="Q47677"/>
    <s v="wild"/>
    <m/>
    <n v="48.467730000000003"/>
    <n v="135.43912"/>
    <n v="32"/>
    <x v="0"/>
    <m/>
    <m/>
    <m/>
    <s v="E. Sacks, E. Dzyubenko, L. Bagmet, A. Sabitov"/>
    <d v="2012-09-12T00:00:00"/>
    <m/>
    <n v="2"/>
    <n v="3"/>
    <m/>
    <m/>
    <n v="76"/>
    <m/>
    <s v="2x"/>
    <n v="4.3"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n v="4"/>
    <d v="2015-03-16T00:00:00"/>
    <m/>
    <m/>
    <d v="2015-03-23T00:00:00"/>
    <n v="4"/>
    <m/>
    <d v="2015-03-13T00:00:00"/>
    <m/>
    <n v="4"/>
    <s v="Y"/>
  </r>
  <r>
    <n v="46"/>
    <s v="RU2012-069"/>
    <s v="RU2012-069"/>
    <x v="0"/>
    <m/>
    <n v="31.1"/>
    <m/>
    <m/>
    <m/>
    <s v="Q47678"/>
    <s v="wild"/>
    <m/>
    <n v="48.62491"/>
    <n v="135.13335000000001"/>
    <n v="34"/>
    <x v="0"/>
    <s v="Khabarovsk Krai"/>
    <m/>
    <m/>
    <s v="E. Sacks, E. Dzyubenko, L. Bagmet, A. Sabitov"/>
    <d v="2012-09-13T00:00:00"/>
    <s v="Sandy soil (v/ near Amur"/>
    <n v="1.58"/>
    <n v="3.5"/>
    <m/>
    <s v="occasional"/>
    <n v="128"/>
    <m/>
    <s v="2x"/>
    <n v="4.4302925989672977"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47"/>
    <s v="RU2012-070"/>
    <s v="RU2012-070"/>
    <x v="0"/>
    <m/>
    <n v="31.1"/>
    <m/>
    <m/>
    <m/>
    <s v="Q47679"/>
    <s v="wild"/>
    <m/>
    <n v="48.623959999999997"/>
    <n v="135.13426000000001"/>
    <n v="29"/>
    <x v="0"/>
    <s v="Khabarovsk Krai"/>
    <m/>
    <m/>
    <s v="E. Sacks, E. Dzyubenko, L. Bagmet, A. Sabitov"/>
    <d v="2012-09-13T00:00:00"/>
    <m/>
    <n v="1.94"/>
    <n v="4"/>
    <m/>
    <s v="occasional"/>
    <n v="164"/>
    <m/>
    <s v="2x"/>
    <n v="4.4215686274509807"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n v="4"/>
    <d v="2015-03-16T00:00:00"/>
    <m/>
    <m/>
    <d v="2015-03-23T00:00:00"/>
    <n v="4"/>
    <m/>
    <d v="2015-03-13T00:00:00"/>
    <m/>
    <n v="4"/>
    <s v="Y"/>
  </r>
  <r>
    <n v="48"/>
    <s v="RU2012-072"/>
    <s v="RU2012-072"/>
    <x v="0"/>
    <m/>
    <n v="31.1"/>
    <m/>
    <m/>
    <m/>
    <s v="Q47680"/>
    <s v="wild"/>
    <m/>
    <n v="48.624040000000001"/>
    <n v="135.13417000000001"/>
    <n v="32"/>
    <x v="0"/>
    <s v="Khabarovsk Krai"/>
    <m/>
    <m/>
    <s v="E. Sacks, E. Dzyubenko, L. Bagmet, A. Sabitov"/>
    <d v="2012-09-13T00:00:00"/>
    <m/>
    <n v="1.77"/>
    <n v="3"/>
    <m/>
    <m/>
    <n v="100"/>
    <m/>
    <s v="2x"/>
    <n v="4.3"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49"/>
    <s v="RU2012-073"/>
    <s v="RU2012-073"/>
    <x v="0"/>
    <m/>
    <n v="31.1"/>
    <m/>
    <m/>
    <m/>
    <s v="Q47681"/>
    <s v="wild"/>
    <m/>
    <n v="48.62415"/>
    <n v="135.13425000000001"/>
    <n v="28"/>
    <x v="0"/>
    <s v="Khabarovsk Krai"/>
    <m/>
    <m/>
    <s v="E. Sacks, E. Dzyubenko, L. Bagmet, A. Sabitov"/>
    <d v="2012-09-13T00:00:00"/>
    <s v="Under salix"/>
    <n v="1.61"/>
    <n v="3.5"/>
    <m/>
    <m/>
    <n v="76"/>
    <m/>
    <s v="2x"/>
    <n v="4.3566739606126914"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50"/>
    <s v="RU2012-074"/>
    <s v="RU2012-074"/>
    <x v="0"/>
    <m/>
    <n v="31.1"/>
    <m/>
    <m/>
    <m/>
    <s v="Q47682"/>
    <s v="wild"/>
    <m/>
    <n v="48.626510000000003"/>
    <n v="135.14320000000001"/>
    <n v="32"/>
    <x v="0"/>
    <s v="Khabarovsk Krai"/>
    <m/>
    <m/>
    <s v="E. Sacks, E. Dzyubenko, L. Bagmet, A. Sabitov"/>
    <d v="2012-09-13T00:00:00"/>
    <s v="On slight mound in flat wet"/>
    <n v="1.88"/>
    <n v="4"/>
    <m/>
    <m/>
    <n v="264"/>
    <m/>
    <s v="2x"/>
    <n v="4.4785714285714286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51"/>
    <s v="RU2012-075"/>
    <s v="RU2012-075"/>
    <x v="0"/>
    <m/>
    <n v="31.1"/>
    <m/>
    <m/>
    <m/>
    <s v="Q47683"/>
    <s v="wild"/>
    <m/>
    <n v="48.62688"/>
    <n v="135.14264"/>
    <n v="30"/>
    <x v="0"/>
    <s v="Khabarovsk Krai"/>
    <m/>
    <m/>
    <s v="E. Sacks, E. Dzyubenko, L. Bagmet, A. Sabitov"/>
    <d v="2012-09-13T00:00:00"/>
    <s v="On slope @ edge of H2O + Salix"/>
    <n v="1.79"/>
    <n v="4"/>
    <m/>
    <m/>
    <n v="60"/>
    <m/>
    <s v="2x"/>
    <n v="4.1509433962264151"/>
    <s v="UI"/>
    <n v="0"/>
    <n v="0"/>
    <d v="2012-10-02T00:00:00"/>
    <d v="2014-07-10T00:00:00"/>
    <n v="3"/>
    <d v="2015-03-31T00:00:00"/>
    <n v="8"/>
    <n v="0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52"/>
    <s v="RU2012-076"/>
    <s v="RU2012-076"/>
    <x v="0"/>
    <m/>
    <n v="32.1"/>
    <m/>
    <m/>
    <m/>
    <s v="Q47684"/>
    <s v="wild"/>
    <m/>
    <n v="48.526679999999999"/>
    <n v="134.59023999999999"/>
    <n v="42"/>
    <x v="0"/>
    <m/>
    <m/>
    <m/>
    <s v="E. Sacks, E. Dzyubenko, L. Bagmet, A. Sabitov"/>
    <d v="2012-09-13T00:00:00"/>
    <s v="Dark clay soil"/>
    <n v="1.94"/>
    <n v="3"/>
    <m/>
    <s v="rare"/>
    <n v="196"/>
    <m/>
    <s v="2x"/>
    <n v="4.291666666666667"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8"/>
    <s v="Y"/>
  </r>
  <r>
    <n v="53"/>
    <s v="RU2012-078"/>
    <s v="RU2012-078"/>
    <x v="0"/>
    <m/>
    <n v="33.1"/>
    <m/>
    <m/>
    <m/>
    <s v="Q47685"/>
    <s v="wild"/>
    <m/>
    <n v="48.666629999999998"/>
    <n v="132.98172"/>
    <n v="69"/>
    <x v="0"/>
    <s v="Jewish Autonomous Oblast"/>
    <m/>
    <m/>
    <s v="E. Sacks, E. Dzyubenko, L. Bagmet, A. Sabitov"/>
    <d v="2012-09-14T00:00:00"/>
    <s v="On slight rise in flat wet area, dark clay loam"/>
    <n v="1.91"/>
    <m/>
    <s v="50X50"/>
    <s v="occasional"/>
    <n v="156"/>
    <s v="Soy Field  Plow moved 1 genotype around mult clumps?"/>
    <s v="2x"/>
    <n v="4.3643724696356276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54"/>
    <s v="RU2012-079"/>
    <s v="RU2012-079"/>
    <x v="0"/>
    <m/>
    <n v="33.1"/>
    <m/>
    <m/>
    <m/>
    <s v="Q47686"/>
    <s v="wild"/>
    <m/>
    <n v="48.666919999999998"/>
    <n v="132.98165"/>
    <n v="69"/>
    <x v="0"/>
    <s v="Jewish Autonomous Oblast"/>
    <m/>
    <m/>
    <s v="E. Sacks, E. Dzyubenko, L. Bagmet, A. Sabitov"/>
    <d v="2012-09-14T00:00:00"/>
    <m/>
    <n v="1.97"/>
    <n v="4"/>
    <m/>
    <m/>
    <n v="92"/>
    <m/>
    <s v="2x"/>
    <n v="4.4209523809523814"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n v="4"/>
    <d v="2015-03-16T00:00:00"/>
    <m/>
    <m/>
    <d v="2015-03-23T00:00:00"/>
    <n v="4"/>
    <s v="Y"/>
    <m/>
    <m/>
    <m/>
    <m/>
  </r>
  <r>
    <n v="55"/>
    <s v="RU2012-080"/>
    <s v="RU2012-080"/>
    <x v="0"/>
    <m/>
    <n v="33.1"/>
    <m/>
    <m/>
    <m/>
    <s v="Q47687"/>
    <s v="wild"/>
    <m/>
    <n v="48.666960000000003"/>
    <n v="132.98195000000001"/>
    <n v="68"/>
    <x v="0"/>
    <s v="Jewish Autonomous Oblast"/>
    <m/>
    <m/>
    <s v="E. Sacks, E. Dzyubenko, L. Bagmet, A. Sabitov"/>
    <d v="2012-09-14T00:00:00"/>
    <m/>
    <n v="2.2200000000000002"/>
    <n v="5"/>
    <m/>
    <m/>
    <n v="80"/>
    <m/>
    <s v="2x"/>
    <n v="4.5335144927536231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4"/>
    <s v="Y"/>
  </r>
  <r>
    <n v="56"/>
    <s v="RU2012-081"/>
    <s v="RU2012-081"/>
    <x v="0"/>
    <m/>
    <n v="33.1"/>
    <m/>
    <m/>
    <m/>
    <s v="Q47688"/>
    <s v="wild"/>
    <m/>
    <n v="48.666989999999998"/>
    <n v="132.98214999999999"/>
    <n v="69"/>
    <x v="0"/>
    <s v="Jewish Autonomous Oblast"/>
    <m/>
    <m/>
    <s v="E. Sacks, E. Dzyubenko, L. Bagmet, A. Sabitov"/>
    <d v="2012-09-14T00:00:00"/>
    <m/>
    <n v="2.0499999999999998"/>
    <n v="5"/>
    <m/>
    <m/>
    <n v="152"/>
    <m/>
    <s v="2x"/>
    <n v="4.147217235188509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57"/>
    <s v="RU2012-082"/>
    <s v="RU2012-082"/>
    <x v="0"/>
    <m/>
    <n v="34.1"/>
    <m/>
    <m/>
    <m/>
    <s v="Q47689"/>
    <s v="wild"/>
    <m/>
    <n v="48.588709999999999"/>
    <n v="133.02688000000001"/>
    <n v="60"/>
    <x v="0"/>
    <s v="Jewish Autonomous Oblast"/>
    <m/>
    <m/>
    <s v="E. Sacks, E. Dzyubenko, L. Bagmet, A. Sabitov"/>
    <d v="2012-09-14T00:00:00"/>
    <s v="Rolling hill site, dk sandy loam"/>
    <n v="2.2000000000000002"/>
    <n v="3"/>
    <s v="60X5"/>
    <s v="rare"/>
    <n v="92"/>
    <s v="Wild collected near this site too"/>
    <s v="2x"/>
    <n v="4.3421052631578947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6"/>
    <s v="Y"/>
  </r>
  <r>
    <n v="58"/>
    <s v="RU2012-083"/>
    <s v="RU2012-083"/>
    <x v="0"/>
    <m/>
    <n v="35.1"/>
    <m/>
    <m/>
    <m/>
    <s v="Q47690"/>
    <s v="wild"/>
    <m/>
    <n v="48.449109999999997"/>
    <n v="133.07715999999999"/>
    <n v="80"/>
    <x v="0"/>
    <s v="Jewish Autonomous Oblast"/>
    <m/>
    <s v="Near Kazanka villge near side of road near soybean field"/>
    <s v="E. Sacks, E. Dzyubenko, L. Bagmet, A. Sabitov"/>
    <d v="2012-09-14T00:00:00"/>
    <m/>
    <n v="1.94"/>
    <n v="4"/>
    <s v="59X10"/>
    <m/>
    <n v="136"/>
    <m/>
    <s v="2x"/>
    <n v="4.4385964912280702"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6"/>
    <s v="Y"/>
  </r>
  <r>
    <n v="59"/>
    <s v="RU2012-084"/>
    <s v="RU2012-084"/>
    <x v="0"/>
    <m/>
    <n v="36"/>
    <m/>
    <m/>
    <m/>
    <s v="Q47691"/>
    <s v="wild"/>
    <m/>
    <n v="48.365729999999999"/>
    <n v="133.13955999999999"/>
    <n v="47"/>
    <x v="0"/>
    <s v="Jewish Autonomous Oblast"/>
    <m/>
    <m/>
    <s v="E. Sacks, E. Dzyubenko, L. Bagmet, A. Sabitov"/>
    <d v="2012-09-14T00:00:00"/>
    <s v="Dark loam"/>
    <n v="1.98"/>
    <n v="4"/>
    <s v="500X500"/>
    <s v="occasional"/>
    <n v="96"/>
    <m/>
    <s v="2x"/>
    <n v="4.4622641509433967"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6"/>
    <s v="Y"/>
  </r>
  <r>
    <n v="60"/>
    <s v="RU2012-085"/>
    <s v="RU2012-085"/>
    <x v="0"/>
    <m/>
    <n v="36"/>
    <m/>
    <m/>
    <m/>
    <s v="Q47692"/>
    <s v="wild"/>
    <m/>
    <n v="48.366039999999998"/>
    <n v="133.13820000000001"/>
    <n v="47"/>
    <x v="0"/>
    <s v="Jewish Autonomous Oblast"/>
    <m/>
    <m/>
    <s v="E. Sacks, E. Dzyubenko, L. Bagmet, A. Sabitov"/>
    <d v="2012-09-14T00:00:00"/>
    <s v="On mound in wet flat"/>
    <n v="1.79"/>
    <n v="3"/>
    <m/>
    <m/>
    <n v="252"/>
    <m/>
    <s v="2x"/>
    <n v="4.524528301886793"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61"/>
    <s v="RU2012-086"/>
    <s v="RU2012-086"/>
    <x v="0"/>
    <m/>
    <n v="36"/>
    <m/>
    <m/>
    <m/>
    <s v="Q47693"/>
    <s v="wild"/>
    <m/>
    <n v="48.366129999999998"/>
    <n v="133.13776999999999"/>
    <n v="48"/>
    <x v="0"/>
    <m/>
    <m/>
    <m/>
    <s v="E. Sacks, E. Dzyubenko, L. Bagmet, A. Sabitov"/>
    <d v="2012-09-14T00:00:00"/>
    <m/>
    <n v="1.64"/>
    <n v="3"/>
    <m/>
    <m/>
    <n v="180"/>
    <m/>
    <s v="2x"/>
    <n v="4.6160714285714288"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62"/>
    <s v="RU2012-087"/>
    <s v="RU2012-087"/>
    <x v="0"/>
    <m/>
    <n v="36"/>
    <m/>
    <m/>
    <m/>
    <s v="Q47694"/>
    <s v="wild"/>
    <m/>
    <n v="48.366100000000003"/>
    <n v="133.13763"/>
    <n v="49"/>
    <x v="0"/>
    <s v="Jewish Autonomous Oblast"/>
    <m/>
    <m/>
    <s v="E. Sacks, E. Dzyubenko, L. Bagmet, A. Sabitov"/>
    <d v="2012-09-14T00:00:00"/>
    <s v="Standing in H2O but afer heavy rain prev night"/>
    <n v="1.1499999999999999"/>
    <n v="2"/>
    <m/>
    <m/>
    <n v="276"/>
    <m/>
    <s v="2x"/>
    <n v="4.3620689655172411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63"/>
    <s v="RU2012-088"/>
    <s v="RU2012-088"/>
    <x v="0"/>
    <m/>
    <n v="36"/>
    <m/>
    <m/>
    <m/>
    <s v="Q47695"/>
    <s v="wild"/>
    <m/>
    <n v="48.365839999999999"/>
    <n v="133.13839999999999"/>
    <n v="49"/>
    <x v="0"/>
    <s v="Jewish Autonomous Oblast"/>
    <m/>
    <m/>
    <s v="E. Sacks, E. Dzyubenko, L. Bagmet, A. Sabitov"/>
    <d v="2012-09-14T00:00:00"/>
    <s v="Slight mound in flat wet area"/>
    <n v="1.7"/>
    <n v="4"/>
    <m/>
    <m/>
    <n v="164"/>
    <m/>
    <s v="2x"/>
    <n v="4.2052529182879379"/>
    <s v="UI"/>
    <n v="0"/>
    <n v="0"/>
    <d v="2012-10-02T00:00:00"/>
    <d v="2014-07-10T00:00:00"/>
    <n v="6"/>
    <d v="2015-03-31T00:00:00"/>
    <n v="8"/>
    <n v="2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64"/>
    <s v="RU2012-091"/>
    <s v="RU2012-091"/>
    <x v="0"/>
    <m/>
    <n v="37"/>
    <m/>
    <m/>
    <m/>
    <s v="Q47696"/>
    <s v="wild"/>
    <m/>
    <n v="48.293840000000003"/>
    <n v="133.17572000000001"/>
    <n v="35"/>
    <x v="0"/>
    <s v="Jewish Autonomous Oblast"/>
    <m/>
    <m/>
    <s v="E. Sacks, E. Dzyubenko, L. Bagmet, A. Sabitov"/>
    <d v="2012-09-14T00:00:00"/>
    <s v="Flat area, dk sandy loam"/>
    <n v="2"/>
    <n v="4"/>
    <s v="&gt;500X500"/>
    <s v="occasional"/>
    <n v="132"/>
    <m/>
    <s v="2x"/>
    <n v="4.4767441860465116"/>
    <s v="UI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65"/>
    <s v="RU2012-092"/>
    <s v="RU2012-092"/>
    <x v="0"/>
    <m/>
    <n v="37"/>
    <m/>
    <m/>
    <m/>
    <s v="Q47697"/>
    <s v="wild"/>
    <m/>
    <n v="48.293950000000002"/>
    <n v="133.17581000000001"/>
    <n v="38"/>
    <x v="0"/>
    <s v="Jewish Autonomous Oblast"/>
    <m/>
    <m/>
    <s v="E. Sacks, E. Dzyubenko, L. Bagmet, A. Sabitov"/>
    <d v="2012-09-14T00:00:00"/>
    <m/>
    <n v="2.57"/>
    <n v="4"/>
    <m/>
    <m/>
    <n v="332"/>
    <m/>
    <s v="2x"/>
    <n v="4.2881355932203391"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4"/>
    <s v="Y"/>
  </r>
  <r>
    <n v="66"/>
    <s v="RU2012-093"/>
    <s v="RU2012-093"/>
    <x v="0"/>
    <m/>
    <n v="37"/>
    <m/>
    <m/>
    <m/>
    <s v="Q47698"/>
    <s v="wild"/>
    <m/>
    <n v="48.293999999999997"/>
    <n v="133.17580000000001"/>
    <n v="41"/>
    <x v="0"/>
    <s v="Jewish Autonomous Oblast"/>
    <m/>
    <m/>
    <s v="E. Sacks, E. Dzyubenko, L. Bagmet, A. Sabitov"/>
    <d v="2012-09-14T00:00:00"/>
    <m/>
    <n v="2.16"/>
    <n v="3"/>
    <m/>
    <m/>
    <n v="280"/>
    <m/>
    <s v="2x"/>
    <n v="4.3640275387263339"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67"/>
    <s v="RU2012-094"/>
    <s v="RU2012-094"/>
    <x v="0"/>
    <m/>
    <n v="37"/>
    <m/>
    <m/>
    <m/>
    <s v="Q47699"/>
    <s v="wild"/>
    <m/>
    <n v="48.294119999999999"/>
    <n v="133.17592999999999"/>
    <n v="44"/>
    <x v="0"/>
    <s v="Jewish Autonomous Oblast"/>
    <m/>
    <m/>
    <s v="E. Sacks, E. Dzyubenko, L. Bagmet, A. Sabitov"/>
    <d v="2012-09-14T00:00:00"/>
    <m/>
    <n v="2.2200000000000002"/>
    <n v="3"/>
    <m/>
    <m/>
    <n v="236"/>
    <m/>
    <s v="2x"/>
    <n v="4.3813559322033901"/>
    <s v="UI"/>
    <n v="0"/>
    <n v="0"/>
    <d v="2012-10-02T00:00:00"/>
    <d v="2014-07-10T00:00:00"/>
    <n v="6"/>
    <d v="2015-03-31T00:00:00"/>
    <n v="8"/>
    <n v="0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68"/>
    <s v="RU2012-095"/>
    <s v="RU2012-095"/>
    <x v="0"/>
    <m/>
    <n v="37"/>
    <m/>
    <m/>
    <m/>
    <s v="Q47700"/>
    <s v="wild"/>
    <m/>
    <n v="48.291499999999999"/>
    <n v="133.17241000000001"/>
    <n v="45"/>
    <x v="0"/>
    <s v="Jewish Autonomous Oblast"/>
    <m/>
    <m/>
    <s v="E. Sacks, E. Dzyubenko, L. Bagmet, A. Sabitov"/>
    <d v="2012-09-14T00:00:00"/>
    <m/>
    <n v="2.2000000000000002"/>
    <n v="3.5"/>
    <m/>
    <m/>
    <n v="448"/>
    <m/>
    <s v="2x"/>
    <n v="4.0333333333333332"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69"/>
    <s v="RU2012-096"/>
    <s v="RU2012-096"/>
    <x v="0"/>
    <m/>
    <n v="38"/>
    <m/>
    <m/>
    <m/>
    <s v="Q47701"/>
    <s v="wild"/>
    <m/>
    <n v="48.736660000000001"/>
    <n v="133.02146999999999"/>
    <n v="55"/>
    <x v="0"/>
    <s v="Jewish Autonomous Oblast"/>
    <m/>
    <m/>
    <s v="E. Sacks, E. Dzyubenko, L. Bagmet, A. Sabitov"/>
    <d v="2012-09-15T00:00:00"/>
    <s v="Clay loam, slight rise in flat area"/>
    <n v="2.06"/>
    <n v="4"/>
    <s v="5X4"/>
    <s v="rare"/>
    <n v="328"/>
    <s v="In grass, Artemesia, Rubus, birch nearby, Angrostis, vicia, Salix"/>
    <s v="2x"/>
    <n v="4.3964686998394864"/>
    <s v="UI"/>
    <n v="0"/>
    <n v="0"/>
    <d v="2012-10-02T00:00:00"/>
    <d v="2014-07-10T00:00:00"/>
    <n v="6"/>
    <d v="2015-03-31T00:00:00"/>
    <n v="8"/>
    <n v="0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4"/>
    <s v="Y"/>
  </r>
  <r>
    <n v="70"/>
    <s v="RU2012-097"/>
    <s v="RU2012-097"/>
    <x v="0"/>
    <m/>
    <n v="38"/>
    <m/>
    <m/>
    <m/>
    <s v="Q47702"/>
    <s v="wild"/>
    <m/>
    <n v="48.728740000000002"/>
    <n v="133.07011"/>
    <n v="70"/>
    <x v="0"/>
    <s v="Jewish Autonomous Oblast"/>
    <m/>
    <s v="Road out of Birdbidzhano hwy"/>
    <s v="E. Sacks, E. Dzyubenko, L. Bagmet, A. Sabitov"/>
    <d v="2012-09-15T00:00:00"/>
    <s v="Lt brown clay loam w/ river rocks may have been brought in for rd"/>
    <n v="2.09"/>
    <n v="4"/>
    <s v="5X5"/>
    <s v="rare"/>
    <n v="284"/>
    <s v="Clumpy, by side of road"/>
    <s v="2x"/>
    <n v="4.4404553415061292"/>
    <s v="UI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n v="4"/>
    <d v="2015-03-16T00:00:00"/>
    <m/>
    <m/>
    <d v="2015-03-23T00:00:00"/>
    <n v="4"/>
    <m/>
    <m/>
    <m/>
    <m/>
    <m/>
  </r>
  <r>
    <n v="71"/>
    <s v="RU2012-098"/>
    <s v="RU2012-098"/>
    <x v="0"/>
    <m/>
    <n v="39"/>
    <m/>
    <m/>
    <m/>
    <s v="Q47703"/>
    <s v="wild"/>
    <m/>
    <n v="48.709130000000002"/>
    <n v="133.19144"/>
    <n v="66"/>
    <x v="0"/>
    <m/>
    <m/>
    <s v="Near hwy M58outside of Birdbidzhao turnoff"/>
    <s v="E. Sacks, E. Dzyubenko, L. Bagmet, A. Sabitov"/>
    <d v="2012-09-15T00:00:00"/>
    <s v="Sandy loam"/>
    <n v="2.2799999999999998"/>
    <n v="3"/>
    <m/>
    <s v="frequent"/>
    <n v="60"/>
    <m/>
    <s v="2x"/>
    <n v="4.3937381404174571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72"/>
    <s v="RU2012-099"/>
    <s v="RU2012-099"/>
    <x v="0"/>
    <m/>
    <n v="39"/>
    <m/>
    <m/>
    <m/>
    <s v="Q47704"/>
    <s v="wild"/>
    <m/>
    <n v="48.709220000000002"/>
    <n v="133.19158999999999"/>
    <n v="67"/>
    <x v="0"/>
    <m/>
    <m/>
    <m/>
    <s v="E. Sacks, E. Dzyubenko, L. Bagmet, A. Sabitov"/>
    <d v="2012-09-15T00:00:00"/>
    <m/>
    <n v="2.44"/>
    <n v="4"/>
    <m/>
    <m/>
    <n v="92"/>
    <m/>
    <s v="2x"/>
    <n v="4.4444444444444446"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6"/>
    <s v="Y"/>
  </r>
  <r>
    <n v="73"/>
    <s v="RU2012-100"/>
    <s v="RU2012-100"/>
    <x v="0"/>
    <m/>
    <n v="39"/>
    <m/>
    <m/>
    <m/>
    <s v="Q47705"/>
    <s v="wild"/>
    <m/>
    <n v="48.709470000000003"/>
    <n v="133.19159999999999"/>
    <n v="66"/>
    <x v="0"/>
    <m/>
    <m/>
    <m/>
    <s v="E. Sacks, E. Dzyubenko, L. Bagmet, A. Sabitov"/>
    <d v="2012-09-15T00:00:00"/>
    <m/>
    <n v="2.12"/>
    <n v="3"/>
    <m/>
    <m/>
    <n v="104"/>
    <m/>
    <s v="2x"/>
    <n v="4.4568965517241379"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m/>
  </r>
  <r>
    <n v="74"/>
    <s v="RU2012-101"/>
    <s v="RU2012-101"/>
    <x v="0"/>
    <m/>
    <n v="39"/>
    <m/>
    <m/>
    <m/>
    <s v="Q47706"/>
    <s v="wild"/>
    <m/>
    <n v="48.70993"/>
    <n v="133.19167999999999"/>
    <n v="66"/>
    <x v="0"/>
    <m/>
    <m/>
    <m/>
    <s v="E. Sacks, E. Dzyubenko, L. Bagmet, A. Sabitov"/>
    <d v="2012-09-15T00:00:00"/>
    <m/>
    <n v="2.2999999999999998"/>
    <n v="4"/>
    <m/>
    <m/>
    <n v="76"/>
    <m/>
    <s v="2x"/>
    <n v="4.406021897810219"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n v="4"/>
    <d v="2015-03-16T00:00:00"/>
    <m/>
    <m/>
    <d v="2015-03-23T00:00:00"/>
    <n v="4"/>
    <s v="Y"/>
    <m/>
    <m/>
    <m/>
    <m/>
  </r>
  <r>
    <n v="75"/>
    <s v="RU2012-102"/>
    <s v="RU2012-102"/>
    <x v="0"/>
    <m/>
    <n v="39"/>
    <m/>
    <m/>
    <m/>
    <s v="Q47707"/>
    <s v="wild"/>
    <m/>
    <n v="48.709650000000003"/>
    <n v="133.19217"/>
    <n v="66"/>
    <x v="0"/>
    <m/>
    <m/>
    <m/>
    <s v="E. Sacks, E. Dzyubenko, L. Bagmet, A. Sabitov"/>
    <d v="2012-09-15T00:00:00"/>
    <m/>
    <n v="2.17"/>
    <n v="4"/>
    <m/>
    <m/>
    <n v="100"/>
    <m/>
    <s v="2x"/>
    <n v="4.2058823529411757"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76"/>
    <s v="RU2012-104"/>
    <s v="RU2012-104"/>
    <x v="0"/>
    <m/>
    <n v="40"/>
    <m/>
    <m/>
    <m/>
    <s v="Q47708"/>
    <s v="wild"/>
    <m/>
    <n v="48.594439999999999"/>
    <n v="136.63362000000001"/>
    <n v="49"/>
    <x v="0"/>
    <m/>
    <m/>
    <m/>
    <s v="E. Sacks, E. Dzyubenko, L. Bagmet, A. Sabitov"/>
    <d v="2012-09-15T00:00:00"/>
    <m/>
    <n v="1.85"/>
    <n v="2"/>
    <s v="5X10"/>
    <s v="occasional"/>
    <n v="92"/>
    <m/>
    <s v="2x"/>
    <n v="4.6020408163265305"/>
    <s v="UI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77"/>
    <s v="RU2012-105"/>
    <s v="RU2012-105"/>
    <x v="0"/>
    <m/>
    <n v="40"/>
    <m/>
    <m/>
    <m/>
    <s v="Q47709"/>
    <s v="wild"/>
    <m/>
    <n v="48.596780000000003"/>
    <n v="133.63899000000001"/>
    <n v="52"/>
    <x v="0"/>
    <m/>
    <m/>
    <m/>
    <s v="E. Sacks, E. Dzyubenko, L. Bagmet, A. Sabitov"/>
    <d v="2012-09-15T00:00:00"/>
    <m/>
    <n v="1.91"/>
    <n v="3"/>
    <m/>
    <s v="occasional"/>
    <n v="36"/>
    <s v="Being outcompeted by Phragmites "/>
    <s v="2x"/>
    <n v="4.2881355932203391"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5"/>
    <s v="Y"/>
  </r>
  <r>
    <n v="78"/>
    <s v="RU2012-106"/>
    <s v="RU2012-106"/>
    <x v="0"/>
    <m/>
    <n v="40"/>
    <m/>
    <m/>
    <m/>
    <s v="Q47710"/>
    <s v="wild"/>
    <m/>
    <n v="48.597029999999997"/>
    <n v="133.63937000000001"/>
    <n v="52"/>
    <x v="0"/>
    <m/>
    <m/>
    <m/>
    <s v="E. Sacks, E. Dzyubenko, L. Bagmet, A. Sabitov"/>
    <d v="2012-09-15T00:00:00"/>
    <m/>
    <n v="1.5"/>
    <n v="2"/>
    <m/>
    <m/>
    <n v="56"/>
    <m/>
    <s v="2x"/>
    <n v="4.3297872340425529"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5"/>
    <s v="Y"/>
  </r>
  <r>
    <n v="79"/>
    <s v="RU2012-108"/>
    <s v="RU2012-108"/>
    <x v="0"/>
    <m/>
    <n v="41"/>
    <m/>
    <m/>
    <m/>
    <s v="Q47711"/>
    <s v="wild"/>
    <m/>
    <n v="48.586489999999998"/>
    <n v="133.93886000000001"/>
    <n v="43"/>
    <x v="0"/>
    <m/>
    <m/>
    <m/>
    <s v="E. Sacks, E. Dzyubenko, L. Bagmet, A. Sabitov"/>
    <d v="2012-09-15T00:00:00"/>
    <s v="On rise in swampy water, dark loam"/>
    <n v="1.59"/>
    <n v="3"/>
    <s v="&gt;500"/>
    <s v="abundant"/>
    <n v="196"/>
    <s v="Very large pop and widely dispersed; mostly leaves have gone brown (dormant)"/>
    <s v="2x"/>
    <n v="4.5299500831946755"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80"/>
    <s v="RU2012-109"/>
    <s v="RU2012-109"/>
    <x v="0"/>
    <m/>
    <n v="41"/>
    <m/>
    <m/>
    <m/>
    <s v="Q47712"/>
    <s v="wild"/>
    <m/>
    <n v="48.586579999999998"/>
    <n v="133.93906000000001"/>
    <n v="45"/>
    <x v="0"/>
    <m/>
    <m/>
    <m/>
    <s v="E. Sacks, E. Dzyubenko, L. Bagmet, A. Sabitov"/>
    <d v="2012-09-15T00:00:00"/>
    <m/>
    <n v="1.65"/>
    <n v="3"/>
    <m/>
    <m/>
    <n v="208"/>
    <m/>
    <s v="2x"/>
    <n v="4.6630434782608692"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4"/>
    <s v="Y"/>
  </r>
  <r>
    <n v="81"/>
    <s v="RU2012-110"/>
    <s v="RU2012-110"/>
    <x v="0"/>
    <m/>
    <n v="41"/>
    <m/>
    <m/>
    <m/>
    <s v="Q47713"/>
    <s v="wild"/>
    <m/>
    <n v="48.587249999999997"/>
    <n v="133.93983"/>
    <n v="46"/>
    <x v="0"/>
    <m/>
    <m/>
    <m/>
    <s v="E. Sacks, E. Dzyubenko, L. Bagmet, A. Sabitov"/>
    <d v="2012-09-15T00:00:00"/>
    <m/>
    <n v="2.0299999999999998"/>
    <n v="3"/>
    <m/>
    <m/>
    <n v="172"/>
    <m/>
    <s v="2x"/>
    <n v="4.5081967213114753"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n v="4"/>
    <d v="2015-03-16T00:00:00"/>
    <m/>
    <m/>
    <d v="2015-03-23T00:00:00"/>
    <n v="4"/>
    <s v="Y"/>
    <d v="2015-03-13T00:00:00"/>
    <m/>
    <n v="1"/>
    <s v="Y"/>
  </r>
  <r>
    <n v="82"/>
    <s v="RU2012-111"/>
    <s v="RU2012-111"/>
    <x v="0"/>
    <m/>
    <n v="41"/>
    <m/>
    <m/>
    <m/>
    <s v="Q47714"/>
    <s v="wild"/>
    <m/>
    <n v="48.588090000000001"/>
    <n v="133.94029"/>
    <n v="47"/>
    <x v="0"/>
    <m/>
    <m/>
    <m/>
    <s v="E. Sacks, E. Dzyubenko, L. Bagmet, A. Sabitov"/>
    <d v="2012-09-15T00:00:00"/>
    <m/>
    <n v="1.89"/>
    <n v="2.5"/>
    <m/>
    <m/>
    <n v="280"/>
    <m/>
    <s v="2x"/>
    <n v="4.4626016260162604"/>
    <s v="UI"/>
    <n v="0"/>
    <n v="0"/>
    <d v="2012-10-02T00:00:00"/>
    <d v="2015-03-10T00:00:00"/>
    <n v="5"/>
    <d v="2015-05-14T00:00:00"/>
    <n v="4"/>
    <m/>
    <m/>
    <m/>
    <m/>
    <m/>
    <d v="2015-01-01T00:00:00"/>
    <m/>
    <n v="4"/>
    <m/>
    <m/>
    <m/>
    <m/>
    <m/>
    <s v="Y"/>
    <m/>
    <m/>
    <m/>
    <m/>
  </r>
  <r>
    <n v="83"/>
    <s v="RU2012-112"/>
    <s v="RU2012-112"/>
    <x v="0"/>
    <m/>
    <n v="41"/>
    <m/>
    <m/>
    <m/>
    <s v="Q47715"/>
    <s v="wild"/>
    <m/>
    <n v="48.587870000000002"/>
    <n v="133.93943999999999"/>
    <n v="45"/>
    <x v="0"/>
    <m/>
    <m/>
    <m/>
    <s v="E. Sacks, E. Dzyubenko, L. Bagmet, A. Sabitov"/>
    <d v="2012-09-15T00:00:00"/>
    <m/>
    <n v="1.8"/>
    <n v="4"/>
    <m/>
    <m/>
    <n v="92"/>
    <m/>
    <s v="2x"/>
    <n v="4.4390862944162439"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84"/>
    <s v="RU2012-113"/>
    <s v="RU2012-113"/>
    <x v="0"/>
    <m/>
    <n v="42"/>
    <m/>
    <m/>
    <m/>
    <s v="Q47716"/>
    <s v="wild"/>
    <m/>
    <n v="48.609630000000003"/>
    <n v="134.21584999999999"/>
    <n v="44"/>
    <x v="0"/>
    <m/>
    <m/>
    <s v="Adjacent to edge of water"/>
    <s v="E. Sacks, E. Dzyubenko, L. Bagmet, A. Sabitov"/>
    <d v="2012-09-15T00:00:00"/>
    <s v="Dark loam, on slight rise in flat wet area"/>
    <n v="1.85"/>
    <n v="3"/>
    <m/>
    <s v="occasional"/>
    <n v="92"/>
    <m/>
    <s v="2x"/>
    <n v="4.4916666666666663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s v="Y"/>
  </r>
  <r>
    <n v="85"/>
    <s v="RU2012-114"/>
    <s v="RU2012-114"/>
    <x v="0"/>
    <m/>
    <n v="42"/>
    <m/>
    <m/>
    <m/>
    <s v="Q47717"/>
    <s v="wild"/>
    <m/>
    <n v="48.609299999999998"/>
    <n v="134.21509"/>
    <n v="42"/>
    <x v="0"/>
    <m/>
    <m/>
    <m/>
    <s v="E. Sacks, E. Dzyubenko, L. Bagmet, A. Sabitov"/>
    <d v="2012-09-15T00:00:00"/>
    <m/>
    <n v="1.95"/>
    <n v="4"/>
    <s v="69X15"/>
    <m/>
    <n v="236"/>
    <m/>
    <s v="2x"/>
    <n v="4.465434083601286"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86"/>
    <s v="RU2012-116"/>
    <s v="RU2012-116"/>
    <x v="0"/>
    <m/>
    <n v="43"/>
    <m/>
    <m/>
    <m/>
    <s v="Q47718"/>
    <s v="wild"/>
    <m/>
    <n v="48.571980000000003"/>
    <n v="134.42264"/>
    <n v="37"/>
    <x v="0"/>
    <m/>
    <m/>
    <m/>
    <s v="E. Sacks, E. Dzyubenko, L. Bagmet, A. Sabitov"/>
    <d v="2012-09-15T00:00:00"/>
    <s v="brown any loam"/>
    <n v="1.78"/>
    <n v="3"/>
    <s v="200X20"/>
    <s v="occasional"/>
    <n v="92"/>
    <m/>
    <s v="2x"/>
    <n v="4.4622641509433967"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87"/>
    <s v="RU2012-117"/>
    <s v="RU2012-117"/>
    <x v="0"/>
    <m/>
    <n v="43"/>
    <m/>
    <m/>
    <m/>
    <s v="Q47719"/>
    <s v="wild"/>
    <m/>
    <n v="48.57199"/>
    <n v="134.42243999999999"/>
    <n v="44"/>
    <x v="0"/>
    <m/>
    <m/>
    <m/>
    <s v="E. Sacks, E. Dzyubenko, L. Bagmet, A. Sabitov"/>
    <d v="2012-09-15T00:00:00"/>
    <m/>
    <n v="1.7"/>
    <n v="4"/>
    <m/>
    <m/>
    <n v="164"/>
    <m/>
    <s v="2x"/>
    <n v="4.4482456140350877"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m/>
  </r>
  <r>
    <n v="88"/>
    <s v="RU2012-118"/>
    <s v="RU2012-118"/>
    <x v="0"/>
    <m/>
    <n v="43"/>
    <m/>
    <m/>
    <m/>
    <s v="Q47720"/>
    <s v="wild"/>
    <m/>
    <n v="48.57199"/>
    <n v="134.42295999999999"/>
    <n v="43"/>
    <x v="0"/>
    <m/>
    <m/>
    <m/>
    <s v="E. Sacks, E. Dzyubenko, L. Bagmet, A. Sabitov"/>
    <d v="2012-09-15T00:00:00"/>
    <m/>
    <n v="1.94"/>
    <n v="4"/>
    <m/>
    <m/>
    <n v="288"/>
    <m/>
    <s v="2x"/>
    <n v="4.4586919104991392"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89"/>
    <s v="RU2012-119"/>
    <s v="RU2012-119"/>
    <x v="0"/>
    <m/>
    <n v="43"/>
    <m/>
    <m/>
    <m/>
    <s v="Q47721"/>
    <s v="wild"/>
    <m/>
    <n v="48.571829999999999"/>
    <n v="134.42303000000001"/>
    <n v="42"/>
    <x v="0"/>
    <m/>
    <m/>
    <m/>
    <s v="E. Sacks, E. Dzyubenko, L. Bagmet, A. Sabitov"/>
    <d v="2012-09-15T00:00:00"/>
    <m/>
    <n v="2.2000000000000002"/>
    <n v="5"/>
    <m/>
    <m/>
    <n v="108"/>
    <m/>
    <s v="2x"/>
    <n v="4.4423076923076925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n v="4"/>
    <d v="2015-03-16T00:00:00"/>
    <m/>
    <m/>
    <d v="2015-03-23T00:00:00"/>
    <n v="4"/>
    <s v="Y"/>
    <s v="?"/>
    <m/>
    <m/>
    <m/>
  </r>
  <r>
    <n v="90"/>
    <s v="RU2012-120"/>
    <s v="RU2012-120"/>
    <x v="0"/>
    <m/>
    <n v="43"/>
    <m/>
    <m/>
    <m/>
    <s v="Q47722"/>
    <s v="wild"/>
    <m/>
    <n v="48.571719999999999"/>
    <n v="134.423"/>
    <n v="38"/>
    <x v="0"/>
    <m/>
    <m/>
    <m/>
    <s v="E. Sacks, E. Dzyubenko, L. Bagmet, A. Sabitov"/>
    <d v="2012-09-15T00:00:00"/>
    <m/>
    <n v="2.14"/>
    <n v="4"/>
    <m/>
    <m/>
    <n v="108"/>
    <m/>
    <s v="2x"/>
    <n v="4.1949152542372881"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91"/>
    <s v="RU2012-121"/>
    <s v="RU2012-121"/>
    <x v="0"/>
    <m/>
    <n v="44"/>
    <m/>
    <m/>
    <m/>
    <s v="Q47723"/>
    <s v="wild"/>
    <m/>
    <n v="48.540320000000001"/>
    <n v="134.71992"/>
    <n v="34"/>
    <x v="0"/>
    <m/>
    <m/>
    <m/>
    <s v="E. Sacks, E. Dzyubenko, L. Bagmet, A. Sabitov"/>
    <d v="2012-09-15T00:00:00"/>
    <s v="On slight rise, flat area"/>
    <n v="1.79"/>
    <n v="4"/>
    <s v="10X15"/>
    <m/>
    <n v="220"/>
    <m/>
    <s v="2x"/>
    <n v="3.3431372549019613"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n v="4"/>
    <d v="2015-03-16T00:00:00"/>
    <m/>
    <m/>
    <d v="2015-03-23T00:00:00"/>
    <n v="4"/>
    <s v="Y"/>
    <m/>
    <m/>
    <m/>
    <s v="Y"/>
  </r>
  <r>
    <n v="92"/>
    <s v="RU2012-124"/>
    <s v="RU2012-124"/>
    <x v="0"/>
    <m/>
    <n v="45"/>
    <m/>
    <m/>
    <m/>
    <s v="Q47724"/>
    <s v="wild"/>
    <m/>
    <n v="48.363149999999997"/>
    <n v="135.07052999999999"/>
    <n v="67"/>
    <x v="0"/>
    <m/>
    <m/>
    <m/>
    <s v="E. Sacks, E. Dzyubenko, L. Bagmet, A. Sabitov"/>
    <d v="2012-09-16T00:00:00"/>
    <s v="On gente slope, in distrubed area next to paved walking path in town(nt to rd) in dk clay"/>
    <n v="1.27"/>
    <n v="2"/>
    <s v="100X300"/>
    <s v="occasional"/>
    <n v="80"/>
    <s v="Space in urban area"/>
    <s v="2x"/>
    <n v="4.46875"/>
    <s v="UI"/>
    <n v="0"/>
    <n v="0"/>
    <d v="2012-10-02T00:00:00"/>
    <m/>
    <m/>
    <m/>
    <m/>
    <m/>
    <m/>
    <m/>
    <m/>
    <m/>
    <d v="2015-01-01T00:00:00"/>
    <m/>
    <n v="4"/>
    <m/>
    <m/>
    <m/>
    <m/>
    <m/>
    <s v="Y"/>
    <m/>
    <m/>
    <m/>
    <s v="Y"/>
  </r>
  <r>
    <n v="93"/>
    <s v="RU2012-125"/>
    <s v="RU2012-125"/>
    <x v="0"/>
    <m/>
    <n v="45"/>
    <m/>
    <m/>
    <m/>
    <s v="Q47725"/>
    <s v="wild"/>
    <m/>
    <n v="48.363250000000001"/>
    <n v="135.07050000000001"/>
    <n v="72"/>
    <x v="0"/>
    <m/>
    <m/>
    <m/>
    <s v="E. Sacks, E. Dzyubenko, L. Bagmet, A. Sabitov"/>
    <d v="2012-09-16T00:00:00"/>
    <m/>
    <n v="1.31"/>
    <n v="2"/>
    <n v="3"/>
    <m/>
    <n v="128"/>
    <m/>
    <s v="2x"/>
    <n v="4.4196428571428577"/>
    <s v="UI"/>
    <n v="0"/>
    <n v="0"/>
    <d v="2012-10-02T00:00:00"/>
    <d v="2015-03-10T00:00:00"/>
    <n v="6"/>
    <m/>
    <n v="4"/>
    <m/>
    <m/>
    <m/>
    <m/>
    <m/>
    <d v="2015-01-01T00:00:00"/>
    <m/>
    <n v="4"/>
    <m/>
    <m/>
    <m/>
    <m/>
    <m/>
    <s v="Y"/>
    <m/>
    <m/>
    <m/>
    <s v="Y"/>
  </r>
  <r>
    <n v="94"/>
    <s v="RU2012-126"/>
    <s v="RU2012-126"/>
    <x v="0"/>
    <m/>
    <n v="45"/>
    <m/>
    <m/>
    <m/>
    <s v="Q47726"/>
    <s v="wild"/>
    <m/>
    <n v="48.36336"/>
    <n v="135.06952999999999"/>
    <n v="69"/>
    <x v="0"/>
    <m/>
    <m/>
    <m/>
    <s v="E. Sacks, E. Dzyubenko, L. Bagmet, A. Sabitov"/>
    <d v="2012-09-16T00:00:00"/>
    <m/>
    <n v="1.9"/>
    <n v="4"/>
    <m/>
    <m/>
    <n v="140"/>
    <m/>
    <s v="2x"/>
    <n v="4.4221611721611715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m/>
  </r>
  <r>
    <n v="95"/>
    <s v="RU2012-127"/>
    <s v="RU2012-127"/>
    <x v="0"/>
    <m/>
    <n v="45"/>
    <m/>
    <m/>
    <m/>
    <s v="Q47727"/>
    <s v="wild"/>
    <m/>
    <n v="48.363480000000003"/>
    <n v="135.06943999999999"/>
    <n v="69"/>
    <x v="0"/>
    <m/>
    <m/>
    <m/>
    <s v="E. Sacks, E. Dzyubenko, L. Bagmet, A. Sabitov"/>
    <d v="2012-09-16T00:00:00"/>
    <m/>
    <n v="1.67"/>
    <n v="4"/>
    <m/>
    <m/>
    <n v="244"/>
    <m/>
    <s v="2x"/>
    <n v="4.4453405017921153"/>
    <s v="UI"/>
    <n v="0"/>
    <n v="0"/>
    <d v="2012-10-02T00:00:00"/>
    <d v="2015-03-10T00:00:00"/>
    <n v="2"/>
    <d v="2015-05-14T00:00:00"/>
    <n v="5"/>
    <m/>
    <m/>
    <m/>
    <m/>
    <m/>
    <d v="2015-01-01T00:00:00"/>
    <m/>
    <n v="4"/>
    <m/>
    <m/>
    <m/>
    <m/>
    <m/>
    <s v="Y"/>
    <m/>
    <m/>
    <m/>
    <m/>
  </r>
  <r>
    <n v="96"/>
    <s v="RU2012-128"/>
    <s v="RU2012-128"/>
    <x v="0"/>
    <m/>
    <n v="45"/>
    <m/>
    <m/>
    <m/>
    <s v="Q47728"/>
    <s v="wild"/>
    <m/>
    <n v="48.363520000000001"/>
    <n v="135.06966"/>
    <n v="69"/>
    <x v="0"/>
    <m/>
    <m/>
    <m/>
    <s v="E. Sacks, E. Dzyubenko, L. Bagmet, A. Sabitov"/>
    <d v="2012-09-16T00:00:00"/>
    <m/>
    <n v="1.55"/>
    <n v="4"/>
    <m/>
    <m/>
    <n v="164"/>
    <m/>
    <s v="2x"/>
    <n v="4.4918330308529946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97"/>
    <s v="RU2012-130"/>
    <s v="RU2012-130"/>
    <x v="0"/>
    <m/>
    <n v="46"/>
    <m/>
    <m/>
    <m/>
    <s v="Q47729"/>
    <s v="wild"/>
    <m/>
    <n v="47.946170000000002"/>
    <n v="135.07254"/>
    <n v="53"/>
    <x v="0"/>
    <m/>
    <m/>
    <m/>
    <s v="E. Sacks, E. Dzyubenko, L. Bagmet, A. Sabitov"/>
    <d v="2012-09-16T00:00:00"/>
    <s v="Mext to small lake, clearing next to sm birch and fountain of an old building, brown sandy soil w/ sm river rocks"/>
    <n v="2.27"/>
    <n v="4"/>
    <s v="30X50"/>
    <s v="occasional"/>
    <n v="140"/>
    <m/>
    <s v="2x"/>
    <n v="4.5720562390158168"/>
    <s v="UI"/>
    <n v="0"/>
    <n v="0"/>
    <d v="2012-10-02T00:00:00"/>
    <d v="2015-03-10T00:00:00"/>
    <n v="4"/>
    <d v="2015-05-14T00:00:00"/>
    <n v="6"/>
    <m/>
    <m/>
    <m/>
    <m/>
    <m/>
    <d v="2015-01-01T00:00:00"/>
    <m/>
    <n v="4"/>
    <m/>
    <m/>
    <m/>
    <m/>
    <m/>
    <s v="Y"/>
    <m/>
    <m/>
    <m/>
    <s v="Y"/>
  </r>
  <r>
    <n v="98"/>
    <s v="RU2012-131"/>
    <s v="RU2012-131"/>
    <x v="0"/>
    <m/>
    <n v="46"/>
    <m/>
    <m/>
    <m/>
    <s v="Q47730"/>
    <s v="wild"/>
    <m/>
    <n v="47.945999999999998"/>
    <n v="135.07274000000001"/>
    <n v="57"/>
    <x v="0"/>
    <m/>
    <m/>
    <m/>
    <s v="E. Sacks, E. Dzyubenko, L. Bagmet, A. Sabitov"/>
    <d v="2012-09-16T00:00:00"/>
    <m/>
    <n v="2.06"/>
    <n v="3"/>
    <m/>
    <m/>
    <n v="300"/>
    <m/>
    <s v="2x"/>
    <n v="4.3421052631578947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s v="Y"/>
  </r>
  <r>
    <n v="99"/>
    <s v="RU2012-132"/>
    <s v="RU2012-132"/>
    <x v="0"/>
    <m/>
    <n v="46"/>
    <m/>
    <m/>
    <m/>
    <s v="Q47731"/>
    <s v="wild"/>
    <m/>
    <n v="47.945950000000003"/>
    <n v="135.07268999999999"/>
    <n v="58"/>
    <x v="0"/>
    <m/>
    <m/>
    <m/>
    <s v="E. Sacks, E. Dzyubenko, L. Bagmet, A. Sabitov"/>
    <d v="2012-09-16T00:00:00"/>
    <m/>
    <n v="2.2200000000000002"/>
    <n v="3"/>
    <m/>
    <m/>
    <n v="216"/>
    <m/>
    <s v="2x"/>
    <n v="4.3813559322033901"/>
    <s v="UI"/>
    <n v="0"/>
    <n v="0"/>
    <d v="2012-10-02T00:00:00"/>
    <d v="2015-03-10T00:00:00"/>
    <n v="6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00"/>
    <s v="RU2012-133"/>
    <s v="RU2012-133"/>
    <x v="0"/>
    <m/>
    <n v="46"/>
    <m/>
    <m/>
    <m/>
    <s v="Q47732"/>
    <s v="wild"/>
    <m/>
    <n v="47.945430000000002"/>
    <n v="135.07243"/>
    <n v="58"/>
    <x v="0"/>
    <m/>
    <m/>
    <m/>
    <s v="E. Sacks, E. Dzyubenko, L. Bagmet, A. Sabitov"/>
    <d v="2012-09-16T00:00:00"/>
    <m/>
    <n v="1.62"/>
    <n v="3"/>
    <m/>
    <m/>
    <n v="72"/>
    <m/>
    <s v="2x"/>
    <n v="4.3900900900900899"/>
    <s v="UI"/>
    <n v="0"/>
    <n v="0"/>
    <d v="2012-10-02T00:00:00"/>
    <m/>
    <m/>
    <m/>
    <m/>
    <m/>
    <m/>
    <m/>
    <m/>
    <m/>
    <m/>
    <m/>
    <n v="4"/>
    <m/>
    <m/>
    <m/>
    <m/>
    <m/>
    <s v="Y"/>
    <m/>
    <m/>
    <m/>
    <m/>
  </r>
  <r>
    <n v="101"/>
    <s v="RU2012-135"/>
    <s v="RU2012-135"/>
    <x v="0"/>
    <m/>
    <n v="47"/>
    <m/>
    <m/>
    <m/>
    <s v="Q47733"/>
    <s v="wild"/>
    <m/>
    <n v="47.892429999999997"/>
    <n v="135.00781000000001"/>
    <n v="49"/>
    <x v="0"/>
    <m/>
    <m/>
    <m/>
    <s v="E. Sacks, E. Dzyubenko, L. Bagmet, A. Sabitov"/>
    <d v="2012-09-16T00:00:00"/>
    <s v="On rise in low damp area, dk brown silty clay loam"/>
    <n v="1.77"/>
    <n v="3"/>
    <s v="500X500"/>
    <s v="frequent"/>
    <n v="208"/>
    <m/>
    <s v="2x"/>
    <n v="4.46875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02"/>
    <s v="RU2012-136"/>
    <s v="RU2012-136"/>
    <x v="0"/>
    <m/>
    <n v="47"/>
    <m/>
    <m/>
    <m/>
    <s v="Q47734"/>
    <s v="wild"/>
    <m/>
    <n v="47.892209999999999"/>
    <n v="135.00756999999999"/>
    <n v="51"/>
    <x v="0"/>
    <m/>
    <m/>
    <m/>
    <s v="E. Sacks, E. Dzyubenko, L. Bagmet, A. Sabitov"/>
    <d v="2012-09-16T00:00:00"/>
    <m/>
    <n v="1.67"/>
    <n v="2.5"/>
    <m/>
    <m/>
    <n v="176"/>
    <m/>
    <s v="2x"/>
    <n v="4.5178571428571423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03"/>
    <s v="RU2012-137"/>
    <s v="RU2012-137"/>
    <x v="0"/>
    <m/>
    <n v="47"/>
    <m/>
    <m/>
    <m/>
    <s v="Q47735"/>
    <s v="wild"/>
    <m/>
    <n v="47.891910000000003"/>
    <n v="135.00688"/>
    <n v="47"/>
    <x v="0"/>
    <m/>
    <m/>
    <m/>
    <s v="E. Sacks, E. Dzyubenko, L. Bagmet, A. Sabitov"/>
    <d v="2012-09-16T00:00:00"/>
    <m/>
    <n v="2.09"/>
    <n v="3"/>
    <s v="500X50"/>
    <m/>
    <n v="152"/>
    <m/>
    <s v="2x"/>
    <n v="4.4717813051146384"/>
    <s v="UI"/>
    <n v="0"/>
    <n v="0"/>
    <d v="2012-10-02T00:00:00"/>
    <d v="2015-03-10T00:00:00"/>
    <n v="6"/>
    <m/>
    <m/>
    <m/>
    <m/>
    <m/>
    <m/>
    <m/>
    <d v="2015-01-01T00:00:00"/>
    <m/>
    <n v="4"/>
    <m/>
    <m/>
    <m/>
    <m/>
    <m/>
    <s v="Y"/>
    <m/>
    <m/>
    <m/>
    <s v="Y"/>
  </r>
  <r>
    <n v="104"/>
    <s v="RU2012-138"/>
    <s v="RU2012-138"/>
    <x v="0"/>
    <m/>
    <n v="48"/>
    <m/>
    <m/>
    <m/>
    <s v="Q47736"/>
    <s v="wild"/>
    <m/>
    <n v="47.507199999999997"/>
    <n v="134.74229"/>
    <n v="60"/>
    <x v="0"/>
    <m/>
    <m/>
    <m/>
    <s v="E. Sacks, E. Dzyubenko, L. Bagmet, A. Sabitov"/>
    <d v="2012-09-17T00:00:00"/>
    <s v="Brown silty-loam, fallow fields"/>
    <n v="1.85"/>
    <n v="3"/>
    <s v="300X300"/>
    <s v="occasional"/>
    <n v="188"/>
    <m/>
    <s v="2x"/>
    <n v="4.4000000000000004"/>
    <s v="UI"/>
    <n v="0"/>
    <n v="0"/>
    <d v="2012-10-02T00:00:00"/>
    <d v="2015-03-10T00:00:00"/>
    <n v="5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05"/>
    <s v="RU2012-140"/>
    <s v="RU2012-140"/>
    <x v="0"/>
    <m/>
    <n v="48"/>
    <m/>
    <m/>
    <m/>
    <s v="Q47737"/>
    <s v="wild"/>
    <m/>
    <n v="47.507840000000002"/>
    <n v="134.74108000000001"/>
    <n v="70"/>
    <x v="0"/>
    <m/>
    <m/>
    <m/>
    <s v="E. Sacks, E. Dzyubenko, L. Bagmet, A. Sabitov"/>
    <d v="2012-09-17T00:00:00"/>
    <m/>
    <n v="1.95"/>
    <n v="4"/>
    <m/>
    <m/>
    <n v="208"/>
    <m/>
    <s v="2x"/>
    <n v="4.3813559322033901"/>
    <s v="UI"/>
    <n v="0"/>
    <n v="0"/>
    <d v="2012-10-02T00:00:00"/>
    <d v="2015-03-10T00:00:00"/>
    <n v="4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06"/>
    <s v="RU2012-141"/>
    <s v="RU2012-141"/>
    <x v="0"/>
    <m/>
    <n v="48"/>
    <m/>
    <m/>
    <m/>
    <s v="Q47738"/>
    <s v="wild"/>
    <m/>
    <n v="47.507620000000003"/>
    <n v="134.74113"/>
    <n v="72"/>
    <x v="0"/>
    <m/>
    <m/>
    <m/>
    <s v="E. Sacks, E. Dzyubenko, L. Bagmet, A. Sabitov"/>
    <d v="2012-09-17T00:00:00"/>
    <m/>
    <n v="2.0099999999999998"/>
    <n v="5"/>
    <m/>
    <m/>
    <n v="52"/>
    <m/>
    <s v="2x"/>
    <n v="4.3813559322033901"/>
    <s v="UI"/>
    <n v="0"/>
    <n v="0"/>
    <d v="2012-10-02T00:00:00"/>
    <d v="2015-03-10T00:00:00"/>
    <n v="5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07"/>
    <s v="RU2012-143"/>
    <s v="RU2012-143"/>
    <x v="0"/>
    <m/>
    <n v="49"/>
    <m/>
    <m/>
    <m/>
    <s v="Q47739"/>
    <s v="wild"/>
    <m/>
    <n v="47.2151"/>
    <n v="134.36658"/>
    <n v="85"/>
    <x v="0"/>
    <m/>
    <m/>
    <m/>
    <s v="E. Sacks, E. Dzyubenko, L. Bagmet, A. Sabitov"/>
    <d v="2012-09-17T00:00:00"/>
    <s v="dk clay, to dark loam"/>
    <n v="2.15"/>
    <n v="4"/>
    <s v="250X50"/>
    <s v="frequent"/>
    <n v="100"/>
    <s v="Very large pop in both sides of hwy"/>
    <s v="2x"/>
    <n v="4.3488372093023253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08"/>
    <s v="RU2012-144"/>
    <s v="RU2012-144"/>
    <x v="0"/>
    <m/>
    <n v="49"/>
    <m/>
    <m/>
    <m/>
    <s v="Q47740"/>
    <s v="wild"/>
    <m/>
    <n v="47.215949999999999"/>
    <n v="134.36623"/>
    <n v="90"/>
    <x v="0"/>
    <m/>
    <m/>
    <m/>
    <s v="E. Sacks, E. Dzyubenko, L. Bagmet, A. Sabitov"/>
    <d v="2012-09-17T00:00:00"/>
    <m/>
    <n v="2.14"/>
    <n v="5"/>
    <m/>
    <m/>
    <n v="156"/>
    <m/>
    <s v="2x"/>
    <n v="4.4710264900662251"/>
    <s v="UI"/>
    <n v="0"/>
    <n v="0"/>
    <d v="2012-10-02T00:00:00"/>
    <d v="2015-03-10T00:00:00"/>
    <n v="4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09"/>
    <s v="RU2012-145"/>
    <s v="RU2012-145"/>
    <x v="0"/>
    <m/>
    <n v="49"/>
    <m/>
    <m/>
    <m/>
    <s v="Q47741"/>
    <s v="wild"/>
    <m/>
    <n v="47.215719999999997"/>
    <n v="134.36598000000001"/>
    <n v="87"/>
    <x v="0"/>
    <m/>
    <m/>
    <m/>
    <s v="E. Sacks, E. Dzyubenko, L. Bagmet, A. Sabitov"/>
    <d v="2012-09-17T00:00:00"/>
    <m/>
    <n v="2.2400000000000002"/>
    <n v="5"/>
    <m/>
    <m/>
    <n v="92"/>
    <m/>
    <s v="2x"/>
    <n v="4.4523809523809526"/>
    <s v="UI"/>
    <n v="0"/>
    <n v="0"/>
    <d v="2012-10-02T00:00:00"/>
    <d v="2015-03-10T00:00:00"/>
    <n v="6"/>
    <d v="2015-05-14T00:00:00"/>
    <n v="4"/>
    <m/>
    <m/>
    <m/>
    <m/>
    <m/>
    <d v="2015-01-01T00:00:00"/>
    <m/>
    <n v="4"/>
    <m/>
    <m/>
    <m/>
    <m/>
    <m/>
    <s v="Y"/>
    <m/>
    <m/>
    <m/>
    <m/>
  </r>
  <r>
    <n v="110"/>
    <s v="RU2012-146"/>
    <s v="RU2012-146"/>
    <x v="0"/>
    <m/>
    <n v="49"/>
    <m/>
    <m/>
    <m/>
    <s v="Q47742"/>
    <s v="wild"/>
    <m/>
    <n v="47.214419999999997"/>
    <n v="134.36662000000001"/>
    <n v="83"/>
    <x v="0"/>
    <m/>
    <m/>
    <m/>
    <s v="E. Sacks, E. Dzyubenko, L. Bagmet, A. Sabitov"/>
    <d v="2012-09-17T00:00:00"/>
    <m/>
    <n v="2.19"/>
    <n v="4"/>
    <m/>
    <m/>
    <n v="132"/>
    <m/>
    <s v="2x"/>
    <n v="4.5"/>
    <s v="UI"/>
    <n v="0"/>
    <n v="0"/>
    <d v="2012-10-02T00:00:00"/>
    <d v="2015-03-10T00:00:00"/>
    <n v="4"/>
    <m/>
    <m/>
    <m/>
    <m/>
    <m/>
    <m/>
    <m/>
    <d v="2015-01-01T00:00:00"/>
    <m/>
    <n v="4"/>
    <m/>
    <m/>
    <m/>
    <m/>
    <m/>
    <s v="Y"/>
    <m/>
    <m/>
    <m/>
    <m/>
  </r>
  <r>
    <n v="111"/>
    <s v="RU2012-147"/>
    <s v="RU2012-147"/>
    <x v="0"/>
    <m/>
    <n v="49"/>
    <m/>
    <m/>
    <m/>
    <s v="Q47743"/>
    <s v="wild"/>
    <m/>
    <n v="47.21481"/>
    <n v="134.36681999999999"/>
    <n v="83"/>
    <x v="0"/>
    <m/>
    <m/>
    <m/>
    <s v="E. Sacks, E. Dzyubenko, L. Bagmet, A. Sabitov"/>
    <d v="2012-09-17T00:00:00"/>
    <m/>
    <n v="1.84"/>
    <n v="5"/>
    <m/>
    <m/>
    <n v="116"/>
    <m/>
    <s v="2x"/>
    <n v="4.2166666666666668"/>
    <s v="UI"/>
    <n v="0"/>
    <n v="0"/>
    <d v="2012-10-02T00:00:00"/>
    <d v="2015-03-10T00:00:00"/>
    <n v="4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12"/>
    <s v="RU2012-149"/>
    <s v="RU2012-149"/>
    <x v="0"/>
    <m/>
    <n v="50"/>
    <m/>
    <m/>
    <m/>
    <s v="Q47744"/>
    <s v="wild"/>
    <m/>
    <n v="46.86515"/>
    <n v="134.26962"/>
    <n v="85"/>
    <x v="0"/>
    <s v="Khabarovsk Krai"/>
    <m/>
    <m/>
    <s v="E. Sacks, E. Dzyubenko, L. Bagmet, A. Sabitov"/>
    <d v="2012-09-17T00:00:00"/>
    <s v="Dark clay loam, sloping field in Bikim rd valley"/>
    <n v="1.78"/>
    <n v="4"/>
    <m/>
    <s v="frequent"/>
    <n v="88"/>
    <m/>
    <s v="2x"/>
    <n v="4.4622641509433967"/>
    <s v="UI"/>
    <n v="0"/>
    <n v="0"/>
    <d v="2012-10-02T00:00:00"/>
    <d v="2015-03-10T00:00:00"/>
    <n v="6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13"/>
    <s v="RU2012-150"/>
    <s v="RU2012-150"/>
    <x v="0"/>
    <m/>
    <n v="50"/>
    <m/>
    <m/>
    <m/>
    <s v="Q47745"/>
    <s v="wild"/>
    <m/>
    <n v="46.86553"/>
    <n v="134.26962"/>
    <n v="83"/>
    <x v="0"/>
    <s v="Khabarovsk Krai"/>
    <m/>
    <m/>
    <s v="E. Sacks, E. Dzyubenko, L. Bagmet, A. Sabitov"/>
    <d v="2012-09-17T00:00:00"/>
    <s v="dark clay loam "/>
    <n v="2.09"/>
    <n v="3"/>
    <m/>
    <m/>
    <n v="168"/>
    <m/>
    <s v="2x"/>
    <n v="4.4622641509433967"/>
    <s v="UI"/>
    <n v="0"/>
    <n v="0"/>
    <d v="2012-10-02T00:00:00"/>
    <d v="2015-03-10T00:00:00"/>
    <n v="5"/>
    <d v="2015-05-14T00:00:00"/>
    <n v="4"/>
    <m/>
    <m/>
    <m/>
    <m/>
    <m/>
    <d v="2015-01-01T00:00:00"/>
    <m/>
    <n v="4"/>
    <m/>
    <m/>
    <m/>
    <m/>
    <m/>
    <s v="Y"/>
    <m/>
    <m/>
    <m/>
    <m/>
  </r>
  <r>
    <n v="114"/>
    <s v="RU2012-151"/>
    <s v="RU2012-151"/>
    <x v="0"/>
    <m/>
    <n v="50"/>
    <m/>
    <m/>
    <m/>
    <s v="Q47746"/>
    <s v="wild"/>
    <m/>
    <n v="46.865729999999999"/>
    <n v="134.26971"/>
    <n v="87"/>
    <x v="0"/>
    <s v="Khabarovsk Krai"/>
    <m/>
    <m/>
    <s v="E. Sacks, E. Dzyubenko, L. Bagmet, A. Sabitov"/>
    <d v="2012-09-17T00:00:00"/>
    <m/>
    <n v="2.04"/>
    <n v="5"/>
    <m/>
    <m/>
    <n v="288"/>
    <m/>
    <s v="2x"/>
    <n v="4.4131175468483814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15"/>
    <s v="RU2012-152"/>
    <s v="RU2012-152"/>
    <x v="0"/>
    <m/>
    <n v="50"/>
    <m/>
    <m/>
    <m/>
    <s v="Q47747"/>
    <s v="wild"/>
    <m/>
    <n v="46.865130000000001"/>
    <n v="134.26985999999999"/>
    <n v="85"/>
    <x v="0"/>
    <s v="Khabarovsk Krai"/>
    <m/>
    <m/>
    <s v="E. Sacks, E. Dzyubenko, L. Bagmet, A. Sabitov"/>
    <d v="2012-09-17T00:00:00"/>
    <m/>
    <n v="1.47"/>
    <n v="2"/>
    <m/>
    <m/>
    <n v="124"/>
    <m/>
    <s v="2x"/>
    <n v="4.6578947368421053"/>
    <s v="UI"/>
    <n v="0"/>
    <n v="0"/>
    <d v="2012-10-02T00:00:00"/>
    <d v="2015-03-10T00:00:00"/>
    <n v="6"/>
    <d v="2015-05-14T00:00:00"/>
    <n v="5"/>
    <m/>
    <m/>
    <m/>
    <m/>
    <m/>
    <d v="2015-01-01T00:00:00"/>
    <m/>
    <n v="4"/>
    <m/>
    <m/>
    <m/>
    <m/>
    <m/>
    <s v="Y"/>
    <m/>
    <m/>
    <m/>
    <m/>
  </r>
  <r>
    <n v="116"/>
    <s v="RU2012-153"/>
    <s v="RU2012-153"/>
    <x v="0"/>
    <m/>
    <n v="50"/>
    <m/>
    <m/>
    <m/>
    <s v="Q47748"/>
    <s v="wild"/>
    <m/>
    <n v="46.865000000000002"/>
    <n v="134.26987"/>
    <n v="86"/>
    <x v="0"/>
    <s v="Khabarovsk Krai"/>
    <m/>
    <m/>
    <s v="E. Sacks, E. Dzyubenko, L. Bagmet, A. Sabitov"/>
    <d v="2012-09-17T00:00:00"/>
    <m/>
    <n v="1.6"/>
    <n v="3"/>
    <m/>
    <m/>
    <n v="256"/>
    <m/>
    <s v="2x"/>
    <n v="4.4207221350078498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17"/>
    <s v="RU2012-154"/>
    <s v="RU2012-154"/>
    <x v="0"/>
    <m/>
    <n v="51"/>
    <m/>
    <m/>
    <m/>
    <s v="Q47749"/>
    <s v="wild"/>
    <m/>
    <n v="46.428649999999998"/>
    <n v="134.25366"/>
    <n v="72"/>
    <x v="0"/>
    <s v="Primorsky Krai"/>
    <m/>
    <m/>
    <s v="E. Sacks, E. Dzyubenko, L. Bagmet, A. Sabitov"/>
    <d v="2012-09-17T00:00:00"/>
    <s v="dark loam(organic)"/>
    <n v="1.97"/>
    <n v="4"/>
    <s v="350X350"/>
    <s v="occasional"/>
    <n v="136"/>
    <s v="Few plants acattered wildly"/>
    <s v="2x"/>
    <n v="4.4125816993464051"/>
    <s v="UI"/>
    <n v="0"/>
    <n v="0"/>
    <d v="2012-10-02T00:00:00"/>
    <d v="2015-03-10T00:00:00"/>
    <n v="6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18"/>
    <s v="RU2012-156"/>
    <s v="RU2012-156"/>
    <x v="0"/>
    <m/>
    <n v="51"/>
    <m/>
    <m/>
    <m/>
    <s v="Q47750"/>
    <s v="wild"/>
    <m/>
    <n v="46.428759999999997"/>
    <n v="134.28345999999999"/>
    <n v="73"/>
    <x v="0"/>
    <s v="Primorsky Krai"/>
    <m/>
    <m/>
    <s v="E. Sacks, E. Dzyubenko, L. Bagmet, A. Sabitov"/>
    <d v="2012-09-17T00:00:00"/>
    <m/>
    <n v="1.8"/>
    <n v="4"/>
    <m/>
    <m/>
    <n v="168"/>
    <m/>
    <s v="2x"/>
    <n v="4.4745762711864412"/>
    <s v="UI"/>
    <n v="0"/>
    <n v="0"/>
    <d v="2012-10-02T00:00:00"/>
    <d v="2015-03-10T00:00:00"/>
    <n v="6"/>
    <d v="2015-05-14T00:00:00"/>
    <n v="3"/>
    <m/>
    <m/>
    <m/>
    <m/>
    <m/>
    <d v="2015-01-01T00:00:00"/>
    <m/>
    <n v="4"/>
    <m/>
    <m/>
    <m/>
    <m/>
    <m/>
    <s v="Y"/>
    <m/>
    <m/>
    <m/>
    <s v="Y"/>
  </r>
  <r>
    <n v="119"/>
    <s v="RU2012-157"/>
    <s v="RU2012-157"/>
    <x v="0"/>
    <m/>
    <n v="51"/>
    <m/>
    <m/>
    <m/>
    <s v="Q47751"/>
    <s v="wild"/>
    <m/>
    <n v="46.428820000000002"/>
    <n v="134.25371999999999"/>
    <n v="74"/>
    <x v="0"/>
    <s v="Primorsky Krai"/>
    <m/>
    <m/>
    <s v="E. Sacks, E. Dzyubenko, L. Bagmet, A. Sabitov"/>
    <d v="2012-09-17T00:00:00"/>
    <m/>
    <n v="1.62"/>
    <n v="3"/>
    <m/>
    <m/>
    <n v="124"/>
    <m/>
    <s v="2x"/>
    <n v="4.3789198606271782"/>
    <s v="UI"/>
    <n v="0"/>
    <n v="0"/>
    <d v="2012-10-02T00:00:00"/>
    <d v="2015-03-10T00:00:00"/>
    <n v="5"/>
    <d v="2015-05-14T00:00:00"/>
    <n v="6"/>
    <m/>
    <m/>
    <m/>
    <m/>
    <m/>
    <d v="2015-01-01T00:00:00"/>
    <m/>
    <n v="4"/>
    <m/>
    <m/>
    <m/>
    <m/>
    <m/>
    <s v="Y"/>
    <m/>
    <m/>
    <m/>
    <m/>
  </r>
  <r>
    <n v="120"/>
    <s v="RU2012-158"/>
    <s v="RU2012-158"/>
    <x v="0"/>
    <m/>
    <n v="51"/>
    <m/>
    <m/>
    <m/>
    <s v="Q47752"/>
    <s v="wild"/>
    <m/>
    <n v="46.429389999999998"/>
    <n v="134.25443000000001"/>
    <n v="74"/>
    <x v="0"/>
    <s v="Primorsky Krai"/>
    <m/>
    <m/>
    <s v="E. Sacks, E. Dzyubenko, L. Bagmet, A. Sabitov"/>
    <d v="2012-09-17T00:00:00"/>
    <m/>
    <n v="1.75"/>
    <n v="4"/>
    <m/>
    <m/>
    <n v="108"/>
    <m/>
    <s v="2x"/>
    <n v="4.4454887218045105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m/>
  </r>
  <r>
    <n v="121"/>
    <s v="RU2012-159"/>
    <s v="RU2012-159"/>
    <x v="0"/>
    <m/>
    <n v="51"/>
    <m/>
    <m/>
    <m/>
    <s v="Q47753"/>
    <s v="wild"/>
    <m/>
    <n v="46.426450000000003"/>
    <n v="134.25317000000001"/>
    <n v="74"/>
    <x v="0"/>
    <s v="Primorsky Krai"/>
    <m/>
    <m/>
    <s v="E. Sacks, E. Dzyubenko, L. Bagmet, A. Sabitov"/>
    <d v="2012-09-17T00:00:00"/>
    <m/>
    <n v="1.44"/>
    <n v="4"/>
    <m/>
    <m/>
    <n v="96"/>
    <m/>
    <s v="2x"/>
    <n v="4.5266323024054982"/>
    <s v="UI"/>
    <n v="0"/>
    <n v="0"/>
    <d v="2012-10-02T00:00:00"/>
    <d v="2015-03-10T00:00:00"/>
    <n v="6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22"/>
    <s v="RU2012-161"/>
    <s v="RU2012-161"/>
    <x v="0"/>
    <m/>
    <n v="52"/>
    <m/>
    <m/>
    <m/>
    <s v="Q47754"/>
    <s v="wild"/>
    <m/>
    <n v="46.113379999999999"/>
    <n v="133.93321"/>
    <n v="79"/>
    <x v="0"/>
    <s v="Primorsky Krai"/>
    <m/>
    <m/>
    <s v="E. Sacks, E. Dzyubenko, L. Bagmet, A. Sabitov"/>
    <d v="2012-09-17T00:00:00"/>
    <s v="Dark oryan loam"/>
    <n v="1.79"/>
    <n v="5"/>
    <s v="&gt;250X250"/>
    <s v="abundant"/>
    <n v="104"/>
    <s v="Very large pop"/>
    <s v="2x"/>
    <n v="4.4385964912280702"/>
    <s v="UI"/>
    <n v="0"/>
    <n v="0"/>
    <d v="2012-10-02T00:00:00"/>
    <d v="2015-03-10T00:00:00"/>
    <n v="6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23"/>
    <s v="RU2012-162"/>
    <s v="RU2012-162"/>
    <x v="0"/>
    <m/>
    <n v="52"/>
    <m/>
    <m/>
    <m/>
    <s v="Q47755"/>
    <s v="wild"/>
    <m/>
    <n v="46.113549999999996"/>
    <n v="133.93243000000001"/>
    <n v="78"/>
    <x v="0"/>
    <s v="Primorsky Krai"/>
    <m/>
    <m/>
    <s v="E. Sacks, E. Dzyubenko, L. Bagmet, A. Sabitov"/>
    <d v="2012-09-17T00:00:00"/>
    <m/>
    <n v="2.11"/>
    <n v="4"/>
    <m/>
    <m/>
    <n v="108"/>
    <m/>
    <s v="2x"/>
    <n v="4.5517241379310347"/>
    <s v="UI"/>
    <n v="0"/>
    <n v="0"/>
    <d v="2012-10-02T00:00:00"/>
    <d v="2015-03-10T00:00:00"/>
    <n v="6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24"/>
    <s v="RU2012-163"/>
    <s v="RU2012-163"/>
    <x v="0"/>
    <m/>
    <n v="52"/>
    <m/>
    <m/>
    <m/>
    <s v="Q47756"/>
    <s v="wild"/>
    <m/>
    <n v="46.113619999999997"/>
    <n v="133.93221"/>
    <n v="77"/>
    <x v="0"/>
    <s v="Primorsky Krai"/>
    <m/>
    <m/>
    <s v="E. Sacks, E. Dzyubenko, L. Bagmet, A. Sabitov"/>
    <d v="2012-09-17T00:00:00"/>
    <m/>
    <n v="1.94"/>
    <n v="5"/>
    <m/>
    <m/>
    <n v="140"/>
    <m/>
    <s v="2x"/>
    <n v="4.5350877192982457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25"/>
    <s v="RU2012-164"/>
    <s v="RU2012-164"/>
    <x v="0"/>
    <m/>
    <n v="52"/>
    <m/>
    <m/>
    <m/>
    <s v="Q47757"/>
    <s v="wild"/>
    <m/>
    <n v="46.114089999999997"/>
    <n v="133.93183999999999"/>
    <n v="78"/>
    <x v="0"/>
    <s v="Primorsky Krai"/>
    <m/>
    <m/>
    <s v="E. Sacks, E. Dzyubenko, L. Bagmet, A. Sabitov"/>
    <d v="2012-09-17T00:00:00"/>
    <m/>
    <n v="1.95"/>
    <n v="4"/>
    <m/>
    <m/>
    <n v="112"/>
    <m/>
    <s v="2x"/>
    <n v="4.3813559322033901"/>
    <s v="UI"/>
    <n v="0"/>
    <n v="0"/>
    <d v="2012-10-02T00:00:00"/>
    <d v="2015-03-10T00:00:00"/>
    <n v="5"/>
    <d v="2015-05-14T00:00:00"/>
    <n v="3"/>
    <m/>
    <m/>
    <m/>
    <m/>
    <m/>
    <d v="2015-01-01T00:00:00"/>
    <m/>
    <n v="4"/>
    <m/>
    <m/>
    <m/>
    <m/>
    <m/>
    <m/>
    <m/>
    <m/>
    <m/>
    <m/>
  </r>
  <r>
    <n v="126"/>
    <s v="RU2012-165"/>
    <s v="RU2012-165"/>
    <x v="0"/>
    <m/>
    <n v="52"/>
    <m/>
    <m/>
    <m/>
    <s v="Q47758"/>
    <s v="wild"/>
    <m/>
    <n v="46.114440000000002"/>
    <n v="133.93196"/>
    <n v="79"/>
    <x v="0"/>
    <s v="Primorsky Krai"/>
    <m/>
    <m/>
    <s v="E. Sacks, E. Dzyubenko, L. Bagmet, A. Sabitov"/>
    <d v="2012-09-17T00:00:00"/>
    <m/>
    <n v="2.17"/>
    <n v="4"/>
    <m/>
    <m/>
    <n v="108"/>
    <m/>
    <s v="2x"/>
    <n v="4.4991166077738516"/>
    <s v="UI"/>
    <n v="0"/>
    <n v="0"/>
    <d v="2012-10-02T00:00:00"/>
    <d v="2015-03-10T00:00:00"/>
    <n v="6"/>
    <m/>
    <m/>
    <m/>
    <m/>
    <m/>
    <m/>
    <m/>
    <d v="2015-01-01T00:00:00"/>
    <m/>
    <m/>
    <m/>
    <m/>
    <m/>
    <m/>
    <m/>
    <m/>
    <m/>
    <m/>
    <m/>
    <m/>
  </r>
  <r>
    <n v="127"/>
    <s v="RU2012-167"/>
    <s v="RU2012-167"/>
    <x v="0"/>
    <m/>
    <n v="53"/>
    <m/>
    <m/>
    <m/>
    <s v="Q47759"/>
    <s v="wild"/>
    <m/>
    <n v="45.346020000000003"/>
    <n v="133.55511000000001"/>
    <n v="89"/>
    <x v="0"/>
    <s v="Primorsky Krai"/>
    <m/>
    <m/>
    <s v="E. Sacks, E. Dzyubenko, L. Bagmet, A. Sabitov"/>
    <d v="2012-09-18T00:00:00"/>
    <s v="On edge of soybean field, brown clay"/>
    <n v="2.23"/>
    <n v="5"/>
    <s v="300X100"/>
    <s v="frequent"/>
    <n v="220"/>
    <m/>
    <s v="2x"/>
    <n v="4.3959107806691451"/>
    <s v="UI"/>
    <n v="0"/>
    <n v="0"/>
    <d v="2012-10-02T00:00:00"/>
    <d v="2015-03-10T00:00:00"/>
    <n v="4"/>
    <m/>
    <m/>
    <m/>
    <m/>
    <m/>
    <m/>
    <m/>
    <d v="2015-01-01T00:00:00"/>
    <m/>
    <n v="4"/>
    <m/>
    <m/>
    <m/>
    <m/>
    <m/>
    <s v="Y"/>
    <m/>
    <m/>
    <m/>
    <s v="Y"/>
  </r>
  <r>
    <n v="128"/>
    <s v="RU2012-168"/>
    <s v="RU2012-168"/>
    <x v="0"/>
    <m/>
    <n v="53"/>
    <m/>
    <m/>
    <m/>
    <s v="Q47760"/>
    <s v="wild"/>
    <m/>
    <n v="45.346020000000003"/>
    <n v="133.55545000000001"/>
    <n v="88"/>
    <x v="0"/>
    <s v="Primorsky Krai"/>
    <m/>
    <m/>
    <s v="E. Sacks, E. Dzyubenko, L. Bagmet, A. Sabitov"/>
    <d v="2012-09-18T00:00:00"/>
    <m/>
    <n v="2.0699999999999998"/>
    <n v="5"/>
    <m/>
    <m/>
    <n v="80"/>
    <m/>
    <s v="2x"/>
    <n v="4.481481481481481"/>
    <s v="UI"/>
    <n v="0"/>
    <n v="0"/>
    <d v="2012-10-02T00:00:00"/>
    <d v="2015-03-10T00:00:00"/>
    <n v="0"/>
    <d v="2015-05-14T00:00:00"/>
    <n v="3"/>
    <m/>
    <m/>
    <m/>
    <m/>
    <m/>
    <d v="2015-01-01T00:00:00"/>
    <m/>
    <n v="4"/>
    <m/>
    <m/>
    <m/>
    <m/>
    <m/>
    <s v="Y"/>
    <m/>
    <m/>
    <m/>
    <s v="Y"/>
  </r>
  <r>
    <n v="129"/>
    <s v="RU2012-169"/>
    <s v="RU2012-169"/>
    <x v="0"/>
    <m/>
    <n v="53"/>
    <m/>
    <m/>
    <m/>
    <s v="Q47761"/>
    <s v="wild"/>
    <m/>
    <n v="45.345959999999998"/>
    <n v="133.55589000000001"/>
    <n v="89"/>
    <x v="0"/>
    <s v="Primorsky Krai"/>
    <m/>
    <m/>
    <s v="E. Sacks, E. Dzyubenko, L. Bagmet, A. Sabitov"/>
    <d v="2012-09-18T00:00:00"/>
    <m/>
    <n v="2.42"/>
    <n v="6"/>
    <m/>
    <m/>
    <n v="204"/>
    <m/>
    <s v="2x"/>
    <n v="4.2672413793103452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30"/>
    <s v="RU2012-170"/>
    <s v="RU2012-170"/>
    <x v="0"/>
    <m/>
    <n v="53"/>
    <m/>
    <m/>
    <m/>
    <s v="Q47762"/>
    <s v="wild"/>
    <m/>
    <n v="45.34675"/>
    <n v="133.65441000000001"/>
    <n v="86"/>
    <x v="0"/>
    <s v="Primorsky Krai"/>
    <m/>
    <m/>
    <s v="E. Sacks, E. Dzyubenko, L. Bagmet, A. Sabitov"/>
    <d v="2012-09-18T00:00:00"/>
    <m/>
    <n v="2.12"/>
    <n v="3"/>
    <m/>
    <m/>
    <n v="128"/>
    <m/>
    <s v="2x"/>
    <n v="4.5178571428571423"/>
    <s v="UI"/>
    <n v="0"/>
    <n v="0"/>
    <d v="2012-10-02T00:00:00"/>
    <d v="2015-03-10T00:00:00"/>
    <n v="5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31"/>
    <s v="RU2012-172"/>
    <s v="RU2012-172"/>
    <x v="0"/>
    <m/>
    <n v="54"/>
    <m/>
    <m/>
    <m/>
    <s v="Q47763"/>
    <s v="wild"/>
    <m/>
    <n v="45.184249999999999"/>
    <n v="133.45931999999999"/>
    <n v="118"/>
    <x v="0"/>
    <m/>
    <m/>
    <m/>
    <s v="E. Sacks, E. Dzyubenko, L. Bagmet, A. Sabitov"/>
    <d v="2012-09-18T00:00:00"/>
    <s v="Edge of field+ ditch next to dirt rd"/>
    <n v="1.94"/>
    <n v="3"/>
    <s v="300X300"/>
    <s v="frequent"/>
    <n v="104"/>
    <m/>
    <s v="2x"/>
    <n v="4.5999999999999996"/>
    <s v="UI"/>
    <n v="0"/>
    <n v="0"/>
    <d v="2012-10-02T00:00:00"/>
    <m/>
    <m/>
    <m/>
    <m/>
    <m/>
    <m/>
    <m/>
    <m/>
    <m/>
    <m/>
    <m/>
    <s v="?"/>
    <m/>
    <m/>
    <m/>
    <m/>
    <m/>
    <s v="Y"/>
    <m/>
    <m/>
    <m/>
    <m/>
  </r>
  <r>
    <n v="132"/>
    <s v="RU2012-173"/>
    <s v="RU2012-173"/>
    <x v="0"/>
    <m/>
    <n v="54"/>
    <m/>
    <m/>
    <m/>
    <s v="Q47764"/>
    <s v="wild"/>
    <m/>
    <n v="45.18526"/>
    <n v="133.45868999999999"/>
    <n v="121"/>
    <x v="0"/>
    <m/>
    <m/>
    <m/>
    <s v="E. Sacks, E. Dzyubenko, L. Bagmet, A. Sabitov"/>
    <d v="2012-09-18T00:00:00"/>
    <m/>
    <n v="2.1"/>
    <n v="4"/>
    <m/>
    <m/>
    <n v="136"/>
    <m/>
    <s v="2x"/>
    <n v="4.4804878048780488"/>
    <s v="UI"/>
    <n v="0"/>
    <n v="0"/>
    <d v="2012-10-02T00:00:00"/>
    <m/>
    <m/>
    <m/>
    <m/>
    <m/>
    <m/>
    <m/>
    <m/>
    <m/>
    <m/>
    <m/>
    <n v="4"/>
    <m/>
    <m/>
    <m/>
    <m/>
    <m/>
    <s v="Y"/>
    <m/>
    <m/>
    <m/>
    <m/>
  </r>
  <r>
    <n v="133"/>
    <s v="RU2012-174"/>
    <s v="RU2012-174"/>
    <x v="0"/>
    <m/>
    <n v="54"/>
    <m/>
    <m/>
    <m/>
    <s v="Q47765"/>
    <s v="wild"/>
    <m/>
    <n v="45.18544"/>
    <n v="133.45831000000001"/>
    <n v="122"/>
    <x v="0"/>
    <m/>
    <m/>
    <m/>
    <s v="E. Sacks, E. Dzyubenko, L. Bagmet, A. Sabitov"/>
    <d v="2012-09-18T00:00:00"/>
    <m/>
    <n v="1.94"/>
    <n v="4"/>
    <m/>
    <m/>
    <n v="112"/>
    <m/>
    <s v="2x"/>
    <n v="4.5294117647058822"/>
    <s v="UI"/>
    <n v="0"/>
    <n v="0"/>
    <d v="2012-10-02T00:00:00"/>
    <d v="2015-03-10T00:00:00"/>
    <n v="5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34"/>
    <s v="RU2012-175"/>
    <s v="RU2012-175"/>
    <x v="0"/>
    <m/>
    <n v="54"/>
    <m/>
    <m/>
    <m/>
    <s v="Q47766"/>
    <s v="wild"/>
    <m/>
    <n v="45.185760000000002"/>
    <n v="133.45844"/>
    <n v="120"/>
    <x v="0"/>
    <m/>
    <m/>
    <m/>
    <s v="E. Sacks, E. Dzyubenko, L. Bagmet, A. Sabitov"/>
    <d v="2012-09-18T00:00:00"/>
    <m/>
    <n v="1.95"/>
    <n v="4"/>
    <m/>
    <m/>
    <n v="84"/>
    <m/>
    <s v="2x"/>
    <n v="4.481481481481481"/>
    <s v="UI"/>
    <n v="0"/>
    <n v="0"/>
    <d v="2012-10-02T00:00:00"/>
    <d v="2015-03-10T00:00:00"/>
    <n v="4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35"/>
    <s v="RU2012-177"/>
    <s v="RU2012-177"/>
    <x v="0"/>
    <m/>
    <n v="55"/>
    <m/>
    <m/>
    <m/>
    <s v="Q47767"/>
    <s v="wild"/>
    <m/>
    <n v="43.971939999999996"/>
    <n v="132.1884"/>
    <n v="110"/>
    <x v="0"/>
    <s v="Primorsky Krai"/>
    <m/>
    <m/>
    <s v="E. Sacks, E. Dzyubenko, L. Bagmet, A. Sabitov"/>
    <d v="2012-09-18T00:00:00"/>
    <m/>
    <n v="1.69"/>
    <n v="4"/>
    <s v="250X100"/>
    <s v="frequent"/>
    <n v="116"/>
    <m/>
    <s v="2x"/>
    <n v="4.46875"/>
    <s v="UI"/>
    <n v="0"/>
    <n v="0"/>
    <d v="2012-10-02T00:00:00"/>
    <d v="2015-03-10T00:00:00"/>
    <n v="6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36"/>
    <s v="RU2012-178"/>
    <s v="RU2012-178"/>
    <x v="0"/>
    <m/>
    <n v="55"/>
    <m/>
    <m/>
    <m/>
    <s v="Q47768"/>
    <s v="wild"/>
    <m/>
    <n v="43.971719999999998"/>
    <n v="132.1884"/>
    <n v="109"/>
    <x v="0"/>
    <s v="Primorsky Krai"/>
    <m/>
    <m/>
    <s v="E. Sacks, E. Dzyubenko, L. Bagmet, A. Sabitov"/>
    <d v="2012-09-18T00:00:00"/>
    <m/>
    <n v="1.93"/>
    <n v="4"/>
    <m/>
    <m/>
    <n v="208"/>
    <m/>
    <s v="2x"/>
    <n v="4.4385964912280702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37"/>
    <s v="RU2012-179"/>
    <s v="RU2012-179"/>
    <x v="0"/>
    <m/>
    <n v="55"/>
    <m/>
    <m/>
    <m/>
    <s v="Q47769"/>
    <s v="wild"/>
    <m/>
    <n v="43.971260000000001"/>
    <n v="132.18762000000001"/>
    <n v="113"/>
    <x v="0"/>
    <s v="Primorsky Krai"/>
    <m/>
    <m/>
    <s v="E. Sacks, E. Dzyubenko, L. Bagmet, A. Sabitov"/>
    <d v="2012-09-18T00:00:00"/>
    <m/>
    <n v="1.99"/>
    <n v="4"/>
    <m/>
    <m/>
    <n v="112"/>
    <m/>
    <s v="2x"/>
    <n v="4.5999999999999996"/>
    <s v="UI"/>
    <n v="0"/>
    <n v="0"/>
    <d v="2012-10-02T00:00:00"/>
    <d v="2015-03-10T00:00:00"/>
    <n v="5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38"/>
    <s v="RU2012-181"/>
    <s v="RU2012-181"/>
    <x v="0"/>
    <m/>
    <n v="56"/>
    <m/>
    <m/>
    <m/>
    <s v="Q47770"/>
    <s v="wild"/>
    <m/>
    <n v="43.753239999999998"/>
    <n v="132.08054999999999"/>
    <n v="62"/>
    <x v="0"/>
    <m/>
    <m/>
    <m/>
    <s v="E. Sacks, E. Dzyubenko, L. Bagmet, A. Sabitov"/>
    <d v="2012-09-20T00:00:00"/>
    <s v="clay on hill next to hwy near pasture"/>
    <n v="2.56"/>
    <n v="5"/>
    <s v="&gt;500X500"/>
    <s v="abundant"/>
    <n v="148"/>
    <s v="Some plants green, other going dormant"/>
    <s v="2x"/>
    <n v="4.3278688524590159"/>
    <s v="UI"/>
    <n v="0"/>
    <n v="0"/>
    <d v="2012-10-02T00:00:00"/>
    <d v="2015-03-10T00:00:00"/>
    <n v="6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39"/>
    <s v="RU2012-182"/>
    <s v="RU2012-182"/>
    <x v="0"/>
    <m/>
    <n v="56"/>
    <m/>
    <m/>
    <m/>
    <s v="Q47771"/>
    <s v="wild"/>
    <m/>
    <n v="43.752769999999998"/>
    <n v="132.08032"/>
    <n v="59"/>
    <x v="0"/>
    <m/>
    <m/>
    <m/>
    <s v="E. Sacks, E. Dzyubenko, L. Bagmet, A. Sabitov"/>
    <d v="2012-09-20T00:00:00"/>
    <m/>
    <n v="2.16"/>
    <n v="8"/>
    <m/>
    <m/>
    <n v="188"/>
    <m/>
    <s v="2x"/>
    <n v="4.4514018691588779"/>
    <s v="UI"/>
    <n v="0"/>
    <n v="0"/>
    <d v="2012-10-02T00:00:00"/>
    <d v="2015-03-10T00:00:00"/>
    <n v="4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40"/>
    <s v="RU2012-183"/>
    <s v="RU2012-183"/>
    <x v="0"/>
    <m/>
    <n v="56"/>
    <m/>
    <m/>
    <m/>
    <s v="Q47772"/>
    <s v="wild"/>
    <m/>
    <n v="43.754219999999997"/>
    <n v="132.08179999999999"/>
    <n v="74"/>
    <x v="0"/>
    <m/>
    <m/>
    <m/>
    <s v="E. Sacks, E. Dzyubenko, L. Bagmet, A. Sabitov"/>
    <d v="2012-09-20T00:00:00"/>
    <m/>
    <n v="2.14"/>
    <n v="4"/>
    <m/>
    <m/>
    <n v="216"/>
    <m/>
    <s v="2x"/>
    <n v="4.4239130434782608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41"/>
    <s v="RU2012-184"/>
    <s v="RU2012-184"/>
    <x v="0"/>
    <m/>
    <n v="56"/>
    <m/>
    <m/>
    <m/>
    <s v="Q47773"/>
    <s v="wild"/>
    <m/>
    <n v="43.752920000000003"/>
    <n v="132.07988"/>
    <n v="59"/>
    <x v="0"/>
    <m/>
    <m/>
    <m/>
    <s v="E. Sacks, E. Dzyubenko, L. Bagmet, A. Sabitov"/>
    <d v="2012-09-20T00:00:00"/>
    <m/>
    <n v="1.95"/>
    <n v="5"/>
    <m/>
    <m/>
    <n v="120"/>
    <m/>
    <s v="2x"/>
    <n v="4.4622641509433967"/>
    <s v="UI"/>
    <n v="0"/>
    <n v="0"/>
    <d v="2012-10-02T00:00:00"/>
    <d v="2015-03-10T00:00:00"/>
    <n v="4"/>
    <d v="2015-05-14T00:00:00"/>
    <n v="5"/>
    <m/>
    <m/>
    <m/>
    <m/>
    <m/>
    <d v="2015-01-01T00:00:00"/>
    <m/>
    <n v="4"/>
    <m/>
    <m/>
    <m/>
    <m/>
    <m/>
    <s v="Y"/>
    <m/>
    <m/>
    <m/>
    <m/>
  </r>
  <r>
    <n v="142"/>
    <s v="RU2012-185"/>
    <s v="RU2012-185"/>
    <x v="0"/>
    <m/>
    <n v="56"/>
    <m/>
    <m/>
    <m/>
    <s v="Q47774"/>
    <s v="wild"/>
    <m/>
    <n v="43.753149999999998"/>
    <n v="132.08018000000001"/>
    <n v="62"/>
    <x v="0"/>
    <m/>
    <m/>
    <m/>
    <s v="E. Sacks, E. Dzyubenko, L. Bagmet, A. Sabitov"/>
    <d v="2012-09-20T00:00:00"/>
    <m/>
    <n v="2.23"/>
    <n v="5"/>
    <m/>
    <m/>
    <n v="112"/>
    <m/>
    <s v="2x"/>
    <n v="4.418032786885246"/>
    <s v="UI"/>
    <n v="0"/>
    <n v="0"/>
    <d v="2012-10-02T00:00:00"/>
    <d v="2015-03-10T00:00:00"/>
    <n v="5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43"/>
    <s v="RU2012-187"/>
    <s v="RU2012-187"/>
    <x v="0"/>
    <m/>
    <n v="57"/>
    <m/>
    <m/>
    <m/>
    <s v="Q47775"/>
    <s v="wild"/>
    <m/>
    <n v="43.932650000000002"/>
    <n v="131.88097999999999"/>
    <n v="50"/>
    <x v="0"/>
    <m/>
    <m/>
    <m/>
    <s v="E. Sacks, E. Dzyubenko, L. Bagmet, A. Sabitov"/>
    <d v="2012-09-20T00:00:00"/>
    <s v="Dark clay loam, flat ones, wet"/>
    <n v="1.6"/>
    <n v="4"/>
    <s v="500X500"/>
    <s v="occasional"/>
    <n v="232"/>
    <s v="Wildly dispersed clumps"/>
    <s v="2x"/>
    <n v="4.3584905660377364"/>
    <s v="UI"/>
    <n v="0"/>
    <n v="0"/>
    <d v="2012-10-02T00:00:00"/>
    <m/>
    <m/>
    <m/>
    <m/>
    <m/>
    <m/>
    <m/>
    <m/>
    <m/>
    <m/>
    <m/>
    <n v="4"/>
    <m/>
    <m/>
    <m/>
    <m/>
    <m/>
    <s v="Y"/>
    <m/>
    <m/>
    <m/>
    <m/>
  </r>
  <r>
    <n v="144"/>
    <s v="RU2012-188"/>
    <s v="RU2012-188"/>
    <x v="0"/>
    <m/>
    <n v="57"/>
    <m/>
    <m/>
    <m/>
    <s v="Q47776"/>
    <s v="wild"/>
    <m/>
    <n v="43.93215"/>
    <n v="131.88126"/>
    <n v="48"/>
    <x v="0"/>
    <m/>
    <m/>
    <m/>
    <s v="E. Sacks, E. Dzyubenko, L. Bagmet, A. Sabitov"/>
    <d v="2012-09-20T00:00:00"/>
    <m/>
    <n v="2.2400000000000002"/>
    <n v="5"/>
    <m/>
    <m/>
    <n v="76"/>
    <m/>
    <s v="2x"/>
    <n v="4.4508032128514055"/>
    <s v="UI"/>
    <n v="0"/>
    <n v="0"/>
    <d v="2012-10-02T00:00:00"/>
    <d v="2015-03-10T00:00:00"/>
    <n v="5"/>
    <d v="2015-05-14T00:00:00"/>
    <n v="3"/>
    <m/>
    <m/>
    <m/>
    <m/>
    <m/>
    <d v="2015-01-01T00:00:00"/>
    <m/>
    <n v="4"/>
    <m/>
    <m/>
    <m/>
    <m/>
    <m/>
    <s v="Y"/>
    <m/>
    <m/>
    <m/>
    <s v="Y"/>
  </r>
  <r>
    <n v="145"/>
    <s v="RU2012-189"/>
    <s v="RU2012-189"/>
    <x v="0"/>
    <m/>
    <n v="57"/>
    <m/>
    <m/>
    <m/>
    <s v="Q47777"/>
    <s v="wild"/>
    <m/>
    <n v="43.931429999999999"/>
    <n v="131.88283000000001"/>
    <n v="47"/>
    <x v="0"/>
    <m/>
    <m/>
    <m/>
    <s v="E. Sacks, E. Dzyubenko, L. Bagmet, A. Sabitov"/>
    <d v="2012-09-20T00:00:00"/>
    <m/>
    <n v="1.83"/>
    <n v="5"/>
    <m/>
    <m/>
    <n v="96"/>
    <m/>
    <s v="2x"/>
    <n v="4.481481481481481"/>
    <s v="UI"/>
    <n v="0"/>
    <n v="0"/>
    <d v="2012-10-02T00:00:00"/>
    <d v="2015-03-10T00:00:00"/>
    <n v="6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46"/>
    <s v="RU2012-190"/>
    <s v="RU2012-190"/>
    <x v="0"/>
    <m/>
    <n v="58"/>
    <m/>
    <m/>
    <m/>
    <s v="Q47778"/>
    <s v="wild"/>
    <m/>
    <n v="44.171970000000002"/>
    <n v="131.70364000000001"/>
    <n v="136"/>
    <x v="0"/>
    <m/>
    <m/>
    <m/>
    <s v="E. Sacks, E. Dzyubenko, L. Bagmet, A. Sabitov"/>
    <d v="2012-09-20T00:00:00"/>
    <s v="On hill, on slight rise, light textured, dark loam"/>
    <n v="2.21"/>
    <n v="5"/>
    <s v="500X500"/>
    <s v="abundant"/>
    <n v="144"/>
    <s v="Extensive pop on hill"/>
    <s v="2x"/>
    <n v="4.5480769230769225"/>
    <s v="UI"/>
    <n v="0"/>
    <n v="0"/>
    <d v="2012-10-02T00:00:00"/>
    <d v="2015-03-10T00:00:00"/>
    <n v="5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47"/>
    <s v="RU2012-193"/>
    <s v="RU2012-193"/>
    <x v="0"/>
    <m/>
    <n v="59"/>
    <m/>
    <m/>
    <m/>
    <s v="Q47779"/>
    <s v="wild"/>
    <m/>
    <n v="44.434010000000001"/>
    <n v="131.40191999999999"/>
    <n v="174"/>
    <x v="0"/>
    <m/>
    <m/>
    <m/>
    <s v="E. Sacks, E. Dzyubenko, L. Bagmet, A. Sabitov"/>
    <d v="2012-09-20T00:00:00"/>
    <s v="Dark clay, rolling hills, relatively flat area"/>
    <n v="2.3199999999999998"/>
    <n v="5"/>
    <s v="500X500"/>
    <s v="abundant"/>
    <n v="116"/>
    <m/>
    <s v="2x"/>
    <n v="4.4879182156133828"/>
    <s v="UI"/>
    <n v="0"/>
    <n v="0"/>
    <d v="2012-10-02T00:00:00"/>
    <m/>
    <m/>
    <m/>
    <m/>
    <m/>
    <m/>
    <m/>
    <m/>
    <m/>
    <m/>
    <m/>
    <n v="4"/>
    <m/>
    <m/>
    <m/>
    <m/>
    <m/>
    <m/>
    <m/>
    <m/>
    <m/>
    <m/>
  </r>
  <r>
    <n v="148"/>
    <s v="RU2012-194"/>
    <s v="RU2012-194"/>
    <x v="0"/>
    <m/>
    <n v="59"/>
    <m/>
    <m/>
    <m/>
    <s v="Q47780"/>
    <s v="wild"/>
    <m/>
    <n v="44.43468"/>
    <n v="131.40120999999999"/>
    <n v="175"/>
    <x v="0"/>
    <m/>
    <m/>
    <m/>
    <s v="E. Sacks, E. Dzyubenko, L. Bagmet, A. Sabitov"/>
    <d v="2012-09-20T00:00:00"/>
    <m/>
    <n v="2.08"/>
    <n v="5"/>
    <m/>
    <m/>
    <n v="208"/>
    <m/>
    <s v="2x"/>
    <n v="4.4196428571428577"/>
    <s v="UI"/>
    <n v="0"/>
    <n v="0"/>
    <d v="2012-10-02T00:00:00"/>
    <d v="2015-03-10T00:00:00"/>
    <n v="6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49"/>
    <s v="RU2012-195"/>
    <s v="RU2012-195"/>
    <x v="0"/>
    <m/>
    <n v="59"/>
    <m/>
    <m/>
    <m/>
    <s v="Q47781"/>
    <s v="wild"/>
    <m/>
    <n v="44.43479"/>
    <n v="131.40082000000001"/>
    <n v="176"/>
    <x v="0"/>
    <m/>
    <m/>
    <m/>
    <s v="E. Sacks, E. Dzyubenko, L. Bagmet, A. Sabitov"/>
    <d v="2012-09-20T00:00:00"/>
    <m/>
    <n v="2.29"/>
    <n v="4"/>
    <m/>
    <m/>
    <n v="88"/>
    <m/>
    <s v="2x"/>
    <n v="4.383141762452107"/>
    <s v="UI"/>
    <n v="0"/>
    <n v="0"/>
    <d v="2012-10-02T00:00:00"/>
    <d v="2015-03-10T00:00:00"/>
    <n v="6"/>
    <d v="2015-05-14T00:00:00"/>
    <n v="4"/>
    <m/>
    <m/>
    <m/>
    <m/>
    <m/>
    <d v="2015-01-01T00:00:00"/>
    <m/>
    <n v="4"/>
    <m/>
    <m/>
    <m/>
    <m/>
    <m/>
    <s v="Y"/>
    <m/>
    <m/>
    <m/>
    <s v="Y"/>
  </r>
  <r>
    <n v="150"/>
    <s v="RU2012-196"/>
    <s v="RU2012-196"/>
    <x v="0"/>
    <m/>
    <n v="59"/>
    <m/>
    <m/>
    <m/>
    <s v="Q47782"/>
    <s v="wild"/>
    <m/>
    <n v="44.434939999999997"/>
    <n v="131.40136999999999"/>
    <n v="176"/>
    <x v="0"/>
    <m/>
    <m/>
    <m/>
    <s v="E. Sacks, E. Dzyubenko, L. Bagmet, A. Sabitov"/>
    <d v="2012-09-20T00:00:00"/>
    <m/>
    <n v="2.0699999999999998"/>
    <n v="5"/>
    <m/>
    <m/>
    <n v="128"/>
    <m/>
    <s v="2x"/>
    <n v="4.5024509803921564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m/>
  </r>
  <r>
    <n v="151"/>
    <s v="RU2012-197"/>
    <s v="RU2012-197"/>
    <x v="0"/>
    <m/>
    <n v="59"/>
    <m/>
    <m/>
    <m/>
    <s v="Q47783"/>
    <s v="wild"/>
    <m/>
    <n v="44.434620000000002"/>
    <n v="131.40167"/>
    <n v="177"/>
    <x v="0"/>
    <m/>
    <m/>
    <m/>
    <s v="E. Sacks, E. Dzyubenko, L. Bagmet, A. Sabitov"/>
    <d v="2012-09-20T00:00:00"/>
    <m/>
    <n v="2.09"/>
    <n v="4"/>
    <m/>
    <m/>
    <n v="108"/>
    <m/>
    <s v="2x"/>
    <n v="4.2547169811320753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52"/>
    <s v="RU2012-199"/>
    <s v="RU2012-199"/>
    <x v="0"/>
    <m/>
    <n v="60"/>
    <m/>
    <m/>
    <m/>
    <s v="Q47784"/>
    <s v="wild"/>
    <m/>
    <n v="44.900129999999997"/>
    <n v="131.59082000000001"/>
    <n v="135"/>
    <x v="0"/>
    <s v="Primorsky Krai"/>
    <m/>
    <m/>
    <s v="E. Sacks, E. Dzyubenko, L. Bagmet, A. Sabitov"/>
    <d v="2012-09-21T00:00:00"/>
    <m/>
    <n v="1.94"/>
    <n v="3.5"/>
    <s v="500X500"/>
    <s v="abundant"/>
    <n v="112"/>
    <s v="Extensive large pop Charred wood; evidence of recent fire"/>
    <s v="2x"/>
    <n v="4.1904761904761898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53"/>
    <s v="RU2012-200"/>
    <s v="RU2012-200"/>
    <x v="0"/>
    <m/>
    <n v="60"/>
    <m/>
    <m/>
    <m/>
    <s v="Q47785"/>
    <s v="wild"/>
    <m/>
    <n v="44.89875"/>
    <n v="131.59049999999999"/>
    <n v="137"/>
    <x v="0"/>
    <s v="Primorsky Krai"/>
    <m/>
    <m/>
    <s v="E. Sacks, E. Dzyubenko, L. Bagmet, A. Sabitov"/>
    <d v="2012-09-21T00:00:00"/>
    <m/>
    <n v="1.94"/>
    <n v="3.5"/>
    <m/>
    <m/>
    <n v="220"/>
    <m/>
    <s v="2x"/>
    <n v="4.258064516129032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s v="Y"/>
  </r>
  <r>
    <n v="154"/>
    <s v="RU2012-201"/>
    <s v="RU2012-201"/>
    <x v="0"/>
    <m/>
    <n v="60"/>
    <m/>
    <m/>
    <m/>
    <s v="Q47786"/>
    <s v="wild"/>
    <m/>
    <n v="44.898429999999998"/>
    <n v="131.58983000000001"/>
    <n v="139"/>
    <x v="0"/>
    <s v="Primorsky Krai"/>
    <m/>
    <m/>
    <s v="E. Sacks, E. Dzyubenko, L. Bagmet, A. Sabitov"/>
    <d v="2012-09-21T00:00:00"/>
    <m/>
    <n v="1.92"/>
    <n v="4"/>
    <m/>
    <m/>
    <n v="148"/>
    <m/>
    <s v="2x"/>
    <n v="4.3278688524590159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55"/>
    <s v="RU2012-202"/>
    <s v="RU2012-202"/>
    <x v="0"/>
    <m/>
    <n v="60"/>
    <m/>
    <m/>
    <m/>
    <s v="Q47787"/>
    <s v="wild"/>
    <m/>
    <n v="44.898910000000001"/>
    <n v="131.59099000000001"/>
    <n v="139"/>
    <x v="0"/>
    <s v="Primorsky Krai"/>
    <m/>
    <m/>
    <s v="E. Sacks, E. Dzyubenko, L. Bagmet, A. Sabitov"/>
    <d v="2012-09-21T00:00:00"/>
    <m/>
    <n v="1.62"/>
    <n v="4"/>
    <m/>
    <m/>
    <n v="244"/>
    <m/>
    <s v="2x"/>
    <n v="4.3278688524590159"/>
    <s v="UI"/>
    <n v="0"/>
    <n v="0"/>
    <d v="2012-10-02T00:00:00"/>
    <m/>
    <m/>
    <m/>
    <m/>
    <m/>
    <m/>
    <m/>
    <m/>
    <m/>
    <m/>
    <m/>
    <n v="4"/>
    <m/>
    <m/>
    <m/>
    <m/>
    <m/>
    <s v="Y"/>
    <m/>
    <m/>
    <m/>
    <s v="Y"/>
  </r>
  <r>
    <n v="156"/>
    <s v="RU2012-203"/>
    <s v="RU2012-203"/>
    <x v="0"/>
    <m/>
    <n v="60"/>
    <m/>
    <m/>
    <m/>
    <s v="Q47788"/>
    <s v="wild"/>
    <m/>
    <n v="44.901850000000003"/>
    <n v="131.59117000000001"/>
    <n v="140"/>
    <x v="0"/>
    <s v="Primorsky Krai"/>
    <m/>
    <m/>
    <s v="E. Sacks, E. Dzyubenko, L. Bagmet, A. Sabitov"/>
    <d v="2012-09-21T00:00:00"/>
    <m/>
    <n v="2.17"/>
    <n v="3"/>
    <m/>
    <m/>
    <n v="152"/>
    <m/>
    <s v="2x"/>
    <n v="4.616788321167884"/>
    <s v="UI"/>
    <n v="0"/>
    <n v="0"/>
    <d v="2012-10-02T00:00:00"/>
    <d v="2015-03-10T00:00:00"/>
    <n v="6"/>
    <d v="2015-05-14T00:00:00"/>
    <n v="6"/>
    <m/>
    <m/>
    <m/>
    <m/>
    <m/>
    <d v="2015-01-01T00:00:00"/>
    <m/>
    <n v="4"/>
    <m/>
    <m/>
    <m/>
    <m/>
    <m/>
    <s v="Y"/>
    <m/>
    <m/>
    <m/>
    <m/>
  </r>
  <r>
    <n v="157"/>
    <s v="RU2012-205"/>
    <s v="RU2012-205"/>
    <x v="0"/>
    <m/>
    <n v="61"/>
    <m/>
    <m/>
    <m/>
    <s v="Q47789"/>
    <s v="wild"/>
    <m/>
    <n v="45.196750000000002"/>
    <n v="131.97614999999999"/>
    <n v="77"/>
    <x v="0"/>
    <m/>
    <m/>
    <s v="Flat area near strem (and bridge) a few km south of Turyi Rog"/>
    <s v="E. Sacks, E. Dzyubenko, L. Bagmet, A. Sabitov"/>
    <d v="2012-09-21T00:00:00"/>
    <s v="Dark clay, flat area, near stream"/>
    <n v="2.48"/>
    <n v="5"/>
    <s v="300X300"/>
    <s v="frequent"/>
    <n v="208"/>
    <m/>
    <s v="2x"/>
    <n v="4.435483870967742"/>
    <s v="UI"/>
    <n v="0"/>
    <n v="0"/>
    <d v="2012-10-02T00:00:00"/>
    <d v="2015-03-10T00:00:00"/>
    <n v="5"/>
    <m/>
    <m/>
    <m/>
    <m/>
    <m/>
    <m/>
    <m/>
    <d v="2015-01-01T00:00:00"/>
    <m/>
    <n v="4"/>
    <m/>
    <m/>
    <m/>
    <m/>
    <m/>
    <s v="Y"/>
    <m/>
    <m/>
    <m/>
    <s v="Y"/>
  </r>
  <r>
    <n v="158"/>
    <s v="RU2012-206"/>
    <s v="RU2012-206"/>
    <x v="0"/>
    <m/>
    <n v="61"/>
    <m/>
    <m/>
    <m/>
    <s v="Q47790"/>
    <s v="wild"/>
    <m/>
    <n v="45.196930000000002"/>
    <n v="131.97554"/>
    <n v="75"/>
    <x v="0"/>
    <m/>
    <m/>
    <m/>
    <s v="E. Sacks, E. Dzyubenko, L. Bagmet, A. Sabitov"/>
    <d v="2012-09-21T00:00:00"/>
    <m/>
    <n v="2.17"/>
    <n v="4"/>
    <m/>
    <m/>
    <n v="216"/>
    <m/>
    <s v="2x"/>
    <n v="4.3421052631578947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59"/>
    <s v="RU2012-207"/>
    <s v="RU2012-207"/>
    <x v="0"/>
    <m/>
    <n v="61"/>
    <m/>
    <m/>
    <m/>
    <s v="Q47791"/>
    <s v="wild"/>
    <m/>
    <n v="45.196559999999998"/>
    <n v="131.97572"/>
    <n v="75"/>
    <x v="0"/>
    <m/>
    <m/>
    <m/>
    <s v="E. Sacks, E. Dzyubenko, L. Bagmet, A. Sabitov"/>
    <d v="2012-09-21T00:00:00"/>
    <m/>
    <n v="2.12"/>
    <n v="4"/>
    <m/>
    <m/>
    <n v="152"/>
    <m/>
    <s v="2x"/>
    <n v="4.4755877034358047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60"/>
    <s v="RU2012-208"/>
    <s v="RU2012-208"/>
    <x v="0"/>
    <m/>
    <n v="61"/>
    <m/>
    <m/>
    <m/>
    <s v="Q47792"/>
    <s v="wild"/>
    <m/>
    <n v="45.196170000000002"/>
    <n v="131.97622999999999"/>
    <n v="77"/>
    <x v="0"/>
    <m/>
    <m/>
    <m/>
    <s v="E. Sacks, E. Dzyubenko, L. Bagmet, A. Sabitov"/>
    <d v="2012-09-21T00:00:00"/>
    <m/>
    <n v="2.4700000000000002"/>
    <n v="7"/>
    <m/>
    <m/>
    <n v="164"/>
    <m/>
    <s v="2x"/>
    <n v="4.7653429602888089"/>
    <s v="UI"/>
    <n v="0"/>
    <n v="0"/>
    <d v="2012-10-02T00:00:00"/>
    <d v="2015-03-10T00:00:00"/>
    <n v="5"/>
    <d v="2015-05-14T00:00:00"/>
    <n v="4"/>
    <m/>
    <m/>
    <m/>
    <m/>
    <m/>
    <d v="2015-01-01T00:00:00"/>
    <m/>
    <n v="4"/>
    <m/>
    <m/>
    <m/>
    <m/>
    <m/>
    <s v="Y"/>
    <m/>
    <m/>
    <m/>
    <m/>
  </r>
  <r>
    <n v="161"/>
    <s v="RU2012-209"/>
    <s v="RU2012-209"/>
    <x v="0"/>
    <m/>
    <n v="61"/>
    <m/>
    <m/>
    <m/>
    <s v="Q47793"/>
    <s v="wild"/>
    <m/>
    <n v="45.195079999999997"/>
    <n v="131.97630000000001"/>
    <n v="78"/>
    <x v="0"/>
    <m/>
    <m/>
    <m/>
    <s v="E. Sacks, E. Dzyubenko, L. Bagmet, A. Sabitov"/>
    <d v="2012-09-21T00:00:00"/>
    <m/>
    <n v="2.27"/>
    <n v="4"/>
    <m/>
    <m/>
    <n v="116"/>
    <m/>
    <s v="2x"/>
    <n v="4.3758445945945947"/>
    <s v="UI"/>
    <n v="0"/>
    <n v="0"/>
    <d v="2012-10-02T00:00:00"/>
    <d v="2015-03-10T00:00:00"/>
    <n v="6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62"/>
    <s v="RU2012-211"/>
    <s v="RU2012-211"/>
    <x v="0"/>
    <m/>
    <n v="62"/>
    <m/>
    <m/>
    <m/>
    <s v="Q47794"/>
    <s v="wild"/>
    <m/>
    <n v="44.696719999999999"/>
    <n v="131.97116"/>
    <n v="80"/>
    <x v="0"/>
    <m/>
    <m/>
    <m/>
    <s v="E. Sacks, E. Dzyubenko, L. Bagmet, A. Sabitov"/>
    <d v="2012-09-22T00:00:00"/>
    <s v="Dark clay, near stream in valley"/>
    <n v="2.48"/>
    <n v="6"/>
    <m/>
    <s v="abundant"/>
    <n v="104"/>
    <m/>
    <s v="2x"/>
    <n v="4.5272727272727264"/>
    <s v="UI"/>
    <n v="0"/>
    <n v="0"/>
    <d v="2012-10-02T00:00:00"/>
    <d v="2015-03-10T00:00:00"/>
    <n v="2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63"/>
    <s v="RU2012-212"/>
    <s v="RU2012-212"/>
    <x v="0"/>
    <m/>
    <n v="62"/>
    <m/>
    <m/>
    <m/>
    <s v="Q47795"/>
    <s v="wild"/>
    <m/>
    <n v="44.697310000000002"/>
    <n v="131.97176999999999"/>
    <n v="82"/>
    <x v="0"/>
    <m/>
    <m/>
    <m/>
    <s v="E. Sacks, E. Dzyubenko, L. Bagmet, A. Sabitov"/>
    <d v="2012-09-21T00:00:00"/>
    <m/>
    <n v="2.4"/>
    <n v="4"/>
    <m/>
    <m/>
    <n v="132"/>
    <m/>
    <s v="2x"/>
    <n v="4.3475298126064734"/>
    <s v="UI"/>
    <n v="0"/>
    <n v="0"/>
    <d v="2012-10-02T00:00:00"/>
    <d v="2015-03-10T00:00:00"/>
    <n v="5"/>
    <m/>
    <m/>
    <m/>
    <m/>
    <m/>
    <m/>
    <m/>
    <d v="2015-01-01T00:00:00"/>
    <m/>
    <n v="4"/>
    <m/>
    <m/>
    <m/>
    <m/>
    <m/>
    <s v="Y"/>
    <m/>
    <m/>
    <m/>
    <s v="Y"/>
  </r>
  <r>
    <n v="164"/>
    <s v="RU2012-213"/>
    <s v="RU2012-213"/>
    <x v="0"/>
    <m/>
    <n v="62"/>
    <m/>
    <m/>
    <m/>
    <s v="Q47796"/>
    <s v="wild"/>
    <m/>
    <n v="44.697290000000002"/>
    <n v="131.97246000000001"/>
    <n v="82"/>
    <x v="0"/>
    <m/>
    <m/>
    <m/>
    <s v="E. Sacks, E. Dzyubenko, L. Bagmet, A. Sabitov"/>
    <d v="2012-09-22T00:00:00"/>
    <m/>
    <n v="2.17"/>
    <n v="4"/>
    <m/>
    <m/>
    <n v="192"/>
    <m/>
    <s v="2x"/>
    <n v="4.467005076142132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m/>
  </r>
  <r>
    <n v="165"/>
    <s v="RU2012-214"/>
    <s v="RU2012-214"/>
    <x v="0"/>
    <m/>
    <n v="62"/>
    <m/>
    <m/>
    <m/>
    <s v="Q47797"/>
    <s v="wild"/>
    <m/>
    <n v="44.691090000000003"/>
    <n v="131.95929000000001"/>
    <n v="113"/>
    <x v="0"/>
    <m/>
    <m/>
    <m/>
    <s v="E. Sacks, E. Dzyubenko, L. Bagmet, A. Sabitov"/>
    <d v="2012-09-22T00:00:00"/>
    <m/>
    <n v="2.17"/>
    <n v="5"/>
    <m/>
    <m/>
    <n v="164"/>
    <m/>
    <s v="2x"/>
    <n v="4.5993031358885021"/>
    <s v="UI"/>
    <n v="0"/>
    <n v="0"/>
    <d v="2012-10-02T00:00:00"/>
    <d v="2015-03-10T00:00:00"/>
    <n v="5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66"/>
    <s v="RU2012-215"/>
    <s v="RU2012-215"/>
    <x v="0"/>
    <m/>
    <n v="62"/>
    <m/>
    <m/>
    <m/>
    <s v="Q47798"/>
    <s v="wild"/>
    <m/>
    <n v="44.69988"/>
    <n v="131.97716"/>
    <n v="88"/>
    <x v="0"/>
    <m/>
    <m/>
    <m/>
    <s v="E. Sacks, E. Dzyubenko, L. Bagmet, A. Sabitov"/>
    <d v="2012-09-22T00:00:00"/>
    <m/>
    <n v="1.98"/>
    <n v="4"/>
    <m/>
    <m/>
    <n v="184"/>
    <m/>
    <s v="2x"/>
    <n v="4.3227739726027394"/>
    <s v="UI"/>
    <n v="0"/>
    <n v="0"/>
    <d v="2012-10-02T00:00:00"/>
    <d v="2015-03-10T00:00:00"/>
    <n v="6"/>
    <d v="2015-05-14T00:00:00"/>
    <n v="5"/>
    <m/>
    <m/>
    <m/>
    <m/>
    <m/>
    <d v="2015-01-01T00:00:00"/>
    <m/>
    <n v="4"/>
    <m/>
    <m/>
    <m/>
    <m/>
    <m/>
    <s v="Y"/>
    <m/>
    <m/>
    <m/>
    <s v="Y"/>
  </r>
  <r>
    <n v="167"/>
    <s v="M. sacchariflorus 'Hortico'-UI10-00008"/>
    <s v="UI10-00008"/>
    <x v="0"/>
    <s v="Hortico"/>
    <m/>
    <m/>
    <m/>
    <m/>
    <m/>
    <s v="cultivar"/>
    <m/>
    <m/>
    <m/>
    <m/>
    <x v="1"/>
    <m/>
    <m/>
    <m/>
    <m/>
    <m/>
    <m/>
    <m/>
    <m/>
    <m/>
    <m/>
    <m/>
    <m/>
    <s v="2x"/>
    <n v="4.47"/>
    <s v="UI"/>
    <n v="0"/>
    <n v="0"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d v="2015-03-13T00:00:00"/>
    <m/>
    <n v="6"/>
    <s v="Y"/>
  </r>
  <r>
    <n v="168"/>
    <s v="M. ×giganteus 'Illinois'-UI10-00107"/>
    <s v="UI10-00107"/>
    <x v="1"/>
    <s v="Illinois"/>
    <m/>
    <m/>
    <m/>
    <m/>
    <m/>
    <s v="cultivar control"/>
    <m/>
    <m/>
    <m/>
    <m/>
    <x v="2"/>
    <m/>
    <m/>
    <m/>
    <m/>
    <m/>
    <m/>
    <m/>
    <m/>
    <m/>
    <m/>
    <m/>
    <m/>
    <s v="3x"/>
    <n v="6.8886153846153846"/>
    <s v="UI"/>
    <n v="0"/>
    <n v="0"/>
    <m/>
    <m/>
    <n v="8"/>
    <d v="2015-03-31T00:00:00"/>
    <n v="8"/>
    <n v="6"/>
    <m/>
    <d v="2015-04-01T00:00:00"/>
    <n v="8"/>
    <m/>
    <d v="2015-03-16T00:00:00"/>
    <m/>
    <n v="4"/>
    <d v="2015-03-16T00:00:00"/>
    <m/>
    <m/>
    <d v="2015-03-23T00:00:00"/>
    <n v="4"/>
    <s v="Y"/>
    <d v="2015-03-13T00:00:00"/>
    <m/>
    <n v="7"/>
    <s v="Y"/>
  </r>
  <r>
    <n v="169"/>
    <s v="M. sacchariflorus 'Bluemel'-UI10-00117"/>
    <s v="UI10-00117"/>
    <x v="0"/>
    <s v="Bluemel"/>
    <m/>
    <m/>
    <m/>
    <m/>
    <m/>
    <s v="wild"/>
    <m/>
    <m/>
    <m/>
    <m/>
    <x v="1"/>
    <m/>
    <m/>
    <m/>
    <m/>
    <m/>
    <m/>
    <m/>
    <m/>
    <m/>
    <m/>
    <m/>
    <m/>
    <s v="4x"/>
    <n v="8.65"/>
    <s v="UI"/>
    <n v="0"/>
    <n v="0"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d v="2015-03-13T00:00:00"/>
    <m/>
    <n v="7"/>
    <s v="Y"/>
  </r>
  <r>
    <n v="170"/>
    <s v="M. ×giganteus 'Nagara'-UI10-00123"/>
    <s v="UI10-00123"/>
    <x v="1"/>
    <s v="Nagara"/>
    <m/>
    <m/>
    <m/>
    <m/>
    <m/>
    <s v="cultivar control"/>
    <m/>
    <m/>
    <m/>
    <m/>
    <x v="3"/>
    <m/>
    <m/>
    <m/>
    <m/>
    <m/>
    <m/>
    <m/>
    <m/>
    <m/>
    <m/>
    <m/>
    <m/>
    <s v="3x"/>
    <n v="6.79"/>
    <s v="UI"/>
    <n v="0"/>
    <n v="0"/>
    <m/>
    <m/>
    <n v="6"/>
    <d v="2015-03-31T00:00:00"/>
    <n v="8"/>
    <n v="8"/>
    <m/>
    <m/>
    <m/>
    <m/>
    <m/>
    <m/>
    <m/>
    <m/>
    <m/>
    <m/>
    <m/>
    <m/>
    <m/>
    <d v="2015-03-13T00:00:00"/>
    <m/>
    <n v="8"/>
    <m/>
  </r>
  <r>
    <n v="171"/>
    <s v="M. sacchariflorus 'Gotemba Gold'-UI11-00005"/>
    <s v="UI11-00005"/>
    <x v="0"/>
    <s v="Gotemba Gold"/>
    <m/>
    <m/>
    <m/>
    <m/>
    <m/>
    <s v="cultivar"/>
    <m/>
    <m/>
    <m/>
    <m/>
    <x v="1"/>
    <m/>
    <m/>
    <m/>
    <m/>
    <m/>
    <m/>
    <m/>
    <m/>
    <m/>
    <m/>
    <m/>
    <m/>
    <s v="4x"/>
    <n v="8.5500000000000007"/>
    <s v="UI"/>
    <n v="0"/>
    <n v="0"/>
    <m/>
    <m/>
    <n v="6"/>
    <d v="2015-03-31T00:00:00"/>
    <n v="8"/>
    <n v="7"/>
    <m/>
    <d v="2015-04-01T00:00:00"/>
    <n v="8"/>
    <m/>
    <d v="2015-03-16T00:00:00"/>
    <m/>
    <n v="7"/>
    <d v="2015-03-16T00:00:00"/>
    <m/>
    <m/>
    <d v="2015-03-23T00:00:00"/>
    <n v="4"/>
    <s v="Y"/>
    <m/>
    <m/>
    <m/>
    <s v="Y"/>
  </r>
  <r>
    <n v="172"/>
    <s v="M. sacchariflorus 'Golf Course 2x'-UI11-00006"/>
    <s v="UI11-00006"/>
    <x v="0"/>
    <s v="Golf Course 2x"/>
    <m/>
    <m/>
    <m/>
    <m/>
    <m/>
    <s v="cultivar"/>
    <m/>
    <m/>
    <m/>
    <m/>
    <x v="1"/>
    <m/>
    <m/>
    <m/>
    <m/>
    <m/>
    <m/>
    <m/>
    <m/>
    <m/>
    <m/>
    <m/>
    <m/>
    <s v="2x"/>
    <n v="4.4000000000000004"/>
    <s v="UI"/>
    <n v="0"/>
    <n v="0"/>
    <m/>
    <m/>
    <n v="6"/>
    <d v="2015-03-31T00:00:00"/>
    <n v="8"/>
    <n v="7"/>
    <m/>
    <d v="2015-04-01T00:00:00"/>
    <n v="8"/>
    <m/>
    <d v="2015-03-16T00:00:00"/>
    <m/>
    <n v="4"/>
    <d v="2015-03-16T00:00:00"/>
    <m/>
    <m/>
    <d v="2015-03-23T00:00:00"/>
    <n v="4"/>
    <s v="Y"/>
    <d v="2015-03-13T00:00:00"/>
    <m/>
    <n v="7"/>
    <s v="Y"/>
  </r>
  <r>
    <n v="173"/>
    <s v="M. sacchariflorus 'Golf Course 4x'-UI11-00007"/>
    <s v="UI11-00007"/>
    <x v="0"/>
    <s v="Golf Course 4x"/>
    <m/>
    <s v="GC4x-1"/>
    <m/>
    <m/>
    <m/>
    <s v="breeding line"/>
    <m/>
    <m/>
    <m/>
    <m/>
    <x v="1"/>
    <m/>
    <m/>
    <m/>
    <m/>
    <m/>
    <m/>
    <m/>
    <m/>
    <m/>
    <m/>
    <m/>
    <m/>
    <s v="4x"/>
    <n v="8.93"/>
    <s v="UI"/>
    <n v="0"/>
    <n v="0"/>
    <m/>
    <m/>
    <n v="6"/>
    <d v="2015-03-31T00:00:00"/>
    <n v="8"/>
    <n v="8"/>
    <m/>
    <d v="2015-04-01T00:00:00"/>
    <n v="7"/>
    <m/>
    <d v="2015-03-16T00:00:00"/>
    <m/>
    <n v="4"/>
    <d v="2015-03-16T00:00:00"/>
    <m/>
    <m/>
    <d v="2015-03-23T00:00:00"/>
    <n v="4"/>
    <s v="Y"/>
    <d v="2015-03-13T00:00:00"/>
    <m/>
    <n v="7"/>
    <s v="Y"/>
  </r>
  <r>
    <n v="174"/>
    <s v="M. sacchariflorus 'EMI-5'-UI11-00027"/>
    <s v="UI11-00027"/>
    <x v="0"/>
    <s v="EMI-5"/>
    <m/>
    <m/>
    <m/>
    <m/>
    <m/>
    <s v="wild"/>
    <m/>
    <m/>
    <m/>
    <m/>
    <x v="2"/>
    <m/>
    <m/>
    <m/>
    <m/>
    <m/>
    <m/>
    <m/>
    <m/>
    <m/>
    <m/>
    <m/>
    <m/>
    <s v="4x"/>
    <m/>
    <s v="UI"/>
    <n v="0"/>
    <n v="0"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d v="2015-03-13T00:00:00"/>
    <m/>
    <n v="8"/>
    <s v="Y"/>
  </r>
  <r>
    <n v="175"/>
    <s v="UI11-00031"/>
    <s v="UI11-00031"/>
    <x v="2"/>
    <m/>
    <m/>
    <m/>
    <m/>
    <m/>
    <m/>
    <s v="wild"/>
    <m/>
    <m/>
    <m/>
    <m/>
    <x v="4"/>
    <m/>
    <m/>
    <m/>
    <m/>
    <m/>
    <m/>
    <m/>
    <m/>
    <m/>
    <m/>
    <m/>
    <m/>
    <s v="2x"/>
    <n v="4.26"/>
    <s v="UI"/>
    <n v="0"/>
    <n v="0"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d v="2015-03-13T00:00:00"/>
    <m/>
    <n v="8"/>
    <s v="Y"/>
  </r>
  <r>
    <n v="176"/>
    <s v="UI11-00032"/>
    <s v="UI11-00032"/>
    <x v="0"/>
    <m/>
    <m/>
    <m/>
    <m/>
    <m/>
    <m/>
    <s v="wild"/>
    <m/>
    <m/>
    <m/>
    <m/>
    <x v="2"/>
    <s v="Gifu"/>
    <m/>
    <m/>
    <m/>
    <m/>
    <m/>
    <m/>
    <m/>
    <m/>
    <m/>
    <m/>
    <m/>
    <s v="4x"/>
    <n v="8.2200000000000006"/>
    <s v="UI"/>
    <n v="0"/>
    <n v="0"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m/>
    <m/>
    <m/>
    <s v="Y"/>
  </r>
  <r>
    <n v="177"/>
    <s v="UI11-00033"/>
    <s v="UI11-00033"/>
    <x v="0"/>
    <m/>
    <m/>
    <m/>
    <m/>
    <m/>
    <m/>
    <s v="wild"/>
    <m/>
    <m/>
    <m/>
    <m/>
    <x v="2"/>
    <s v="Gifu"/>
    <m/>
    <m/>
    <m/>
    <m/>
    <m/>
    <m/>
    <m/>
    <m/>
    <m/>
    <m/>
    <m/>
    <s v="4x"/>
    <n v="8.2899999999999991"/>
    <s v="UI"/>
    <n v="0"/>
    <n v="0"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178"/>
    <s v="UI11-00034"/>
    <s v="UI11-00034"/>
    <x v="0"/>
    <m/>
    <m/>
    <m/>
    <m/>
    <m/>
    <m/>
    <s v="wild"/>
    <m/>
    <m/>
    <m/>
    <m/>
    <x v="2"/>
    <s v="Gifu"/>
    <m/>
    <m/>
    <m/>
    <m/>
    <m/>
    <m/>
    <m/>
    <m/>
    <m/>
    <m/>
    <m/>
    <s v="4x"/>
    <n v="8.34"/>
    <s v="UI"/>
    <n v="0"/>
    <n v="0"/>
    <m/>
    <m/>
    <n v="6"/>
    <d v="2015-03-31T00:00:00"/>
    <n v="8"/>
    <n v="3"/>
    <m/>
    <d v="2015-04-01T00:00:00"/>
    <n v="8"/>
    <m/>
    <d v="2015-03-16T00:00:00"/>
    <m/>
    <n v="7"/>
    <d v="2015-03-16T00:00:00"/>
    <m/>
    <m/>
    <d v="2015-03-23T00:00:00"/>
    <n v="4"/>
    <s v="Y"/>
    <m/>
    <m/>
    <m/>
    <s v="Y"/>
  </r>
  <r>
    <n v="179"/>
    <s v="UI11-00035"/>
    <s v="UI11-00035"/>
    <x v="0"/>
    <m/>
    <m/>
    <m/>
    <m/>
    <m/>
    <m/>
    <s v="wild"/>
    <m/>
    <m/>
    <m/>
    <m/>
    <x v="2"/>
    <s v="Gifu"/>
    <m/>
    <m/>
    <m/>
    <m/>
    <m/>
    <m/>
    <m/>
    <m/>
    <m/>
    <m/>
    <m/>
    <s v="4x"/>
    <n v="8.06"/>
    <s v="UI"/>
    <n v="0"/>
    <n v="0"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180"/>
    <s v="UI11-00036"/>
    <s v="UI11-00036"/>
    <x v="0"/>
    <m/>
    <m/>
    <m/>
    <m/>
    <m/>
    <m/>
    <s v="wild"/>
    <m/>
    <m/>
    <m/>
    <m/>
    <x v="2"/>
    <s v="Gifu"/>
    <m/>
    <m/>
    <m/>
    <m/>
    <m/>
    <m/>
    <m/>
    <m/>
    <m/>
    <m/>
    <m/>
    <s v="4x"/>
    <n v="8.3800000000000008"/>
    <s v="UI"/>
    <n v="0"/>
    <n v="0"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181"/>
    <s v="UI11-00037"/>
    <s v="UI11-00037"/>
    <x v="0"/>
    <m/>
    <m/>
    <m/>
    <m/>
    <m/>
    <m/>
    <s v="wild"/>
    <m/>
    <m/>
    <m/>
    <m/>
    <x v="2"/>
    <s v="Gifu"/>
    <m/>
    <m/>
    <m/>
    <m/>
    <m/>
    <m/>
    <m/>
    <m/>
    <m/>
    <m/>
    <m/>
    <s v="4x"/>
    <n v="8.2100000000000009"/>
    <s v="UI"/>
    <n v="0"/>
    <n v="0"/>
    <m/>
    <m/>
    <n v="6"/>
    <d v="2015-03-31T00:00:00"/>
    <n v="8"/>
    <n v="7"/>
    <m/>
    <d v="2015-04-01T00:00:00"/>
    <n v="8"/>
    <m/>
    <d v="2015-03-16T00:00:00"/>
    <m/>
    <n v="6"/>
    <d v="2015-03-16T00:00:00"/>
    <m/>
    <m/>
    <d v="2015-03-23T00:00:00"/>
    <n v="4"/>
    <s v="Y"/>
    <m/>
    <m/>
    <m/>
    <s v="Y"/>
  </r>
  <r>
    <n v="182"/>
    <s v="UI11-00038"/>
    <s v="UI11-00038"/>
    <x v="0"/>
    <m/>
    <m/>
    <m/>
    <m/>
    <m/>
    <m/>
    <s v="wild"/>
    <m/>
    <m/>
    <m/>
    <m/>
    <x v="2"/>
    <s v="Gifu"/>
    <m/>
    <m/>
    <m/>
    <m/>
    <m/>
    <m/>
    <m/>
    <m/>
    <m/>
    <m/>
    <m/>
    <s v="4x"/>
    <n v="9.7200000000000006"/>
    <s v="UI"/>
    <n v="0"/>
    <n v="0"/>
    <m/>
    <m/>
    <n v="6"/>
    <d v="2015-03-31T00:00:00"/>
    <n v="8"/>
    <n v="6"/>
    <m/>
    <d v="2015-04-01T00:00:00"/>
    <n v="7"/>
    <m/>
    <d v="2015-03-16T00:00:00"/>
    <m/>
    <n v="6"/>
    <d v="2015-03-16T00:00:00"/>
    <m/>
    <m/>
    <d v="2015-03-23T00:00:00"/>
    <n v="4"/>
    <s v="Y"/>
    <m/>
    <m/>
    <m/>
    <s v="Y"/>
  </r>
  <r>
    <n v="183"/>
    <s v="UI11-00039"/>
    <s v="UI11-00039"/>
    <x v="0"/>
    <m/>
    <m/>
    <m/>
    <m/>
    <m/>
    <m/>
    <s v="wild"/>
    <m/>
    <m/>
    <m/>
    <m/>
    <x v="2"/>
    <s v="Gifu"/>
    <m/>
    <m/>
    <m/>
    <m/>
    <m/>
    <m/>
    <m/>
    <m/>
    <m/>
    <m/>
    <m/>
    <s v="4x"/>
    <n v="7.99"/>
    <s v="UI"/>
    <n v="0"/>
    <n v="0"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m/>
    <m/>
    <m/>
    <s v="Y"/>
  </r>
  <r>
    <n v="184"/>
    <s v="JPN-2010-001"/>
    <s v="JPN-2010-001"/>
    <x v="0"/>
    <m/>
    <m/>
    <s v="Tōhoku-2010-001"/>
    <m/>
    <m/>
    <s v="Q46423"/>
    <s v="wild"/>
    <m/>
    <n v="38.748759999999997"/>
    <n v="141.02466999999999"/>
    <n v="27.8"/>
    <x v="2"/>
    <s v="Miyagi"/>
    <s v="Kuriharashi"/>
    <s v="Tsukidate"/>
    <s v="T. Yamada"/>
    <d v="2010-10-21T00:00:00"/>
    <s v="Road side"/>
    <n v="3.25"/>
    <n v="10"/>
    <s v="10×10"/>
    <m/>
    <n v="50"/>
    <m/>
    <s v="4x"/>
    <n v="8.3879347826086956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d v="2015-03-13T00:00:00"/>
    <m/>
    <n v="8"/>
    <s v="Y"/>
  </r>
  <r>
    <n v="185"/>
    <s v="JPN-2010-002"/>
    <s v="JPN-2010-002"/>
    <x v="0"/>
    <m/>
    <m/>
    <s v="Tōhoku-2010-036"/>
    <m/>
    <m/>
    <s v="Q46424"/>
    <s v="wild"/>
    <m/>
    <n v="38.376249999999999"/>
    <n v="140.31956"/>
    <n v="86"/>
    <x v="2"/>
    <s v="Yamagata"/>
    <s v="Sagaeshi"/>
    <s v="Nitta"/>
    <s v="T. Yamada"/>
    <d v="2010-10-23T00:00:00"/>
    <s v="Vacant lot"/>
    <n v="3.14"/>
    <n v="9"/>
    <s v="20×50"/>
    <m/>
    <n v="32"/>
    <m/>
    <s v="4x"/>
    <n v="8.5491329479768794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186"/>
    <s v="JPN-2010-003"/>
    <s v="JPN-2010-003"/>
    <x v="0"/>
    <m/>
    <m/>
    <s v="Hokkaido U, Livestock Farm-1"/>
    <m/>
    <m/>
    <s v="Q46425"/>
    <s v="wild"/>
    <m/>
    <n v="42.428060000000002"/>
    <n v="142.48202000000001"/>
    <n v="95"/>
    <x v="2"/>
    <s v="Hokkaido"/>
    <m/>
    <m/>
    <s v="T. Yamada"/>
    <d v="2010-11-10T00:00:00"/>
    <s v="Road side"/>
    <n v="0.8"/>
    <n v="4"/>
    <s v="5×10"/>
    <m/>
    <n v="25"/>
    <m/>
    <m/>
    <m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7"/>
    <s v="Y"/>
  </r>
  <r>
    <n v="187"/>
    <s v="JPN-2010-004"/>
    <s v="JPN-2010-004"/>
    <x v="0"/>
    <m/>
    <m/>
    <s v="Tōhoku-2010-012"/>
    <m/>
    <m/>
    <s v="Q46426"/>
    <s v="wild"/>
    <m/>
    <n v="39.981229999999996"/>
    <n v="139.87594000000001"/>
    <n v="4.2"/>
    <x v="2"/>
    <s v="Akita"/>
    <s v="Ogashi"/>
    <s v="Iriaikamiya "/>
    <s v="T. Yamada"/>
    <d v="2010-10-22T00:00:00"/>
    <s v="Road side"/>
    <n v="2.9"/>
    <n v="8"/>
    <s v="10×10"/>
    <m/>
    <n v="42"/>
    <m/>
    <s v="4x"/>
    <n v="8.2959241706161126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8"/>
    <s v="Y"/>
  </r>
  <r>
    <n v="188"/>
    <s v="JPN-2010-005"/>
    <s v="JPN-2010-005"/>
    <x v="0"/>
    <m/>
    <m/>
    <s v="Tomatoh Corporation-1"/>
    <m/>
    <m/>
    <s v="Q46427"/>
    <s v="wild"/>
    <m/>
    <n v="42.614750000000001"/>
    <n v="141.81671"/>
    <n v="2"/>
    <x v="2"/>
    <s v="Hokkaido"/>
    <s v="Atsuma"/>
    <s v="Hamaatsuma"/>
    <s v="T. Yamada"/>
    <d v="2010-11-10T00:00:00"/>
    <s v="Vacant lot"/>
    <n v="2.8"/>
    <n v="9"/>
    <s v="100×50"/>
    <m/>
    <n v="40"/>
    <m/>
    <s v="4x"/>
    <n v="8.3271428571428565"/>
    <s v="HU"/>
    <m/>
    <m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d v="2015-03-13T00:00:00"/>
    <m/>
    <n v="8"/>
    <s v="Y"/>
  </r>
  <r>
    <n v="189"/>
    <s v="JPN-2010-006"/>
    <s v="JPN-2010-006"/>
    <x v="0"/>
    <m/>
    <m/>
    <s v="Tōhoku-2010-014"/>
    <m/>
    <m/>
    <s v="Q46428"/>
    <s v="wild"/>
    <m/>
    <n v="40.216009999999997"/>
    <n v="140.22624999999999"/>
    <n v="19.600000000000001"/>
    <x v="2"/>
    <s v="Akita"/>
    <s v="Noshiroshi"/>
    <s v="Futatsuimachitane"/>
    <s v="T. Yamada"/>
    <d v="2010-10-22T00:00:00"/>
    <s v="Road side"/>
    <n v="2.02"/>
    <n v="5"/>
    <s v="5×10"/>
    <m/>
    <n v="35"/>
    <m/>
    <s v="4x"/>
    <n v="8.6419999999999995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8"/>
    <s v="Y"/>
  </r>
  <r>
    <n v="190"/>
    <s v="JPN-2010-007"/>
    <s v="JPN-2010-007"/>
    <x v="0"/>
    <m/>
    <m/>
    <s v="Tōhoku-2010-017"/>
    <m/>
    <m/>
    <s v="Q46429"/>
    <s v="wild"/>
    <m/>
    <n v="40.119709999999998"/>
    <n v="140.37941000000001"/>
    <n v="45.5"/>
    <x v="2"/>
    <s v="Akita"/>
    <s v="Kitaakitashi"/>
    <s v="Yonaizawa"/>
    <s v="T. Yamada"/>
    <d v="2010-10-22T00:00:00"/>
    <s v="Road side"/>
    <n v="2.9"/>
    <n v="8"/>
    <s v="10×10"/>
    <m/>
    <n v="38"/>
    <m/>
    <s v="4x"/>
    <n v="7.9098979591836738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d v="2015-03-13T00:00:00"/>
    <m/>
    <n v="8"/>
    <s v="Y"/>
  </r>
  <r>
    <n v="191"/>
    <s v="JPN-2010-008"/>
    <s v="JPN-2010-008"/>
    <x v="0"/>
    <m/>
    <m/>
    <s v="Tōhoku-2010-020"/>
    <m/>
    <m/>
    <s v="Q46430"/>
    <s v="wild"/>
    <m/>
    <n v="39.959760000000003"/>
    <n v="140.42583999999999"/>
    <n v="198"/>
    <x v="2"/>
    <s v="Akita"/>
    <s v="Kitaakitashi"/>
    <s v="Anikayakusa"/>
    <s v="T. Yamada"/>
    <d v="2010-10-22T00:00:00"/>
    <s v="Vacant lot"/>
    <n v="3.43"/>
    <n v="10"/>
    <s v="30×20"/>
    <m/>
    <n v="32"/>
    <m/>
    <s v="4x"/>
    <n v="8.7953424657534249"/>
    <s v="HU"/>
    <m/>
    <m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d v="2015-03-13T00:00:00"/>
    <m/>
    <n v="8"/>
    <s v="Y"/>
  </r>
  <r>
    <n v="192"/>
    <s v="JPN-2010-009"/>
    <s v="JPN-2010-009"/>
    <x v="0"/>
    <m/>
    <m/>
    <s v="Tōhoku-2010-022"/>
    <m/>
    <m/>
    <s v="Q46431"/>
    <s v="wild"/>
    <m/>
    <n v="39.803820000000002"/>
    <n v="140.5838"/>
    <n v="254"/>
    <x v="2"/>
    <s v="Akita"/>
    <s v="Senbokushi"/>
    <s v="Nishikichokamihinokinai"/>
    <s v="T. Yamada"/>
    <d v="2010-10-22T00:00:00"/>
    <s v="Riverside"/>
    <n v="2.52"/>
    <n v="6"/>
    <s v="3×3"/>
    <m/>
    <n v="12"/>
    <m/>
    <s v="4x"/>
    <n v="8.5575438596491225"/>
    <s v="HU"/>
    <m/>
    <m/>
    <m/>
    <m/>
    <n v="6"/>
    <d v="2015-03-31T00:00:00"/>
    <n v="8"/>
    <n v="7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8"/>
    <s v="Y"/>
  </r>
  <r>
    <n v="193"/>
    <s v="JPN-2010-010"/>
    <s v="JPN-2010-010"/>
    <x v="0"/>
    <m/>
    <m/>
    <s v="Tōhoku-2010-025"/>
    <m/>
    <m/>
    <s v="Q46432"/>
    <s v="wild"/>
    <m/>
    <n v="39.653939999999999"/>
    <n v="140.15013999999999"/>
    <n v="15.8"/>
    <x v="2"/>
    <s v="Akita"/>
    <s v="Akitashi"/>
    <s v="Yotsugoyasuedomatsumoto"/>
    <s v="T. Yamada"/>
    <d v="2010-10-23T00:00:00"/>
    <s v="Uncultivated farmland (paddy field)"/>
    <n v="2.73"/>
    <n v="7"/>
    <s v="10×50"/>
    <m/>
    <n v="48"/>
    <m/>
    <s v="4x"/>
    <n v="8.4441176470588246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194"/>
    <s v="JPN-2010-011"/>
    <s v="JPN-2010-011"/>
    <x v="0"/>
    <m/>
    <m/>
    <s v="Tōhoku-2010-026"/>
    <m/>
    <m/>
    <s v="Q46433"/>
    <s v="wild"/>
    <m/>
    <n v="39.36835"/>
    <n v="140.06545"/>
    <n v="5.54"/>
    <x v="2"/>
    <s v="Akita"/>
    <s v="Yurihonjoshi"/>
    <s v="Todoroki, 7.8km from the estuary of the Koyoshi River"/>
    <s v="T. Yamada"/>
    <d v="2010-10-23T00:00:00"/>
    <s v="Riverside"/>
    <n v="2.88"/>
    <n v="10"/>
    <s v="5×5"/>
    <m/>
    <n v="36"/>
    <m/>
    <s v="4x"/>
    <n v="8.3420095693779892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8"/>
    <s v="Y"/>
  </r>
  <r>
    <n v="195"/>
    <s v="JPN-2010-012"/>
    <s v="JPN-2010-012"/>
    <x v="0"/>
    <m/>
    <m/>
    <s v="Tōhoku-2010-028"/>
    <m/>
    <m/>
    <s v="Q46434"/>
    <s v="wild"/>
    <m/>
    <n v="39.368819999999999"/>
    <n v="140.06648999999999"/>
    <n v="5.54"/>
    <x v="2"/>
    <s v="Akita"/>
    <s v="Yurihonjoshi"/>
    <s v="Todoroki, 7.8km from the estuary of the Koyoshi River"/>
    <s v="T. Yamada"/>
    <d v="2010-10-23T00:00:00"/>
    <s v="Riverside"/>
    <n v="2.5"/>
    <n v="8"/>
    <s v="3×3"/>
    <m/>
    <n v="38"/>
    <m/>
    <s v="4x"/>
    <n v="8.3006557377049184"/>
    <s v="HU"/>
    <m/>
    <m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m/>
    <m/>
    <m/>
    <s v="Y"/>
  </r>
  <r>
    <n v="196"/>
    <s v="JPN-2010-013"/>
    <s v="JPN-2010-013"/>
    <x v="0"/>
    <m/>
    <m/>
    <s v="Tōhoku-2010-033"/>
    <m/>
    <m/>
    <s v="Q46435"/>
    <s v="wild"/>
    <m/>
    <n v="38.720669999999998"/>
    <n v="139.89528999999999"/>
    <n v="16.600000000000001"/>
    <x v="2"/>
    <s v="Yamagata"/>
    <s v="Tsuruokashi"/>
    <s v="Haguromachiarakawa"/>
    <s v="T. Yamada"/>
    <d v="2010-10-23T00:00:00"/>
    <s v="Riverside"/>
    <n v="2.9"/>
    <n v="10"/>
    <s v="10×20"/>
    <m/>
    <n v="23"/>
    <m/>
    <s v="4x"/>
    <n v="8.4031764705882352"/>
    <s v="HU"/>
    <m/>
    <m/>
    <m/>
    <m/>
    <n v="6"/>
    <d v="2015-03-31T00:00:00"/>
    <n v="8"/>
    <m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197"/>
    <s v="JPN-2010-014"/>
    <s v="JPN-2010-014"/>
    <x v="0"/>
    <m/>
    <m/>
    <s v="Tōhoku-2010-034"/>
    <m/>
    <m/>
    <s v="Q46436"/>
    <s v="wild"/>
    <m/>
    <n v="38.724290000000003"/>
    <n v="139.85879"/>
    <n v="15.6"/>
    <x v="2"/>
    <s v="Yamagata"/>
    <s v="Tsuruokashi"/>
    <s v="Haguromachiakagawa"/>
    <s v="T. Yamada"/>
    <d v="2010-10-23T00:00:00"/>
    <s v="Vacant lot"/>
    <n v="3.49"/>
    <n v="10"/>
    <s v="20×20"/>
    <m/>
    <n v="38"/>
    <m/>
    <s v="4x"/>
    <n v="8.3619428571428571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d v="2015-03-13T00:00:00"/>
    <m/>
    <n v="8"/>
    <s v="Y"/>
  </r>
  <r>
    <n v="198"/>
    <s v="JPN-2010-015"/>
    <s v="JPN-2010-015"/>
    <x v="0"/>
    <m/>
    <m/>
    <s v="Tōhoku-2010-037"/>
    <m/>
    <m/>
    <s v="Q46437"/>
    <s v="wild"/>
    <m/>
    <n v="38.37632"/>
    <n v="140.31934000000001"/>
    <n v="90.4"/>
    <x v="2"/>
    <s v="Yamagata"/>
    <s v="Sagaeshi"/>
    <s v="Nitta"/>
    <s v="T. Yamada"/>
    <d v="2010-10-23T00:00:00"/>
    <s v="Vacant lot"/>
    <n v="3.5"/>
    <n v="10"/>
    <s v="10×10"/>
    <m/>
    <n v="32"/>
    <m/>
    <s v="4x"/>
    <n v="8.1877157360406088"/>
    <s v="HU"/>
    <m/>
    <m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d v="2015-03-13T00:00:00"/>
    <m/>
    <n v="8"/>
    <s v="Y"/>
  </r>
  <r>
    <n v="199"/>
    <s v="JPN-2011-001"/>
    <s v="JPN-2011-001"/>
    <x v="0"/>
    <m/>
    <m/>
    <s v="KMI-2011-001"/>
    <m/>
    <m/>
    <s v="Q46801"/>
    <s v="wild"/>
    <m/>
    <n v="31.82996"/>
    <n v="131.40975599999999"/>
    <m/>
    <x v="2"/>
    <s v="Miyazaki"/>
    <m/>
    <m/>
    <s v="T. Yamada"/>
    <d v="2011-03-28T00:00:00"/>
    <m/>
    <m/>
    <m/>
    <m/>
    <m/>
    <m/>
    <m/>
    <s v="4x"/>
    <n v="8.1745544554455449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8"/>
    <s v="Y"/>
  </r>
  <r>
    <n v="200"/>
    <s v="JPN-2011-002"/>
    <s v="JPN-2011-002"/>
    <x v="0"/>
    <m/>
    <m/>
    <s v="Gifu-2010-001"/>
    <m/>
    <m/>
    <s v="Q46802"/>
    <s v="wild"/>
    <m/>
    <n v="35.372390000000003"/>
    <n v="136.77384000000001"/>
    <n v="14.5"/>
    <x v="2"/>
    <s v="Gifu"/>
    <s v="Hashimagun Kasamatucho"/>
    <s v="Enjoji "/>
    <s v="T. Yamada"/>
    <d v="2010-11-17T00:00:00"/>
    <s v="Riverside"/>
    <n v="3.68"/>
    <n v="10"/>
    <s v="200×50"/>
    <m/>
    <n v="35"/>
    <m/>
    <s v="4x"/>
    <n v="8.5309714285714282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8"/>
    <s v="Y"/>
  </r>
  <r>
    <n v="201"/>
    <s v="JPN-2011-003"/>
    <s v="JPN-2011-003"/>
    <x v="0"/>
    <m/>
    <m/>
    <s v="Gifu-2010-011"/>
    <m/>
    <m/>
    <s v="Q46803"/>
    <s v="wild"/>
    <m/>
    <n v="36.279559999999996"/>
    <n v="136.90286"/>
    <n v="467"/>
    <x v="2"/>
    <s v="Gifu"/>
    <s v="Onogun Shirakawamura"/>
    <s v="Iishima "/>
    <s v="T. Yamada"/>
    <d v="2010-11-18T00:00:00"/>
    <s v="Vacant lot"/>
    <n v="3.56"/>
    <n v="10"/>
    <s v="50×50"/>
    <m/>
    <n v="32"/>
    <m/>
    <s v="4x"/>
    <n v="8.18"/>
    <s v="HU"/>
    <m/>
    <m/>
    <m/>
    <m/>
    <n v="6"/>
    <d v="2015-03-31T00:00:00"/>
    <n v="8"/>
    <n v="8"/>
    <m/>
    <d v="2015-04-01T00:00:00"/>
    <n v="8"/>
    <m/>
    <d v="2015-03-16T00:00:00"/>
    <m/>
    <n v="4"/>
    <d v="2015-03-16T00:00:00"/>
    <m/>
    <m/>
    <d v="2015-03-23T00:00:00"/>
    <n v="4"/>
    <s v="Y"/>
    <d v="2015-03-13T00:00:00"/>
    <m/>
    <n v="7"/>
    <s v="Y"/>
  </r>
  <r>
    <n v="202"/>
    <s v="JPN-2011-004"/>
    <s v="JPN-2011-004"/>
    <x v="0"/>
    <m/>
    <m/>
    <s v="Gifu-2010-016"/>
    <m/>
    <m/>
    <s v="Q46804"/>
    <s v="wild"/>
    <m/>
    <n v="36.169429999999998"/>
    <n v="137.30950999999999"/>
    <n v="633"/>
    <x v="2"/>
    <s v="Gifu"/>
    <s v="Takayamashi"/>
    <s v="Nyukawachomachikata"/>
    <s v="T. Yamada"/>
    <d v="2010-11-19T00:00:00"/>
    <s v="Fallow rice field"/>
    <n v="3.21"/>
    <n v="11"/>
    <s v="100×100"/>
    <m/>
    <n v="44"/>
    <m/>
    <s v="4x"/>
    <n v="8.4554594594594601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203"/>
    <s v="JPN-2011-005"/>
    <s v="JPN-2011-005"/>
    <x v="0"/>
    <m/>
    <m/>
    <s v="Gifu-2010-027"/>
    <m/>
    <m/>
    <s v="Q46805"/>
    <s v="wild"/>
    <m/>
    <n v="35.38758"/>
    <n v="136.70453000000001"/>
    <n v="12.5"/>
    <x v="2"/>
    <s v="Gifu"/>
    <s v="Mizuhoshi"/>
    <s v="Hozumi, along Nagara River"/>
    <s v="T. Yamada"/>
    <d v="2010-11-20T00:00:00"/>
    <s v="Riverside"/>
    <n v="3.15"/>
    <n v="13"/>
    <s v="50×500"/>
    <m/>
    <n v="28"/>
    <m/>
    <s v="4x"/>
    <n v="8.25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m/>
    <m/>
    <m/>
    <s v="Y"/>
  </r>
  <r>
    <n v="204"/>
    <s v="JPN-2011-006"/>
    <s v="JPN-2011-006"/>
    <x v="0"/>
    <m/>
    <m/>
    <s v="Gifu-2010-030"/>
    <m/>
    <m/>
    <s v="Q46806"/>
    <s v="wild"/>
    <m/>
    <n v="35.324599999999997"/>
    <n v="136.69304"/>
    <n v="8.4499999999999993"/>
    <x v="2"/>
    <s v="Gifu"/>
    <s v="Hashimashi"/>
    <s v="Takehanachomarunouchi "/>
    <s v="T. Yamada"/>
    <d v="2010-11-20T00:00:00"/>
    <s v="Vacant lot (for sale)"/>
    <n v="3.08"/>
    <n v="11"/>
    <s v="10×20"/>
    <m/>
    <n v="30"/>
    <m/>
    <s v="4x"/>
    <n v="8.4730434782608697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m/>
    <m/>
    <m/>
    <s v="Y"/>
  </r>
  <r>
    <n v="205"/>
    <s v="JPN-2011-008"/>
    <s v="JPN-2011-008"/>
    <x v="0"/>
    <m/>
    <m/>
    <s v="Hokkaido U, Livestock Farm-2"/>
    <m/>
    <m/>
    <s v="Q46808"/>
    <s v="wild"/>
    <m/>
    <n v="42.425020000000004"/>
    <n v="142.48060000000001"/>
    <n v="92"/>
    <x v="2"/>
    <s v="Hokkaido"/>
    <m/>
    <m/>
    <s v="T. Yamada"/>
    <d v="2010-11-10T00:00:00"/>
    <s v="Pature side"/>
    <n v="1.25"/>
    <n v="6"/>
    <s v="5×5"/>
    <m/>
    <n v="30"/>
    <m/>
    <s v="4x"/>
    <n v="8.51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d v="2015-03-13T00:00:00"/>
    <m/>
    <n v="8"/>
    <s v="Y"/>
  </r>
  <r>
    <n v="206"/>
    <s v="JPN-2011-010"/>
    <s v="JPN-2011-010"/>
    <x v="0"/>
    <m/>
    <m/>
    <s v="Tomatoh Corporation-2"/>
    <m/>
    <m/>
    <s v="Q46810"/>
    <s v="wild"/>
    <m/>
    <n v="42.61618"/>
    <n v="141.81164000000001"/>
    <n v="2"/>
    <x v="2"/>
    <s v="Hokkaido"/>
    <s v="Atsuma"/>
    <s v="Hamaatsuma"/>
    <s v="T. Yamada"/>
    <d v="2010-11-10T00:00:00"/>
    <s v="Vacant lot"/>
    <n v="2.8"/>
    <n v="9"/>
    <s v="500×300"/>
    <m/>
    <n v="40"/>
    <m/>
    <s v="4x"/>
    <n v="8.399027027027028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7"/>
    <s v="Y"/>
  </r>
  <r>
    <n v="207"/>
    <s v="JPN-2011-011"/>
    <s v="JPN-2011-011"/>
    <x v="0"/>
    <m/>
    <m/>
    <s v="Hokkaido Univ-selection-1"/>
    <m/>
    <m/>
    <s v="Q46811"/>
    <s v="wild"/>
    <m/>
    <n v="31.53256"/>
    <n v="131.23915"/>
    <n v="13"/>
    <x v="2"/>
    <s v="Miyazaki"/>
    <s v="Miyakonojo"/>
    <m/>
    <s v="T. Yamada"/>
    <m/>
    <m/>
    <m/>
    <m/>
    <m/>
    <m/>
    <m/>
    <m/>
    <s v="4x"/>
    <n v="8.5192207792207792"/>
    <s v="HU"/>
    <m/>
    <m/>
    <m/>
    <m/>
    <n v="6"/>
    <d v="2015-03-31T00:00:00"/>
    <n v="8"/>
    <n v="7"/>
    <m/>
    <d v="2015-04-01T00:00:00"/>
    <n v="8"/>
    <m/>
    <d v="2015-03-16T00:00:00"/>
    <m/>
    <n v="3"/>
    <d v="2015-03-16T00:00:00"/>
    <m/>
    <m/>
    <d v="2015-03-23T00:00:00"/>
    <n v="4"/>
    <s v="Y"/>
    <m/>
    <m/>
    <m/>
    <s v="Y"/>
  </r>
  <r>
    <n v="208"/>
    <s v="JPN-2011-012"/>
    <s v="JPN-2011-012"/>
    <x v="0"/>
    <m/>
    <m/>
    <s v="Gifu-2010-024"/>
    <m/>
    <m/>
    <s v="Q46812"/>
    <s v="wild"/>
    <m/>
    <n v="35.636270000000003"/>
    <n v="136.94964999999999"/>
    <n v="123"/>
    <x v="2"/>
    <s v="Gifu"/>
    <s v="Gujoshi"/>
    <s v="Minamichoohara, along Nagara River"/>
    <s v="T. Yamada"/>
    <d v="2010-11-19T00:00:00"/>
    <s v="Riverside"/>
    <n v="1.45"/>
    <n v="3"/>
    <s v="5×2"/>
    <m/>
    <n v="35"/>
    <m/>
    <s v="4x"/>
    <n v="8.4992307692307687"/>
    <s v="HU"/>
    <m/>
    <m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m/>
    <m/>
    <m/>
    <s v="Y"/>
  </r>
  <r>
    <n v="209"/>
    <s v="JPN-2011-013"/>
    <s v="JPN-2011-013"/>
    <x v="0"/>
    <m/>
    <m/>
    <s v="Gifu-2010-008"/>
    <m/>
    <m/>
    <s v="Q46813"/>
    <s v="wild"/>
    <m/>
    <n v="35.440989999999999"/>
    <n v="136.80366000000001"/>
    <n v="21.6"/>
    <x v="2"/>
    <s v="Gifu"/>
    <s v="Gifushi"/>
    <s v="Hinokita, along Nagara River"/>
    <s v="T. Yamada"/>
    <d v="2010-11-18T00:00:00"/>
    <s v="Riverside"/>
    <n v="1.35"/>
    <n v="5"/>
    <s v="10×5"/>
    <m/>
    <n v="25"/>
    <m/>
    <s v="4x"/>
    <n v="8.7098305084745764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m/>
    <m/>
    <m/>
    <s v="Y"/>
  </r>
  <r>
    <n v="210"/>
    <s v="JPN-2011-014"/>
    <s v="JPN-2011-014"/>
    <x v="0"/>
    <m/>
    <m/>
    <s v="Gifu-2010-020"/>
    <m/>
    <m/>
    <s v="Q46814"/>
    <s v="wild"/>
    <m/>
    <n v="35.872459999999997"/>
    <n v="136.86403000000001"/>
    <n v="358"/>
    <x v="2"/>
    <s v="Gifu"/>
    <s v="Gujoshi"/>
    <s v="Shirotorichotamezani "/>
    <s v="T. Yamada"/>
    <d v="2010-11-19T00:00:00"/>
    <s v="Riverside"/>
    <n v="2.9"/>
    <n v="10"/>
    <s v="30×20"/>
    <m/>
    <n v="30"/>
    <m/>
    <s v="4x"/>
    <n v="8.483786982248521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8"/>
    <s v="Y"/>
  </r>
  <r>
    <n v="211"/>
    <s v="JPN-2011-015"/>
    <s v="JPN-2011-015"/>
    <x v="0"/>
    <m/>
    <m/>
    <s v="Gifu-2010-028"/>
    <m/>
    <m/>
    <s v="Q46815"/>
    <s v="wild"/>
    <m/>
    <n v="35.368360000000003"/>
    <n v="136.68180000000001"/>
    <n v="8.58"/>
    <x v="2"/>
    <s v="Gifu"/>
    <s v="Ogakishi"/>
    <s v="Sunomatachosunomata "/>
    <s v="T. Yamada"/>
    <d v="2010-11-20T00:00:00"/>
    <s v="Vacant lot by a parking lot"/>
    <n v="2.9"/>
    <n v="7"/>
    <s v="300×500"/>
    <m/>
    <n v="45"/>
    <m/>
    <s v="4x"/>
    <n v="8.4738983050847452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212"/>
    <s v="JPN-2011-016"/>
    <s v="JPN-2011-016"/>
    <x v="0"/>
    <m/>
    <m/>
    <s v="Gifu-2010-014"/>
    <m/>
    <m/>
    <s v="Q46816"/>
    <s v="wild"/>
    <m/>
    <n v="36.16872"/>
    <n v="137.23874000000001"/>
    <n v="551"/>
    <x v="2"/>
    <s v="Gifu"/>
    <s v="Takayamashi"/>
    <s v="Nakagirimachi "/>
    <s v="T. Yamada"/>
    <d v="2010-11-18T00:00:00"/>
    <s v="Riverside"/>
    <n v="2.89"/>
    <n v="7"/>
    <s v="50×100"/>
    <m/>
    <n v="32"/>
    <m/>
    <s v="4x"/>
    <n v="8.2920574162679426"/>
    <s v="HU"/>
    <m/>
    <m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m/>
    <m/>
    <m/>
    <s v="Y"/>
  </r>
  <r>
    <n v="213"/>
    <s v="JPN-2011-017"/>
    <s v="JPN-2011-017"/>
    <x v="0"/>
    <m/>
    <m/>
    <s v="Gifu-2010-007"/>
    <m/>
    <m/>
    <s v="Q46817"/>
    <s v="wild"/>
    <m/>
    <n v="35.440049999999999"/>
    <n v="136.80277000000001"/>
    <n v="25"/>
    <x v="2"/>
    <s v="Gifu"/>
    <s v="Gifushi"/>
    <s v="Hinokita, along Nagara River"/>
    <s v="T. Yamada"/>
    <d v="2010-11-18T00:00:00"/>
    <s v="Riverside"/>
    <n v="2.78"/>
    <n v="10"/>
    <s v="300×30"/>
    <m/>
    <n v="28"/>
    <m/>
    <s v="4x"/>
    <n v="8.2187234042553197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214"/>
    <s v="JPN-2011-018"/>
    <s v="JPN-2011-018"/>
    <x v="0"/>
    <m/>
    <m/>
    <s v="Gifu-2010-002"/>
    <m/>
    <m/>
    <s v="Q46818"/>
    <s v="wild"/>
    <m/>
    <n v="35.456229999999998"/>
    <n v="136.74960999999999"/>
    <n v="13.1"/>
    <x v="2"/>
    <s v="Gifu"/>
    <s v="Gifushi"/>
    <s v="Shimotsuchii "/>
    <s v="T. Yamada"/>
    <d v="2010-11-17T00:00:00"/>
    <s v="Fallow rice field"/>
    <n v="2.74"/>
    <n v="9"/>
    <s v="30×30"/>
    <m/>
    <n v="29"/>
    <m/>
    <s v="4x"/>
    <n v="8.426192893401014"/>
    <s v="HU"/>
    <m/>
    <m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d v="2015-03-13T00:00:00"/>
    <m/>
    <n v="8"/>
    <s v="Y"/>
  </r>
  <r>
    <n v="215"/>
    <s v="JPN-2011-019"/>
    <s v="JPN-2011-019"/>
    <x v="0"/>
    <m/>
    <m/>
    <s v="Gifu-2010-005"/>
    <m/>
    <m/>
    <s v="Q46819"/>
    <s v="wild"/>
    <m/>
    <n v="35.54128"/>
    <n v="136.67738"/>
    <n v="125"/>
    <x v="2"/>
    <s v="Gifu"/>
    <s v="Motosushi"/>
    <s v="Toyama"/>
    <s v="T. Yamada"/>
    <d v="2010-11-17T00:00:00"/>
    <s v="Vacant lot"/>
    <n v="2.7"/>
    <n v="8"/>
    <s v="10×20"/>
    <m/>
    <n v="26"/>
    <m/>
    <s v="4x"/>
    <n v="8.5374725274725272"/>
    <s v="HU"/>
    <m/>
    <m/>
    <m/>
    <m/>
    <n v="6"/>
    <d v="2015-03-31T00:00:00"/>
    <n v="8"/>
    <n v="7"/>
    <m/>
    <d v="2015-04-01T00:00:00"/>
    <n v="8"/>
    <m/>
    <d v="2015-03-16T00:00:00"/>
    <m/>
    <n v="6"/>
    <d v="2015-03-16T00:00:00"/>
    <m/>
    <m/>
    <d v="2015-03-23T00:00:00"/>
    <n v="4"/>
    <s v="Y"/>
    <m/>
    <m/>
    <m/>
    <s v="Y"/>
  </r>
  <r>
    <n v="216"/>
    <s v="JPN-2011-020"/>
    <s v="JPN-2011-020"/>
    <x v="0"/>
    <m/>
    <m/>
    <s v="Gifu-2010-022"/>
    <m/>
    <m/>
    <s v="Q46820"/>
    <s v="wild"/>
    <m/>
    <n v="35.636270000000003"/>
    <n v="136.94964999999999"/>
    <n v="123"/>
    <x v="2"/>
    <s v="Gifu"/>
    <s v="Gujoshi"/>
    <s v="Minamichoohara, along Nagara River"/>
    <s v="T. Yamada"/>
    <d v="2010-11-19T00:00:00"/>
    <s v="Riverside"/>
    <n v="2.1800000000000002"/>
    <n v="9"/>
    <s v="10×10"/>
    <m/>
    <n v="29"/>
    <m/>
    <s v="4x"/>
    <n v="8.7840000000000007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217"/>
    <s v="JPN-2011-022"/>
    <s v="JPN-2011-022"/>
    <x v="0"/>
    <m/>
    <m/>
    <s v="Hokkaido Univ-selection-2"/>
    <m/>
    <m/>
    <s v="Q46822"/>
    <s v="wild"/>
    <m/>
    <n v="31.53256"/>
    <n v="131.23915"/>
    <n v="13"/>
    <x v="2"/>
    <s v="Miyazaki"/>
    <s v="Miyakonojo"/>
    <m/>
    <s v="T. Yamada"/>
    <m/>
    <m/>
    <m/>
    <m/>
    <m/>
    <m/>
    <m/>
    <m/>
    <s v="4x"/>
    <n v="8.4323076923076918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d v="2015-03-13T00:00:00"/>
    <m/>
    <n v="8"/>
    <s v="Y"/>
  </r>
  <r>
    <n v="218"/>
    <s v="JPN-2011-023"/>
    <s v="JPN-2011-023"/>
    <x v="0"/>
    <m/>
    <m/>
    <s v="Hokkaido Univ-selection-3"/>
    <m/>
    <m/>
    <s v="Q46823"/>
    <s v="wild"/>
    <m/>
    <n v="31.53256"/>
    <n v="131.23915"/>
    <n v="13"/>
    <x v="2"/>
    <s v="Miyazaki"/>
    <s v="Miyakonojo"/>
    <m/>
    <s v="T. Yamada"/>
    <m/>
    <m/>
    <m/>
    <m/>
    <m/>
    <m/>
    <m/>
    <m/>
    <s v="4x"/>
    <n v="8.2848730964467006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219"/>
    <s v="JPN-2011-025"/>
    <s v="JPN-2011-025"/>
    <x v="0"/>
    <m/>
    <m/>
    <s v="Hokkaido Univ-selection-5"/>
    <m/>
    <m/>
    <s v="Q46825"/>
    <s v="wild"/>
    <m/>
    <n v="32.005719999999997"/>
    <n v="130.56280000000001"/>
    <n v="273"/>
    <x v="2"/>
    <s v="Miyazaki"/>
    <s v="Miyakonojo"/>
    <m/>
    <s v="T. Yamada"/>
    <m/>
    <m/>
    <m/>
    <m/>
    <m/>
    <m/>
    <m/>
    <m/>
    <s v="4x"/>
    <n v="8.4441176470588246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220"/>
    <s v="JM11-002"/>
    <s v="JM11-002"/>
    <x v="0"/>
    <m/>
    <m/>
    <s v="2011-2-2"/>
    <m/>
    <m/>
    <s v="Q47529"/>
    <s v="wild"/>
    <m/>
    <n v="33.613894444444398"/>
    <n v="130.19638055555501"/>
    <n v="7"/>
    <x v="2"/>
    <s v="Fukuoka"/>
    <s v="Itoshimashi"/>
    <s v="Shimasakurai"/>
    <s v="T. Yamada"/>
    <d v="2011-11-15T00:00:00"/>
    <s v="Riverside（Paddy field zone）"/>
    <n v="2.5"/>
    <n v="7"/>
    <s v="20×50"/>
    <m/>
    <n v="20"/>
    <m/>
    <s v="4x"/>
    <n v="8.4451515151515153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d v="2015-03-13T00:00:00"/>
    <m/>
    <n v="8"/>
    <s v="Y"/>
  </r>
  <r>
    <n v="221"/>
    <s v="JM11-006"/>
    <s v="JM11-006"/>
    <x v="0"/>
    <m/>
    <m/>
    <s v="2011-6-2"/>
    <m/>
    <m/>
    <s v="Q47531"/>
    <s v="wild"/>
    <m/>
    <n v="34.198666666666597"/>
    <n v="131.28059722222201"/>
    <n v="130"/>
    <x v="2"/>
    <s v="Yamaguchi"/>
    <s v="Mineshi"/>
    <s v="Shuhocho, Iwanagahongo"/>
    <s v="T. Yamada"/>
    <d v="2011-11-16T00:00:00"/>
    <s v="Uncultivated paddy field"/>
    <n v="3.2"/>
    <n v="8"/>
    <s v="50×50"/>
    <m/>
    <n v="33"/>
    <m/>
    <s v="4x"/>
    <n v="8.9779881656804719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m/>
    <m/>
    <m/>
    <s v="Y"/>
  </r>
  <r>
    <n v="222"/>
    <s v="JM11-013"/>
    <s v="JM11-013"/>
    <x v="0"/>
    <m/>
    <m/>
    <s v="2011-13-2"/>
    <m/>
    <m/>
    <s v="Q47535"/>
    <s v="wild"/>
    <m/>
    <n v="34.678497222222198"/>
    <n v="131.82664444444401"/>
    <n v="24"/>
    <x v="2"/>
    <s v="Shimane"/>
    <s v="Masudashi"/>
    <s v="Sukocho"/>
    <s v="T. Yamada"/>
    <d v="2011-11-16T00:00:00"/>
    <s v="Riverside"/>
    <n v="3.2"/>
    <n v="7"/>
    <s v="1000×100"/>
    <m/>
    <n v="35"/>
    <m/>
    <s v="4x"/>
    <n v="8.6904918032786895"/>
    <s v="HU"/>
    <m/>
    <m/>
    <m/>
    <m/>
    <n v="6"/>
    <d v="2015-03-31T00:00:00"/>
    <n v="8"/>
    <n v="8"/>
    <m/>
    <d v="2015-04-01T00:00:00"/>
    <n v="7"/>
    <m/>
    <d v="2015-03-16T00:00:00"/>
    <m/>
    <n v="7"/>
    <d v="2015-03-16T00:00:00"/>
    <m/>
    <m/>
    <d v="2015-03-23T00:00:00"/>
    <n v="4"/>
    <s v="Y"/>
    <m/>
    <m/>
    <m/>
    <s v="Y"/>
  </r>
  <r>
    <n v="223"/>
    <s v="JM11-019"/>
    <s v="JM11-019"/>
    <x v="0"/>
    <m/>
    <m/>
    <s v="2011-18-2"/>
    <m/>
    <m/>
    <s v="Q47538"/>
    <s v="wild"/>
    <m/>
    <n v="35.069580555555497"/>
    <n v="132.336669444444"/>
    <n v="3"/>
    <x v="2"/>
    <s v="Shimane"/>
    <s v="Ohdashi"/>
    <s v="Yunotsucho, Fukumitsu"/>
    <s v="T. Yamada"/>
    <d v="2011-11-17T00:00:00"/>
    <s v="Uncultivated farmland"/>
    <n v="3.3"/>
    <n v="7"/>
    <s v="30×50"/>
    <m/>
    <n v="35"/>
    <m/>
    <s v="4x"/>
    <n v="8.6706741573033703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m/>
    <m/>
    <m/>
    <s v="Y"/>
  </r>
  <r>
    <n v="224"/>
    <s v="JM11-024"/>
    <s v="JM11-024"/>
    <x v="0"/>
    <m/>
    <m/>
    <s v="2011-23-2"/>
    <m/>
    <m/>
    <s v="Q47540"/>
    <s v="wild"/>
    <m/>
    <n v="35.348280555555498"/>
    <n v="132.74233888888801"/>
    <n v="6"/>
    <x v="2"/>
    <s v="Shimane"/>
    <s v="Izumoshi"/>
    <s v="Koshicho"/>
    <s v="T. Yamada"/>
    <d v="2011-11-17T00:00:00"/>
    <s v="Seashore"/>
    <n v="2.7"/>
    <n v="7"/>
    <s v="100×1000"/>
    <m/>
    <n v="25"/>
    <s v="Lindsay identified this as two different clones in RAD-seq study."/>
    <s v="4x"/>
    <n v="8.4024870466321246"/>
    <s v="HU"/>
    <m/>
    <m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m/>
    <m/>
    <m/>
    <s v="Y"/>
  </r>
  <r>
    <n v="225"/>
    <s v="JM11-027-1"/>
    <s v="JM11-027-1"/>
    <x v="0"/>
    <m/>
    <m/>
    <s v="2011-26-1"/>
    <m/>
    <m/>
    <s v="Q47541"/>
    <s v="wild"/>
    <m/>
    <n v="35.272791666666599"/>
    <n v="133.60911666666601"/>
    <n v="502"/>
    <x v="2"/>
    <s v="Okayama"/>
    <s v="Maniwashi"/>
    <s v="Hiruzenhonkayabe"/>
    <s v="T. Yamada"/>
    <d v="2011-11-17T00:00:00"/>
    <s v="Riverside、Road side"/>
    <n v="2.8"/>
    <n v="8"/>
    <s v="100×50"/>
    <m/>
    <n v="30"/>
    <s v="Lindsay identified 27-1 and 27-2 as same clone in RAD-seq study."/>
    <s v="4x"/>
    <n v="8.1106451612903232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6"/>
    <s v="Y"/>
  </r>
  <r>
    <n v="226"/>
    <s v="JM11-027-2"/>
    <s v="JM11-027-2"/>
    <x v="0"/>
    <m/>
    <m/>
    <s v="2011-26-2"/>
    <m/>
    <m/>
    <s v="Q47542"/>
    <s v="wild"/>
    <m/>
    <n v="35.272791666666599"/>
    <n v="133.60911666666601"/>
    <n v="502"/>
    <x v="2"/>
    <s v="Okayama"/>
    <s v="Maniwashi"/>
    <s v="Hiruzenhonkayabe"/>
    <s v="T. Yamada"/>
    <d v="2011-11-17T00:00:00"/>
    <s v="Riverside、Road side"/>
    <n v="2.8"/>
    <n v="8"/>
    <s v="100×50"/>
    <m/>
    <n v="30"/>
    <m/>
    <s v="4x"/>
    <n v="8.2469822485207089"/>
    <s v="HU"/>
    <m/>
    <m/>
    <m/>
    <m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m/>
    <m/>
    <m/>
    <s v="Y"/>
  </r>
  <r>
    <n v="227"/>
    <s v="JM11-037"/>
    <s v="JM11-037"/>
    <x v="0"/>
    <m/>
    <m/>
    <s v="2011-35-2"/>
    <m/>
    <m/>
    <s v="Q47546"/>
    <s v="wild"/>
    <m/>
    <n v="34.934116666666597"/>
    <n v="133.331541666666"/>
    <n v="362"/>
    <x v="2"/>
    <s v="Okayama"/>
    <s v="Niimishi"/>
    <s v="Chisseicho, Yada"/>
    <s v="T. Yamada"/>
    <d v="2011-11-18T00:00:00"/>
    <s v="Riverside　Paddy field zone"/>
    <n v="3"/>
    <n v="8"/>
    <s v="30×20"/>
    <m/>
    <n v="25"/>
    <m/>
    <s v="4x"/>
    <n v="8.2582383419689123"/>
    <s v="HU"/>
    <m/>
    <m/>
    <m/>
    <m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8"/>
    <s v="Y"/>
  </r>
  <r>
    <n v="228"/>
    <s v="JM11-040"/>
    <s v="JM11-040"/>
    <x v="0"/>
    <m/>
    <m/>
    <s v="2011-38-2"/>
    <m/>
    <m/>
    <s v="Q47548"/>
    <s v="wild"/>
    <m/>
    <n v="34.829655555555497"/>
    <n v="132.94312777777699"/>
    <n v="218"/>
    <x v="2"/>
    <s v="Hiroshima"/>
    <s v="Shobarashi"/>
    <s v="Heiwacho"/>
    <s v="T. Yamada"/>
    <d v="2011-11-18T00:00:00"/>
    <s v="Road side"/>
    <n v="2.8"/>
    <n v="7"/>
    <s v="5×30"/>
    <m/>
    <n v="25"/>
    <m/>
    <s v="4x"/>
    <n v="8.1815151515151516"/>
    <s v="HU"/>
    <m/>
    <m/>
    <m/>
    <m/>
    <n v="6"/>
    <d v="2015-03-31T00:00:00"/>
    <n v="8"/>
    <n v="8"/>
    <m/>
    <d v="2015-04-01T00:00:00"/>
    <n v="8"/>
    <m/>
    <d v="2015-03-16T00:00:00"/>
    <m/>
    <n v="8"/>
    <d v="2015-03-16T00:00:00"/>
    <m/>
    <m/>
    <d v="2015-03-23T00:00:00"/>
    <n v="4"/>
    <s v="Y"/>
    <m/>
    <m/>
    <m/>
    <s v="Y"/>
  </r>
  <r>
    <n v="229"/>
    <s v="JM2014-H-1"/>
    <s v="JM2014-H-1"/>
    <x v="0"/>
    <m/>
    <m/>
    <s v="2014-H-1"/>
    <m/>
    <m/>
    <m/>
    <s v="wild"/>
    <m/>
    <n v="44.965061111110998"/>
    <n v="141.76135277777999"/>
    <n v="20.25"/>
    <x v="2"/>
    <s v="Hokkaido"/>
    <s v="Teshio"/>
    <m/>
    <s v="T. Yamada &amp; K.G. Anzoua"/>
    <d v="2014-08-12T00:00:00"/>
    <s v="Road side"/>
    <m/>
    <m/>
    <m/>
    <m/>
    <m/>
    <s v="intermediate between Msi and Msa"/>
    <m/>
    <m/>
    <s v="HU"/>
    <m/>
    <m/>
    <m/>
    <m/>
    <m/>
    <d v="2015-02-20T00:00:00"/>
    <m/>
    <n v="6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30"/>
    <s v="JM2014-H-2"/>
    <s v="JM2014-H-2"/>
    <x v="0"/>
    <m/>
    <m/>
    <s v="2014-H-2"/>
    <m/>
    <m/>
    <m/>
    <s v="wild"/>
    <m/>
    <n v="44.897544444444001"/>
    <n v="141.74706944444"/>
    <n v="7.72"/>
    <x v="2"/>
    <s v="Hokkaido"/>
    <s v="Teshio"/>
    <m/>
    <s v="T. Yamada &amp; K.G. Anzoua"/>
    <d v="2014-08-12T00:00:00"/>
    <s v="Road side"/>
    <m/>
    <m/>
    <m/>
    <m/>
    <m/>
    <m/>
    <m/>
    <m/>
    <s v="HU"/>
    <m/>
    <m/>
    <m/>
    <m/>
    <m/>
    <d v="2015-02-20T00:00:00"/>
    <m/>
    <n v="8"/>
    <s v="no"/>
    <d v="2015-04-17T00:00:00"/>
    <m/>
    <m/>
    <d v="2015-02-26T00:00:00"/>
    <m/>
    <n v="5"/>
    <d v="2015-01-01T00:00:00"/>
    <m/>
    <m/>
    <d v="2015-02-16T00:00:00"/>
    <m/>
    <s v="Y"/>
    <m/>
    <m/>
    <m/>
    <s v="Y"/>
  </r>
  <r>
    <n v="231"/>
    <s v="JM2014-H-3"/>
    <s v="JM2014-H-3"/>
    <x v="0"/>
    <m/>
    <m/>
    <s v="2014-H-3"/>
    <m/>
    <m/>
    <m/>
    <s v="wild"/>
    <m/>
    <n v="44.726094444444001"/>
    <n v="142.21951388888999"/>
    <n v="35.549999999999997"/>
    <x v="2"/>
    <s v="Hokkaido"/>
    <s v="Otoineppu"/>
    <m/>
    <s v="T. Yamada &amp; K.G. Anzoua"/>
    <d v="2014-08-12T00:00:00"/>
    <s v="Open spece, transferred soil land"/>
    <m/>
    <m/>
    <m/>
    <m/>
    <m/>
    <m/>
    <m/>
    <m/>
    <s v="HU"/>
    <m/>
    <m/>
    <m/>
    <m/>
    <m/>
    <d v="2015-02-20T00:00:00"/>
    <m/>
    <n v="9"/>
    <s v="yes"/>
    <d v="2015-04-17T00:00:00"/>
    <m/>
    <m/>
    <d v="2015-02-26T00:00:00"/>
    <m/>
    <n v="5"/>
    <d v="2015-01-01T00:00:00"/>
    <m/>
    <m/>
    <d v="2015-02-16T00:00:00"/>
    <m/>
    <s v="Y"/>
    <m/>
    <m/>
    <m/>
    <s v="Y"/>
  </r>
  <r>
    <n v="232"/>
    <s v="JM2014-H-4"/>
    <s v="JM2014-H-4"/>
    <x v="0"/>
    <m/>
    <m/>
    <s v="2014-H-4"/>
    <m/>
    <m/>
    <m/>
    <s v="wild"/>
    <m/>
    <n v="44.539138888888999"/>
    <n v="142.32365555556001"/>
    <n v="63.2"/>
    <x v="2"/>
    <s v="Hokkaido"/>
    <s v="Bifuka"/>
    <m/>
    <s v="T. Yamada &amp; K.G. Anzoua"/>
    <d v="2014-08-12T00:00:00"/>
    <s v="Road side"/>
    <m/>
    <m/>
    <m/>
    <m/>
    <m/>
    <m/>
    <m/>
    <m/>
    <s v="HU"/>
    <m/>
    <m/>
    <m/>
    <m/>
    <m/>
    <d v="2015-02-20T00:00:00"/>
    <m/>
    <n v="5"/>
    <s v="no"/>
    <d v="2015-04-17T00:00:00"/>
    <m/>
    <m/>
    <d v="2015-02-26T00:00:00"/>
    <m/>
    <n v="5"/>
    <d v="2015-01-01T00:00:00"/>
    <m/>
    <m/>
    <d v="2015-02-16T00:00:00"/>
    <m/>
    <s v="Y"/>
    <m/>
    <m/>
    <m/>
    <s v="Y"/>
  </r>
  <r>
    <n v="233"/>
    <s v="JM2014-H-5"/>
    <s v="JM2014-H-5"/>
    <x v="0"/>
    <m/>
    <m/>
    <s v="2014-H-5"/>
    <m/>
    <m/>
    <m/>
    <s v="wild"/>
    <m/>
    <n v="43.825261111110997"/>
    <n v="142.42762777778"/>
    <n v="135"/>
    <x v="2"/>
    <s v="Hokkaido"/>
    <s v="Asahikawa"/>
    <m/>
    <s v="T. Yamada &amp; K.G. Anzoua"/>
    <d v="2014-08-13T00:00:00"/>
    <s v="near rice field"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34"/>
    <s v="JM2014-H-6"/>
    <s v="JM2014-H-6"/>
    <x v="0"/>
    <m/>
    <m/>
    <s v="2014-H-6"/>
    <m/>
    <m/>
    <m/>
    <s v="wild"/>
    <m/>
    <n v="44.098586111110997"/>
    <n v="142.38879444444001"/>
    <n v="128.38"/>
    <x v="2"/>
    <s v="Hokkaido"/>
    <s v="Kenbuchi"/>
    <m/>
    <s v="T. Yamada &amp; K.G. Anzoua"/>
    <d v="2014-08-13T00:00:00"/>
    <s v="Road side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35"/>
    <s v="JM2014-H-7"/>
    <s v="JM2014-H-7"/>
    <x v="0"/>
    <m/>
    <m/>
    <s v="2014-H-7"/>
    <m/>
    <m/>
    <m/>
    <s v="wild"/>
    <m/>
    <n v="43.664250000000003"/>
    <n v="142.39705000000001"/>
    <n v="146.24"/>
    <x v="2"/>
    <s v="Hokkaido"/>
    <s v="Asahikawa"/>
    <m/>
    <s v="T. Yamada &amp; K.G. Anzoua"/>
    <d v="2014-08-13T00:00:00"/>
    <s v="River side"/>
    <m/>
    <m/>
    <m/>
    <m/>
    <m/>
    <m/>
    <m/>
    <m/>
    <s v="HU"/>
    <m/>
    <m/>
    <m/>
    <m/>
    <m/>
    <d v="2015-02-20T00:00:00"/>
    <m/>
    <n v="10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36"/>
    <s v="JM2014-H-8"/>
    <s v="JM2014-H-8"/>
    <x v="0"/>
    <m/>
    <m/>
    <s v="2014-H-8"/>
    <m/>
    <m/>
    <m/>
    <s v="wild"/>
    <m/>
    <n v="43.570263888889002"/>
    <n v="142.43739444444"/>
    <n v="252.17"/>
    <x v="2"/>
    <s v="Hokkaido"/>
    <s v="Biei"/>
    <m/>
    <s v="T. Yamada &amp; K.G. Anzoua"/>
    <d v="2014-08-13T00:00:00"/>
    <s v="near rice field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37"/>
    <s v="JM2014-H-9"/>
    <s v="JM2014-H-9"/>
    <x v="0"/>
    <m/>
    <m/>
    <s v="2014-H-9"/>
    <m/>
    <m/>
    <m/>
    <s v="wild"/>
    <m/>
    <n v="43.487902777777997"/>
    <n v="142.46278333333001"/>
    <n v="219.08"/>
    <x v="2"/>
    <s v="Hokkaido"/>
    <s v="Kamifurano"/>
    <m/>
    <s v="T. Yamada &amp; K.G. Anzoua"/>
    <d v="2014-08-13T00:00:00"/>
    <s v="Road side"/>
    <m/>
    <m/>
    <m/>
    <m/>
    <m/>
    <m/>
    <m/>
    <m/>
    <s v="HU"/>
    <m/>
    <m/>
    <m/>
    <m/>
    <m/>
    <d v="2015-02-20T00:00:00"/>
    <m/>
    <n v="8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38"/>
    <s v="JM2014-H-10"/>
    <s v="JM2014-H-10"/>
    <x v="0"/>
    <m/>
    <m/>
    <s v="2014-H-10"/>
    <m/>
    <m/>
    <m/>
    <s v="wild"/>
    <m/>
    <n v="43.329113888888998"/>
    <n v="142.39295833333"/>
    <n v="170.64"/>
    <x v="2"/>
    <s v="Hokkaido"/>
    <s v="Furano"/>
    <m/>
    <s v="T. Yamada &amp; K.G. Anzoua"/>
    <d v="2014-08-13T00:00:00"/>
    <s v="river side"/>
    <m/>
    <m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39"/>
    <s v="JM2014-H-11"/>
    <s v="JM2014-H-11"/>
    <x v="0"/>
    <m/>
    <m/>
    <s v="2014-H-11"/>
    <m/>
    <m/>
    <m/>
    <s v="wild"/>
    <m/>
    <n v="43.470658333332999"/>
    <n v="142.26872222221999"/>
    <n v="112.92"/>
    <x v="2"/>
    <s v="Hokkaido"/>
    <s v="Ashibetsu"/>
    <m/>
    <s v="T. Yamada &amp; K.G. Anzoua"/>
    <d v="2014-08-13T00:00:00"/>
    <s v="Road side"/>
    <m/>
    <m/>
    <m/>
    <m/>
    <m/>
    <m/>
    <m/>
    <m/>
    <s v="HU"/>
    <m/>
    <m/>
    <m/>
    <m/>
    <m/>
    <d v="2015-02-20T00:00:00"/>
    <m/>
    <n v="7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40"/>
    <s v="JM2014-H-12"/>
    <s v="JM2014-H-12"/>
    <x v="0"/>
    <m/>
    <m/>
    <s v="2014-H-12"/>
    <m/>
    <m/>
    <m/>
    <s v="wild"/>
    <m/>
    <n v="43.562036111110999"/>
    <n v="142.05801388889"/>
    <n v="86.27"/>
    <x v="2"/>
    <s v="Hokkaido"/>
    <s v="Akabira"/>
    <m/>
    <s v="T. Yamada &amp; K.G. Anzoua"/>
    <d v="2014-08-20T00:00:00"/>
    <s v="Road side"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41"/>
    <s v="JM2014-H-13"/>
    <s v="JM2014-H-13"/>
    <x v="0"/>
    <m/>
    <m/>
    <s v="2014-H-13"/>
    <m/>
    <m/>
    <m/>
    <s v="wild"/>
    <m/>
    <n v="42.999241666666997"/>
    <n v="143.43864444444"/>
    <n v="19.45"/>
    <x v="2"/>
    <s v="Hokkaido"/>
    <s v="Ikeda"/>
    <m/>
    <s v="T. Yamada &amp; K.G. Anzoua"/>
    <d v="2014-08-20T00:00:00"/>
    <s v="Rood side, mountain foot"/>
    <m/>
    <m/>
    <m/>
    <m/>
    <m/>
    <m/>
    <m/>
    <m/>
    <s v="HU"/>
    <m/>
    <m/>
    <m/>
    <m/>
    <m/>
    <d v="2015-02-20T00:00:00"/>
    <m/>
    <n v="5"/>
    <s v="no"/>
    <d v="2015-04-17T00:00:00"/>
    <m/>
    <m/>
    <d v="2015-02-26T00:00:00"/>
    <m/>
    <n v="2"/>
    <d v="2015-01-01T00:00:00"/>
    <m/>
    <m/>
    <d v="2015-02-16T00:00:00"/>
    <m/>
    <s v="Y"/>
    <m/>
    <m/>
    <m/>
    <m/>
  </r>
  <r>
    <n v="242"/>
    <s v="JM2014-H-14"/>
    <s v="JM2014-H-14"/>
    <x v="0"/>
    <m/>
    <m/>
    <s v="2014-H-14"/>
    <m/>
    <m/>
    <m/>
    <s v="wild"/>
    <m/>
    <n v="43.099613888889003"/>
    <n v="143.53276111111001"/>
    <n v="40.9"/>
    <x v="2"/>
    <s v="Hokkaido"/>
    <s v="Honbetsu"/>
    <m/>
    <s v="T. Yamada &amp; K.G. Anzoua"/>
    <d v="2014-08-20T00:00:00"/>
    <s v="Rood side, mountain foot"/>
    <m/>
    <m/>
    <m/>
    <m/>
    <m/>
    <m/>
    <m/>
    <m/>
    <s v="HU"/>
    <m/>
    <m/>
    <m/>
    <m/>
    <m/>
    <d v="2015-02-20T00:00:00"/>
    <m/>
    <n v="3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43"/>
    <s v="JM2014-H-15"/>
    <s v="JM2014-H-15"/>
    <x v="0"/>
    <m/>
    <m/>
    <s v="2014-H-15"/>
    <m/>
    <m/>
    <m/>
    <s v="wild"/>
    <m/>
    <n v="43.198952777777997"/>
    <n v="143.57458611110999"/>
    <n v="78.39"/>
    <x v="2"/>
    <s v="Hokkaido"/>
    <s v="Ashoro"/>
    <m/>
    <s v="T. Yamada &amp; K.G. Anzoua"/>
    <d v="2014-08-20T00:00:00"/>
    <s v="River side, mountain foot"/>
    <m/>
    <m/>
    <m/>
    <m/>
    <m/>
    <m/>
    <m/>
    <m/>
    <s v="HU"/>
    <m/>
    <m/>
    <m/>
    <m/>
    <m/>
    <d v="2015-02-20T00:00:00"/>
    <m/>
    <n v="3"/>
    <s v="no"/>
    <d v="2015-04-17T00:00:00"/>
    <m/>
    <m/>
    <d v="2015-02-26T00:00:00"/>
    <m/>
    <s v="1 (?)"/>
    <d v="2015-01-01T00:00:00"/>
    <m/>
    <m/>
    <d v="2015-02-16T00:00:00"/>
    <m/>
    <s v="Y"/>
    <m/>
    <m/>
    <m/>
    <m/>
  </r>
  <r>
    <n v="244"/>
    <s v="JM2014-H-16"/>
    <s v="JM2014-H-16"/>
    <x v="0"/>
    <m/>
    <m/>
    <s v="2014-H-16"/>
    <m/>
    <m/>
    <m/>
    <s v="wild"/>
    <m/>
    <n v="43.285836111111003"/>
    <n v="143.55972499999999"/>
    <n v="105.27"/>
    <x v="2"/>
    <s v="Hokkaido"/>
    <s v="Ashoro"/>
    <m/>
    <s v="T. Yamada &amp; K.G. Anzoua"/>
    <d v="2014-08-20T00:00:00"/>
    <s v="Rood side, river side"/>
    <m/>
    <m/>
    <m/>
    <m/>
    <m/>
    <m/>
    <m/>
    <m/>
    <s v="HU"/>
    <m/>
    <m/>
    <m/>
    <m/>
    <m/>
    <d v="2015-02-20T00:00:00"/>
    <m/>
    <n v="3"/>
    <s v="yes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45"/>
    <s v="JM2014-H-17"/>
    <s v="JM2014-H-17"/>
    <x v="0"/>
    <m/>
    <m/>
    <s v="2014-H-17"/>
    <m/>
    <m/>
    <m/>
    <s v="wild"/>
    <m/>
    <n v="43.493422222222001"/>
    <n v="143.73054444444"/>
    <n v="223.03"/>
    <x v="2"/>
    <s v="Hokkaido"/>
    <s v="Rikubetsu"/>
    <m/>
    <s v="T. Yamada &amp; K.G. Anzoua"/>
    <d v="2014-08-20T00:00:00"/>
    <s v="Rood side, river side"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46"/>
    <s v="JM2014-H-18"/>
    <s v="JM2014-H-18"/>
    <x v="0"/>
    <m/>
    <m/>
    <s v="2014-H-18"/>
    <m/>
    <m/>
    <m/>
    <s v="wild"/>
    <m/>
    <n v="43.598561111111003"/>
    <n v="143.66369722222001"/>
    <n v="356.42"/>
    <x v="2"/>
    <s v="Hokkaido"/>
    <s v="Rikubetsu"/>
    <m/>
    <s v="T. Yamada &amp; K.G. Anzoua"/>
    <d v="2014-08-20T00:00:00"/>
    <s v="Rood side, river side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47"/>
    <s v="JM2014-H-19"/>
    <s v="JM2014-H-19"/>
    <x v="0"/>
    <m/>
    <m/>
    <s v="2014-H-19"/>
    <m/>
    <m/>
    <m/>
    <s v="wild"/>
    <m/>
    <n v="44.099575000000002"/>
    <n v="143.53103611111001"/>
    <n v="55.22"/>
    <x v="2"/>
    <s v="Hokkaido"/>
    <s v="Kamiyubetsu"/>
    <m/>
    <s v="T. Yamada &amp; K.G. Anzoua"/>
    <d v="2014-08-20T00:00:00"/>
    <s v="Roadside"/>
    <m/>
    <m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48"/>
    <s v="JM2014-H-20"/>
    <s v="JM2014-H-20"/>
    <x v="0"/>
    <m/>
    <m/>
    <s v="2014-H-20"/>
    <m/>
    <m/>
    <m/>
    <s v="wild"/>
    <m/>
    <n v="44.184636111110997"/>
    <n v="143.639375"/>
    <n v="18"/>
    <x v="2"/>
    <s v="Hokkaido"/>
    <s v="Yubetsu"/>
    <m/>
    <s v="T. Yamada &amp; K.G. Anzoua"/>
    <d v="2014-08-20T00:00:00"/>
    <s v="Roadside"/>
    <m/>
    <m/>
    <m/>
    <m/>
    <m/>
    <m/>
    <m/>
    <m/>
    <s v="HU"/>
    <m/>
    <m/>
    <m/>
    <m/>
    <m/>
    <d v="2015-02-20T00:00:00"/>
    <m/>
    <n v="4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49"/>
    <s v="JM2014-H-21"/>
    <s v="JM2014-H-21"/>
    <x v="0"/>
    <m/>
    <m/>
    <s v="2014-H-21"/>
    <m/>
    <m/>
    <m/>
    <s v="wild"/>
    <m/>
    <n v="43.917774999999999"/>
    <n v="143.78203888889001"/>
    <n v="415.08"/>
    <x v="2"/>
    <s v="Hokkaido"/>
    <s v="Kitami"/>
    <m/>
    <s v="T. Yamada &amp; K.G. Anzoua"/>
    <d v="2014-08-21T00:00:00"/>
    <s v="Road side, neqr forest"/>
    <m/>
    <m/>
    <m/>
    <m/>
    <m/>
    <m/>
    <m/>
    <m/>
    <s v="HU"/>
    <m/>
    <m/>
    <m/>
    <m/>
    <m/>
    <d v="2015-02-20T00:00:00"/>
    <m/>
    <n v="8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50"/>
    <s v="JM2014-H-22"/>
    <s v="JM2014-H-22"/>
    <x v="0"/>
    <m/>
    <m/>
    <s v="2014-H-22"/>
    <m/>
    <m/>
    <m/>
    <s v="wild"/>
    <m/>
    <n v="43.886049999999997"/>
    <n v="143.97279444444001"/>
    <n v="45.57"/>
    <x v="2"/>
    <s v="Hokkaido"/>
    <s v="Tanno"/>
    <m/>
    <s v="T. Yamada &amp; K.G. Anzoua"/>
    <d v="2014-08-21T00:00:00"/>
    <s v="Road side, mountain foot"/>
    <m/>
    <m/>
    <m/>
    <m/>
    <m/>
    <m/>
    <m/>
    <m/>
    <s v="HU"/>
    <m/>
    <m/>
    <m/>
    <m/>
    <m/>
    <d v="2015-02-20T00:00:00"/>
    <m/>
    <n v="9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51"/>
    <s v="JM2014-H-23"/>
    <s v="JM2014-H-23"/>
    <x v="0"/>
    <m/>
    <m/>
    <s v="2014-H-23"/>
    <m/>
    <m/>
    <m/>
    <s v="wild"/>
    <m/>
    <n v="43.861605555555997"/>
    <n v="144.07763611111"/>
    <n v="39.659999999999997"/>
    <x v="2"/>
    <s v="Hokkaido"/>
    <s v="Bihoro"/>
    <m/>
    <s v="T. Yamada &amp; K.G. Anzoua"/>
    <d v="2014-08-21T00:00:00"/>
    <s v="Road side, forest area"/>
    <m/>
    <m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52"/>
    <s v="JM2014-H-24"/>
    <s v="JM2014-H-24"/>
    <x v="0"/>
    <m/>
    <m/>
    <s v="2014-H-24"/>
    <m/>
    <m/>
    <m/>
    <s v="wild"/>
    <m/>
    <n v="43.913052777777999"/>
    <n v="144.15591388889001"/>
    <n v="0"/>
    <x v="2"/>
    <s v="Hokkaido"/>
    <s v="Ozora"/>
    <m/>
    <s v="T. Yamada &amp; K.G. Anzoua"/>
    <d v="2014-08-21T00:00:00"/>
    <s v="Road side, forest area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53"/>
    <s v="JM2014-H-25"/>
    <s v="JM2014-H-25"/>
    <x v="0"/>
    <m/>
    <m/>
    <s v="2014-H-25"/>
    <m/>
    <m/>
    <m/>
    <s v="wild"/>
    <m/>
    <n v="44.003594444443998"/>
    <n v="144.22813333332999"/>
    <n v="6.81"/>
    <x v="2"/>
    <s v="Hokkaido"/>
    <s v="Abashiri"/>
    <m/>
    <s v="T. Yamada &amp; K.G. Anzoua"/>
    <d v="2014-08-21T00:00:00"/>
    <s v="Roadside, mountai foot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54"/>
    <s v="JM2014-H-26"/>
    <s v="JM2014-H-26"/>
    <x v="0"/>
    <m/>
    <m/>
    <s v="2014-H-26"/>
    <m/>
    <m/>
    <m/>
    <s v="wild"/>
    <m/>
    <n v="43.966116666666998"/>
    <n v="144.32576111111001"/>
    <n v="0.49"/>
    <x v="2"/>
    <s v="Hokkaido"/>
    <s v="Abashiri"/>
    <m/>
    <s v="T. Yamada &amp; K.G. Anzoua"/>
    <d v="2014-08-21T00:00:00"/>
    <s v="Roadside"/>
    <m/>
    <m/>
    <m/>
    <m/>
    <m/>
    <m/>
    <m/>
    <m/>
    <s v="HU"/>
    <m/>
    <m/>
    <m/>
    <m/>
    <m/>
    <d v="2015-02-20T00:00:00"/>
    <m/>
    <n v="1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55"/>
    <s v="JM2014-H-27"/>
    <s v="JM2014-H-27"/>
    <x v="0"/>
    <m/>
    <m/>
    <s v="2014-H-27"/>
    <m/>
    <m/>
    <m/>
    <s v="wild"/>
    <m/>
    <n v="43.934472222221999"/>
    <n v="144.44291666666999"/>
    <n v="2.98"/>
    <x v="2"/>
    <s v="Hokkaido"/>
    <s v="Koshimizu"/>
    <m/>
    <s v="T. Yamada &amp; K.G. Anzoua"/>
    <d v="2014-08-21T00:00:00"/>
    <s v="Roadside, near sea side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56"/>
    <s v="JM2014-H-28"/>
    <s v="JM2014-H-28"/>
    <x v="0"/>
    <m/>
    <m/>
    <s v="2014-H-28"/>
    <m/>
    <m/>
    <m/>
    <s v="wild"/>
    <m/>
    <n v="43.573416666667001"/>
    <n v="145.01438888889001"/>
    <n v="23.6"/>
    <x v="2"/>
    <s v="Hokkaido"/>
    <s v="Nakashibetsu"/>
    <m/>
    <s v="T. Yamada &amp; K.G. Anzoua"/>
    <d v="2014-08-21T00:00:00"/>
    <s v="Rodeside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2"/>
    <d v="2015-01-01T00:00:00"/>
    <m/>
    <m/>
    <d v="2015-02-16T00:00:00"/>
    <m/>
    <s v="Y"/>
    <m/>
    <m/>
    <m/>
    <m/>
  </r>
  <r>
    <n v="257"/>
    <s v="JM2014-H-29"/>
    <s v="JM2014-H-29"/>
    <x v="0"/>
    <m/>
    <m/>
    <s v="2014-H-29"/>
    <m/>
    <m/>
    <m/>
    <s v="wild"/>
    <m/>
    <n v="43.476413888888999"/>
    <n v="145.04759166667"/>
    <n v="42.36"/>
    <x v="2"/>
    <s v="Hokkaido"/>
    <s v="Bekkai"/>
    <m/>
    <s v="T. Yamada &amp; K.G. Anzoua"/>
    <d v="2014-08-21T00:00:00"/>
    <s v="Roadside"/>
    <m/>
    <m/>
    <m/>
    <m/>
    <m/>
    <m/>
    <m/>
    <m/>
    <s v="HU"/>
    <m/>
    <m/>
    <m/>
    <m/>
    <m/>
    <d v="2015-02-20T00:00:00"/>
    <m/>
    <n v="8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58"/>
    <s v="JM2014-H-30"/>
    <s v="JM2014-H-30"/>
    <x v="0"/>
    <m/>
    <m/>
    <s v="2014-H-30"/>
    <m/>
    <m/>
    <m/>
    <s v="wild"/>
    <m/>
    <n v="43.313775"/>
    <n v="145.14651388889001"/>
    <n v="23.48"/>
    <x v="2"/>
    <s v="Hokkaido"/>
    <s v="Bekkai"/>
    <m/>
    <s v="T. Yamada &amp; K.G. Anzoua"/>
    <d v="2014-08-21T00:00:00"/>
    <s v="Roadside"/>
    <m/>
    <m/>
    <m/>
    <m/>
    <m/>
    <m/>
    <m/>
    <m/>
    <s v="HU"/>
    <m/>
    <m/>
    <m/>
    <m/>
    <m/>
    <d v="2015-02-20T00:00:00"/>
    <m/>
    <n v="1"/>
    <s v="no"/>
    <d v="2015-04-17T00:00:00"/>
    <m/>
    <m/>
    <d v="2015-02-26T00:00:00"/>
    <m/>
    <n v="3"/>
    <d v="2015-01-01T00:00:00"/>
    <m/>
    <m/>
    <d v="2015-02-16T00:00:00"/>
    <m/>
    <m/>
    <m/>
    <m/>
    <m/>
    <m/>
  </r>
  <r>
    <n v="259"/>
    <s v="JM2014-H-41"/>
    <s v="JM2014-H-41"/>
    <x v="0"/>
    <m/>
    <m/>
    <s v="2014-H-41"/>
    <m/>
    <m/>
    <m/>
    <s v="wild"/>
    <m/>
    <n v="42.974505555556"/>
    <n v="144.52967777777999"/>
    <n v="116.83"/>
    <x v="2"/>
    <s v="Hokkaido"/>
    <s v="Kushiro"/>
    <m/>
    <s v="T. Yamada &amp; K.G. Anzoua"/>
    <d v="2014-08-21T00:00:00"/>
    <s v="Roadside"/>
    <m/>
    <m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60"/>
    <s v="JM2014-H-42"/>
    <s v="JM2014-H-42"/>
    <x v="0"/>
    <m/>
    <m/>
    <s v="2014-H-42"/>
    <m/>
    <m/>
    <m/>
    <s v="wild"/>
    <m/>
    <n v="42.996025000000003"/>
    <n v="144.40623611110999"/>
    <n v="3.48"/>
    <x v="2"/>
    <s v="Hokkaido"/>
    <s v="Kushiro"/>
    <m/>
    <s v="T. Yamada &amp; K.G. Anzoua"/>
    <d v="2014-08-21T00:00:00"/>
    <s v="city area"/>
    <m/>
    <m/>
    <m/>
    <m/>
    <m/>
    <m/>
    <m/>
    <m/>
    <s v="HU"/>
    <m/>
    <m/>
    <m/>
    <m/>
    <m/>
    <d v="2015-02-20T00:00:00"/>
    <m/>
    <n v="3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61"/>
    <s v="JM2014-H-43"/>
    <s v="JM2014-H-43"/>
    <x v="0"/>
    <m/>
    <m/>
    <s v="2014-H-43"/>
    <m/>
    <m/>
    <m/>
    <s v="wild"/>
    <m/>
    <n v="43.072430555555997"/>
    <n v="144.49799999999999"/>
    <n v="59.73"/>
    <x v="2"/>
    <s v="Hokkaido"/>
    <s v="Kushiro"/>
    <m/>
    <s v="T. Yamada &amp; K.G. Anzoua"/>
    <d v="2014-08-22T00:00:00"/>
    <s v="Roadside"/>
    <m/>
    <m/>
    <m/>
    <m/>
    <m/>
    <m/>
    <m/>
    <m/>
    <s v="HU"/>
    <m/>
    <m/>
    <m/>
    <m/>
    <m/>
    <d v="2015-02-20T00:00:00"/>
    <m/>
    <n v="8"/>
    <s v="no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62"/>
    <s v="JM2014-H-44"/>
    <s v="JM2014-H-44"/>
    <x v="0"/>
    <m/>
    <m/>
    <s v="2014-H-44"/>
    <m/>
    <m/>
    <m/>
    <s v="wild"/>
    <m/>
    <n v="43.221394444444002"/>
    <n v="144.53091388889001"/>
    <n v="44.05"/>
    <x v="2"/>
    <s v="Hokkaido"/>
    <s v="Shibecha"/>
    <m/>
    <s v="T. Yamada &amp; K.G. Anzoua"/>
    <d v="2014-08-22T00:00:00"/>
    <s v="Roadside"/>
    <m/>
    <m/>
    <m/>
    <m/>
    <m/>
    <m/>
    <m/>
    <m/>
    <s v="HU"/>
    <m/>
    <m/>
    <m/>
    <m/>
    <m/>
    <d v="2015-02-20T00:00:00"/>
    <m/>
    <n v="5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63"/>
    <s v="JM2014-H-45"/>
    <s v="JM2014-H-45"/>
    <x v="0"/>
    <m/>
    <m/>
    <s v="2014-H-45"/>
    <m/>
    <m/>
    <m/>
    <s v="wild"/>
    <m/>
    <n v="43.316738888888999"/>
    <n v="144.60246388888999"/>
    <n v="29.48"/>
    <x v="2"/>
    <s v="Hokkaido"/>
    <s v="Shibecha"/>
    <m/>
    <s v="T. Yamada &amp; K.G. Anzoua"/>
    <d v="2014-08-22T00:00:00"/>
    <s v="Roadside"/>
    <m/>
    <m/>
    <m/>
    <m/>
    <m/>
    <m/>
    <m/>
    <m/>
    <s v="HU"/>
    <m/>
    <m/>
    <m/>
    <m/>
    <m/>
    <d v="2015-02-20T00:00:00"/>
    <m/>
    <n v="8"/>
    <s v="no"/>
    <d v="2015-04-17T00:00:00"/>
    <m/>
    <m/>
    <d v="2015-02-26T00:00:00"/>
    <m/>
    <n v="2"/>
    <d v="2015-01-01T00:00:00"/>
    <m/>
    <m/>
    <d v="2015-02-16T00:00:00"/>
    <m/>
    <s v="Y"/>
    <m/>
    <m/>
    <m/>
    <m/>
  </r>
  <r>
    <n v="264"/>
    <s v="JM2014-H-46"/>
    <s v="JM2014-H-46"/>
    <x v="0"/>
    <m/>
    <m/>
    <s v="2014-H-46"/>
    <m/>
    <m/>
    <m/>
    <s v="wild"/>
    <m/>
    <n v="43.411547222221998"/>
    <n v="144.52969444444"/>
    <n v="63.95"/>
    <x v="2"/>
    <s v="Hokkaido"/>
    <s v="Teshikaga"/>
    <m/>
    <s v="T. Yamada &amp; K.G. Anzoua"/>
    <d v="2014-08-22T00:00:00"/>
    <s v="Roadside, near forest"/>
    <m/>
    <m/>
    <m/>
    <m/>
    <m/>
    <m/>
    <m/>
    <m/>
    <s v="HU"/>
    <m/>
    <m/>
    <m/>
    <m/>
    <m/>
    <d v="2015-02-20T00:00:00"/>
    <m/>
    <n v="3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65"/>
    <s v="JM2014-H-47"/>
    <s v="JM2014-H-47"/>
    <x v="0"/>
    <m/>
    <m/>
    <s v="2014-H-47"/>
    <m/>
    <m/>
    <m/>
    <s v="wild"/>
    <m/>
    <n v="43.468991666667002"/>
    <n v="144.47761666667"/>
    <n v="87.37"/>
    <x v="2"/>
    <s v="Hokkaido"/>
    <s v="Teshikaga"/>
    <m/>
    <s v="T. Yamada &amp; K.G. Anzoua"/>
    <d v="2014-08-22T00:00:00"/>
    <s v="Roadside, near forest"/>
    <m/>
    <m/>
    <m/>
    <m/>
    <m/>
    <m/>
    <m/>
    <m/>
    <s v="HU"/>
    <m/>
    <m/>
    <m/>
    <m/>
    <m/>
    <d v="2015-02-20T00:00:00"/>
    <m/>
    <n v="5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66"/>
    <s v="JM2014-H-48"/>
    <s v="JM2014-H-48"/>
    <x v="0"/>
    <m/>
    <m/>
    <s v="2014-H-48"/>
    <m/>
    <m/>
    <m/>
    <s v="wild"/>
    <m/>
    <n v="43.431624999999997"/>
    <n v="144.12820555555999"/>
    <n v="442.63"/>
    <x v="2"/>
    <s v="Hokkaido"/>
    <s v="Akan"/>
    <m/>
    <s v="T. Yamada &amp; K.G. Anzoua"/>
    <d v="2014-08-22T00:00:00"/>
    <s v="Roadside, mountain side"/>
    <m/>
    <m/>
    <m/>
    <m/>
    <m/>
    <m/>
    <m/>
    <m/>
    <s v="HU"/>
    <m/>
    <m/>
    <m/>
    <m/>
    <m/>
    <d v="2015-02-20T00:00:00"/>
    <m/>
    <n v="5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67"/>
    <s v="JM2014-H-49"/>
    <s v="JM2014-H-49"/>
    <x v="0"/>
    <m/>
    <m/>
    <s v="2014-H-49"/>
    <m/>
    <m/>
    <m/>
    <s v="wild"/>
    <m/>
    <n v="43.378461111111001"/>
    <n v="143.88566666667001"/>
    <n v="300.56"/>
    <x v="2"/>
    <s v="Hokkaido"/>
    <s v="Ashoro"/>
    <m/>
    <s v="T. Yamada &amp; K.G. Anzoua"/>
    <d v="2014-08-22T00:00:00"/>
    <s v="Roadside, mountain foot"/>
    <m/>
    <m/>
    <m/>
    <m/>
    <m/>
    <m/>
    <m/>
    <m/>
    <s v="HU"/>
    <m/>
    <m/>
    <m/>
    <m/>
    <m/>
    <d v="2015-02-20T00:00:00"/>
    <m/>
    <n v="4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68"/>
    <s v="JM2014-H-50"/>
    <s v="JM2014-H-50"/>
    <x v="0"/>
    <m/>
    <m/>
    <s v="2014-H-50"/>
    <m/>
    <m/>
    <m/>
    <s v="wild"/>
    <m/>
    <n v="43.356802777778"/>
    <n v="143.80963055556001"/>
    <n v="239.34"/>
    <x v="2"/>
    <s v="Hokkaido"/>
    <s v="Ashoro"/>
    <m/>
    <s v="T. Yamada &amp; K.G. Anzoua"/>
    <d v="2014-08-22T00:00:00"/>
    <s v="Roadside, mountain side"/>
    <m/>
    <m/>
    <m/>
    <m/>
    <m/>
    <m/>
    <m/>
    <m/>
    <s v="HU"/>
    <m/>
    <m/>
    <m/>
    <m/>
    <m/>
    <d v="2015-02-20T00:00:00"/>
    <m/>
    <n v="4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69"/>
    <s v="JM2014-H-51"/>
    <s v="JM2014-H-51"/>
    <x v="0"/>
    <m/>
    <m/>
    <s v="2014-H-51"/>
    <m/>
    <m/>
    <m/>
    <s v="wild"/>
    <m/>
    <n v="42.985138888888997"/>
    <n v="143.18331944444"/>
    <n v="75"/>
    <x v="2"/>
    <s v="Hokkaido"/>
    <s v="Obihiro"/>
    <m/>
    <s v="T. Yamada &amp; K.G. Anzoua"/>
    <d v="2014-08-22T00:00:00"/>
    <s v="Roadside"/>
    <m/>
    <m/>
    <m/>
    <m/>
    <m/>
    <m/>
    <m/>
    <m/>
    <s v="HU"/>
    <m/>
    <m/>
    <m/>
    <m/>
    <m/>
    <d v="2015-02-20T00:00:00"/>
    <m/>
    <n v="7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70"/>
    <s v="JM2014-H-52"/>
    <s v="JM2014-H-52"/>
    <x v="0"/>
    <m/>
    <m/>
    <s v="2014-H-52"/>
    <m/>
    <m/>
    <m/>
    <s v="wild"/>
    <m/>
    <n v="43.039047222222003"/>
    <n v="143.21046388888999"/>
    <n v="100"/>
    <x v="2"/>
    <s v="Hokkaido"/>
    <s v="Obihiro"/>
    <m/>
    <s v="T. Yamada &amp; K.G. Anzoua"/>
    <d v="2014-08-22T00:00:00"/>
    <s v="Roadside"/>
    <m/>
    <m/>
    <m/>
    <m/>
    <m/>
    <m/>
    <m/>
    <m/>
    <s v="HU"/>
    <m/>
    <m/>
    <m/>
    <m/>
    <m/>
    <d v="2015-02-20T00:00:00"/>
    <m/>
    <n v="1"/>
    <s v="no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71"/>
    <s v="JM2014-H-53"/>
    <s v="JM2014-H-53"/>
    <x v="0"/>
    <m/>
    <m/>
    <s v="2014-H-53"/>
    <m/>
    <m/>
    <m/>
    <s v="wild"/>
    <m/>
    <n v="42.919161111111002"/>
    <n v="143.06573611111"/>
    <n v="700"/>
    <x v="2"/>
    <s v="Hokkaido"/>
    <s v="Menuro"/>
    <m/>
    <s v="T. Yamada &amp; K.G. Anzoua"/>
    <d v="2014-09-01T00:00:00"/>
    <s v="Roadside"/>
    <m/>
    <m/>
    <m/>
    <m/>
    <m/>
    <m/>
    <m/>
    <m/>
    <s v="HU"/>
    <m/>
    <m/>
    <m/>
    <m/>
    <m/>
    <d v="2015-02-20T00:00:00"/>
    <m/>
    <n v="4"/>
    <s v="no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72"/>
    <s v="JM2014-H-54"/>
    <s v="JM2014-H-54"/>
    <x v="0"/>
    <m/>
    <m/>
    <s v="2014-H-54"/>
    <m/>
    <m/>
    <m/>
    <s v="wild"/>
    <m/>
    <n v="43.166152777778002"/>
    <n v="141.28918333332999"/>
    <n v="9"/>
    <x v="2"/>
    <s v="Hokkaido"/>
    <s v="Ishikari"/>
    <m/>
    <s v="T. Yamada &amp; K.G. Anzoua"/>
    <d v="2014-09-01T00:00:00"/>
    <s v="Roadside"/>
    <m/>
    <m/>
    <m/>
    <m/>
    <m/>
    <m/>
    <m/>
    <m/>
    <s v="HU"/>
    <m/>
    <m/>
    <m/>
    <m/>
    <m/>
    <d v="2015-02-20T00:00:00"/>
    <m/>
    <n v="3"/>
    <s v="yes"/>
    <d v="2015-04-17T00:00:00"/>
    <m/>
    <m/>
    <d v="2015-02-26T00:00:00"/>
    <m/>
    <n v="2"/>
    <d v="2015-01-01T00:00:00"/>
    <m/>
    <m/>
    <d v="2015-02-16T00:00:00"/>
    <m/>
    <s v="Y"/>
    <m/>
    <m/>
    <m/>
    <m/>
  </r>
  <r>
    <n v="273"/>
    <s v="JM2014-H-55"/>
    <s v="JM2014-H-55"/>
    <x v="0"/>
    <m/>
    <m/>
    <s v="2014-H-55"/>
    <m/>
    <m/>
    <m/>
    <s v="wild"/>
    <m/>
    <n v="43.178836111111004"/>
    <n v="141.45455833333"/>
    <n v="7"/>
    <x v="2"/>
    <s v="Hokkaido"/>
    <s v="Toubetsu"/>
    <m/>
    <s v="T. Yamada &amp; K.G. Anzoua"/>
    <d v="2014-09-01T00:00:00"/>
    <s v="Roadside"/>
    <m/>
    <m/>
    <m/>
    <m/>
    <m/>
    <m/>
    <m/>
    <m/>
    <s v="HU"/>
    <m/>
    <m/>
    <m/>
    <m/>
    <m/>
    <d v="2015-02-20T00:00:00"/>
    <m/>
    <n v="4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74"/>
    <s v="JM2014-H-56"/>
    <s v="JM2014-H-56"/>
    <x v="0"/>
    <m/>
    <m/>
    <s v="2014-H-56"/>
    <m/>
    <m/>
    <m/>
    <s v="wild"/>
    <m/>
    <n v="43.219477777778003"/>
    <n v="141.53524722221999"/>
    <n v="23"/>
    <x v="2"/>
    <s v="Hokkaido"/>
    <s v="Toubetsu"/>
    <m/>
    <s v="T. Yamada &amp; K.G. Anzoua"/>
    <d v="2014-09-01T00:00:00"/>
    <s v="Roadside"/>
    <m/>
    <m/>
    <m/>
    <m/>
    <m/>
    <m/>
    <m/>
    <m/>
    <s v="HU"/>
    <m/>
    <m/>
    <m/>
    <m/>
    <m/>
    <d v="2015-02-20T00:00:00"/>
    <m/>
    <n v="9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75"/>
    <s v="JM2014-H-57"/>
    <s v="JM2014-H-57"/>
    <x v="0"/>
    <m/>
    <m/>
    <s v="2014-H-57"/>
    <m/>
    <m/>
    <m/>
    <s v="wild"/>
    <m/>
    <n v="43.226036111111"/>
    <n v="141.6568"/>
    <n v="17"/>
    <x v="2"/>
    <s v="Hokkaido"/>
    <s v="Shinshinotsu"/>
    <m/>
    <s v="T. Yamada &amp; K.G. Anzoua"/>
    <d v="2014-09-01T00:00:00"/>
    <s v="Roadside"/>
    <m/>
    <m/>
    <m/>
    <m/>
    <m/>
    <m/>
    <m/>
    <m/>
    <s v="HU"/>
    <m/>
    <m/>
    <m/>
    <m/>
    <m/>
    <d v="2015-02-20T00:00:00"/>
    <m/>
    <n v="7"/>
    <s v="yes"/>
    <d v="2015-04-17T00:00:00"/>
    <m/>
    <m/>
    <d v="2015-02-26T00:00:00"/>
    <m/>
    <n v="2"/>
    <d v="2015-01-01T00:00:00"/>
    <m/>
    <m/>
    <d v="2015-02-16T00:00:00"/>
    <m/>
    <s v="Y"/>
    <m/>
    <m/>
    <m/>
    <m/>
  </r>
  <r>
    <n v="276"/>
    <s v="JM2014-H-58"/>
    <s v="JM2014-H-58"/>
    <x v="0"/>
    <m/>
    <m/>
    <s v="2014-H-58"/>
    <m/>
    <m/>
    <m/>
    <s v="wild"/>
    <m/>
    <n v="43.183941666667003"/>
    <n v="141.71987777778"/>
    <n v="20"/>
    <x v="2"/>
    <s v="Hokkaido"/>
    <s v="Iwamizawa"/>
    <m/>
    <s v="T. Yamada &amp; K.G. Anzoua"/>
    <d v="2014-09-01T00:00:00"/>
    <s v="Roadside"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77"/>
    <s v="JM2014-H-59"/>
    <s v="JM2014-H-59"/>
    <x v="0"/>
    <m/>
    <m/>
    <s v="2014-H-59"/>
    <m/>
    <m/>
    <m/>
    <s v="wild"/>
    <m/>
    <n v="43.169986111111001"/>
    <n v="141.78222777778001"/>
    <n v="41"/>
    <x v="2"/>
    <s v="Hokkaido"/>
    <s v="Iwamizawa"/>
    <m/>
    <s v="T. Yamada &amp; K.G. Anzoua"/>
    <d v="2014-09-01T00:00:00"/>
    <s v="Mountain foot"/>
    <m/>
    <m/>
    <m/>
    <m/>
    <m/>
    <m/>
    <m/>
    <m/>
    <s v="HU"/>
    <m/>
    <m/>
    <m/>
    <m/>
    <m/>
    <d v="2015-02-20T00:00:00"/>
    <m/>
    <n v="4"/>
    <s v="no"/>
    <d v="2015-04-17T00:00:00"/>
    <m/>
    <m/>
    <d v="2015-02-26T00:00:00"/>
    <m/>
    <n v="1"/>
    <d v="2015-01-01T00:00:00"/>
    <m/>
    <m/>
    <d v="2015-02-16T00:00:00"/>
    <m/>
    <s v="Y"/>
    <m/>
    <m/>
    <m/>
    <m/>
  </r>
  <r>
    <n v="278"/>
    <s v="JM2014-H-60"/>
    <s v="JM2014-H-60"/>
    <x v="0"/>
    <m/>
    <m/>
    <s v="2014-H-60"/>
    <m/>
    <m/>
    <m/>
    <s v="wild"/>
    <m/>
    <n v="43.063933333332997"/>
    <n v="141.76390000000001"/>
    <n v="25"/>
    <x v="2"/>
    <s v="Hokkaido"/>
    <s v="Naganuma"/>
    <m/>
    <s v="T. Yamada &amp; K.G. Anzoua"/>
    <d v="2014-09-01T00:00:00"/>
    <s v="River side"/>
    <m/>
    <m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79"/>
    <s v="JM2014-H-61"/>
    <s v="JM2014-H-61"/>
    <x v="0"/>
    <m/>
    <m/>
    <s v="2014-H-61"/>
    <m/>
    <m/>
    <m/>
    <s v="wild"/>
    <m/>
    <n v="43.059566666667003"/>
    <n v="141.67382777777999"/>
    <n v="17"/>
    <x v="2"/>
    <s v="Hokkaido"/>
    <s v="Nanporo"/>
    <m/>
    <s v="T. Yamada &amp; K.G. Anzoua"/>
    <d v="2014-09-01T00:00:00"/>
    <s v="Road side"/>
    <m/>
    <m/>
    <m/>
    <m/>
    <m/>
    <m/>
    <m/>
    <m/>
    <s v="HU"/>
    <m/>
    <m/>
    <m/>
    <m/>
    <m/>
    <d v="2015-02-20T00:00:00"/>
    <m/>
    <n v="3"/>
    <s v="no"/>
    <d v="2015-04-17T00:00:00"/>
    <m/>
    <m/>
    <d v="2015-02-26T00:00:00"/>
    <m/>
    <n v="1"/>
    <d v="2015-01-01T00:00:00"/>
    <m/>
    <m/>
    <d v="2015-02-16T00:00:00"/>
    <m/>
    <s v="Y"/>
    <m/>
    <m/>
    <m/>
    <m/>
  </r>
  <r>
    <n v="280"/>
    <s v="JM2014-H-62"/>
    <s v="JM2014-H-62"/>
    <x v="0"/>
    <m/>
    <m/>
    <s v="2014-H-62"/>
    <m/>
    <m/>
    <m/>
    <s v="wild"/>
    <m/>
    <n v="43.086872222221999"/>
    <n v="141.56950277778"/>
    <n v="12"/>
    <x v="2"/>
    <s v="Hokkaido"/>
    <s v="Ebetsu"/>
    <m/>
    <s v="T. Yamada &amp; K.G. Anzoua"/>
    <d v="2014-09-01T00:00:00"/>
    <s v="Road side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81"/>
    <s v="JM2014-H-63"/>
    <s v="JM2014-H-63"/>
    <x v="0"/>
    <m/>
    <m/>
    <s v="2014-H-63"/>
    <m/>
    <m/>
    <m/>
    <s v="wild"/>
    <m/>
    <n v="42.982088888889002"/>
    <n v="141.58230555556"/>
    <n v="8"/>
    <x v="2"/>
    <s v="Hokkaido"/>
    <s v="Kitahiroshima"/>
    <m/>
    <s v="T. Yamada &amp; K.G. Anzoua"/>
    <d v="2014-09-01T00:00:00"/>
    <s v="Road side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82"/>
    <s v="JM2014-H-64"/>
    <s v="JM2014-H-64"/>
    <x v="0"/>
    <m/>
    <m/>
    <s v="2014-H-64"/>
    <m/>
    <m/>
    <m/>
    <s v="wild"/>
    <m/>
    <n v="42.933352777777998"/>
    <n v="141.57069444443999"/>
    <n v="25"/>
    <x v="2"/>
    <s v="Hokkaido"/>
    <s v="Eniwa"/>
    <m/>
    <s v="T. Yamada &amp; K.G. Anzoua"/>
    <d v="2014-09-01T00:00:00"/>
    <s v="Road side"/>
    <m/>
    <m/>
    <m/>
    <m/>
    <m/>
    <m/>
    <m/>
    <m/>
    <s v="HU"/>
    <m/>
    <m/>
    <m/>
    <m/>
    <m/>
    <d v="2015-02-20T00:00:00"/>
    <m/>
    <n v="6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83"/>
    <s v="JM2014-H-65"/>
    <s v="JM2014-H-65"/>
    <x v="0"/>
    <m/>
    <m/>
    <s v="2014-H-65"/>
    <m/>
    <m/>
    <m/>
    <s v="wild"/>
    <m/>
    <n v="42.232761111111003"/>
    <n v="140.31428611110999"/>
    <n v="29"/>
    <x v="2"/>
    <s v="Hokkaido"/>
    <s v="Yakumo"/>
    <m/>
    <s v="T. Yamada &amp; K.G. Anzoua"/>
    <d v="2014-09-01T00:00:00"/>
    <s v="Road side"/>
    <m/>
    <m/>
    <m/>
    <m/>
    <m/>
    <m/>
    <m/>
    <m/>
    <s v="HU"/>
    <m/>
    <m/>
    <m/>
    <m/>
    <m/>
    <d v="2015-02-20T00:00:00"/>
    <m/>
    <n v="5"/>
    <s v="no"/>
    <d v="2015-04-17T00:00:00"/>
    <m/>
    <m/>
    <d v="2015-02-26T00:00:00"/>
    <m/>
    <n v="1"/>
    <d v="2015-01-01T00:00:00"/>
    <m/>
    <m/>
    <d v="2015-02-16T00:00:00"/>
    <m/>
    <s v="Y"/>
    <m/>
    <m/>
    <m/>
    <m/>
  </r>
  <r>
    <n v="284"/>
    <s v="JM2014-H-66"/>
    <s v="JM2014-H-66"/>
    <x v="0"/>
    <m/>
    <m/>
    <s v="2014-H-66"/>
    <m/>
    <m/>
    <m/>
    <s v="wild"/>
    <m/>
    <n v="42.204119444443997"/>
    <n v="140.39251666666999"/>
    <n v="10"/>
    <x v="2"/>
    <s v="Hokkaido"/>
    <s v="Yakumo"/>
    <m/>
    <s v="T. Yamada &amp; K.G. Anzoua"/>
    <d v="2014-09-01T00:00:00"/>
    <s v="Road side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85"/>
    <s v="JM2014-H-67"/>
    <s v="JM2014-H-67"/>
    <x v="0"/>
    <m/>
    <m/>
    <s v="2014-H-67"/>
    <m/>
    <m/>
    <m/>
    <s v="wild"/>
    <m/>
    <n v="42.179066666666998"/>
    <n v="140.44296388889001"/>
    <n v="26"/>
    <x v="2"/>
    <s v="Hokkaido"/>
    <s v="Yakumo"/>
    <m/>
    <s v="T. Yamada &amp; K.G. Anzoua"/>
    <d v="2014-09-01T00:00:00"/>
    <s v="Sea side"/>
    <m/>
    <m/>
    <m/>
    <m/>
    <m/>
    <m/>
    <m/>
    <m/>
    <s v="HU"/>
    <m/>
    <m/>
    <m/>
    <m/>
    <m/>
    <d v="2015-02-20T00:00:00"/>
    <m/>
    <n v="5"/>
    <s v="no"/>
    <d v="2015-04-17T00:00:00"/>
    <m/>
    <m/>
    <d v="2015-02-26T00:00:00"/>
    <m/>
    <n v="2"/>
    <d v="2015-01-01T00:00:00"/>
    <m/>
    <m/>
    <d v="2015-02-16T00:00:00"/>
    <m/>
    <s v="Y"/>
    <m/>
    <m/>
    <m/>
    <m/>
  </r>
  <r>
    <n v="286"/>
    <s v="JM2014-H-68"/>
    <s v="JM2014-H-68"/>
    <x v="0"/>
    <m/>
    <m/>
    <s v="2014-H-68"/>
    <m/>
    <m/>
    <m/>
    <s v="wild"/>
    <m/>
    <n v="42.104877777778"/>
    <n v="140.55261111111"/>
    <n v="47"/>
    <x v="2"/>
    <s v="Hokkaido"/>
    <s v="Mori"/>
    <m/>
    <s v="T. Yamada &amp; K.G. Anzoua"/>
    <d v="2014-09-02T00:00:00"/>
    <s v="Mountain foot"/>
    <m/>
    <m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n v="2"/>
    <d v="2015-01-01T00:00:00"/>
    <m/>
    <m/>
    <d v="2015-02-16T00:00:00"/>
    <m/>
    <s v="Y"/>
    <m/>
    <m/>
    <m/>
    <m/>
  </r>
  <r>
    <n v="287"/>
    <s v="JM2014-H-69"/>
    <s v="JM2014-H-69"/>
    <x v="0"/>
    <m/>
    <m/>
    <s v="2014-H-69"/>
    <m/>
    <m/>
    <m/>
    <s v="wild"/>
    <m/>
    <n v="42.256419444443999"/>
    <n v="140.24253888889001"/>
    <n v="17"/>
    <x v="2"/>
    <s v="Hokkaido"/>
    <s v="Yakumo"/>
    <m/>
    <s v="T. Yamada &amp; K.G. Anzoua"/>
    <d v="2014-09-02T00:00:00"/>
    <s v="Road side"/>
    <m/>
    <m/>
    <m/>
    <m/>
    <m/>
    <m/>
    <m/>
    <m/>
    <s v="HU"/>
    <m/>
    <m/>
    <m/>
    <m/>
    <m/>
    <d v="2015-02-20T00:00:00"/>
    <m/>
    <n v="5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88"/>
    <s v="JM2014-H-70"/>
    <s v="JM2014-H-70"/>
    <x v="0"/>
    <m/>
    <m/>
    <s v="2014-H-70"/>
    <m/>
    <m/>
    <m/>
    <s v="wild"/>
    <m/>
    <n v="41.923347222221999"/>
    <n v="140.15884444444001"/>
    <n v="12"/>
    <x v="2"/>
    <s v="Hokkaido"/>
    <s v="Atsusabu"/>
    <m/>
    <s v="T. Yamada &amp; K.G. Anzoua"/>
    <d v="2014-09-02T00:00:00"/>
    <s v="River side"/>
    <m/>
    <m/>
    <m/>
    <m/>
    <m/>
    <m/>
    <m/>
    <m/>
    <s v="HU"/>
    <m/>
    <m/>
    <m/>
    <m/>
    <m/>
    <d v="2015-02-20T00:00:00"/>
    <m/>
    <n v="2"/>
    <s v="no"/>
    <d v="2015-04-17T00:00:00"/>
    <m/>
    <m/>
    <d v="2015-02-26T00:00:00"/>
    <m/>
    <n v="2"/>
    <d v="2015-01-01T00:00:00"/>
    <m/>
    <m/>
    <d v="2015-02-16T00:00:00"/>
    <m/>
    <s v="Y"/>
    <m/>
    <m/>
    <m/>
    <m/>
  </r>
  <r>
    <n v="289"/>
    <s v="JM2014-H-71"/>
    <s v="JM2014-H-71"/>
    <x v="0"/>
    <m/>
    <m/>
    <s v="2014-H-71"/>
    <m/>
    <m/>
    <m/>
    <s v="wild"/>
    <m/>
    <n v="41.916888888888998"/>
    <n v="140.14607222222"/>
    <n v="30"/>
    <x v="2"/>
    <s v="Hokkaido"/>
    <s v="Esahi"/>
    <m/>
    <s v="T. Yamada &amp; K.G. Anzoua"/>
    <d v="2014-09-02T00:00:00"/>
    <s v="Sea side"/>
    <m/>
    <m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90"/>
    <s v="JM2014-H-72"/>
    <s v="JM2014-H-72"/>
    <x v="0"/>
    <m/>
    <m/>
    <s v="2014-H-72"/>
    <m/>
    <m/>
    <m/>
    <s v="wild"/>
    <m/>
    <n v="42.406294444444001"/>
    <n v="139.88354444443999"/>
    <n v="5"/>
    <x v="2"/>
    <s v="Hokkaido"/>
    <s v="Setana"/>
    <m/>
    <s v="T. Yamada &amp; K.G. Anzoua"/>
    <d v="2014-09-02T00:00:00"/>
    <s v="River side"/>
    <m/>
    <m/>
    <m/>
    <m/>
    <m/>
    <m/>
    <m/>
    <m/>
    <s v="HU"/>
    <m/>
    <m/>
    <m/>
    <m/>
    <m/>
    <d v="2015-02-20T00:00:00"/>
    <m/>
    <n v="9"/>
    <s v="yes"/>
    <d v="2015-04-17T00:00:00"/>
    <m/>
    <m/>
    <d v="2015-02-26T00:00:00"/>
    <m/>
    <n v="2"/>
    <d v="2015-01-01T00:00:00"/>
    <m/>
    <m/>
    <d v="2015-02-16T00:00:00"/>
    <m/>
    <s v="Y"/>
    <m/>
    <m/>
    <m/>
    <m/>
  </r>
  <r>
    <n v="291"/>
    <s v="JM2014-H-73"/>
    <s v="JM2014-H-73"/>
    <x v="0"/>
    <m/>
    <m/>
    <s v="2014-H-73"/>
    <m/>
    <m/>
    <m/>
    <s v="wild"/>
    <m/>
    <n v="42.576288888889003"/>
    <n v="140.79830833333"/>
    <n v="87"/>
    <x v="2"/>
    <s v="Hokkaido"/>
    <s v="Toya"/>
    <m/>
    <s v="T.Yamada &amp; E.J. Sacks"/>
    <d v="2014-09-13T00:00:00"/>
    <s v="Sea side"/>
    <m/>
    <m/>
    <m/>
    <m/>
    <m/>
    <m/>
    <m/>
    <m/>
    <s v="HU"/>
    <m/>
    <m/>
    <m/>
    <m/>
    <m/>
    <d v="2015-02-20T00:00:00"/>
    <m/>
    <n v="1"/>
    <s v="no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92"/>
    <s v="JM2014-H-74"/>
    <s v="JM2014-H-74"/>
    <x v="0"/>
    <m/>
    <m/>
    <s v="2014-H-74"/>
    <m/>
    <m/>
    <m/>
    <s v="wild"/>
    <m/>
    <n v="42.575877777777997"/>
    <n v="140.72392222222001"/>
    <n v="67"/>
    <x v="2"/>
    <s v="Hokkaido"/>
    <s v="Toyoura"/>
    <m/>
    <s v="T.Yamada &amp; E.J. Sacks"/>
    <d v="2014-09-13T00:00:00"/>
    <s v="River side"/>
    <m/>
    <m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n v="1"/>
    <d v="2015-01-01T00:00:00"/>
    <m/>
    <m/>
    <d v="2015-02-16T00:00:00"/>
    <m/>
    <s v="Y"/>
    <m/>
    <m/>
    <m/>
    <m/>
  </r>
  <r>
    <n v="293"/>
    <s v="JM2014-H-75"/>
    <s v="JM2014-H-75"/>
    <x v="0"/>
    <m/>
    <m/>
    <s v="2014-H-75"/>
    <m/>
    <m/>
    <m/>
    <s v="wild"/>
    <m/>
    <n v="42.471302777778"/>
    <n v="140.34379444443999"/>
    <n v="1"/>
    <x v="2"/>
    <s v="Hokkaido"/>
    <s v="Oshamanbe"/>
    <m/>
    <s v="T.Yamada &amp; E.J. Sacks"/>
    <d v="2014-09-13T00:00:00"/>
    <s v="Road side"/>
    <m/>
    <m/>
    <m/>
    <m/>
    <m/>
    <m/>
    <m/>
    <m/>
    <s v="HU"/>
    <m/>
    <m/>
    <m/>
    <m/>
    <m/>
    <d v="2015-02-20T00:00:00"/>
    <m/>
    <n v="8"/>
    <s v="no"/>
    <d v="2015-04-17T00:00:00"/>
    <m/>
    <m/>
    <d v="2015-02-26T00:00:00"/>
    <m/>
    <n v="2"/>
    <d v="2015-01-01T00:00:00"/>
    <m/>
    <m/>
    <d v="2015-02-16T00:00:00"/>
    <m/>
    <s v="Y"/>
    <m/>
    <m/>
    <m/>
    <m/>
  </r>
  <r>
    <n v="294"/>
    <s v="JM2014-H-76"/>
    <s v="JM2014-H-76"/>
    <x v="0"/>
    <m/>
    <m/>
    <s v="2014-H-76"/>
    <m/>
    <m/>
    <m/>
    <s v="wild"/>
    <m/>
    <n v="42.458794444444003"/>
    <n v="140.88658055555999"/>
    <n v="28"/>
    <x v="2"/>
    <s v="Hokkaido"/>
    <s v="Date"/>
    <m/>
    <s v="T.Yamada &amp; E.J. Sacks"/>
    <d v="2014-09-14T00:00:00"/>
    <s v="Road side"/>
    <m/>
    <m/>
    <m/>
    <m/>
    <m/>
    <m/>
    <m/>
    <m/>
    <s v="HU"/>
    <m/>
    <m/>
    <m/>
    <m/>
    <m/>
    <d v="2015-02-20T00:00:00"/>
    <m/>
    <n v="6"/>
    <s v="no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95"/>
    <s v="JM2014-H-77"/>
    <s v="JM2014-H-77"/>
    <x v="0"/>
    <m/>
    <m/>
    <s v="2014-H-77"/>
    <m/>
    <m/>
    <m/>
    <s v="wild"/>
    <m/>
    <n v="42.574241666667"/>
    <n v="141.40737777778"/>
    <n v="3"/>
    <x v="2"/>
    <s v="Hokkaido"/>
    <s v="Shiraoi"/>
    <m/>
    <s v="T.Yamada &amp; E.J. Sacks"/>
    <d v="2014-09-14T00:00:00"/>
    <s v="Road side"/>
    <m/>
    <m/>
    <m/>
    <m/>
    <m/>
    <m/>
    <m/>
    <m/>
    <s v="HU"/>
    <m/>
    <m/>
    <m/>
    <m/>
    <m/>
    <d v="2015-02-20T00:00:00"/>
    <m/>
    <n v="7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296"/>
    <s v="JM2014-H-78"/>
    <s v="JM2014-H-78"/>
    <x v="0"/>
    <m/>
    <m/>
    <s v="2014-H-78"/>
    <m/>
    <m/>
    <m/>
    <s v="wild"/>
    <m/>
    <n v="42.719850000000001"/>
    <n v="141.74337777778001"/>
    <n v="11"/>
    <x v="2"/>
    <s v="Hokkaido"/>
    <s v="Tomakomai"/>
    <m/>
    <s v="T. Yamada"/>
    <d v="2014-09-14T00:00:00"/>
    <s v="Road side"/>
    <m/>
    <m/>
    <m/>
    <m/>
    <m/>
    <m/>
    <m/>
    <m/>
    <s v="HU"/>
    <m/>
    <m/>
    <m/>
    <m/>
    <m/>
    <d v="2015-02-20T00:00:00"/>
    <m/>
    <n v="10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97"/>
    <s v="JM2014-S-1"/>
    <s v="JM2014-S-1"/>
    <x v="0"/>
    <m/>
    <m/>
    <s v="2014-S-1"/>
    <m/>
    <m/>
    <m/>
    <s v="wild"/>
    <m/>
    <n v="33.958758333333002"/>
    <n v="132.77708888889001"/>
    <n v="5"/>
    <x v="2"/>
    <s v="Ehime"/>
    <s v="Matusyama"/>
    <m/>
    <s v="Y. Toma"/>
    <d v="2014-08-07T00:00:00"/>
    <s v="Road side"/>
    <m/>
    <m/>
    <m/>
    <m/>
    <m/>
    <m/>
    <m/>
    <m/>
    <s v="HU"/>
    <m/>
    <m/>
    <m/>
    <m/>
    <m/>
    <d v="2015-02-20T00:00:00"/>
    <m/>
    <n v="6"/>
    <s v="yes"/>
    <d v="2015-04-17T00:00:00"/>
    <m/>
    <m/>
    <d v="2015-02-26T00:00:00"/>
    <m/>
    <n v="3"/>
    <d v="2015-01-01T00:00:00"/>
    <m/>
    <m/>
    <d v="2015-02-16T00:00:00"/>
    <m/>
    <s v="Y"/>
    <m/>
    <m/>
    <m/>
    <m/>
  </r>
  <r>
    <n v="298"/>
    <s v="JM2014-S-2"/>
    <s v="JM2014-S-2"/>
    <x v="0"/>
    <m/>
    <m/>
    <s v="2014-S-2"/>
    <m/>
    <m/>
    <m/>
    <s v="wild"/>
    <m/>
    <n v="33.116069444444001"/>
    <n v="132.54785000000001"/>
    <n v="38"/>
    <x v="2"/>
    <s v="Ehime"/>
    <s v="Uwajima"/>
    <m/>
    <s v="Y. Toma"/>
    <d v="2014-08-07T00:00:00"/>
    <s v="Road side"/>
    <m/>
    <m/>
    <m/>
    <m/>
    <m/>
    <m/>
    <m/>
    <m/>
    <s v="HU"/>
    <m/>
    <m/>
    <m/>
    <m/>
    <m/>
    <d v="2015-02-20T00:00:00"/>
    <m/>
    <n v="7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299"/>
    <s v="JM2014-S-3"/>
    <s v="JM2014-S-3"/>
    <x v="0"/>
    <m/>
    <m/>
    <s v="2014-S-3"/>
    <m/>
    <m/>
    <m/>
    <s v="wild"/>
    <m/>
    <n v="33.945827777778"/>
    <n v="133.38735555555999"/>
    <n v="104"/>
    <x v="2"/>
    <s v="Ehime"/>
    <s v="Shikoku-chuo"/>
    <m/>
    <s v="Y. Toma"/>
    <d v="2014-08-07T00:00:00"/>
    <s v="Road side"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00"/>
    <s v="JM2014-S-4"/>
    <s v="JM2014-S-4"/>
    <x v="0"/>
    <m/>
    <m/>
    <s v="2014-S-4"/>
    <m/>
    <m/>
    <m/>
    <s v="wild"/>
    <m/>
    <n v="34.301366666667001"/>
    <n v="134.13035555555999"/>
    <n v="45"/>
    <x v="2"/>
    <s v="Kagawa"/>
    <s v="Miki"/>
    <m/>
    <s v="Y. Toma"/>
    <d v="2014-08-07T00:00:00"/>
    <s v="Road side"/>
    <m/>
    <m/>
    <m/>
    <m/>
    <m/>
    <m/>
    <m/>
    <m/>
    <s v="HU"/>
    <m/>
    <m/>
    <m/>
    <m/>
    <m/>
    <d v="2015-02-20T00:00:00"/>
    <m/>
    <n v="7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01"/>
    <s v="JM2014-S-5"/>
    <s v="JM2014-S-5"/>
    <x v="0"/>
    <m/>
    <m/>
    <s v="2014-S-5"/>
    <m/>
    <m/>
    <m/>
    <s v="wild"/>
    <m/>
    <n v="34.110466666667001"/>
    <n v="134.34685277777999"/>
    <n v="42"/>
    <x v="2"/>
    <s v="Tokushima"/>
    <s v="Donari"/>
    <m/>
    <s v="Y. Toma"/>
    <d v="2014-08-07T00:00:00"/>
    <s v="Road side"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02"/>
    <s v="JM2014-S-6"/>
    <s v="JM2014-S-6"/>
    <x v="0"/>
    <m/>
    <m/>
    <s v="2014-S-6"/>
    <m/>
    <m/>
    <m/>
    <s v="wild"/>
    <m/>
    <n v="33.963944444444003"/>
    <n v="134.62465833332999"/>
    <n v="4"/>
    <x v="2"/>
    <s v="Tokushima"/>
    <s v="Anan"/>
    <m/>
    <s v="Y. Toma"/>
    <d v="2014-08-07T00:00:00"/>
    <s v="Road side"/>
    <m/>
    <m/>
    <m/>
    <m/>
    <m/>
    <m/>
    <m/>
    <m/>
    <s v="HU"/>
    <m/>
    <m/>
    <m/>
    <m/>
    <m/>
    <d v="2015-02-20T00:00:00"/>
    <m/>
    <n v="4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03"/>
    <s v="JM2014-K-1"/>
    <s v="JM2014-K-1"/>
    <x v="0"/>
    <m/>
    <m/>
    <s v="2014-K-1"/>
    <m/>
    <m/>
    <m/>
    <s v="wild"/>
    <m/>
    <n v="32.914305555555998"/>
    <n v="130.99950000000001"/>
    <n v="502"/>
    <x v="2"/>
    <s v="Mumamoto"/>
    <s v="Aso"/>
    <m/>
    <s v="A Nishiwaki"/>
    <d v="2014-07-29T00:00:00"/>
    <s v="Road side"/>
    <m/>
    <m/>
    <m/>
    <m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d v="2015-01-01T00:00:00"/>
    <m/>
    <m/>
    <d v="2015-02-16T00:00:00"/>
    <m/>
    <s v="Y"/>
    <m/>
    <m/>
    <m/>
    <m/>
  </r>
  <r>
    <n v="304"/>
    <s v="JM2014-K-2"/>
    <s v="JM2014-K-2"/>
    <x v="0"/>
    <m/>
    <m/>
    <s v="2014-K-2"/>
    <m/>
    <m/>
    <m/>
    <s v="wild"/>
    <m/>
    <n v="31.844583333332999"/>
    <n v="131.40572222221999"/>
    <n v="12"/>
    <x v="2"/>
    <s v="Miyazaki"/>
    <s v="Miyazaki"/>
    <m/>
    <s v="A Nishiwaki"/>
    <d v="2014-08-13T00:00:00"/>
    <s v="Road side"/>
    <m/>
    <m/>
    <m/>
    <m/>
    <m/>
    <m/>
    <m/>
    <m/>
    <s v="HU"/>
    <m/>
    <m/>
    <m/>
    <m/>
    <m/>
    <d v="2015-02-20T00:00:00"/>
    <m/>
    <n v="4"/>
    <s v="yes"/>
    <d v="2015-04-17T00:00:00"/>
    <m/>
    <m/>
    <d v="2015-02-26T00:00:00"/>
    <m/>
    <n v="2"/>
    <d v="2015-01-01T00:00:00"/>
    <m/>
    <m/>
    <d v="2015-02-16T00:00:00"/>
    <m/>
    <s v="Y"/>
    <m/>
    <m/>
    <m/>
    <s v="Y"/>
  </r>
  <r>
    <n v="305"/>
    <s v="JM2014-K-3"/>
    <s v="JM2014-K-3"/>
    <x v="0"/>
    <m/>
    <m/>
    <s v="2014-K-3"/>
    <m/>
    <m/>
    <m/>
    <s v="wild"/>
    <m/>
    <n v="31.823777777778002"/>
    <n v="131.42255555556"/>
    <n v="3"/>
    <x v="2"/>
    <s v="Miyazaki"/>
    <s v="Miyazaki"/>
    <m/>
    <s v="A Nishiwaki"/>
    <d v="2014-08-13T00:00:00"/>
    <s v="Road side"/>
    <m/>
    <m/>
    <m/>
    <m/>
    <m/>
    <m/>
    <m/>
    <m/>
    <s v="HU"/>
    <m/>
    <m/>
    <m/>
    <m/>
    <m/>
    <d v="2015-02-20T00:00:00"/>
    <m/>
    <n v="3"/>
    <s v="yes"/>
    <d v="2015-04-17T00:00:00"/>
    <m/>
    <m/>
    <d v="2015-02-26T00:00:00"/>
    <m/>
    <n v="1"/>
    <d v="2015-01-01T00:00:00"/>
    <m/>
    <m/>
    <d v="2015-02-16T00:00:00"/>
    <m/>
    <s v="Y"/>
    <m/>
    <m/>
    <m/>
    <m/>
  </r>
  <r>
    <n v="306"/>
    <s v="JM2014-K-4"/>
    <s v="JM2014-K-4"/>
    <x v="0"/>
    <m/>
    <m/>
    <s v="2014-K-4"/>
    <m/>
    <m/>
    <m/>
    <s v="wild"/>
    <m/>
    <n v="31.824444444444001"/>
    <n v="131.42150000000001"/>
    <n v="6"/>
    <x v="2"/>
    <s v="Miyazaki"/>
    <s v="Miyazaki"/>
    <m/>
    <s v="A Nishiwaki"/>
    <d v="2014-08-13T00:00:00"/>
    <s v="Road side"/>
    <m/>
    <m/>
    <m/>
    <m/>
    <m/>
    <m/>
    <m/>
    <m/>
    <s v="HU"/>
    <m/>
    <m/>
    <m/>
    <m/>
    <m/>
    <d v="2015-02-20T00:00:00"/>
    <m/>
    <n v="3"/>
    <s v="yes"/>
    <d v="2015-04-17T00:00:00"/>
    <m/>
    <m/>
    <d v="2015-02-26T00:00:00"/>
    <m/>
    <n v="1"/>
    <d v="2015-01-01T00:00:00"/>
    <m/>
    <m/>
    <d v="2015-02-16T00:00:00"/>
    <m/>
    <s v="Y"/>
    <m/>
    <m/>
    <m/>
    <m/>
  </r>
  <r>
    <n v="307"/>
    <s v="JM2014-K-5"/>
    <s v="JM2014-K-5"/>
    <x v="0"/>
    <m/>
    <m/>
    <s v="2014-K-5"/>
    <m/>
    <m/>
    <m/>
    <s v="wild"/>
    <m/>
    <n v="31.824527777777998"/>
    <n v="131.42091666667"/>
    <n v="3"/>
    <x v="2"/>
    <s v="Miyazaki"/>
    <s v="MIyazaki"/>
    <m/>
    <s v="A Nishiwaki"/>
    <d v="2014-08-13T00:00:00"/>
    <s v="Road side"/>
    <m/>
    <m/>
    <m/>
    <m/>
    <m/>
    <m/>
    <m/>
    <m/>
    <s v="HU"/>
    <m/>
    <m/>
    <m/>
    <m/>
    <m/>
    <d v="2015-02-20T00:00:00"/>
    <m/>
    <n v="3"/>
    <s v="yes"/>
    <d v="2015-04-17T00:00:00"/>
    <m/>
    <m/>
    <d v="2015-02-26T00:00:00"/>
    <m/>
    <n v="1"/>
    <d v="2015-01-01T00:00:00"/>
    <m/>
    <m/>
    <d v="2015-02-16T00:00:00"/>
    <m/>
    <s v="Y"/>
    <m/>
    <m/>
    <m/>
    <m/>
  </r>
  <r>
    <n v="308"/>
    <s v="JM2014-K-6"/>
    <s v="JM2014-K-6"/>
    <x v="0"/>
    <m/>
    <m/>
    <s v="2014-K-6"/>
    <m/>
    <m/>
    <m/>
    <s v="wild"/>
    <m/>
    <n v="31.844583333332999"/>
    <n v="131.40572222221999"/>
    <n v="12"/>
    <x v="2"/>
    <s v="Miyazaki"/>
    <s v="MIyazaki"/>
    <m/>
    <s v="A Nishiwaki"/>
    <d v="2014-08-13T00:00:00"/>
    <s v="Road side"/>
    <m/>
    <m/>
    <m/>
    <m/>
    <m/>
    <m/>
    <m/>
    <m/>
    <s v="HU"/>
    <m/>
    <m/>
    <m/>
    <m/>
    <m/>
    <d v="2015-02-20T00:00:00"/>
    <m/>
    <n v="4"/>
    <s v="yes"/>
    <d v="2015-04-17T00:00:00"/>
    <m/>
    <m/>
    <d v="2015-02-26T00:00:00"/>
    <m/>
    <n v="2"/>
    <d v="2015-01-01T00:00:00"/>
    <m/>
    <m/>
    <d v="2015-02-16T00:00:00"/>
    <m/>
    <s v="Y"/>
    <m/>
    <m/>
    <m/>
    <s v="Y"/>
  </r>
  <r>
    <n v="309"/>
    <s v="JM2014-K-7"/>
    <s v="JM2014-K-7"/>
    <x v="0"/>
    <m/>
    <m/>
    <s v="2014-K-7"/>
    <m/>
    <m/>
    <m/>
    <s v="wild"/>
    <m/>
    <n v="31.857944444444001"/>
    <n v="131.41669444444"/>
    <n v="25"/>
    <x v="2"/>
    <s v="Miyazaki"/>
    <s v="Miyazaki"/>
    <m/>
    <s v="A Nishiwaki"/>
    <d v="2014-08-13T00:00:00"/>
    <s v="Road side"/>
    <m/>
    <m/>
    <m/>
    <m/>
    <m/>
    <m/>
    <m/>
    <m/>
    <s v="HU"/>
    <m/>
    <m/>
    <m/>
    <m/>
    <m/>
    <d v="2015-02-20T00:00:00"/>
    <m/>
    <n v="2"/>
    <s v="yes"/>
    <d v="2015-04-17T00:00:00"/>
    <m/>
    <m/>
    <d v="2015-02-26T00:00:00"/>
    <m/>
    <n v="2"/>
    <d v="2015-01-01T00:00:00"/>
    <m/>
    <m/>
    <d v="2015-02-16T00:00:00"/>
    <m/>
    <s v="Y"/>
    <m/>
    <m/>
    <m/>
    <s v="Y"/>
  </r>
  <r>
    <n v="310"/>
    <s v="JM2014-K-8"/>
    <s v="JM2014-K-8"/>
    <x v="0"/>
    <m/>
    <m/>
    <s v="2014-K-8"/>
    <m/>
    <m/>
    <m/>
    <s v="wild"/>
    <m/>
    <n v="31.859833333333"/>
    <n v="131.41702777777999"/>
    <n v="21"/>
    <x v="2"/>
    <s v="Miyazaki"/>
    <s v="Miyazaki"/>
    <m/>
    <s v="A Nishiwaki"/>
    <d v="2014-08-13T00:00:00"/>
    <s v="Road side"/>
    <m/>
    <m/>
    <m/>
    <m/>
    <m/>
    <m/>
    <m/>
    <m/>
    <s v="HU"/>
    <m/>
    <m/>
    <m/>
    <m/>
    <m/>
    <d v="2015-02-20T00:00:00"/>
    <m/>
    <n v="2"/>
    <s v="yes"/>
    <d v="2015-04-17T00:00:00"/>
    <m/>
    <m/>
    <d v="2015-02-26T00:00:00"/>
    <m/>
    <n v="2"/>
    <d v="2015-01-01T00:00:00"/>
    <m/>
    <m/>
    <d v="2015-02-16T00:00:00"/>
    <m/>
    <m/>
    <m/>
    <m/>
    <m/>
    <m/>
  </r>
  <r>
    <n v="311"/>
    <s v="JM2014-K-9"/>
    <s v="JM2014-K-9"/>
    <x v="0"/>
    <m/>
    <m/>
    <s v="2014-K-9"/>
    <m/>
    <m/>
    <m/>
    <s v="wild"/>
    <m/>
    <n v="31.852666666667002"/>
    <n v="131.40791666666999"/>
    <n v="9"/>
    <x v="2"/>
    <s v="Miyazaki"/>
    <s v="Miyazaki"/>
    <m/>
    <s v="A Nishiwaki"/>
    <d v="2014-08-13T00:00:00"/>
    <s v="Road side"/>
    <m/>
    <m/>
    <m/>
    <m/>
    <m/>
    <m/>
    <m/>
    <m/>
    <s v="HU"/>
    <m/>
    <m/>
    <m/>
    <m/>
    <m/>
    <d v="2015-02-20T00:00:00"/>
    <m/>
    <n v="3"/>
    <s v="yes"/>
    <d v="2015-04-17T00:00:00"/>
    <m/>
    <m/>
    <d v="2015-02-26T00:00:00"/>
    <m/>
    <n v="1"/>
    <d v="2015-01-01T00:00:00"/>
    <m/>
    <m/>
    <d v="2015-02-16T00:00:00"/>
    <m/>
    <s v="Y"/>
    <m/>
    <m/>
    <m/>
    <m/>
  </r>
  <r>
    <n v="312"/>
    <s v="JM2014-K-10"/>
    <s v="JM2014-K-10"/>
    <x v="0"/>
    <m/>
    <m/>
    <s v="2014-K-10"/>
    <m/>
    <m/>
    <m/>
    <s v="wild"/>
    <m/>
    <n v="31.852555555555998"/>
    <n v="131.40674999999999"/>
    <n v="90"/>
    <x v="2"/>
    <s v="Miyazaki"/>
    <s v="Miyazaki"/>
    <m/>
    <s v="A Nishiwaki"/>
    <d v="2014-08-13T00:00:00"/>
    <s v="Road side"/>
    <m/>
    <m/>
    <m/>
    <m/>
    <m/>
    <m/>
    <m/>
    <m/>
    <s v="HU"/>
    <m/>
    <m/>
    <m/>
    <m/>
    <m/>
    <d v="2015-02-20T00:00:00"/>
    <m/>
    <n v="1"/>
    <s v="no"/>
    <d v="2015-04-17T00:00:00"/>
    <m/>
    <m/>
    <d v="2015-02-26T00:00:00"/>
    <m/>
    <n v="2"/>
    <d v="2015-01-01T00:00:00"/>
    <m/>
    <m/>
    <d v="2015-02-16T00:00:00"/>
    <m/>
    <s v="Y"/>
    <m/>
    <m/>
    <m/>
    <s v="Y"/>
  </r>
  <r>
    <n v="313"/>
    <s v="JM2014-K-11"/>
    <s v="JM2014-K-11"/>
    <x v="0"/>
    <m/>
    <m/>
    <s v="2014-K-11"/>
    <m/>
    <m/>
    <m/>
    <s v="wild"/>
    <m/>
    <n v="31.853472222221999"/>
    <n v="131.40913888889"/>
    <n v="10"/>
    <x v="2"/>
    <s v="Miyazaki"/>
    <s v="Miyazaki"/>
    <m/>
    <s v="A Nishiwaki"/>
    <d v="2014-08-13T00:00:00"/>
    <s v="Road side"/>
    <m/>
    <m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314"/>
    <s v="JM2014-K-12"/>
    <s v="JM2014-K-12"/>
    <x v="0"/>
    <m/>
    <m/>
    <s v="2014-K-12"/>
    <m/>
    <m/>
    <m/>
    <s v="wild"/>
    <m/>
    <n v="31.463000000000001"/>
    <n v="131.24152777777999"/>
    <n v="3"/>
    <x v="2"/>
    <s v="Miyazaki"/>
    <s v="Kushima"/>
    <m/>
    <s v="A Nishiwaki"/>
    <d v="2014-08-17T00:00:00"/>
    <s v="Road side"/>
    <m/>
    <m/>
    <m/>
    <m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d v="2015-01-01T00:00:00"/>
    <m/>
    <m/>
    <d v="2015-02-16T00:00:00"/>
    <m/>
    <s v="Y"/>
    <m/>
    <m/>
    <m/>
    <m/>
  </r>
  <r>
    <n v="315"/>
    <s v="JM2014-K-13"/>
    <s v="JM2014-K-13"/>
    <x v="0"/>
    <m/>
    <m/>
    <s v="2014-K-13"/>
    <m/>
    <m/>
    <m/>
    <s v="wild"/>
    <m/>
    <n v="31.451972222222"/>
    <n v="131.25377777777999"/>
    <n v="105"/>
    <x v="2"/>
    <s v="Miyazaki"/>
    <s v="Kushima"/>
    <m/>
    <s v="A Nishiwaki"/>
    <d v="2014-08-17T00:00:00"/>
    <s v="Road side"/>
    <m/>
    <m/>
    <m/>
    <m/>
    <m/>
    <m/>
    <m/>
    <m/>
    <s v="HU"/>
    <m/>
    <m/>
    <m/>
    <m/>
    <m/>
    <d v="2015-02-20T00:00:00"/>
    <m/>
    <n v="4"/>
    <s v="yes"/>
    <d v="2015-04-17T00:00:00"/>
    <m/>
    <m/>
    <d v="2015-02-26T00:00:00"/>
    <m/>
    <n v="2"/>
    <d v="2015-01-01T00:00:00"/>
    <m/>
    <m/>
    <d v="2015-02-16T00:00:00"/>
    <m/>
    <s v="Y"/>
    <m/>
    <m/>
    <m/>
    <s v="Y"/>
  </r>
  <r>
    <n v="316"/>
    <s v="JM2014-K-14"/>
    <s v="JM2014-K-14"/>
    <x v="0"/>
    <m/>
    <m/>
    <s v="2014-K-14"/>
    <m/>
    <m/>
    <m/>
    <s v="wild"/>
    <m/>
    <n v="31.453833333333002"/>
    <n v="131.24852777778"/>
    <n v="42"/>
    <x v="2"/>
    <s v="Miyazaki"/>
    <s v="Kushima"/>
    <m/>
    <s v="A Nishiwaki"/>
    <d v="2014-08-17T00:00:00"/>
    <s v="Road side"/>
    <m/>
    <m/>
    <m/>
    <m/>
    <m/>
    <m/>
    <m/>
    <m/>
    <s v="HU"/>
    <m/>
    <m/>
    <m/>
    <m/>
    <m/>
    <d v="2015-02-20T00:00:00"/>
    <m/>
    <n v="1"/>
    <s v="no"/>
    <d v="2015-04-17T00:00:00"/>
    <m/>
    <m/>
    <d v="2015-02-26T00:00:00"/>
    <m/>
    <n v="1"/>
    <d v="2015-01-01T00:00:00"/>
    <m/>
    <m/>
    <d v="2015-02-16T00:00:00"/>
    <m/>
    <s v="Y"/>
    <m/>
    <m/>
    <m/>
    <m/>
  </r>
  <r>
    <n v="317"/>
    <s v="JM2014-K-15"/>
    <s v="JM2014-K-15"/>
    <x v="0"/>
    <m/>
    <m/>
    <s v="2014-K-15"/>
    <m/>
    <m/>
    <m/>
    <s v="wild"/>
    <m/>
    <n v="31.454666666666999"/>
    <n v="131.24836111111"/>
    <n v="52"/>
    <x v="2"/>
    <s v="Miyazaki"/>
    <s v="Kushima"/>
    <m/>
    <s v="A Nishiwaki"/>
    <d v="2014-08-17T00:00:00"/>
    <s v="Road side"/>
    <m/>
    <m/>
    <m/>
    <m/>
    <m/>
    <m/>
    <m/>
    <m/>
    <s v="HU"/>
    <m/>
    <m/>
    <m/>
    <m/>
    <m/>
    <d v="2015-02-20T00:00:00"/>
    <m/>
    <n v="3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318"/>
    <s v="JM1(N24)"/>
    <s v="JM1(N24)"/>
    <x v="0"/>
    <m/>
    <m/>
    <s v="1(N24)"/>
    <m/>
    <m/>
    <m/>
    <s v="wild"/>
    <m/>
    <n v="35.073329999999999"/>
    <n v="135.19388900000001"/>
    <n v="198"/>
    <x v="2"/>
    <s v="Hygo"/>
    <s v="Sasayamashi"/>
    <m/>
    <s v="T. Yamada"/>
    <m/>
    <m/>
    <m/>
    <m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n v="2"/>
    <d v="2015-01-01T00:00:00"/>
    <m/>
    <m/>
    <d v="2015-02-16T00:00:00"/>
    <m/>
    <s v="Y"/>
    <m/>
    <m/>
    <m/>
    <m/>
  </r>
  <r>
    <n v="319"/>
    <s v="JM2(N24)"/>
    <s v="JM2(N24)"/>
    <x v="0"/>
    <m/>
    <m/>
    <s v="2(N24)"/>
    <m/>
    <m/>
    <m/>
    <s v="wild"/>
    <m/>
    <n v="35.306944000000001"/>
    <n v="135.63833299999999"/>
    <n v="400"/>
    <x v="2"/>
    <s v="Kyoto"/>
    <s v="Nantanshi"/>
    <m/>
    <s v="T. Yamada"/>
    <m/>
    <m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d v="2015-01-01T00:00:00"/>
    <m/>
    <m/>
    <d v="2015-02-16T00:00:00"/>
    <m/>
    <s v="Y"/>
    <m/>
    <m/>
    <m/>
    <m/>
  </r>
  <r>
    <n v="320"/>
    <s v="JM4(N24)"/>
    <s v="JM4(N24)"/>
    <x v="0"/>
    <m/>
    <m/>
    <s v="4(N24)"/>
    <m/>
    <m/>
    <m/>
    <s v="wild"/>
    <m/>
    <n v="35.811943999999997"/>
    <n v="136.89444"/>
    <n v="276"/>
    <x v="2"/>
    <s v="Gifu"/>
    <s v="Gujoshi"/>
    <m/>
    <s v="T. Yamada"/>
    <m/>
    <m/>
    <m/>
    <m/>
    <m/>
    <m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d v="2015-01-01T00:00:00"/>
    <m/>
    <m/>
    <d v="2015-02-16T00:00:00"/>
    <m/>
    <s v="Y"/>
    <m/>
    <m/>
    <m/>
    <m/>
  </r>
  <r>
    <n v="321"/>
    <s v="JM6(N24)"/>
    <s v="JM6(N24)"/>
    <x v="0"/>
    <m/>
    <m/>
    <s v="6(N24)"/>
    <m/>
    <m/>
    <m/>
    <s v="wild"/>
    <m/>
    <n v="35.363056"/>
    <n v="136.823611"/>
    <n v="20"/>
    <x v="2"/>
    <s v="Aichi"/>
    <s v="Kawashima"/>
    <m/>
    <s v="T. Yamada"/>
    <m/>
    <m/>
    <m/>
    <m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d v="2015-01-01T00:00:00"/>
    <m/>
    <m/>
    <d v="2015-02-16T00:00:00"/>
    <m/>
    <m/>
    <m/>
    <m/>
    <m/>
    <m/>
  </r>
  <r>
    <n v="322"/>
    <s v="JMNagano(N24)"/>
    <s v="JMNagano(N24)"/>
    <x v="0"/>
    <m/>
    <m/>
    <s v="Nagano(N24)"/>
    <m/>
    <m/>
    <m/>
    <s v="wild"/>
    <m/>
    <n v="36.699739999999998"/>
    <n v="138.27214000000001"/>
    <n v="340"/>
    <x v="2"/>
    <s v="Nagano"/>
    <s v="Naganoshi"/>
    <m/>
    <s v="T. Yamada"/>
    <m/>
    <m/>
    <m/>
    <m/>
    <m/>
    <m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d v="2015-01-01T00:00:00"/>
    <m/>
    <m/>
    <d v="2015-02-16T00:00:00"/>
    <m/>
    <m/>
    <m/>
    <m/>
    <m/>
    <m/>
  </r>
  <r>
    <n v="323"/>
    <s v="JMKikuchi  (N24)"/>
    <s v="JMKikuchi  (N24)"/>
    <x v="0"/>
    <m/>
    <m/>
    <s v="Kikuchi  (N24)"/>
    <m/>
    <m/>
    <m/>
    <s v="wild"/>
    <m/>
    <n v="32.967495999999997"/>
    <n v="130.807695"/>
    <n v="40"/>
    <x v="2"/>
    <s v="Kumamoto"/>
    <s v="Kikuchi"/>
    <m/>
    <s v="T. Yamada"/>
    <m/>
    <m/>
    <m/>
    <m/>
    <m/>
    <m/>
    <m/>
    <m/>
    <m/>
    <m/>
    <s v="HU"/>
    <m/>
    <m/>
    <m/>
    <m/>
    <m/>
    <d v="2015-02-20T00:00:00"/>
    <m/>
    <n v="4"/>
    <s v="yes"/>
    <d v="2015-04-17T00:00:00"/>
    <m/>
    <m/>
    <d v="2015-02-26T00:00:00"/>
    <m/>
    <n v="1"/>
    <d v="2015-01-01T00:00:00"/>
    <m/>
    <m/>
    <d v="2015-02-16T00:00:00"/>
    <m/>
    <m/>
    <m/>
    <m/>
    <m/>
    <m/>
  </r>
  <r>
    <n v="324"/>
    <s v="JMKikuchi 1(N24)"/>
    <s v="JMKikuchi 1(N24)"/>
    <x v="0"/>
    <m/>
    <m/>
    <s v="Kikuchi 1(N24)"/>
    <m/>
    <m/>
    <m/>
    <s v="wild"/>
    <m/>
    <n v="32.972627000000003"/>
    <n v="130.812577"/>
    <n v="49"/>
    <x v="2"/>
    <s v="Kumamoto"/>
    <s v="Kikuchi"/>
    <m/>
    <s v="T. Yamada"/>
    <m/>
    <m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n v="2"/>
    <d v="2015-01-01T00:00:00"/>
    <m/>
    <m/>
    <d v="2015-02-16T00:00:00"/>
    <m/>
    <s v="Y"/>
    <m/>
    <m/>
    <m/>
    <s v="Y"/>
  </r>
  <r>
    <n v="325"/>
    <s v="JMShira(N24)"/>
    <s v="JMShira(N24)"/>
    <x v="0"/>
    <m/>
    <m/>
    <s v="Shira(N24)"/>
    <m/>
    <m/>
    <m/>
    <s v="wild"/>
    <m/>
    <n v="32.826014000000001"/>
    <n v="131.096315"/>
    <n v="492"/>
    <x v="2"/>
    <s v="Kumamoto"/>
    <s v="Shirakawa"/>
    <m/>
    <s v="T. Yamada"/>
    <m/>
    <m/>
    <m/>
    <m/>
    <m/>
    <m/>
    <m/>
    <m/>
    <m/>
    <m/>
    <s v="HU"/>
    <m/>
    <m/>
    <m/>
    <m/>
    <m/>
    <d v="2015-02-20T00:00:00"/>
    <m/>
    <n v="6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26"/>
    <s v="JMKamisho(N24)"/>
    <s v="JMKamisho(N24)"/>
    <x v="0"/>
    <m/>
    <m/>
    <s v="Kamisho(N24)"/>
    <m/>
    <m/>
    <m/>
    <s v="wild"/>
    <m/>
    <n v="32.899732"/>
    <n v="130.79386299999999"/>
    <n v="77"/>
    <x v="2"/>
    <s v="Kumamoto"/>
    <s v="Kamisho"/>
    <m/>
    <s v="T. Yamada"/>
    <m/>
    <m/>
    <m/>
    <m/>
    <m/>
    <m/>
    <m/>
    <m/>
    <m/>
    <m/>
    <s v="HU"/>
    <m/>
    <m/>
    <m/>
    <m/>
    <m/>
    <d v="2015-02-20T00:00:00"/>
    <m/>
    <n v="9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27"/>
    <s v="JMMiyakonojo (FSC)"/>
    <s v="JMMiyakonojo (FSC)"/>
    <x v="0"/>
    <m/>
    <m/>
    <s v="Miyakonojo (FSC)"/>
    <m/>
    <m/>
    <m/>
    <s v="wild"/>
    <m/>
    <n v="31.750972000000001"/>
    <n v="131.06842499999999"/>
    <n v="135"/>
    <x v="2"/>
    <s v="Miyazaki"/>
    <s v="Miyakonojo"/>
    <m/>
    <s v="T. Yamada"/>
    <m/>
    <m/>
    <m/>
    <m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n v="2"/>
    <d v="2015-01-01T00:00:00"/>
    <m/>
    <m/>
    <d v="2015-02-16T00:00:00"/>
    <m/>
    <s v="Y"/>
    <m/>
    <m/>
    <m/>
    <s v="Y"/>
  </r>
  <r>
    <n v="328"/>
    <s v="JMNaganuma(FSC)"/>
    <s v="JMNaganuma(FSC)"/>
    <x v="0"/>
    <m/>
    <m/>
    <s v="Naganuma(FSC)"/>
    <m/>
    <m/>
    <m/>
    <s v="wild"/>
    <m/>
    <n v="42.928677999999998"/>
    <n v="141.71540200000001"/>
    <n v="12"/>
    <x v="2"/>
    <s v="Hokkaido"/>
    <s v="Naganuma"/>
    <m/>
    <s v="T. Yamada"/>
    <m/>
    <m/>
    <m/>
    <m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n v="3"/>
    <d v="2015-01-01T00:00:00"/>
    <m/>
    <m/>
    <d v="2015-02-16T00:00:00"/>
    <m/>
    <s v="Y"/>
    <m/>
    <m/>
    <m/>
    <m/>
  </r>
  <r>
    <n v="329"/>
    <s v="JMTomato(N24)"/>
    <s v="JMTomato(N24)"/>
    <x v="0"/>
    <m/>
    <m/>
    <s v="Tomato(N24)"/>
    <m/>
    <m/>
    <m/>
    <s v="wild"/>
    <m/>
    <n v="42.663139999999999"/>
    <n v="141.759849"/>
    <n v="4"/>
    <x v="2"/>
    <s v="Hokkaido"/>
    <s v="Komakomai"/>
    <m/>
    <s v="T. Yamada"/>
    <m/>
    <m/>
    <m/>
    <m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30"/>
    <s v="JM2014-M-1"/>
    <s v="JM2014-M-1"/>
    <x v="0"/>
    <m/>
    <m/>
    <s v="2014-M-1"/>
    <m/>
    <m/>
    <m/>
    <s v="wild"/>
    <m/>
    <n v="35.766950000000001"/>
    <n v="140.21505833333001"/>
    <n v="3"/>
    <x v="2"/>
    <s v="Chiba"/>
    <s v="Inzai"/>
    <m/>
    <s v="T. Yamada &amp; K.G. Anzoua"/>
    <d v="2014-12-03T00:00:00"/>
    <s v="Lake side, rice field"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31"/>
    <s v="JM2014-M-2"/>
    <s v="JM2014-M-2"/>
    <x v="0"/>
    <m/>
    <m/>
    <s v="2014-M-2"/>
    <m/>
    <m/>
    <m/>
    <s v="wild"/>
    <m/>
    <n v="35.945477777778002"/>
    <n v="140.13717777778001"/>
    <n v="12"/>
    <x v="2"/>
    <s v="Ibaraki"/>
    <s v="Takigazaki"/>
    <m/>
    <s v="T. Yamada &amp; K.G. Anzoua"/>
    <d v="2014-12-03T00:00:00"/>
    <s v="Lake side, rice field"/>
    <m/>
    <m/>
    <m/>
    <m/>
    <m/>
    <m/>
    <m/>
    <m/>
    <s v="HU"/>
    <m/>
    <m/>
    <m/>
    <m/>
    <m/>
    <d v="2015-02-20T00:00:00"/>
    <m/>
    <n v="6"/>
    <s v="yes"/>
    <d v="2015-04-17T00:00:00"/>
    <m/>
    <m/>
    <d v="2015-02-26T00:00:00"/>
    <m/>
    <n v="1"/>
    <d v="2015-01-01T00:00:00"/>
    <m/>
    <m/>
    <d v="2015-02-16T00:00:00"/>
    <m/>
    <s v="Y"/>
    <m/>
    <m/>
    <m/>
    <m/>
  </r>
  <r>
    <n v="332"/>
    <s v="JM2014-M-3"/>
    <s v="JM2014-M-3"/>
    <x v="0"/>
    <m/>
    <m/>
    <s v="2014-M-3"/>
    <m/>
    <m/>
    <m/>
    <s v="wild"/>
    <m/>
    <n v="36.086933333333"/>
    <n v="140.22177222222001"/>
    <n v="5"/>
    <x v="2"/>
    <s v="Ibaraki"/>
    <s v="Tsuchiura"/>
    <m/>
    <s v="T. Yamada &amp; K.G. Anzoua"/>
    <d v="2014-12-03T00:00:00"/>
    <s v="Lake side corn field, rail way side"/>
    <m/>
    <m/>
    <m/>
    <m/>
    <m/>
    <m/>
    <m/>
    <m/>
    <s v="HU"/>
    <m/>
    <m/>
    <m/>
    <m/>
    <m/>
    <d v="2015-02-20T00:00:00"/>
    <m/>
    <n v="10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33"/>
    <s v="JM2014-M-4"/>
    <s v="JM2014-M-4"/>
    <x v="0"/>
    <m/>
    <m/>
    <s v="2014-M-4"/>
    <m/>
    <m/>
    <m/>
    <s v="wild"/>
    <m/>
    <n v="36.351852777777999"/>
    <n v="140.27732777777999"/>
    <n v="35"/>
    <x v="2"/>
    <s v="Ibaraki"/>
    <s v="Kasama"/>
    <m/>
    <s v="T. Yamada &amp; K.G. Anzoua"/>
    <d v="2014-12-03T00:00:00"/>
    <s v="Road side"/>
    <m/>
    <m/>
    <m/>
    <m/>
    <m/>
    <m/>
    <m/>
    <m/>
    <s v="HU"/>
    <m/>
    <m/>
    <m/>
    <m/>
    <m/>
    <d v="2015-02-20T00:00:00"/>
    <m/>
    <n v="10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334"/>
    <s v="JM2014-M-5"/>
    <s v="JM2014-M-5"/>
    <x v="0"/>
    <m/>
    <m/>
    <s v="2014-M-5"/>
    <m/>
    <m/>
    <m/>
    <s v="wild"/>
    <m/>
    <n v="36.749808333333"/>
    <n v="139.88458333333"/>
    <n v="224"/>
    <x v="2"/>
    <s v="Tochigi"/>
    <s v="Yaita"/>
    <m/>
    <s v="T. Yamada &amp; K.G. Anzoua"/>
    <d v="2014-12-04T00:00:00"/>
    <s v="River side rice field"/>
    <m/>
    <m/>
    <m/>
    <m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d v="2015-01-01T00:00:00"/>
    <m/>
    <m/>
    <d v="2015-02-16T00:00:00"/>
    <m/>
    <s v="Y"/>
    <m/>
    <m/>
    <m/>
    <m/>
  </r>
  <r>
    <n v="335"/>
    <s v="JM2014-M-6"/>
    <s v="JM2014-M-6"/>
    <x v="0"/>
    <m/>
    <m/>
    <s v="2014-M-6"/>
    <m/>
    <m/>
    <m/>
    <s v="wild"/>
    <m/>
    <n v="36.924269444444"/>
    <n v="140.03004444443999"/>
    <n v="265"/>
    <x v="2"/>
    <s v="Tochigi"/>
    <s v="Nasushiobara"/>
    <m/>
    <s v="T. Yamada &amp; K.G. Anzoua"/>
    <d v="2014-12-04T00:00:00"/>
    <s v="Rice field, near pond"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336"/>
    <s v="JM2014-M-7"/>
    <s v="JM2014-M-7"/>
    <x v="0"/>
    <m/>
    <m/>
    <s v="2014-M-7"/>
    <m/>
    <m/>
    <m/>
    <s v="wild"/>
    <m/>
    <n v="37.129019444443998"/>
    <n v="140.17181388889"/>
    <n v="398"/>
    <x v="2"/>
    <s v="Fukushima"/>
    <s v="Nishishirakawa"/>
    <m/>
    <s v="T. Yamada &amp; K.G. Anzoua"/>
    <d v="2014-12-04T00:00:00"/>
    <s v="River side"/>
    <m/>
    <m/>
    <m/>
    <m/>
    <m/>
    <m/>
    <m/>
    <m/>
    <s v="HU"/>
    <m/>
    <m/>
    <m/>
    <m/>
    <m/>
    <d v="2015-02-20T00:00:00"/>
    <m/>
    <n v="10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337"/>
    <s v="JM2014-M-8"/>
    <s v="JM2014-M-8"/>
    <x v="0"/>
    <m/>
    <m/>
    <s v="2014-M-8"/>
    <m/>
    <m/>
    <m/>
    <s v="wild"/>
    <m/>
    <n v="37.440436111110998"/>
    <n v="140.15303055556001"/>
    <n v="530"/>
    <x v="2"/>
    <s v="Fukushima"/>
    <s v="Koriyama-1"/>
    <m/>
    <s v="T. Yamada &amp; K.G. Anzoua"/>
    <d v="2014-12-04T00:00:00"/>
    <s v="Lake side, backwheat field"/>
    <m/>
    <m/>
    <m/>
    <m/>
    <m/>
    <m/>
    <m/>
    <m/>
    <s v="HU"/>
    <m/>
    <m/>
    <m/>
    <m/>
    <m/>
    <d v="2015-02-20T00:00:00"/>
    <m/>
    <n v="9"/>
    <s v="yes"/>
    <d v="2015-04-17T00:00:00"/>
    <m/>
    <m/>
    <d v="2015-02-26T00:00:00"/>
    <m/>
    <m/>
    <d v="2015-01-01T00:00:00"/>
    <m/>
    <m/>
    <d v="2015-02-16T00:00:00"/>
    <m/>
    <s v="Y"/>
    <m/>
    <m/>
    <m/>
    <m/>
  </r>
  <r>
    <n v="338"/>
    <s v="JM2014-M-9"/>
    <s v="JM2014-M-9"/>
    <x v="0"/>
    <m/>
    <m/>
    <s v="2014-M-9"/>
    <m/>
    <m/>
    <m/>
    <s v="wild"/>
    <m/>
    <n v="37.480963888889001"/>
    <n v="140.30978333332999"/>
    <n v="283"/>
    <x v="2"/>
    <s v="Fukushima"/>
    <s v="Koriyama-2"/>
    <m/>
    <s v="T. Yamada &amp; K.G. Anzoua"/>
    <d v="2014-12-04T00:00:00"/>
    <s v="River side"/>
    <m/>
    <m/>
    <m/>
    <m/>
    <m/>
    <m/>
    <m/>
    <m/>
    <s v="HU"/>
    <m/>
    <m/>
    <m/>
    <m/>
    <m/>
    <d v="2015-02-20T00:00:00"/>
    <m/>
    <n v="10"/>
    <s v="yes"/>
    <d v="2015-04-17T00:00:00"/>
    <m/>
    <m/>
    <d v="2015-02-26T00:00:00"/>
    <m/>
    <n v="3"/>
    <d v="2015-01-01T00:00:00"/>
    <m/>
    <m/>
    <d v="2015-02-16T00:00:00"/>
    <m/>
    <s v="Y"/>
    <m/>
    <m/>
    <m/>
    <s v="Y"/>
  </r>
  <r>
    <n v="339"/>
    <s v="JM2014-M-10"/>
    <s v="JM2014-M-10"/>
    <x v="0"/>
    <m/>
    <m/>
    <s v="2014-M-10"/>
    <m/>
    <m/>
    <m/>
    <s v="wild"/>
    <m/>
    <n v="37.569836111111002"/>
    <n v="140.43817222222"/>
    <n v="196"/>
    <x v="2"/>
    <s v="Fukushima"/>
    <s v="Nihonmatsu"/>
    <m/>
    <s v="T. Yamada &amp; K.G. Anzoua"/>
    <d v="2014-12-04T00:00:00"/>
    <s v="River side"/>
    <m/>
    <m/>
    <m/>
    <m/>
    <m/>
    <m/>
    <m/>
    <m/>
    <s v="HU"/>
    <m/>
    <m/>
    <m/>
    <m/>
    <m/>
    <d v="2015-02-20T00:00:00"/>
    <m/>
    <n v="10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40"/>
    <s v="JM2014-M-11"/>
    <s v="JM2014-M-11"/>
    <x v="0"/>
    <m/>
    <m/>
    <s v="2014-M-11"/>
    <m/>
    <m/>
    <m/>
    <s v="wild"/>
    <m/>
    <n v="37.772280555556002"/>
    <n v="140.50311388889"/>
    <n v="67"/>
    <x v="2"/>
    <s v="Fukushima"/>
    <s v="Fukushima"/>
    <m/>
    <s v="T. Yamada &amp; K.G. Anzoua"/>
    <d v="2014-12-05T00:00:00"/>
    <s v="Roadside, rice field"/>
    <m/>
    <m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n v="1"/>
    <d v="2015-01-01T00:00:00"/>
    <m/>
    <m/>
    <d v="2015-02-16T00:00:00"/>
    <m/>
    <s v="Y"/>
    <m/>
    <m/>
    <m/>
    <m/>
  </r>
  <r>
    <n v="341"/>
    <s v="JM2014-M-12"/>
    <s v="JM2014-M-12"/>
    <x v="0"/>
    <m/>
    <m/>
    <s v="2014-M-12"/>
    <m/>
    <m/>
    <m/>
    <s v="wild"/>
    <m/>
    <n v="37.773408333333002"/>
    <n v="140.83701944443999"/>
    <n v="124"/>
    <x v="2"/>
    <s v="Fukushima"/>
    <s v="Soma"/>
    <m/>
    <s v="T. Yamada &amp; K.G. Anzoua"/>
    <d v="2014-12-05T00:00:00"/>
    <s v="Roadside, rice field"/>
    <m/>
    <m/>
    <m/>
    <m/>
    <m/>
    <m/>
    <m/>
    <m/>
    <s v="HU"/>
    <m/>
    <m/>
    <m/>
    <m/>
    <m/>
    <d v="2015-02-20T00:00:00"/>
    <m/>
    <n v="6"/>
    <s v="yes"/>
    <d v="2015-04-17T00:00:00"/>
    <m/>
    <m/>
    <d v="2015-02-26T00:00:00"/>
    <m/>
    <n v="2"/>
    <d v="2015-01-01T00:00:00"/>
    <m/>
    <m/>
    <d v="2015-02-16T00:00:00"/>
    <m/>
    <s v="Y"/>
    <m/>
    <m/>
    <m/>
    <m/>
  </r>
  <r>
    <n v="342"/>
    <s v="JM2014-M-13"/>
    <s v="JM2014-M-13"/>
    <x v="0"/>
    <m/>
    <m/>
    <s v="2014-M-13"/>
    <m/>
    <m/>
    <m/>
    <s v="wild"/>
    <m/>
    <n v="37.957169444443998"/>
    <n v="140.65725555556"/>
    <n v="140"/>
    <x v="2"/>
    <s v="Miyagi"/>
    <s v="Shiroishi"/>
    <m/>
    <s v="T. Yamada &amp; K.G. Anzoua"/>
    <d v="2014-12-05T00:00:00"/>
    <s v="Mountain foor, near pond"/>
    <m/>
    <m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n v="2"/>
    <d v="2015-01-01T00:00:00"/>
    <m/>
    <m/>
    <d v="2015-02-16T00:00:00"/>
    <m/>
    <s v="Y"/>
    <m/>
    <m/>
    <m/>
    <m/>
  </r>
  <r>
    <n v="343"/>
    <s v="JM2014-M-14"/>
    <s v="JM2014-M-14"/>
    <x v="0"/>
    <m/>
    <m/>
    <s v="2014-M-14"/>
    <m/>
    <m/>
    <m/>
    <s v="wild"/>
    <m/>
    <n v="38.139427777778003"/>
    <n v="140.88500555556001"/>
    <n v="0.8"/>
    <x v="2"/>
    <s v="Miyagi"/>
    <s v="Natori"/>
    <m/>
    <s v="T. Yamada &amp; K.G. Anzoua"/>
    <d v="2014-12-05T00:00:00"/>
    <s v="Rice field"/>
    <m/>
    <m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n v="4"/>
    <d v="2015-01-01T00:00:00"/>
    <m/>
    <m/>
    <d v="2015-02-16T00:00:00"/>
    <m/>
    <s v="Y"/>
    <m/>
    <m/>
    <m/>
    <s v="Y"/>
  </r>
  <r>
    <n v="344"/>
    <s v="KMS001"/>
    <s v="KMS001"/>
    <x v="0"/>
    <m/>
    <s v="KMS001"/>
    <m/>
    <m/>
    <m/>
    <m/>
    <m/>
    <m/>
    <n v="33.431666"/>
    <n v="126.417222"/>
    <n v="337"/>
    <x v="5"/>
    <m/>
    <m/>
    <m/>
    <s v="Chang Yeon Yu"/>
    <d v="2011-05-01T00:00:00"/>
    <m/>
    <m/>
    <m/>
    <m/>
    <m/>
    <m/>
    <m/>
    <m/>
    <m/>
    <s v="KNU"/>
    <m/>
    <m/>
    <m/>
    <m/>
    <m/>
    <d v="2015-03-31T00:00:00"/>
    <n v="10"/>
    <n v="7"/>
    <s v="yes"/>
    <m/>
    <m/>
    <m/>
    <m/>
    <m/>
    <n v="5"/>
    <d v="2015-03-30T00:00:00"/>
    <m/>
    <m/>
    <d v="2015-01-01T00:00:00"/>
    <m/>
    <s v="Y"/>
    <m/>
    <m/>
    <m/>
    <s v="Y"/>
  </r>
  <r>
    <n v="345"/>
    <s v="KMS053"/>
    <s v="KMS053"/>
    <x v="0"/>
    <m/>
    <m/>
    <m/>
    <m/>
    <m/>
    <m/>
    <m/>
    <m/>
    <n v="35.416800000000002"/>
    <n v="129.06370000000001"/>
    <n v="41"/>
    <x v="5"/>
    <s v="Gyeongsangnam-do"/>
    <s v="Yangsan-si"/>
    <s v="Seokgye-ri, Sangbuk-myeon"/>
    <s v="Chang Yeon Yu"/>
    <d v="2011-07-02T00:00:00"/>
    <m/>
    <m/>
    <m/>
    <m/>
    <m/>
    <m/>
    <m/>
    <s v="4x"/>
    <n v="8.6887741935483866"/>
    <s v="KNU"/>
    <m/>
    <m/>
    <m/>
    <m/>
    <m/>
    <m/>
    <m/>
    <n v="6"/>
    <m/>
    <m/>
    <m/>
    <m/>
    <m/>
    <m/>
    <m/>
    <m/>
    <m/>
    <m/>
    <m/>
    <m/>
    <s v="Y"/>
    <m/>
    <m/>
    <n v="8"/>
    <s v="Y"/>
  </r>
  <r>
    <n v="346"/>
    <s v="KMS062"/>
    <s v="KMS062"/>
    <x v="0"/>
    <m/>
    <m/>
    <m/>
    <m/>
    <m/>
    <m/>
    <m/>
    <m/>
    <n v="36.339300000000001"/>
    <n v="129.06129999999999"/>
    <n v="275"/>
    <x v="5"/>
    <s v="Gyeongsangbuk-do"/>
    <s v="Cheongsong-gun"/>
    <s v="Daejeon-ri, Bunam-myeon"/>
    <s v="Chang Yeon Yu"/>
    <d v="2011-07-02T00:00:00"/>
    <m/>
    <m/>
    <m/>
    <m/>
    <m/>
    <m/>
    <m/>
    <s v="4x"/>
    <n v="8.5846987951807225"/>
    <s v="KNU"/>
    <m/>
    <m/>
    <m/>
    <m/>
    <m/>
    <m/>
    <m/>
    <n v="6"/>
    <m/>
    <m/>
    <m/>
    <m/>
    <m/>
    <m/>
    <m/>
    <m/>
    <m/>
    <m/>
    <m/>
    <m/>
    <s v="Y"/>
    <m/>
    <m/>
    <n v="5"/>
    <s v="Y"/>
  </r>
  <r>
    <n v="347"/>
    <s v="KMS253"/>
    <s v="KMS253"/>
    <x v="0"/>
    <m/>
    <s v="KMS253"/>
    <m/>
    <m/>
    <m/>
    <m/>
    <m/>
    <m/>
    <n v="37.200277"/>
    <n v="128.96083300000001"/>
    <n v="765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5"/>
    <d v="2015-03-30T00:00:00"/>
    <m/>
    <m/>
    <d v="2015-01-01T00:00:00"/>
    <m/>
    <s v="Y"/>
    <m/>
    <m/>
    <m/>
    <s v="Y"/>
  </r>
  <r>
    <n v="348"/>
    <s v="KMS256"/>
    <s v="KMS256"/>
    <x v="0"/>
    <m/>
    <s v="KMS256"/>
    <m/>
    <m/>
    <m/>
    <m/>
    <m/>
    <m/>
    <n v="35.469166000000001"/>
    <n v="129.215"/>
    <n v="57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2"/>
    <s v="yes"/>
    <d v="2015-04-24T00:00:00"/>
    <m/>
    <m/>
    <m/>
    <m/>
    <n v="4"/>
    <d v="2015-03-30T00:00:00"/>
    <m/>
    <m/>
    <d v="2015-01-01T00:00:00"/>
    <m/>
    <s v="Y"/>
    <m/>
    <m/>
    <m/>
    <s v="Y"/>
  </r>
  <r>
    <n v="349"/>
    <s v="KMS257"/>
    <s v="KMS257"/>
    <x v="0"/>
    <m/>
    <s v="KMS257"/>
    <m/>
    <m/>
    <m/>
    <m/>
    <m/>
    <m/>
    <n v="35.394722000000002"/>
    <n v="129.15944400000001"/>
    <n v="105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4"/>
    <d v="2015-03-30T00:00:00"/>
    <m/>
    <m/>
    <d v="2015-01-01T00:00:00"/>
    <m/>
    <s v="Y"/>
    <m/>
    <m/>
    <m/>
    <s v="Y"/>
  </r>
  <r>
    <n v="350"/>
    <s v="KMS259"/>
    <s v="KMS259"/>
    <x v="0"/>
    <m/>
    <s v="KMS259"/>
    <m/>
    <m/>
    <m/>
    <m/>
    <m/>
    <m/>
    <n v="36.426665999999997"/>
    <n v="128.382777"/>
    <n v="59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5"/>
    <s v="yes"/>
    <d v="2015-04-24T00:00:00"/>
    <m/>
    <m/>
    <m/>
    <m/>
    <n v="4"/>
    <d v="2015-03-30T00:00:00"/>
    <m/>
    <m/>
    <d v="2015-01-01T00:00:00"/>
    <m/>
    <s v="Y"/>
    <m/>
    <m/>
    <m/>
    <s v="Y"/>
  </r>
  <r>
    <n v="351"/>
    <s v="KMS262"/>
    <s v="KMS262"/>
    <x v="0"/>
    <m/>
    <s v="KMS262"/>
    <m/>
    <m/>
    <m/>
    <m/>
    <m/>
    <m/>
    <n v="36.399166000000001"/>
    <n v="128.42305500000001"/>
    <n v="53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4"/>
    <d v="2015-03-30T00:00:00"/>
    <m/>
    <m/>
    <d v="2015-01-01T00:00:00"/>
    <m/>
    <s v="Y"/>
    <m/>
    <m/>
    <m/>
    <s v="Y"/>
  </r>
  <r>
    <n v="352"/>
    <s v="KMS263"/>
    <s v="KMS263"/>
    <x v="0"/>
    <m/>
    <s v="KMS263"/>
    <m/>
    <m/>
    <m/>
    <m/>
    <m/>
    <m/>
    <n v="37.252777000000002"/>
    <n v="128.77950000000001"/>
    <n v="490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3"/>
    <s v="yes"/>
    <d v="2015-04-24T00:00:00"/>
    <m/>
    <m/>
    <m/>
    <m/>
    <n v="3"/>
    <d v="2015-03-30T00:00:00"/>
    <m/>
    <m/>
    <d v="2015-01-01T00:00:00"/>
    <m/>
    <s v="Y"/>
    <m/>
    <m/>
    <m/>
    <s v="Y"/>
  </r>
  <r>
    <n v="353"/>
    <s v="KMS264"/>
    <s v="KMS264"/>
    <x v="0"/>
    <m/>
    <s v="KMS264"/>
    <m/>
    <m/>
    <m/>
    <m/>
    <m/>
    <m/>
    <n v="36.879722000000001"/>
    <n v="129.41805500000001"/>
    <n v="227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7"/>
    <s v="yes"/>
    <d v="2015-04-24T00:00:00"/>
    <m/>
    <m/>
    <m/>
    <m/>
    <n v="3"/>
    <d v="2015-03-30T00:00:00"/>
    <m/>
    <m/>
    <d v="2015-01-01T00:00:00"/>
    <m/>
    <s v="Y"/>
    <m/>
    <m/>
    <m/>
    <s v="Y"/>
  </r>
  <r>
    <n v="354"/>
    <s v="KMS265"/>
    <s v="KMS265"/>
    <x v="0"/>
    <m/>
    <s v="KMS265"/>
    <m/>
    <m/>
    <m/>
    <m/>
    <m/>
    <m/>
    <n v="37.103332999999999"/>
    <n v="129.36000000000001"/>
    <n v="19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5"/>
    <s v="yes"/>
    <d v="2015-04-24T00:00:00"/>
    <m/>
    <m/>
    <m/>
    <m/>
    <n v="2"/>
    <d v="2015-03-30T00:00:00"/>
    <m/>
    <m/>
    <d v="2015-01-01T00:00:00"/>
    <m/>
    <s v="Y"/>
    <m/>
    <m/>
    <m/>
    <s v="Y"/>
  </r>
  <r>
    <n v="355"/>
    <s v="KMS268"/>
    <s v="KMS268"/>
    <x v="0"/>
    <m/>
    <s v="KMS268"/>
    <m/>
    <m/>
    <m/>
    <m/>
    <m/>
    <m/>
    <n v="36.574722000000001"/>
    <n v="129.39861099999999"/>
    <n v="6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5"/>
    <s v="yes"/>
    <d v="2015-04-24T00:00:00"/>
    <m/>
    <m/>
    <m/>
    <m/>
    <n v="3"/>
    <d v="2015-03-30T00:00:00"/>
    <m/>
    <m/>
    <d v="2015-01-01T00:00:00"/>
    <m/>
    <s v="Y"/>
    <m/>
    <m/>
    <m/>
    <s v="Y"/>
  </r>
  <r>
    <n v="356"/>
    <s v="KMS269"/>
    <s v="KMS269"/>
    <x v="0"/>
    <m/>
    <s v="KMS269"/>
    <m/>
    <m/>
    <m/>
    <m/>
    <m/>
    <m/>
    <n v="36.625276999999997"/>
    <n v="128.419444"/>
    <n v="80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4"/>
    <d v="2015-03-30T00:00:00"/>
    <m/>
    <m/>
    <d v="2015-01-01T00:00:00"/>
    <m/>
    <s v="Y"/>
    <m/>
    <m/>
    <m/>
    <s v="Y"/>
  </r>
  <r>
    <n v="357"/>
    <s v="KMS272"/>
    <s v="KMS272"/>
    <x v="0"/>
    <m/>
    <s v="KMS272"/>
    <m/>
    <m/>
    <m/>
    <m/>
    <m/>
    <m/>
    <n v="36.972499999999997"/>
    <n v="128.291111"/>
    <n v="249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3"/>
    <d v="2015-03-30T00:00:00"/>
    <m/>
    <m/>
    <d v="2015-01-01T00:00:00"/>
    <m/>
    <s v="Y"/>
    <m/>
    <m/>
    <m/>
    <s v="Y"/>
  </r>
  <r>
    <n v="358"/>
    <s v="KMS275"/>
    <s v="KMS275"/>
    <x v="0"/>
    <m/>
    <s v="KMS275"/>
    <m/>
    <m/>
    <m/>
    <m/>
    <m/>
    <m/>
    <n v="34.915832999999999"/>
    <n v="126.597222"/>
    <n v="0"/>
    <x v="5"/>
    <m/>
    <m/>
    <m/>
    <s v="Chang Yeon Yu"/>
    <d v="2013-11-08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3"/>
    <d v="2015-03-30T00:00:00"/>
    <m/>
    <m/>
    <d v="2015-01-01T00:00:00"/>
    <m/>
    <s v="Y"/>
    <m/>
    <m/>
    <m/>
    <s v="Y"/>
  </r>
  <r>
    <n v="359"/>
    <s v="KMS276"/>
    <s v="KMS276"/>
    <x v="0"/>
    <m/>
    <s v="KMS276"/>
    <m/>
    <m/>
    <m/>
    <m/>
    <m/>
    <m/>
    <n v="34.970277000000003"/>
    <n v="126.554444"/>
    <n v="13"/>
    <x v="5"/>
    <m/>
    <m/>
    <m/>
    <s v="Chang Yeon Yu"/>
    <d v="2013-11-08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4"/>
    <d v="2015-03-30T00:00:00"/>
    <m/>
    <m/>
    <d v="2015-01-01T00:00:00"/>
    <m/>
    <s v="Y"/>
    <m/>
    <m/>
    <m/>
    <s v="Y"/>
  </r>
  <r>
    <n v="360"/>
    <s v="KMS278"/>
    <s v="KMS278"/>
    <x v="0"/>
    <m/>
    <s v="KMS278"/>
    <m/>
    <m/>
    <m/>
    <m/>
    <m/>
    <m/>
    <n v="36.316388000000003"/>
    <n v="128.55416600000001"/>
    <n v="64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4"/>
    <d v="2015-03-30T00:00:00"/>
    <m/>
    <m/>
    <d v="2015-01-01T00:00:00"/>
    <m/>
    <s v="Y"/>
    <m/>
    <m/>
    <m/>
    <s v="Y"/>
  </r>
  <r>
    <n v="361"/>
    <s v="KMS291"/>
    <s v="KMS291"/>
    <x v="0"/>
    <m/>
    <s v="KMS291"/>
    <m/>
    <m/>
    <m/>
    <m/>
    <m/>
    <m/>
    <n v="35.825833000000003"/>
    <n v="129.23777699999999"/>
    <n v="53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3"/>
    <d v="2015-03-30T00:00:00"/>
    <m/>
    <m/>
    <d v="2015-01-01T00:00:00"/>
    <m/>
    <s v="Y"/>
    <m/>
    <m/>
    <m/>
    <s v="Y"/>
  </r>
  <r>
    <n v="362"/>
    <s v="KMS292"/>
    <s v="KMS292"/>
    <x v="0"/>
    <m/>
    <s v="KMS292"/>
    <m/>
    <m/>
    <m/>
    <m/>
    <m/>
    <m/>
    <n v="37.173333"/>
    <n v="129.02027699999999"/>
    <n v="699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4"/>
    <d v="2015-03-30T00:00:00"/>
    <m/>
    <m/>
    <d v="2015-01-01T00:00:00"/>
    <m/>
    <s v="Y"/>
    <m/>
    <m/>
    <m/>
    <s v="Y"/>
  </r>
  <r>
    <n v="363"/>
    <s v="KMS300"/>
    <s v="KMS300"/>
    <x v="0"/>
    <m/>
    <s v="KMS300"/>
    <m/>
    <m/>
    <m/>
    <m/>
    <m/>
    <m/>
    <n v="35.284722000000002"/>
    <n v="129.10305500000001"/>
    <n v="51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7"/>
    <s v="yes"/>
    <d v="2015-04-24T00:00:00"/>
    <m/>
    <m/>
    <m/>
    <m/>
    <n v="4"/>
    <d v="2015-03-30T00:00:00"/>
    <m/>
    <m/>
    <d v="2015-01-01T00:00:00"/>
    <m/>
    <s v="Y"/>
    <m/>
    <m/>
    <m/>
    <s v="Y"/>
  </r>
  <r>
    <n v="364"/>
    <s v="KMS301"/>
    <s v="KMS301"/>
    <x v="0"/>
    <m/>
    <s v="KMS301"/>
    <m/>
    <m/>
    <m/>
    <m/>
    <m/>
    <m/>
    <n v="35.901387999999997"/>
    <n v="128.55583300000001"/>
    <n v="40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7"/>
    <s v="yes"/>
    <d v="2015-04-24T00:00:00"/>
    <m/>
    <m/>
    <m/>
    <m/>
    <n v="4"/>
    <d v="2015-03-30T00:00:00"/>
    <m/>
    <m/>
    <d v="2015-01-01T00:00:00"/>
    <m/>
    <s v="Y"/>
    <m/>
    <m/>
    <m/>
    <s v="Y"/>
  </r>
  <r>
    <n v="365"/>
    <s v="KMS302"/>
    <s v="KMS302"/>
    <x v="0"/>
    <m/>
    <s v="KMS302"/>
    <m/>
    <m/>
    <m/>
    <m/>
    <m/>
    <m/>
    <n v="36.232776999999999"/>
    <n v="128.56361100000001"/>
    <n v="83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4"/>
    <d v="2015-03-30T00:00:00"/>
    <m/>
    <m/>
    <d v="2015-01-01T00:00:00"/>
    <m/>
    <s v="Y"/>
    <m/>
    <m/>
    <m/>
    <s v="Y"/>
  </r>
  <r>
    <n v="366"/>
    <s v="KMS308"/>
    <s v="KMS308"/>
    <x v="0"/>
    <m/>
    <s v="KMS308"/>
    <m/>
    <m/>
    <m/>
    <m/>
    <m/>
    <m/>
    <n v="35.994700000000002"/>
    <n v="129.28299999999999"/>
    <n v="7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5"/>
    <d v="2015-03-30T00:00:00"/>
    <m/>
    <m/>
    <d v="2015-01-01T00:00:00"/>
    <m/>
    <s v="Y"/>
    <m/>
    <m/>
    <m/>
    <s v="Y"/>
  </r>
  <r>
    <n v="367"/>
    <s v="KMS309"/>
    <s v="KMS309"/>
    <x v="0"/>
    <m/>
    <s v="KMS309"/>
    <m/>
    <m/>
    <m/>
    <m/>
    <m/>
    <m/>
    <n v="36.394444"/>
    <n v="129.37"/>
    <n v="21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3"/>
    <d v="2015-03-30T00:00:00"/>
    <m/>
    <m/>
    <d v="2015-01-01T00:00:00"/>
    <m/>
    <s v="Y"/>
    <m/>
    <m/>
    <m/>
    <s v="Y"/>
  </r>
  <r>
    <n v="368"/>
    <s v="KMS310"/>
    <s v="KMS310"/>
    <x v="0"/>
    <m/>
    <s v="KMS310"/>
    <m/>
    <m/>
    <m/>
    <m/>
    <m/>
    <m/>
    <n v="35.876666"/>
    <n v="128.713888"/>
    <n v="57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5"/>
    <d v="2015-03-30T00:00:00"/>
    <m/>
    <m/>
    <d v="2015-01-01T00:00:00"/>
    <m/>
    <s v="Y"/>
    <m/>
    <m/>
    <m/>
    <s v="Y"/>
  </r>
  <r>
    <n v="369"/>
    <s v="KMS311"/>
    <s v="KMS311"/>
    <x v="0"/>
    <m/>
    <s v="KMS311"/>
    <m/>
    <m/>
    <m/>
    <m/>
    <m/>
    <m/>
    <n v="34.93"/>
    <n v="126.60333300000001"/>
    <n v="6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4"/>
    <s v="yes"/>
    <d v="2015-04-24T00:00:00"/>
    <m/>
    <m/>
    <m/>
    <m/>
    <n v="3"/>
    <d v="2015-03-30T00:00:00"/>
    <m/>
    <m/>
    <d v="2015-01-01T00:00:00"/>
    <m/>
    <s v="Y"/>
    <m/>
    <m/>
    <m/>
    <s v="Y"/>
  </r>
  <r>
    <n v="370"/>
    <s v="KMS315"/>
    <s v="KMS315"/>
    <x v="0"/>
    <m/>
    <s v="KMS315"/>
    <m/>
    <m/>
    <m/>
    <m/>
    <m/>
    <m/>
    <n v="36.328611000000002"/>
    <n v="128.520555"/>
    <n v="60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3"/>
    <d v="2015-03-30T00:00:00"/>
    <m/>
    <m/>
    <d v="2015-01-01T00:00:00"/>
    <m/>
    <s v="Y"/>
    <m/>
    <m/>
    <m/>
    <s v="Y"/>
  </r>
  <r>
    <n v="371"/>
    <s v="KMS316"/>
    <s v="KMS316"/>
    <x v="0"/>
    <m/>
    <s v="KMS316"/>
    <m/>
    <m/>
    <m/>
    <m/>
    <m/>
    <m/>
    <n v="35.342500000000001"/>
    <n v="126.608722"/>
    <n v="42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1"/>
    <s v="no"/>
    <d v="2015-04-24T00:00:00"/>
    <m/>
    <m/>
    <m/>
    <m/>
    <n v="4"/>
    <d v="2015-03-30T00:00:00"/>
    <m/>
    <m/>
    <d v="2015-01-01T00:00:00"/>
    <m/>
    <s v="Y"/>
    <m/>
    <m/>
    <m/>
    <s v="Y"/>
  </r>
  <r>
    <n v="372"/>
    <s v="KMS319"/>
    <s v="KMS319"/>
    <x v="0"/>
    <m/>
    <s v="KMS319"/>
    <m/>
    <m/>
    <m/>
    <m/>
    <m/>
    <m/>
    <n v="35.357776999999999"/>
    <n v="129.14055500000001"/>
    <n v="121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7"/>
    <s v="yes"/>
    <d v="2015-04-24T00:00:00"/>
    <m/>
    <m/>
    <m/>
    <m/>
    <n v="1"/>
    <d v="2015-03-30T00:00:00"/>
    <m/>
    <m/>
    <d v="2015-01-01T00:00:00"/>
    <m/>
    <s v="Y"/>
    <m/>
    <m/>
    <m/>
    <s v="Y"/>
  </r>
  <r>
    <n v="373"/>
    <s v="KMS323"/>
    <s v="KMS323"/>
    <x v="0"/>
    <m/>
    <s v="KMS323"/>
    <m/>
    <m/>
    <m/>
    <m/>
    <m/>
    <m/>
    <n v="34.628055000000003"/>
    <n v="126.623333"/>
    <n v="4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5"/>
    <d v="2015-03-30T00:00:00"/>
    <m/>
    <m/>
    <d v="2015-01-01T00:00:00"/>
    <m/>
    <s v="Y"/>
    <m/>
    <m/>
    <m/>
    <s v="Y"/>
  </r>
  <r>
    <n v="374"/>
    <s v="KMS324"/>
    <s v="KMS324"/>
    <x v="0"/>
    <m/>
    <s v="KMS324"/>
    <m/>
    <m/>
    <m/>
    <m/>
    <m/>
    <m/>
    <n v="34.726666000000002"/>
    <n v="126.554166"/>
    <n v="19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5"/>
    <s v="yes"/>
    <d v="2015-04-24T00:00:00"/>
    <m/>
    <m/>
    <m/>
    <m/>
    <n v="3"/>
    <d v="2015-03-30T00:00:00"/>
    <m/>
    <m/>
    <d v="2015-01-01T00:00:00"/>
    <m/>
    <s v="Y"/>
    <m/>
    <m/>
    <m/>
    <s v="Y"/>
  </r>
  <r>
    <n v="375"/>
    <s v="KMS326"/>
    <s v="KMS326"/>
    <x v="0"/>
    <m/>
    <s v="KMS326"/>
    <m/>
    <m/>
    <m/>
    <m/>
    <m/>
    <m/>
    <n v="35.084443999999998"/>
    <n v="126.5"/>
    <n v="33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1"/>
    <d v="2015-03-30T00:00:00"/>
    <m/>
    <m/>
    <d v="2015-01-01T00:00:00"/>
    <m/>
    <s v="Y"/>
    <m/>
    <m/>
    <m/>
    <s v="Y"/>
  </r>
  <r>
    <n v="376"/>
    <s v="KMS328"/>
    <s v="KMS328"/>
    <x v="0"/>
    <m/>
    <s v="KMS328"/>
    <m/>
    <m/>
    <m/>
    <m/>
    <m/>
    <m/>
    <n v="35.307777000000002"/>
    <n v="126.554444"/>
    <n v="12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4"/>
    <d v="2015-03-30T00:00:00"/>
    <m/>
    <m/>
    <d v="2015-01-01T00:00:00"/>
    <m/>
    <s v="Y"/>
    <m/>
    <m/>
    <m/>
    <s v="Y"/>
  </r>
  <r>
    <n v="377"/>
    <s v="KMS329"/>
    <s v="KMS329"/>
    <x v="0"/>
    <m/>
    <s v="KMS329"/>
    <m/>
    <m/>
    <m/>
    <m/>
    <m/>
    <m/>
    <n v="35.101111000000003"/>
    <n v="126.492222"/>
    <n v="28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5"/>
    <d v="2015-03-30T00:00:00"/>
    <m/>
    <m/>
    <d v="2015-01-01T00:00:00"/>
    <m/>
    <s v="Y"/>
    <m/>
    <m/>
    <m/>
    <s v="Y"/>
  </r>
  <r>
    <n v="378"/>
    <s v="KMS330"/>
    <s v="KMS330"/>
    <x v="0"/>
    <m/>
    <s v="KMS330"/>
    <m/>
    <m/>
    <m/>
    <m/>
    <m/>
    <m/>
    <n v="35.002499999999998"/>
    <n v="126.532222"/>
    <n v="8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5"/>
    <s v="yes"/>
    <d v="2015-04-24T00:00:00"/>
    <m/>
    <m/>
    <m/>
    <m/>
    <n v="3"/>
    <d v="2015-03-30T00:00:00"/>
    <m/>
    <m/>
    <d v="2015-01-01T00:00:00"/>
    <m/>
    <s v="Y"/>
    <m/>
    <m/>
    <m/>
    <s v="Y"/>
  </r>
  <r>
    <n v="379"/>
    <s v="KMS331"/>
    <s v="KMS331"/>
    <x v="0"/>
    <m/>
    <s v="KMS331"/>
    <m/>
    <m/>
    <m/>
    <m/>
    <m/>
    <m/>
    <n v="34.626387999999999"/>
    <n v="126.642777"/>
    <n v="43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4"/>
    <d v="2015-03-30T00:00:00"/>
    <m/>
    <m/>
    <d v="2015-01-01T00:00:00"/>
    <m/>
    <s v="Y"/>
    <m/>
    <m/>
    <m/>
    <s v="Y"/>
  </r>
  <r>
    <n v="380"/>
    <s v="KMS332"/>
    <s v="KMS332"/>
    <x v="0"/>
    <m/>
    <s v="KMS332"/>
    <m/>
    <m/>
    <m/>
    <m/>
    <m/>
    <m/>
    <n v="35.872500000000002"/>
    <n v="128.755"/>
    <n v="29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4"/>
    <s v="yes"/>
    <d v="2015-04-24T00:00:00"/>
    <m/>
    <m/>
    <m/>
    <m/>
    <n v="2"/>
    <d v="2015-03-30T00:00:00"/>
    <m/>
    <m/>
    <d v="2015-01-01T00:00:00"/>
    <m/>
    <s v="Y"/>
    <m/>
    <m/>
    <m/>
    <s v="Y"/>
  </r>
  <r>
    <n v="381"/>
    <s v="KMS335"/>
    <s v="KMS335"/>
    <x v="0"/>
    <m/>
    <s v="KMS335"/>
    <m/>
    <m/>
    <m/>
    <m/>
    <m/>
    <m/>
    <n v="36.533332999999999"/>
    <n v="128.37777700000001"/>
    <n v="75"/>
    <x v="5"/>
    <m/>
    <m/>
    <m/>
    <s v="Chang Yeon Yu"/>
    <d v="2013-11-0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4"/>
    <d v="2015-03-30T00:00:00"/>
    <m/>
    <m/>
    <d v="2015-01-01T00:00:00"/>
    <m/>
    <s v="Y"/>
    <m/>
    <m/>
    <m/>
    <s v="Y"/>
  </r>
  <r>
    <n v="382"/>
    <s v="KMS340"/>
    <s v="KMS340"/>
    <x v="0"/>
    <m/>
    <s v="DC01"/>
    <m/>
    <m/>
    <m/>
    <m/>
    <m/>
    <m/>
    <n v="36.917499999999997"/>
    <n v="127.756666"/>
    <n v="115"/>
    <x v="5"/>
    <m/>
    <m/>
    <m/>
    <s v="Kweon Heo"/>
    <d v="2014-11-07T00:00:00"/>
    <m/>
    <m/>
    <m/>
    <m/>
    <m/>
    <m/>
    <m/>
    <m/>
    <m/>
    <s v="KNU"/>
    <m/>
    <m/>
    <m/>
    <m/>
    <m/>
    <d v="2015-01-15T00:00:00"/>
    <m/>
    <n v="9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383"/>
    <s v="KMS341"/>
    <s v="KMS341"/>
    <x v="0"/>
    <m/>
    <s v="DC02"/>
    <m/>
    <m/>
    <m/>
    <m/>
    <m/>
    <m/>
    <n v="36.864443999999999"/>
    <n v="127.85166599999999"/>
    <n v="101"/>
    <x v="5"/>
    <m/>
    <m/>
    <m/>
    <s v="Kweon Heo"/>
    <d v="2014-11-07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384"/>
    <s v="KMS342"/>
    <s v="KMS342"/>
    <x v="0"/>
    <m/>
    <s v="DC03"/>
    <m/>
    <m/>
    <m/>
    <m/>
    <m/>
    <m/>
    <n v="36.793332999999997"/>
    <n v="127.828611"/>
    <n v="108"/>
    <x v="5"/>
    <m/>
    <m/>
    <m/>
    <s v="Kweon Heo"/>
    <d v="2014-11-07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n v="1"/>
    <d v="2015-02-16T00:00:00"/>
    <m/>
    <m/>
    <d v="2015-01-01T00:00:00"/>
    <m/>
    <s v="Y"/>
    <m/>
    <m/>
    <m/>
    <s v="Y"/>
  </r>
  <r>
    <n v="385"/>
    <s v="KMS343"/>
    <s v="KMS343"/>
    <x v="0"/>
    <m/>
    <s v="DC04"/>
    <m/>
    <m/>
    <m/>
    <m/>
    <m/>
    <m/>
    <n v="36.639166000000003"/>
    <n v="127.75111099999999"/>
    <n v="173"/>
    <x v="5"/>
    <m/>
    <m/>
    <m/>
    <s v="Kweon Heo"/>
    <d v="2014-11-07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386"/>
    <s v="KMS344"/>
    <s v="KMS344"/>
    <x v="0"/>
    <m/>
    <s v="DC05"/>
    <m/>
    <m/>
    <m/>
    <m/>
    <m/>
    <m/>
    <n v="36.512500000000003"/>
    <n v="127.803611"/>
    <n v="324"/>
    <x v="5"/>
    <m/>
    <m/>
    <m/>
    <s v="Kweon Heo"/>
    <d v="2014-11-07T00:00:00"/>
    <m/>
    <m/>
    <m/>
    <m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387"/>
    <s v="KMS345"/>
    <s v="KMS345"/>
    <x v="0"/>
    <m/>
    <s v="DC06"/>
    <m/>
    <m/>
    <m/>
    <m/>
    <m/>
    <m/>
    <n v="36.463887999999997"/>
    <n v="127.7325"/>
    <n v="146"/>
    <x v="5"/>
    <m/>
    <m/>
    <m/>
    <s v="Kweon Heo"/>
    <d v="2014-11-07T00:00:00"/>
    <m/>
    <m/>
    <m/>
    <m/>
    <m/>
    <m/>
    <m/>
    <m/>
    <m/>
    <s v="KNU"/>
    <m/>
    <m/>
    <m/>
    <m/>
    <m/>
    <d v="2015-01-15T00:00:00"/>
    <n v="4"/>
    <n v="5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388"/>
    <s v="KMS346"/>
    <s v="KMS346"/>
    <x v="0"/>
    <m/>
    <s v="DC07"/>
    <m/>
    <m/>
    <m/>
    <m/>
    <m/>
    <m/>
    <n v="36.385832999999998"/>
    <n v="127.65083300000001"/>
    <n v="75"/>
    <x v="5"/>
    <m/>
    <m/>
    <m/>
    <s v="Kweon Heo"/>
    <d v="2014-11-07T00:00:00"/>
    <m/>
    <m/>
    <m/>
    <m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389"/>
    <s v="KMS347"/>
    <s v="KMS347"/>
    <x v="0"/>
    <m/>
    <s v="DC08"/>
    <m/>
    <m/>
    <m/>
    <m/>
    <m/>
    <m/>
    <n v="36.444443999999997"/>
    <n v="127.584722"/>
    <n v="79"/>
    <x v="5"/>
    <m/>
    <m/>
    <m/>
    <s v="Kweon Heo"/>
    <d v="2014-11-07T00:00:00"/>
    <m/>
    <m/>
    <m/>
    <m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390"/>
    <s v="KMS348"/>
    <s v="KMS348"/>
    <x v="0"/>
    <m/>
    <s v="DC09"/>
    <m/>
    <m/>
    <m/>
    <m/>
    <m/>
    <m/>
    <n v="36.451666000000003"/>
    <n v="127.451944"/>
    <n v="37"/>
    <x v="5"/>
    <m/>
    <m/>
    <m/>
    <s v="Kweon Heo"/>
    <d v="2014-11-08T00:00:00"/>
    <m/>
    <m/>
    <m/>
    <m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391"/>
    <s v="KMS349"/>
    <s v="KMS349"/>
    <x v="0"/>
    <m/>
    <s v="DC10"/>
    <m/>
    <m/>
    <m/>
    <m/>
    <m/>
    <m/>
    <n v="36.514721999999999"/>
    <n v="127.366666"/>
    <n v="24"/>
    <x v="5"/>
    <m/>
    <m/>
    <m/>
    <s v="Kweon Heo"/>
    <d v="2014-11-08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392"/>
    <s v="KMS350"/>
    <s v="KMS350"/>
    <x v="0"/>
    <m/>
    <s v="DC11"/>
    <m/>
    <m/>
    <m/>
    <m/>
    <m/>
    <m/>
    <n v="36.631666000000003"/>
    <n v="127.356111"/>
    <n v="31"/>
    <x v="5"/>
    <m/>
    <m/>
    <m/>
    <s v="Kweon Heo"/>
    <d v="2014-11-08T00:00:00"/>
    <m/>
    <m/>
    <m/>
    <m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393"/>
    <s v="KMS351"/>
    <s v="KMS351"/>
    <x v="0"/>
    <m/>
    <s v="DC12"/>
    <m/>
    <m/>
    <m/>
    <m/>
    <m/>
    <m/>
    <n v="36.732500000000002"/>
    <n v="127.4825"/>
    <n v="37"/>
    <x v="5"/>
    <m/>
    <m/>
    <m/>
    <s v="Kweon Heo"/>
    <d v="2014-11-08T00:00:00"/>
    <m/>
    <m/>
    <m/>
    <m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394"/>
    <s v="KMS352"/>
    <s v="KMS352"/>
    <x v="0"/>
    <m/>
    <s v="DC13"/>
    <m/>
    <m/>
    <m/>
    <m/>
    <m/>
    <m/>
    <n v="36.826666000000003"/>
    <n v="127.52666600000001"/>
    <n v="69"/>
    <x v="5"/>
    <m/>
    <m/>
    <m/>
    <s v="Kweon Heo"/>
    <d v="2014-11-08T00:00:00"/>
    <m/>
    <m/>
    <m/>
    <m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395"/>
    <s v="KMS353"/>
    <s v="KMS353"/>
    <x v="0"/>
    <m/>
    <s v="DC14"/>
    <m/>
    <m/>
    <m/>
    <m/>
    <m/>
    <m/>
    <n v="36.878055000000003"/>
    <n v="127.382222"/>
    <n v="103"/>
    <x v="5"/>
    <m/>
    <m/>
    <m/>
    <s v="Kweon Heo"/>
    <d v="2014-11-08T00:00:00"/>
    <m/>
    <m/>
    <m/>
    <m/>
    <m/>
    <m/>
    <m/>
    <m/>
    <m/>
    <s v="KNU"/>
    <m/>
    <m/>
    <m/>
    <m/>
    <m/>
    <d v="2015-01-15T00:00:00"/>
    <n v="4"/>
    <n v="6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396"/>
    <s v="KMS354"/>
    <s v="KMS354"/>
    <x v="0"/>
    <m/>
    <s v="DC15"/>
    <m/>
    <m/>
    <m/>
    <m/>
    <m/>
    <m/>
    <n v="36.941388000000003"/>
    <n v="127.458888"/>
    <n v="73"/>
    <x v="5"/>
    <m/>
    <m/>
    <m/>
    <s v="Kweon Heo"/>
    <d v="2014-11-08T00:00:00"/>
    <m/>
    <m/>
    <m/>
    <m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397"/>
    <s v="KMS355"/>
    <s v="KMS355"/>
    <x v="0"/>
    <m/>
    <s v="DC16"/>
    <m/>
    <m/>
    <m/>
    <m/>
    <m/>
    <m/>
    <n v="38.226944000000003"/>
    <n v="127.955833"/>
    <n v="271"/>
    <x v="5"/>
    <m/>
    <m/>
    <m/>
    <s v="Kweon Heo"/>
    <d v="2014-11-09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398"/>
    <s v="KMS356"/>
    <s v="KMS356"/>
    <x v="0"/>
    <m/>
    <s v="DC17"/>
    <m/>
    <m/>
    <m/>
    <m/>
    <m/>
    <m/>
    <n v="38.144722000000002"/>
    <n v="127.90305499999999"/>
    <n v="182"/>
    <x v="5"/>
    <m/>
    <m/>
    <m/>
    <s v="Kweon Heo"/>
    <d v="2014-11-09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399"/>
    <s v="KMS357"/>
    <s v="KMS357"/>
    <x v="0"/>
    <m/>
    <s v="DC18"/>
    <m/>
    <m/>
    <m/>
    <m/>
    <m/>
    <m/>
    <n v="38.128888000000003"/>
    <n v="127.98944400000001"/>
    <n v="180"/>
    <x v="5"/>
    <m/>
    <m/>
    <m/>
    <s v="Kweon Heo"/>
    <d v="2014-11-09T00:00:00"/>
    <m/>
    <m/>
    <m/>
    <m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n v="1"/>
    <d v="2015-02-16T00:00:00"/>
    <m/>
    <m/>
    <d v="2015-01-01T00:00:00"/>
    <m/>
    <s v="Y"/>
    <m/>
    <m/>
    <m/>
    <m/>
  </r>
  <r>
    <n v="400"/>
    <s v="KMS358"/>
    <s v="KMS358"/>
    <x v="0"/>
    <m/>
    <s v="DC19"/>
    <m/>
    <m/>
    <m/>
    <m/>
    <m/>
    <m/>
    <n v="38.088332999999999"/>
    <n v="128.02194399999999"/>
    <n v="205"/>
    <x v="5"/>
    <m/>
    <m/>
    <m/>
    <s v="Kweon Heo"/>
    <d v="2014-11-09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01"/>
    <s v="KMS359"/>
    <s v="KMS359"/>
    <x v="0"/>
    <m/>
    <s v="DC20"/>
    <m/>
    <m/>
    <m/>
    <m/>
    <m/>
    <m/>
    <n v="37.785181999999999"/>
    <n v="127.98634800000001"/>
    <n v="162"/>
    <x v="5"/>
    <m/>
    <m/>
    <m/>
    <s v="Kweon Heo"/>
    <d v="2014-11-13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02"/>
    <s v="KMS360"/>
    <s v="KMS360"/>
    <x v="0"/>
    <m/>
    <s v="DC21"/>
    <m/>
    <m/>
    <m/>
    <m/>
    <m/>
    <m/>
    <n v="37.974612999999998"/>
    <n v="128.08421200000001"/>
    <n v="202"/>
    <x v="5"/>
    <m/>
    <m/>
    <m/>
    <s v="Kweon Heo"/>
    <d v="2014-11-13T00:00:00"/>
    <m/>
    <m/>
    <m/>
    <m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03"/>
    <s v="KMS361"/>
    <s v="KMS361"/>
    <x v="0"/>
    <m/>
    <s v="DC22"/>
    <m/>
    <m/>
    <m/>
    <m/>
    <m/>
    <m/>
    <n v="38.140982999999999"/>
    <n v="128.25512900000001"/>
    <n v="262"/>
    <x v="5"/>
    <m/>
    <m/>
    <m/>
    <s v="Kweon Heo"/>
    <d v="2014-11-13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04"/>
    <s v="KMS362"/>
    <s v="KMS362"/>
    <x v="0"/>
    <m/>
    <s v="DC23"/>
    <m/>
    <m/>
    <m/>
    <m/>
    <m/>
    <m/>
    <n v="38.401347000000001"/>
    <n v="128.46889100000001"/>
    <n v="263"/>
    <x v="5"/>
    <m/>
    <m/>
    <m/>
    <s v="Kweon Heo"/>
    <d v="2014-11-13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5"/>
    <d v="2015-03-30T00:00:00"/>
    <m/>
    <m/>
    <d v="2015-01-01T00:00:00"/>
    <m/>
    <s v="Y"/>
    <m/>
    <m/>
    <m/>
    <s v="Y"/>
  </r>
  <r>
    <n v="405"/>
    <s v="KMS363"/>
    <s v="KMS363"/>
    <x v="0"/>
    <m/>
    <s v="DC24"/>
    <m/>
    <m/>
    <m/>
    <m/>
    <m/>
    <m/>
    <n v="38.362009"/>
    <n v="128.50245699999999"/>
    <n v="11"/>
    <x v="5"/>
    <m/>
    <m/>
    <m/>
    <s v="Kweon Heo"/>
    <d v="2014-11-13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n v="1"/>
    <d v="2015-02-16T00:00:00"/>
    <m/>
    <m/>
    <d v="2015-01-01T00:00:00"/>
    <m/>
    <s v="Y"/>
    <m/>
    <m/>
    <m/>
    <m/>
  </r>
  <r>
    <n v="406"/>
    <s v="KMS364"/>
    <s v="KMS364"/>
    <x v="0"/>
    <m/>
    <s v="DC25"/>
    <m/>
    <m/>
    <m/>
    <m/>
    <m/>
    <m/>
    <n v="38.297286"/>
    <n v="128.53949900000001"/>
    <n v="5"/>
    <x v="5"/>
    <m/>
    <m/>
    <m/>
    <s v="Kweon Heo"/>
    <d v="2014-11-13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07"/>
    <s v="KMS365"/>
    <s v="KMS365"/>
    <x v="0"/>
    <m/>
    <s v="DC26"/>
    <m/>
    <m/>
    <m/>
    <m/>
    <m/>
    <m/>
    <n v="38.233122999999999"/>
    <n v="128.53907000000001"/>
    <n v="20"/>
    <x v="5"/>
    <m/>
    <m/>
    <m/>
    <s v="Kweon Heo"/>
    <d v="2014-11-13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3"/>
    <d v="2015-03-30T00:00:00"/>
    <m/>
    <m/>
    <d v="2015-01-01T00:00:00"/>
    <m/>
    <s v="Y"/>
    <m/>
    <m/>
    <m/>
    <s v="Y"/>
  </r>
  <r>
    <n v="408"/>
    <s v="KMS366"/>
    <s v="KMS366"/>
    <x v="0"/>
    <m/>
    <s v="G01"/>
    <m/>
    <m/>
    <m/>
    <m/>
    <m/>
    <m/>
    <n v="37.638204999999999"/>
    <n v="126.52511199999999"/>
    <n v="7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09"/>
    <s v="KMS367"/>
    <s v="KMS367"/>
    <x v="0"/>
    <m/>
    <s v="G02"/>
    <m/>
    <m/>
    <m/>
    <m/>
    <m/>
    <m/>
    <n v="37.666142999999998"/>
    <n v="126.52231999999999"/>
    <n v="7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n v="5"/>
    <n v="4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10"/>
    <s v="KMS368"/>
    <s v="KMS368"/>
    <x v="0"/>
    <m/>
    <s v="G03"/>
    <m/>
    <m/>
    <m/>
    <m/>
    <m/>
    <m/>
    <n v="37.69999"/>
    <n v="126.52197700000001"/>
    <n v="7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d v="2015-02-16T00:00:00"/>
    <m/>
    <m/>
    <d v="2015-01-01T00:00:00"/>
    <m/>
    <s v="Y"/>
    <m/>
    <m/>
    <m/>
    <m/>
  </r>
  <r>
    <n v="411"/>
    <s v="KMS369"/>
    <s v="KMS369"/>
    <x v="0"/>
    <m/>
    <s v="G04"/>
    <m/>
    <m/>
    <m/>
    <m/>
    <m/>
    <m/>
    <n v="37.753301999999998"/>
    <n v="126.512743"/>
    <n v="7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12"/>
    <s v="KMS370"/>
    <s v="KMS370"/>
    <x v="0"/>
    <m/>
    <s v="G05"/>
    <m/>
    <m/>
    <m/>
    <m/>
    <m/>
    <m/>
    <n v="37.777276999999998"/>
    <n v="126.463466"/>
    <n v="7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13"/>
    <s v="KMS371"/>
    <s v="KMS371"/>
    <x v="0"/>
    <m/>
    <s v="G06"/>
    <m/>
    <m/>
    <m/>
    <m/>
    <m/>
    <m/>
    <n v="37.803907000000002"/>
    <n v="126.454273"/>
    <n v="10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14"/>
    <s v="KMS372"/>
    <s v="KMS372"/>
    <x v="0"/>
    <m/>
    <s v="G07"/>
    <m/>
    <m/>
    <m/>
    <m/>
    <m/>
    <m/>
    <n v="37.807391000000003"/>
    <n v="126.425633"/>
    <n v="16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n v="6"/>
    <n v="5"/>
    <s v="yes"/>
    <d v="2015-03-09T00:00:00"/>
    <m/>
    <m/>
    <d v="2015-03-16T00:00:00"/>
    <m/>
    <n v="1"/>
    <d v="2015-02-16T00:00:00"/>
    <m/>
    <m/>
    <d v="2015-01-01T00:00:00"/>
    <m/>
    <s v="Y"/>
    <m/>
    <m/>
    <m/>
    <m/>
  </r>
  <r>
    <n v="415"/>
    <s v="KMS373"/>
    <s v="KMS373"/>
    <x v="0"/>
    <m/>
    <s v="G08"/>
    <m/>
    <m/>
    <m/>
    <m/>
    <m/>
    <m/>
    <n v="37.699060000000003"/>
    <n v="126.431647"/>
    <n v="27"/>
    <x v="5"/>
    <m/>
    <m/>
    <m/>
    <s v="Chang Yeon Yu"/>
    <d v="2014-10-03T00:00:00"/>
    <m/>
    <m/>
    <m/>
    <m/>
    <m/>
    <m/>
    <m/>
    <m/>
    <m/>
    <s v="KNU"/>
    <m/>
    <m/>
    <m/>
    <m/>
    <m/>
    <d v="2015-01-15T00:00:00"/>
    <m/>
    <n v="5"/>
    <s v="no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16"/>
    <s v="KMS374"/>
    <s v="KMS374"/>
    <x v="0"/>
    <m/>
    <s v="G09"/>
    <m/>
    <m/>
    <m/>
    <m/>
    <m/>
    <m/>
    <n v="37.631171999999999"/>
    <n v="126.443141"/>
    <n v="23"/>
    <x v="5"/>
    <m/>
    <m/>
    <m/>
    <s v="Chang Yeon Yu"/>
    <d v="2014-10-03T00:00:00"/>
    <m/>
    <m/>
    <m/>
    <m/>
    <m/>
    <m/>
    <m/>
    <m/>
    <m/>
    <s v="KNU"/>
    <m/>
    <m/>
    <m/>
    <m/>
    <m/>
    <d v="2015-01-15T00:00:00"/>
    <m/>
    <n v="5"/>
    <s v="no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17"/>
    <s v="KMS375"/>
    <s v="KMS375"/>
    <x v="0"/>
    <m/>
    <s v="G10"/>
    <m/>
    <m/>
    <m/>
    <m/>
    <m/>
    <m/>
    <n v="37.633960999999999"/>
    <n v="126.465856"/>
    <n v="7"/>
    <x v="5"/>
    <m/>
    <m/>
    <m/>
    <s v="Chang Yeon Yu"/>
    <d v="2014-10-03T00:00:00"/>
    <m/>
    <m/>
    <m/>
    <m/>
    <m/>
    <m/>
    <m/>
    <m/>
    <m/>
    <s v="KNU"/>
    <m/>
    <m/>
    <m/>
    <m/>
    <m/>
    <d v="2015-01-15T00:00:00"/>
    <m/>
    <n v="9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18"/>
    <s v="KMS376"/>
    <s v="KMS376"/>
    <x v="0"/>
    <m/>
    <s v="G11"/>
    <m/>
    <m/>
    <m/>
    <m/>
    <m/>
    <m/>
    <n v="37.761724999999998"/>
    <n v="126.364306"/>
    <n v="6"/>
    <x v="5"/>
    <m/>
    <m/>
    <m/>
    <s v="Chang Yeon Yu"/>
    <d v="2014-10-03T00:00:00"/>
    <m/>
    <m/>
    <m/>
    <m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19"/>
    <s v="KMS377"/>
    <s v="KMS377"/>
    <x v="0"/>
    <m/>
    <s v="G12"/>
    <m/>
    <m/>
    <m/>
    <m/>
    <m/>
    <m/>
    <n v="37.724618"/>
    <n v="126.38927200000001"/>
    <n v="8"/>
    <x v="5"/>
    <m/>
    <m/>
    <m/>
    <s v="Chang Yeon Yu"/>
    <d v="2014-10-03T00:00:00"/>
    <m/>
    <m/>
    <m/>
    <m/>
    <m/>
    <m/>
    <m/>
    <m/>
    <m/>
    <s v="KNU"/>
    <m/>
    <m/>
    <m/>
    <m/>
    <m/>
    <d v="2015-01-15T00:00:00"/>
    <n v="4"/>
    <n v="8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20"/>
    <s v="KMS378"/>
    <s v="KMS378"/>
    <x v="0"/>
    <m/>
    <s v="G13"/>
    <m/>
    <m/>
    <m/>
    <m/>
    <m/>
    <m/>
    <n v="37.780566"/>
    <n v="126.405413"/>
    <n v="20"/>
    <x v="5"/>
    <m/>
    <m/>
    <m/>
    <s v="Chang Yeon Yu"/>
    <d v="2014-10-03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21"/>
    <s v="KMS379"/>
    <s v="KMS379"/>
    <x v="0"/>
    <m/>
    <s v="G14"/>
    <m/>
    <m/>
    <m/>
    <m/>
    <m/>
    <m/>
    <n v="37.661980999999997"/>
    <n v="126.67988"/>
    <n v="9"/>
    <x v="5"/>
    <m/>
    <m/>
    <m/>
    <s v="Chang Yeon Yu"/>
    <d v="2014-10-03T00:00:00"/>
    <m/>
    <m/>
    <m/>
    <m/>
    <m/>
    <m/>
    <m/>
    <m/>
    <m/>
    <s v="KNU"/>
    <m/>
    <m/>
    <m/>
    <m/>
    <m/>
    <d v="2015-01-15T00:00:00"/>
    <m/>
    <n v="6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22"/>
    <s v="KMS380"/>
    <s v="KMS380"/>
    <x v="0"/>
    <m/>
    <s v="G15"/>
    <m/>
    <m/>
    <m/>
    <m/>
    <m/>
    <m/>
    <n v="37.935547999999997"/>
    <n v="127.78385900000001"/>
    <n v="102"/>
    <x v="5"/>
    <m/>
    <m/>
    <m/>
    <s v="Chang Yeon Yu"/>
    <d v="2014-10-10T00:00:00"/>
    <m/>
    <m/>
    <m/>
    <m/>
    <m/>
    <m/>
    <m/>
    <m/>
    <m/>
    <s v="KNU"/>
    <m/>
    <m/>
    <m/>
    <m/>
    <m/>
    <d v="2015-01-15T00:00:00"/>
    <n v="4"/>
    <n v="6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23"/>
    <s v="KMS381"/>
    <s v="KMS381"/>
    <x v="0"/>
    <m/>
    <s v="G16"/>
    <m/>
    <m/>
    <m/>
    <m/>
    <m/>
    <m/>
    <n v="37.843933999999997"/>
    <n v="127.54308899999999"/>
    <n v="84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n v="1"/>
    <d v="2015-02-16T00:00:00"/>
    <m/>
    <m/>
    <d v="2015-01-01T00:00:00"/>
    <m/>
    <s v="Y"/>
    <m/>
    <m/>
    <m/>
    <m/>
  </r>
  <r>
    <n v="424"/>
    <s v="KMS382"/>
    <s v="KMS382"/>
    <x v="0"/>
    <m/>
    <s v="G17"/>
    <m/>
    <m/>
    <m/>
    <m/>
    <m/>
    <m/>
    <n v="37.571582999999997"/>
    <n v="127.324248"/>
    <n v="69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25"/>
    <s v="KMS383"/>
    <s v="KMS383"/>
    <x v="0"/>
    <m/>
    <s v="G18"/>
    <m/>
    <m/>
    <m/>
    <m/>
    <m/>
    <m/>
    <n v="37.545592999999997"/>
    <n v="127.331146"/>
    <n v="48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26"/>
    <s v="KMS384"/>
    <s v="KMS384"/>
    <x v="0"/>
    <m/>
    <s v="G19"/>
    <m/>
    <m/>
    <m/>
    <m/>
    <m/>
    <m/>
    <n v="37.604194"/>
    <n v="127.345916"/>
    <n v="45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27"/>
    <s v="KMS385"/>
    <s v="KMS385"/>
    <x v="0"/>
    <m/>
    <s v="G20"/>
    <m/>
    <m/>
    <m/>
    <m/>
    <m/>
    <m/>
    <n v="37.549109000000001"/>
    <n v="127.309738"/>
    <n v="66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n v="1"/>
    <d v="2015-02-16T00:00:00"/>
    <m/>
    <m/>
    <d v="2015-01-01T00:00:00"/>
    <m/>
    <s v="Y"/>
    <m/>
    <m/>
    <m/>
    <m/>
  </r>
  <r>
    <n v="428"/>
    <s v="KMS386"/>
    <s v="KMS386"/>
    <x v="0"/>
    <m/>
    <s v="G21"/>
    <m/>
    <m/>
    <m/>
    <m/>
    <m/>
    <m/>
    <n v="37.688769000000001"/>
    <n v="127.380399"/>
    <n v="81"/>
    <x v="5"/>
    <m/>
    <m/>
    <m/>
    <s v="Chang Yeon Yu"/>
    <d v="2014-10-02T00:00:00"/>
    <m/>
    <m/>
    <m/>
    <m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29"/>
    <s v="KMS387"/>
    <s v="KMS387"/>
    <x v="0"/>
    <m/>
    <s v="H01"/>
    <m/>
    <m/>
    <m/>
    <m/>
    <m/>
    <m/>
    <n v="37.185713"/>
    <n v="128.406746"/>
    <n v="203"/>
    <x v="5"/>
    <m/>
    <m/>
    <m/>
    <s v="Chang Yeon Yu"/>
    <d v="2014-10-1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3"/>
    <d v="2015-03-30T00:00:00"/>
    <m/>
    <m/>
    <d v="2015-01-01T00:00:00"/>
    <m/>
    <s v="Y"/>
    <m/>
    <m/>
    <m/>
    <s v="Y"/>
  </r>
  <r>
    <n v="430"/>
    <s v="KMS388"/>
    <s v="KMS388"/>
    <x v="0"/>
    <m/>
    <s v="H02"/>
    <m/>
    <m/>
    <m/>
    <m/>
    <m/>
    <m/>
    <n v="37.185727999999997"/>
    <n v="128.40679800000001"/>
    <n v="202"/>
    <x v="5"/>
    <m/>
    <m/>
    <m/>
    <s v="Chang Yeon Yu"/>
    <d v="2014-10-17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4"/>
    <d v="2015-03-30T00:00:00"/>
    <m/>
    <m/>
    <d v="2015-01-01T00:00:00"/>
    <m/>
    <s v="Y"/>
    <m/>
    <m/>
    <m/>
    <s v="Y"/>
  </r>
  <r>
    <n v="431"/>
    <s v="KMS389"/>
    <s v="KMS389"/>
    <x v="0"/>
    <m/>
    <s v="H03"/>
    <m/>
    <m/>
    <m/>
    <m/>
    <m/>
    <m/>
    <n v="37.206133999999999"/>
    <n v="128.41559000000001"/>
    <n v="196"/>
    <x v="5"/>
    <m/>
    <m/>
    <m/>
    <s v="Chang Yeon Yu"/>
    <d v="2014-10-17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1"/>
    <d v="2015-03-30T00:00:00"/>
    <m/>
    <m/>
    <d v="2015-01-01T00:00:00"/>
    <m/>
    <s v="Y"/>
    <m/>
    <m/>
    <m/>
    <s v="Y"/>
  </r>
  <r>
    <n v="432"/>
    <s v="KMS390"/>
    <s v="KMS390"/>
    <x v="0"/>
    <m/>
    <s v="H04"/>
    <m/>
    <m/>
    <m/>
    <m/>
    <m/>
    <m/>
    <n v="37.191077999999997"/>
    <n v="128.45131000000001"/>
    <n v="198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33"/>
    <s v="KMS391"/>
    <s v="KMS391"/>
    <x v="0"/>
    <m/>
    <s v="H05"/>
    <m/>
    <m/>
    <m/>
    <m/>
    <m/>
    <m/>
    <n v="37.272998999999999"/>
    <n v="127.905867"/>
    <n v="189"/>
    <x v="5"/>
    <m/>
    <m/>
    <m/>
    <s v="Chang Yeon Yu"/>
    <d v="2014-10-18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n v="1"/>
    <d v="2015-02-16T00:00:00"/>
    <m/>
    <m/>
    <d v="2015-01-01T00:00:00"/>
    <m/>
    <s v="Y"/>
    <m/>
    <m/>
    <m/>
    <m/>
  </r>
  <r>
    <n v="434"/>
    <s v="KMS392"/>
    <s v="KMS392"/>
    <x v="0"/>
    <m/>
    <s v="H06"/>
    <m/>
    <m/>
    <m/>
    <m/>
    <m/>
    <m/>
    <n v="37.231442999999999"/>
    <n v="127.881241"/>
    <n v="465"/>
    <x v="5"/>
    <m/>
    <m/>
    <m/>
    <s v="Chang Yeon Yu"/>
    <d v="2014-10-18T00:00:00"/>
    <m/>
    <m/>
    <m/>
    <m/>
    <m/>
    <m/>
    <m/>
    <m/>
    <m/>
    <s v="KNU"/>
    <m/>
    <m/>
    <m/>
    <m/>
    <m/>
    <d v="2015-03-31T00:00:00"/>
    <n v="10"/>
    <n v="5"/>
    <s v="yes"/>
    <d v="2015-04-24T00:00:00"/>
    <m/>
    <m/>
    <m/>
    <m/>
    <n v="3"/>
    <d v="2015-03-30T00:00:00"/>
    <m/>
    <m/>
    <d v="2015-01-01T00:00:00"/>
    <m/>
    <s v="Y"/>
    <m/>
    <m/>
    <m/>
    <s v="Y"/>
  </r>
  <r>
    <n v="435"/>
    <s v="KMS393"/>
    <s v="KMS393"/>
    <x v="0"/>
    <m/>
    <s v="H07"/>
    <m/>
    <m/>
    <m/>
    <m/>
    <m/>
    <m/>
    <n v="37.196790999999997"/>
    <n v="127.874303"/>
    <n v="236"/>
    <x v="5"/>
    <m/>
    <m/>
    <m/>
    <s v="Chang Yeon Yu"/>
    <d v="2014-10-18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36"/>
    <s v="KMS394"/>
    <s v="KMS394"/>
    <x v="0"/>
    <m/>
    <s v="H08"/>
    <m/>
    <m/>
    <m/>
    <m/>
    <m/>
    <m/>
    <n v="37.156917"/>
    <n v="127.88251200000001"/>
    <n v="190"/>
    <x v="5"/>
    <m/>
    <m/>
    <m/>
    <s v="Chang Yeon Yu"/>
    <d v="2014-10-18T00:00:00"/>
    <m/>
    <m/>
    <m/>
    <m/>
    <m/>
    <m/>
    <m/>
    <m/>
    <m/>
    <s v="KNU"/>
    <m/>
    <m/>
    <m/>
    <m/>
    <m/>
    <d v="2015-03-31T00:00:00"/>
    <n v="10"/>
    <n v="7"/>
    <s v="yes"/>
    <d v="2015-04-24T00:00:00"/>
    <m/>
    <m/>
    <m/>
    <m/>
    <n v="3"/>
    <d v="2015-03-30T00:00:00"/>
    <m/>
    <m/>
    <d v="2015-01-01T00:00:00"/>
    <m/>
    <s v="Y"/>
    <m/>
    <m/>
    <m/>
    <s v="Y"/>
  </r>
  <r>
    <n v="437"/>
    <s v="KMS395"/>
    <s v="KMS395"/>
    <x v="0"/>
    <m/>
    <s v="H09"/>
    <m/>
    <m/>
    <m/>
    <m/>
    <m/>
    <m/>
    <n v="37.111508000000001"/>
    <n v="127.877872"/>
    <n v="97"/>
    <x v="5"/>
    <m/>
    <m/>
    <m/>
    <s v="Chang Yeon Yu"/>
    <d v="2014-10-18T00:00:00"/>
    <m/>
    <m/>
    <m/>
    <m/>
    <m/>
    <m/>
    <m/>
    <m/>
    <m/>
    <s v="KNU"/>
    <m/>
    <m/>
    <m/>
    <m/>
    <m/>
    <d v="2015-03-31T00:00:00"/>
    <n v="10"/>
    <n v="7"/>
    <s v="yes"/>
    <d v="2015-04-24T00:00:00"/>
    <m/>
    <m/>
    <m/>
    <m/>
    <n v="5"/>
    <d v="2015-03-30T00:00:00"/>
    <m/>
    <m/>
    <d v="2015-01-01T00:00:00"/>
    <m/>
    <s v="Y"/>
    <m/>
    <m/>
    <m/>
    <s v="Y"/>
  </r>
  <r>
    <n v="438"/>
    <s v="KMS396"/>
    <s v="KMS396"/>
    <x v="0"/>
    <m/>
    <s v="H10"/>
    <m/>
    <m/>
    <m/>
    <m/>
    <m/>
    <m/>
    <n v="37.105623000000001"/>
    <n v="127.932429"/>
    <n v="87"/>
    <x v="5"/>
    <m/>
    <m/>
    <m/>
    <s v="Chang Yeon Yu"/>
    <d v="2014-10-18T00:00:00"/>
    <m/>
    <m/>
    <m/>
    <m/>
    <m/>
    <m/>
    <m/>
    <m/>
    <m/>
    <s v="KNU"/>
    <m/>
    <m/>
    <m/>
    <m/>
    <m/>
    <d v="2015-03-31T00:00:00"/>
    <n v="10"/>
    <n v="7"/>
    <s v="yes"/>
    <m/>
    <m/>
    <m/>
    <m/>
    <m/>
    <m/>
    <d v="2015-03-30T00:00:00"/>
    <m/>
    <m/>
    <d v="2015-01-01T00:00:00"/>
    <m/>
    <s v="Y"/>
    <m/>
    <m/>
    <m/>
    <m/>
  </r>
  <r>
    <n v="439"/>
    <s v="KMS397"/>
    <s v="KMS397"/>
    <x v="0"/>
    <m/>
    <s v="H11"/>
    <m/>
    <m/>
    <m/>
    <m/>
    <m/>
    <m/>
    <n v="37.069192000000001"/>
    <n v="127.962548"/>
    <n v="103"/>
    <x v="5"/>
    <m/>
    <m/>
    <m/>
    <s v="Chang Yeon Yu"/>
    <d v="2014-10-18T00:00:00"/>
    <m/>
    <m/>
    <m/>
    <m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40"/>
    <s v="KMS398"/>
    <s v="KMS398"/>
    <x v="0"/>
    <m/>
    <s v="H12"/>
    <m/>
    <m/>
    <m/>
    <m/>
    <m/>
    <m/>
    <n v="37.018900000000002"/>
    <n v="127.970643"/>
    <n v="80"/>
    <x v="5"/>
    <m/>
    <m/>
    <m/>
    <s v="Chang Yeon Yu"/>
    <d v="2014-10-18T00:00:00"/>
    <m/>
    <m/>
    <m/>
    <m/>
    <m/>
    <m/>
    <m/>
    <m/>
    <m/>
    <s v="KNU"/>
    <m/>
    <m/>
    <m/>
    <m/>
    <m/>
    <d v="2015-03-31T00:00:00"/>
    <n v="10"/>
    <n v="7"/>
    <s v="yes"/>
    <d v="2015-04-24T00:00:00"/>
    <m/>
    <m/>
    <m/>
    <m/>
    <n v="3"/>
    <d v="2015-03-30T00:00:00"/>
    <m/>
    <m/>
    <d v="2015-01-01T00:00:00"/>
    <m/>
    <s v="Y"/>
    <m/>
    <m/>
    <m/>
    <s v="Y"/>
  </r>
  <r>
    <n v="441"/>
    <s v="KMS399"/>
    <s v="KMS399"/>
    <x v="0"/>
    <m/>
    <s v="H13"/>
    <m/>
    <m/>
    <m/>
    <m/>
    <m/>
    <m/>
    <n v="36.968772000000001"/>
    <n v="127.913185"/>
    <n v="73"/>
    <x v="5"/>
    <m/>
    <m/>
    <m/>
    <s v="Chang Yeon Yu"/>
    <d v="2014-10-18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4"/>
    <d v="2015-03-30T00:00:00"/>
    <m/>
    <m/>
    <d v="2015-01-01T00:00:00"/>
    <m/>
    <s v="Y"/>
    <m/>
    <m/>
    <m/>
    <s v="Y"/>
  </r>
  <r>
    <n v="442"/>
    <s v="KMS400"/>
    <s v="KMS400"/>
    <x v="0"/>
    <m/>
    <s v="H14"/>
    <m/>
    <m/>
    <m/>
    <m/>
    <m/>
    <m/>
    <n v="36.982438999999999"/>
    <n v="127.898191"/>
    <n v="69"/>
    <x v="5"/>
    <m/>
    <m/>
    <m/>
    <s v="Chang Yeon Yu"/>
    <d v="2014-10-18T00:00:00"/>
    <m/>
    <m/>
    <m/>
    <m/>
    <m/>
    <m/>
    <m/>
    <m/>
    <m/>
    <s v="KNU"/>
    <m/>
    <m/>
    <m/>
    <m/>
    <m/>
    <d v="2015-03-31T00:00:00"/>
    <n v="10"/>
    <n v="7"/>
    <s v="yes"/>
    <d v="2015-04-24T00:00:00"/>
    <m/>
    <m/>
    <m/>
    <m/>
    <n v="3"/>
    <d v="2015-03-30T00:00:00"/>
    <m/>
    <m/>
    <d v="2015-01-01T00:00:00"/>
    <m/>
    <s v="Y"/>
    <m/>
    <m/>
    <m/>
    <s v="Y"/>
  </r>
  <r>
    <n v="443"/>
    <s v="KMS401"/>
    <s v="KMS401"/>
    <x v="0"/>
    <m/>
    <s v="H15"/>
    <m/>
    <m/>
    <m/>
    <m/>
    <m/>
    <m/>
    <n v="36.961748999999998"/>
    <n v="127.893376"/>
    <n v="70"/>
    <x v="5"/>
    <m/>
    <m/>
    <m/>
    <s v="Chang Yeon Yu"/>
    <d v="2014-10-18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4"/>
    <d v="2015-03-30T00:00:00"/>
    <m/>
    <m/>
    <d v="2015-01-01T00:00:00"/>
    <m/>
    <s v="Y"/>
    <m/>
    <m/>
    <m/>
    <s v="Y"/>
  </r>
  <r>
    <n v="444"/>
    <s v="KMS402"/>
    <s v="KMS402"/>
    <x v="0"/>
    <m/>
    <s v="J01"/>
    <m/>
    <m/>
    <m/>
    <m/>
    <m/>
    <m/>
    <n v="35.906942000000001"/>
    <n v="127.134191"/>
    <n v="16"/>
    <x v="5"/>
    <m/>
    <m/>
    <m/>
    <s v="Chang Yeon Yu"/>
    <d v="2014-10-26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45"/>
    <s v="KMS403"/>
    <s v="KMS403"/>
    <x v="0"/>
    <m/>
    <s v="J02"/>
    <m/>
    <m/>
    <m/>
    <m/>
    <m/>
    <m/>
    <n v="35.876300000000001"/>
    <n v="127.15716"/>
    <n v="27"/>
    <x v="5"/>
    <m/>
    <m/>
    <m/>
    <s v="Chang Yeon Yu"/>
    <d v="2014-10-26T00:00:00"/>
    <m/>
    <m/>
    <m/>
    <m/>
    <m/>
    <m/>
    <m/>
    <m/>
    <m/>
    <s v="KNU"/>
    <m/>
    <m/>
    <m/>
    <m/>
    <m/>
    <d v="2015-03-31T00:00:00"/>
    <n v="10"/>
    <n v="8"/>
    <s v="yes"/>
    <d v="2015-04-24T00:00:00"/>
    <m/>
    <m/>
    <m/>
    <m/>
    <n v="3"/>
    <d v="2015-03-30T00:00:00"/>
    <m/>
    <m/>
    <d v="2015-01-01T00:00:00"/>
    <m/>
    <s v="Y"/>
    <m/>
    <m/>
    <m/>
    <s v="Y"/>
  </r>
  <r>
    <n v="446"/>
    <s v="KMS404"/>
    <s v="KMS404"/>
    <x v="0"/>
    <m/>
    <s v="J03"/>
    <m/>
    <m/>
    <m/>
    <m/>
    <m/>
    <m/>
    <n v="35.853735"/>
    <n v="127.209187"/>
    <n v="62"/>
    <x v="5"/>
    <m/>
    <m/>
    <m/>
    <s v="Chang Yeon Yu"/>
    <d v="2014-10-26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47"/>
    <s v="KMS405"/>
    <s v="KMS405"/>
    <x v="0"/>
    <m/>
    <s v="J04 "/>
    <m/>
    <m/>
    <m/>
    <m/>
    <m/>
    <m/>
    <n v="35.767547"/>
    <n v="127.213796"/>
    <n v="92"/>
    <x v="5"/>
    <m/>
    <m/>
    <m/>
    <s v="Chang Yeon Yu"/>
    <d v="2014-10-26T00:00:00"/>
    <m/>
    <m/>
    <m/>
    <m/>
    <m/>
    <m/>
    <m/>
    <m/>
    <m/>
    <s v="KNU"/>
    <m/>
    <m/>
    <m/>
    <m/>
    <m/>
    <d v="2015-01-15T00:00:00"/>
    <m/>
    <n v="9"/>
    <s v="no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48"/>
    <s v="KMS406"/>
    <s v="KMS406"/>
    <x v="0"/>
    <m/>
    <s v="J05"/>
    <m/>
    <m/>
    <m/>
    <m/>
    <m/>
    <m/>
    <n v="35.849853000000003"/>
    <n v="127.337795"/>
    <n v="352"/>
    <x v="5"/>
    <m/>
    <m/>
    <m/>
    <s v="Chang Yeon Yu"/>
    <d v="2014-10-26T00:00:00"/>
    <m/>
    <m/>
    <m/>
    <m/>
    <m/>
    <m/>
    <m/>
    <m/>
    <m/>
    <s v="KNU"/>
    <m/>
    <m/>
    <m/>
    <m/>
    <m/>
    <d v="2015-03-31T00:00:00"/>
    <n v="10"/>
    <n v="2"/>
    <s v="no"/>
    <m/>
    <m/>
    <m/>
    <m/>
    <m/>
    <m/>
    <d v="2015-03-30T00:00:00"/>
    <m/>
    <m/>
    <d v="2015-01-01T00:00:00"/>
    <m/>
    <s v="Y"/>
    <m/>
    <m/>
    <m/>
    <m/>
  </r>
  <r>
    <n v="449"/>
    <s v="KMS407"/>
    <s v="KMS407"/>
    <x v="0"/>
    <m/>
    <s v="J06"/>
    <m/>
    <m/>
    <m/>
    <m/>
    <m/>
    <m/>
    <n v="35.783512000000002"/>
    <n v="127.421892"/>
    <n v="303"/>
    <x v="5"/>
    <m/>
    <m/>
    <m/>
    <s v="Chang Yeon Yu"/>
    <d v="2014-10-26T00:00:00"/>
    <m/>
    <m/>
    <m/>
    <m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n v="5"/>
    <d v="2015-02-16T00:00:00"/>
    <m/>
    <m/>
    <d v="2015-01-01T00:00:00"/>
    <m/>
    <s v="Y"/>
    <m/>
    <m/>
    <m/>
    <s v="Y"/>
  </r>
  <r>
    <n v="450"/>
    <s v="KMS408"/>
    <s v="KMS408"/>
    <x v="0"/>
    <m/>
    <s v="J07"/>
    <m/>
    <m/>
    <m/>
    <m/>
    <m/>
    <m/>
    <n v="35.737687999999999"/>
    <n v="127.37860999999999"/>
    <n v="285"/>
    <x v="5"/>
    <m/>
    <m/>
    <m/>
    <s v="Chang Yeon Yu"/>
    <d v="2014-10-26T00:00:00"/>
    <m/>
    <m/>
    <m/>
    <m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51"/>
    <s v="KMS409"/>
    <s v="KMS409"/>
    <x v="0"/>
    <m/>
    <s v="J08"/>
    <m/>
    <m/>
    <m/>
    <m/>
    <m/>
    <m/>
    <n v="35.725268"/>
    <n v="127.299807"/>
    <n v="247"/>
    <x v="5"/>
    <m/>
    <m/>
    <m/>
    <s v="Chang Yeon Yu"/>
    <d v="2014-10-26T00:00:00"/>
    <m/>
    <m/>
    <m/>
    <m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n v="1"/>
    <d v="2015-02-16T00:00:00"/>
    <m/>
    <m/>
    <d v="2015-01-01T00:00:00"/>
    <m/>
    <s v="Y"/>
    <m/>
    <m/>
    <m/>
    <s v="Y"/>
  </r>
  <r>
    <n v="452"/>
    <s v="KMS410"/>
    <s v="KMS410"/>
    <x v="0"/>
    <m/>
    <s v="J09"/>
    <m/>
    <m/>
    <m/>
    <m/>
    <m/>
    <m/>
    <n v="35.682983999999998"/>
    <n v="127.26715"/>
    <n v="243"/>
    <x v="5"/>
    <m/>
    <m/>
    <m/>
    <s v="Chang Yeon Yu"/>
    <d v="2014-10-26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n v="5"/>
    <d v="2015-02-16T00:00:00"/>
    <m/>
    <m/>
    <d v="2015-01-01T00:00:00"/>
    <m/>
    <s v="Y"/>
    <m/>
    <m/>
    <m/>
    <s v="Y"/>
  </r>
  <r>
    <n v="453"/>
    <s v="KMS411"/>
    <s v="KMS411"/>
    <x v="0"/>
    <m/>
    <s v="J10"/>
    <m/>
    <m/>
    <m/>
    <m/>
    <m/>
    <m/>
    <n v="35.796861999999997"/>
    <n v="127.058927"/>
    <n v="56"/>
    <x v="5"/>
    <m/>
    <m/>
    <m/>
    <s v="Chang Yeon Yu"/>
    <d v="2014-10-27T00:00:00"/>
    <m/>
    <m/>
    <m/>
    <m/>
    <m/>
    <m/>
    <m/>
    <m/>
    <m/>
    <s v="KNU"/>
    <m/>
    <m/>
    <m/>
    <m/>
    <m/>
    <d v="2015-01-15T00:00:00"/>
    <m/>
    <n v="5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54"/>
    <s v="KMS412"/>
    <s v="KMS412"/>
    <x v="0"/>
    <m/>
    <s v="J11"/>
    <m/>
    <m/>
    <m/>
    <m/>
    <m/>
    <m/>
    <n v="35.785863999999997"/>
    <n v="127.024609"/>
    <n v="52"/>
    <x v="5"/>
    <m/>
    <m/>
    <m/>
    <s v="Chang Yeon Yu"/>
    <d v="2014-10-27T00:00:00"/>
    <m/>
    <m/>
    <m/>
    <m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55"/>
    <s v="KMS413"/>
    <s v="KMS413"/>
    <x v="0"/>
    <m/>
    <s v="J12"/>
    <m/>
    <m/>
    <m/>
    <m/>
    <m/>
    <m/>
    <n v="35.752166000000003"/>
    <n v="127.00206300000001"/>
    <n v="45"/>
    <x v="5"/>
    <m/>
    <m/>
    <m/>
    <s v="Chang Yeon Yu"/>
    <d v="2014-10-27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56"/>
    <s v="KMS414"/>
    <s v="KMS414"/>
    <x v="0"/>
    <m/>
    <s v="J13"/>
    <m/>
    <m/>
    <m/>
    <m/>
    <m/>
    <m/>
    <n v="35.788876000000002"/>
    <n v="127.083015"/>
    <n v="61"/>
    <x v="5"/>
    <m/>
    <m/>
    <m/>
    <s v="Chang Yeon Yu"/>
    <d v="2014-10-27T00:00:00"/>
    <m/>
    <m/>
    <m/>
    <m/>
    <m/>
    <m/>
    <m/>
    <m/>
    <m/>
    <s v="KNU"/>
    <m/>
    <m/>
    <m/>
    <m/>
    <m/>
    <d v="2015-01-15T00:00:00"/>
    <m/>
    <n v="3"/>
    <s v="no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57"/>
    <s v="KMS415"/>
    <s v="KMS415"/>
    <x v="0"/>
    <m/>
    <s v="J14"/>
    <m/>
    <m/>
    <m/>
    <m/>
    <m/>
    <m/>
    <n v="35.801112000000003"/>
    <n v="127.102159"/>
    <n v="31"/>
    <x v="5"/>
    <m/>
    <m/>
    <m/>
    <s v="Chang Yeon Yu"/>
    <d v="2014-10-27T00:00:00"/>
    <m/>
    <m/>
    <m/>
    <m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58"/>
    <s v="KMS416"/>
    <s v="KMS416"/>
    <x v="0"/>
    <m/>
    <s v="J15"/>
    <m/>
    <m/>
    <m/>
    <m/>
    <m/>
    <m/>
    <n v="37.404622000000003"/>
    <n v="126.972624"/>
    <n v="43"/>
    <x v="5"/>
    <m/>
    <m/>
    <m/>
    <s v="Chang Yeon Yu"/>
    <d v="2014-11-01T00:00:00"/>
    <m/>
    <m/>
    <m/>
    <m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n v="1"/>
    <d v="2015-02-16T00:00:00"/>
    <m/>
    <m/>
    <d v="2015-01-01T00:00:00"/>
    <m/>
    <s v="Y"/>
    <m/>
    <m/>
    <m/>
    <m/>
  </r>
  <r>
    <n v="459"/>
    <s v="KMS417"/>
    <s v="KMS417"/>
    <x v="0"/>
    <m/>
    <s v="J16"/>
    <m/>
    <m/>
    <m/>
    <m/>
    <m/>
    <m/>
    <n v="37.184812999999998"/>
    <n v="127.079002"/>
    <n v="30"/>
    <x v="5"/>
    <m/>
    <m/>
    <m/>
    <s v="Chang Yeon Yu"/>
    <d v="2014-11-01T00:00:00"/>
    <m/>
    <m/>
    <m/>
    <m/>
    <m/>
    <m/>
    <m/>
    <m/>
    <m/>
    <s v="KNU"/>
    <m/>
    <m/>
    <m/>
    <m/>
    <m/>
    <d v="2015-01-15T00:00:00"/>
    <m/>
    <n v="4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60"/>
    <s v="KMS418"/>
    <s v="KMS418"/>
    <x v="0"/>
    <m/>
    <s v="J17"/>
    <m/>
    <m/>
    <m/>
    <m/>
    <m/>
    <m/>
    <n v="37.160091000000001"/>
    <n v="127.073639"/>
    <n v="24"/>
    <x v="5"/>
    <m/>
    <m/>
    <m/>
    <s v="Chang Yeon Yu"/>
    <d v="2014-11-01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61"/>
    <s v="KMS419"/>
    <s v="KMS419"/>
    <x v="0"/>
    <m/>
    <s v="J18"/>
    <m/>
    <m/>
    <m/>
    <m/>
    <m/>
    <m/>
    <n v="36.997221000000003"/>
    <n v="127.151946"/>
    <n v="27"/>
    <x v="5"/>
    <m/>
    <m/>
    <m/>
    <s v="Chang Yeon Yu"/>
    <d v="2014-11-01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n v="5"/>
    <d v="2015-02-16T00:00:00"/>
    <m/>
    <m/>
    <d v="2015-01-01T00:00:00"/>
    <m/>
    <s v="Y"/>
    <m/>
    <m/>
    <m/>
    <s v="Y"/>
  </r>
  <r>
    <n v="462"/>
    <s v="KMS420"/>
    <s v="KMS420"/>
    <x v="0"/>
    <m/>
    <s v="J19"/>
    <m/>
    <m/>
    <m/>
    <m/>
    <m/>
    <m/>
    <n v="36.839658999999997"/>
    <n v="127.140006"/>
    <n v="52"/>
    <x v="5"/>
    <m/>
    <m/>
    <m/>
    <s v="Chang Yeon Yu"/>
    <d v="2014-11-01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63"/>
    <s v="KMS421"/>
    <s v="KMS421"/>
    <x v="0"/>
    <m/>
    <s v="J20"/>
    <m/>
    <m/>
    <m/>
    <m/>
    <m/>
    <m/>
    <n v="36.786994999999997"/>
    <n v="127.099823"/>
    <n v="25"/>
    <x v="5"/>
    <m/>
    <m/>
    <m/>
    <s v="Chang Yeon Yu"/>
    <d v="2014-11-01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d v="2015-02-16T00:00:00"/>
    <m/>
    <m/>
    <d v="2015-01-01T00:00:00"/>
    <m/>
    <s v="Y"/>
    <m/>
    <m/>
    <m/>
    <m/>
  </r>
  <r>
    <n v="464"/>
    <s v="KMS422"/>
    <s v="KMS422"/>
    <x v="0"/>
    <m/>
    <s v="J21"/>
    <m/>
    <m/>
    <m/>
    <m/>
    <m/>
    <m/>
    <n v="34.875629000000004"/>
    <n v="126.42291299999999"/>
    <n v="6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65"/>
    <s v="KMS423"/>
    <s v="KMS423"/>
    <x v="0"/>
    <m/>
    <s v="J22"/>
    <m/>
    <m/>
    <m/>
    <m/>
    <m/>
    <m/>
    <n v="34.932240999999998"/>
    <n v="126.414512"/>
    <n v="24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66"/>
    <s v="KMS424"/>
    <s v="KMS424"/>
    <x v="0"/>
    <m/>
    <s v="J23"/>
    <m/>
    <m/>
    <m/>
    <m/>
    <m/>
    <m/>
    <n v="35.019938000000003"/>
    <n v="126.45608"/>
    <n v="32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n v="10"/>
    <n v="2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67"/>
    <s v="KMS425"/>
    <s v="KMS425"/>
    <x v="0"/>
    <m/>
    <s v="J24"/>
    <m/>
    <m/>
    <m/>
    <m/>
    <m/>
    <m/>
    <n v="35.045813000000003"/>
    <n v="126.48214"/>
    <n v="21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68"/>
    <s v="KMS426"/>
    <s v="KMS426"/>
    <x v="0"/>
    <m/>
    <s v="J25"/>
    <m/>
    <m/>
    <m/>
    <m/>
    <m/>
    <m/>
    <n v="35.128224000000003"/>
    <n v="126.494709"/>
    <n v="34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69"/>
    <s v="KMS427"/>
    <s v="KMS427"/>
    <x v="0"/>
    <m/>
    <s v="J26"/>
    <m/>
    <m/>
    <m/>
    <m/>
    <m/>
    <m/>
    <n v="35.203158999999999"/>
    <n v="126.504402"/>
    <n v="49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n v="5"/>
    <n v="3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70"/>
    <s v="KMS428"/>
    <s v="KMS428"/>
    <x v="0"/>
    <m/>
    <s v="J27"/>
    <m/>
    <m/>
    <m/>
    <m/>
    <m/>
    <m/>
    <n v="35.256481999999998"/>
    <n v="126.503928"/>
    <n v="21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71"/>
    <s v="KMS429"/>
    <s v="KMS429"/>
    <x v="0"/>
    <m/>
    <s v="J28"/>
    <m/>
    <m/>
    <m/>
    <m/>
    <m/>
    <m/>
    <n v="35.307887000000001"/>
    <n v="126.55507299999999"/>
    <n v="17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72"/>
    <s v="KMS430"/>
    <s v="KMS430"/>
    <x v="0"/>
    <m/>
    <s v="J29"/>
    <m/>
    <m/>
    <m/>
    <m/>
    <m/>
    <m/>
    <n v="35.346528999999997"/>
    <n v="126.618437"/>
    <n v="51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n v="4"/>
    <d v="2015-02-16T00:00:00"/>
    <m/>
    <m/>
    <d v="2015-01-01T00:00:00"/>
    <m/>
    <s v="Y"/>
    <m/>
    <m/>
    <m/>
    <s v="Y"/>
  </r>
  <r>
    <n v="473"/>
    <s v="KMS431"/>
    <s v="KMS431"/>
    <x v="0"/>
    <m/>
    <s v="J30"/>
    <m/>
    <m/>
    <m/>
    <m/>
    <m/>
    <m/>
    <n v="35.404366000000003"/>
    <n v="126.677198"/>
    <n v="49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74"/>
    <s v="KMS432"/>
    <s v="KMS432"/>
    <x v="0"/>
    <m/>
    <s v="J31"/>
    <m/>
    <m/>
    <m/>
    <m/>
    <m/>
    <m/>
    <n v="35.424858999999998"/>
    <n v="126.691748"/>
    <n v="52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75"/>
    <s v="KMS433"/>
    <s v="KMS433"/>
    <x v="0"/>
    <m/>
    <s v="J32"/>
    <m/>
    <m/>
    <m/>
    <m/>
    <m/>
    <m/>
    <n v="35.524386"/>
    <n v="126.715659"/>
    <n v="14"/>
    <x v="5"/>
    <m/>
    <m/>
    <m/>
    <s v="Chang Yeon Yu"/>
    <d v="2014-11-04T00:00:00"/>
    <m/>
    <m/>
    <m/>
    <m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76"/>
    <s v="KMS434"/>
    <s v="KMS434"/>
    <x v="0"/>
    <m/>
    <s v="K01"/>
    <m/>
    <m/>
    <m/>
    <m/>
    <m/>
    <m/>
    <n v="35.456761"/>
    <n v="128.50228899999999"/>
    <n v="31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n v="4"/>
    <n v="5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77"/>
    <s v="KMS435"/>
    <s v="KMS435"/>
    <x v="0"/>
    <m/>
    <s v="K02"/>
    <m/>
    <m/>
    <m/>
    <m/>
    <m/>
    <m/>
    <n v="35.449930999999999"/>
    <n v="128.49463"/>
    <n v="33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78"/>
    <s v="KMS436"/>
    <s v="KMS436"/>
    <x v="0"/>
    <m/>
    <s v="K03"/>
    <m/>
    <m/>
    <m/>
    <m/>
    <m/>
    <m/>
    <n v="35.437269000000001"/>
    <n v="128.48595900000001"/>
    <n v="31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n v="6"/>
    <n v="2"/>
    <s v="no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79"/>
    <s v="KMS437"/>
    <s v="KMS437"/>
    <x v="0"/>
    <m/>
    <s v="K04"/>
    <m/>
    <m/>
    <m/>
    <m/>
    <m/>
    <m/>
    <n v="35.415942000000001"/>
    <n v="128.448195"/>
    <n v="29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n v="6"/>
    <n v="3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80"/>
    <s v="KMS438"/>
    <s v="KMS438"/>
    <x v="0"/>
    <m/>
    <s v="K05"/>
    <m/>
    <m/>
    <m/>
    <m/>
    <m/>
    <m/>
    <n v="35.402113"/>
    <n v="128.47771399999999"/>
    <n v="32"/>
    <x v="5"/>
    <m/>
    <m/>
    <m/>
    <s v="Chang Yeon Yu"/>
    <d v="2014-10-17T00:00:00"/>
    <m/>
    <m/>
    <m/>
    <m/>
    <m/>
    <m/>
    <m/>
    <m/>
    <m/>
    <s v="KNU"/>
    <m/>
    <m/>
    <m/>
    <m/>
    <m/>
    <d v="2015-03-31T00:00:00"/>
    <n v="10"/>
    <n v="3"/>
    <s v="yes"/>
    <d v="2015-04-24T00:00:00"/>
    <m/>
    <m/>
    <m/>
    <m/>
    <n v="2"/>
    <d v="2015-03-30T00:00:00"/>
    <m/>
    <m/>
    <d v="2015-01-01T00:00:00"/>
    <m/>
    <s v="Y"/>
    <m/>
    <m/>
    <m/>
    <s v="Y"/>
  </r>
  <r>
    <n v="481"/>
    <s v="KMS439"/>
    <s v="KMS439"/>
    <x v="0"/>
    <m/>
    <s v="K06"/>
    <m/>
    <m/>
    <m/>
    <m/>
    <m/>
    <m/>
    <n v="35.394647999999997"/>
    <n v="128.47512399999999"/>
    <n v="36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n v="4"/>
    <n v="5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82"/>
    <s v="KMS440"/>
    <s v="KMS440"/>
    <x v="0"/>
    <m/>
    <s v="K07"/>
    <m/>
    <m/>
    <m/>
    <m/>
    <m/>
    <m/>
    <n v="35.448694000000003"/>
    <n v="128.46199999999999"/>
    <n v="12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n v="6"/>
    <n v="4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83"/>
    <s v="KMS441"/>
    <s v="KMS441"/>
    <x v="0"/>
    <m/>
    <s v="K08"/>
    <m/>
    <m/>
    <m/>
    <m/>
    <m/>
    <m/>
    <n v="35.695697000000003"/>
    <n v="128.32239999999999"/>
    <n v="16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n v="1"/>
    <d v="2015-02-16T00:00:00"/>
    <m/>
    <m/>
    <d v="2015-01-01T00:00:00"/>
    <m/>
    <s v="Y"/>
    <m/>
    <m/>
    <m/>
    <s v="Y"/>
  </r>
  <r>
    <n v="484"/>
    <s v="KMS442"/>
    <s v="KMS442"/>
    <x v="0"/>
    <m/>
    <s v="K09"/>
    <m/>
    <m/>
    <m/>
    <m/>
    <m/>
    <m/>
    <n v="35.608474999999999"/>
    <n v="128.25355200000001"/>
    <n v="20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n v="4"/>
    <n v="7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85"/>
    <s v="KMS443"/>
    <s v="KMS443"/>
    <x v="0"/>
    <m/>
    <s v="K10"/>
    <m/>
    <m/>
    <m/>
    <m/>
    <m/>
    <m/>
    <n v="35.691386000000001"/>
    <n v="128.434856"/>
    <n v="300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86"/>
    <s v="KMS444"/>
    <s v="KMS444"/>
    <x v="0"/>
    <m/>
    <s v="K11"/>
    <m/>
    <m/>
    <m/>
    <m/>
    <m/>
    <m/>
    <n v="35.813358000000001"/>
    <n v="128.47246100000001"/>
    <n v="24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n v="4"/>
    <n v="5"/>
    <s v="yes"/>
    <d v="2015-03-09T00:00:00"/>
    <m/>
    <m/>
    <d v="2015-03-16T00:00:00"/>
    <m/>
    <n v="1"/>
    <d v="2015-02-16T00:00:00"/>
    <m/>
    <m/>
    <d v="2015-01-01T00:00:00"/>
    <m/>
    <s v="Y"/>
    <m/>
    <m/>
    <m/>
    <m/>
  </r>
  <r>
    <n v="487"/>
    <s v="KMS445"/>
    <s v="KMS445"/>
    <x v="0"/>
    <m/>
    <s v="K12"/>
    <m/>
    <m/>
    <m/>
    <m/>
    <m/>
    <m/>
    <n v="35.451393000000003"/>
    <n v="128.21481499999999"/>
    <n v="20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n v="4"/>
    <n v="8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488"/>
    <s v="KMS446"/>
    <s v="KMS446"/>
    <x v="0"/>
    <m/>
    <s v="K13"/>
    <m/>
    <m/>
    <m/>
    <m/>
    <m/>
    <m/>
    <n v="36.183436"/>
    <n v="128.21911"/>
    <n v="50"/>
    <x v="5"/>
    <m/>
    <m/>
    <m/>
    <s v="Chang Yeon Yu"/>
    <d v="2014-10-17T00:00:00"/>
    <m/>
    <m/>
    <m/>
    <m/>
    <m/>
    <m/>
    <m/>
    <m/>
    <m/>
    <s v="KNU"/>
    <m/>
    <m/>
    <m/>
    <m/>
    <m/>
    <d v="2015-03-31T00:00:00"/>
    <n v="8"/>
    <m/>
    <m/>
    <m/>
    <m/>
    <m/>
    <m/>
    <m/>
    <n v="3"/>
    <m/>
    <m/>
    <m/>
    <d v="2015-01-01T00:00:00"/>
    <m/>
    <s v="Y"/>
    <m/>
    <m/>
    <m/>
    <s v="Y"/>
  </r>
  <r>
    <n v="489"/>
    <s v="KMS447"/>
    <s v="KMS447"/>
    <x v="0"/>
    <m/>
    <s v="K14"/>
    <m/>
    <m/>
    <m/>
    <m/>
    <m/>
    <m/>
    <n v="35.385294000000002"/>
    <n v="128.650238"/>
    <n v="14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90"/>
    <s v="KMS448"/>
    <s v="KMS448"/>
    <x v="0"/>
    <m/>
    <s v="K15"/>
    <m/>
    <m/>
    <m/>
    <m/>
    <m/>
    <m/>
    <n v="35.883991000000002"/>
    <n v="128.78494499999999"/>
    <n v="46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91"/>
    <s v="KMS449"/>
    <s v="KMS449"/>
    <x v="0"/>
    <m/>
    <s v="K16"/>
    <m/>
    <m/>
    <m/>
    <m/>
    <m/>
    <m/>
    <n v="36.285741999999999"/>
    <n v="128.364586"/>
    <n v="152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n v="1"/>
    <d v="2015-02-16T00:00:00"/>
    <m/>
    <m/>
    <d v="2015-01-01T00:00:00"/>
    <m/>
    <s v="Y"/>
    <m/>
    <m/>
    <m/>
    <s v="Y"/>
  </r>
  <r>
    <n v="492"/>
    <s v="KMS450"/>
    <s v="KMS450"/>
    <x v="0"/>
    <m/>
    <s v="K17"/>
    <m/>
    <m/>
    <m/>
    <m/>
    <m/>
    <m/>
    <n v="36.228304000000001"/>
    <n v="128.332763"/>
    <n v="33"/>
    <x v="5"/>
    <m/>
    <m/>
    <m/>
    <s v="Chang Yeon Yu"/>
    <d v="2014-10-17T00:00:00"/>
    <m/>
    <m/>
    <m/>
    <m/>
    <m/>
    <m/>
    <m/>
    <m/>
    <m/>
    <s v="KNU"/>
    <m/>
    <m/>
    <m/>
    <m/>
    <m/>
    <d v="2015-03-31T00:00:00"/>
    <n v="10"/>
    <n v="2"/>
    <s v="no"/>
    <m/>
    <m/>
    <m/>
    <m/>
    <m/>
    <n v="1"/>
    <m/>
    <m/>
    <m/>
    <d v="2015-01-01T00:00:00"/>
    <m/>
    <s v="Y"/>
    <m/>
    <m/>
    <m/>
    <m/>
  </r>
  <r>
    <n v="493"/>
    <s v="KMS451"/>
    <s v="KMS451"/>
    <x v="0"/>
    <m/>
    <s v="K18"/>
    <m/>
    <m/>
    <m/>
    <m/>
    <m/>
    <m/>
    <n v="35.937626999999999"/>
    <n v="128.84175300000001"/>
    <n v="57.6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n v="1"/>
    <d v="2015-02-16T00:00:00"/>
    <m/>
    <m/>
    <d v="2015-01-01T00:00:00"/>
    <m/>
    <s v="Y"/>
    <m/>
    <m/>
    <m/>
    <s v="Y"/>
  </r>
  <r>
    <n v="494"/>
    <s v="KMS452"/>
    <s v="KMS452"/>
    <x v="0"/>
    <m/>
    <s v="K19"/>
    <m/>
    <m/>
    <m/>
    <m/>
    <m/>
    <m/>
    <n v="35.432910999999997"/>
    <n v="128.255787"/>
    <n v="152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495"/>
    <s v="KMS453"/>
    <s v="KMS453"/>
    <x v="0"/>
    <m/>
    <s v="K20"/>
    <m/>
    <m/>
    <m/>
    <m/>
    <m/>
    <m/>
    <n v="35.453145999999997"/>
    <n v="128.23385999999999"/>
    <n v="19"/>
    <x v="5"/>
    <m/>
    <m/>
    <m/>
    <s v="Chang Yeon Yu"/>
    <d v="2014-10-17T00:00:00"/>
    <m/>
    <m/>
    <m/>
    <m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n v="1"/>
    <d v="2015-02-16T00:00:00"/>
    <m/>
    <m/>
    <d v="2015-01-01T00:00:00"/>
    <m/>
    <s v="Y"/>
    <m/>
    <m/>
    <m/>
    <s v="Y"/>
  </r>
  <r>
    <n v="496"/>
    <s v="KMS454"/>
    <s v="KMS454"/>
    <x v="0"/>
    <m/>
    <s v="Y01"/>
    <m/>
    <m/>
    <m/>
    <m/>
    <m/>
    <m/>
    <n v="38.053173999999999"/>
    <n v="127.57020199999999"/>
    <n v="238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n v="3"/>
    <d v="2015-02-16T00:00:00"/>
    <m/>
    <m/>
    <d v="2015-01-01T00:00:00"/>
    <m/>
    <s v="Y"/>
    <m/>
    <m/>
    <m/>
    <s v="Y"/>
  </r>
  <r>
    <n v="497"/>
    <s v="KMS455"/>
    <s v="KMS455"/>
    <x v="0"/>
    <m/>
    <s v="Y02"/>
    <m/>
    <m/>
    <m/>
    <m/>
    <m/>
    <m/>
    <n v="38.084651000000001"/>
    <n v="127.479146"/>
    <n v="350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n v="1"/>
    <d v="2015-02-16T00:00:00"/>
    <m/>
    <m/>
    <d v="2015-01-01T00:00:00"/>
    <m/>
    <s v="Y"/>
    <m/>
    <m/>
    <m/>
    <m/>
  </r>
  <r>
    <n v="498"/>
    <s v="KMS456"/>
    <s v="KMS456"/>
    <x v="0"/>
    <m/>
    <s v="Y03"/>
    <m/>
    <m/>
    <m/>
    <m/>
    <m/>
    <m/>
    <n v="38.185960000000001"/>
    <n v="127.35833100000001"/>
    <n v="207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d v="2015-02-16T00:00:00"/>
    <m/>
    <m/>
    <d v="2015-01-01T00:00:00"/>
    <m/>
    <s v="Y"/>
    <m/>
    <m/>
    <m/>
    <m/>
  </r>
  <r>
    <n v="499"/>
    <s v="KMS457"/>
    <s v="KMS457"/>
    <x v="0"/>
    <m/>
    <s v="Y04"/>
    <m/>
    <m/>
    <m/>
    <m/>
    <m/>
    <m/>
    <n v="38.112437"/>
    <n v="127.290632"/>
    <n v="143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5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500"/>
    <s v="KMS458"/>
    <s v="KMS458"/>
    <x v="0"/>
    <m/>
    <s v="Y05"/>
    <m/>
    <m/>
    <m/>
    <m/>
    <m/>
    <m/>
    <n v="37.849997000000002"/>
    <n v="127.28154000000001"/>
    <n v="305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501"/>
    <s v="KMS459"/>
    <s v="KMS459"/>
    <x v="0"/>
    <m/>
    <s v="Y06"/>
    <m/>
    <m/>
    <m/>
    <m/>
    <m/>
    <m/>
    <n v="38.019376999999999"/>
    <n v="127.251197"/>
    <n v="86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502"/>
    <s v="KMS460"/>
    <s v="KMS460"/>
    <x v="0"/>
    <m/>
    <s v="Y07"/>
    <m/>
    <m/>
    <m/>
    <m/>
    <m/>
    <m/>
    <n v="38.000774"/>
    <n v="127.246515"/>
    <n v="84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n v="1"/>
    <d v="2015-02-16T00:00:00"/>
    <m/>
    <m/>
    <d v="2015-01-01T00:00:00"/>
    <m/>
    <s v="Y"/>
    <m/>
    <m/>
    <m/>
    <m/>
  </r>
  <r>
    <n v="503"/>
    <s v="KMS461"/>
    <s v="KMS461"/>
    <x v="0"/>
    <m/>
    <s v="Y08"/>
    <m/>
    <m/>
    <m/>
    <m/>
    <m/>
    <m/>
    <n v="37.977680999999997"/>
    <n v="127.24548"/>
    <n v="83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504"/>
    <s v="KMS462"/>
    <s v="KMS462"/>
    <x v="0"/>
    <m/>
    <s v="Y09"/>
    <m/>
    <m/>
    <m/>
    <m/>
    <m/>
    <m/>
    <n v="37.939894000000002"/>
    <n v="127.287316"/>
    <n v="131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n v="8"/>
    <n v="5"/>
    <s v="yes"/>
    <d v="2015-03-09T00:00:00"/>
    <m/>
    <m/>
    <d v="2015-03-16T00:00:00"/>
    <m/>
    <m/>
    <d v="2015-02-16T00:00:00"/>
    <m/>
    <m/>
    <d v="2015-01-01T00:00:00"/>
    <m/>
    <s v="Y"/>
    <m/>
    <m/>
    <m/>
    <m/>
  </r>
  <r>
    <n v="505"/>
    <s v="KMS463"/>
    <s v="KMS463"/>
    <x v="0"/>
    <m/>
    <s v="Y10"/>
    <m/>
    <m/>
    <m/>
    <m/>
    <m/>
    <m/>
    <n v="37.925714999999997"/>
    <n v="127.298304"/>
    <n v="167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n v="1"/>
    <d v="2015-02-16T00:00:00"/>
    <m/>
    <m/>
    <d v="2015-01-01T00:00:00"/>
    <m/>
    <s v="Y"/>
    <m/>
    <m/>
    <m/>
    <m/>
  </r>
  <r>
    <n v="506"/>
    <s v="KMS464"/>
    <s v="KMS464"/>
    <x v="0"/>
    <m/>
    <s v="Y11"/>
    <m/>
    <m/>
    <m/>
    <m/>
    <m/>
    <m/>
    <n v="37.797001999999999"/>
    <n v="127.48098299999999"/>
    <n v="108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n v="2"/>
    <d v="2015-02-16T00:00:00"/>
    <m/>
    <m/>
    <d v="2015-01-01T00:00:00"/>
    <m/>
    <s v="Y"/>
    <m/>
    <m/>
    <m/>
    <s v="Y"/>
  </r>
  <r>
    <n v="507"/>
    <s v="KMS465"/>
    <s v="KMS465"/>
    <x v="0"/>
    <m/>
    <s v="Y12"/>
    <m/>
    <m/>
    <m/>
    <m/>
    <m/>
    <m/>
    <n v="38.069234999999999"/>
    <n v="127.134034"/>
    <n v="98"/>
    <x v="5"/>
    <m/>
    <m/>
    <m/>
    <s v="Chang Yeon Yu"/>
    <d v="2014-11-08T00:00:00"/>
    <m/>
    <m/>
    <m/>
    <m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n v="1"/>
    <d v="2015-02-16T00:00:00"/>
    <m/>
    <m/>
    <d v="2015-01-01T00:00:00"/>
    <m/>
    <s v="Y"/>
    <m/>
    <m/>
    <m/>
    <m/>
  </r>
  <r>
    <n v="508"/>
    <s v="KMS466"/>
    <s v="KMS466"/>
    <x v="0"/>
    <m/>
    <s v="Y13"/>
    <m/>
    <m/>
    <m/>
    <m/>
    <m/>
    <m/>
    <n v="37.778227999999999"/>
    <n v="127.371022"/>
    <n v="142"/>
    <x v="5"/>
    <m/>
    <m/>
    <m/>
    <s v="Chang Yeon Yu"/>
    <d v="2014-11-08T00:00:00"/>
    <m/>
    <m/>
    <m/>
    <m/>
    <m/>
    <m/>
    <m/>
    <m/>
    <m/>
    <s v="KNU"/>
    <m/>
    <m/>
    <m/>
    <m/>
    <m/>
    <d v="2015-03-31T00:00:00"/>
    <n v="10"/>
    <n v="6"/>
    <s v="yes"/>
    <d v="2015-04-24T00:00:00"/>
    <m/>
    <m/>
    <m/>
    <m/>
    <n v="3"/>
    <d v="2015-03-30T00:00:00"/>
    <m/>
    <m/>
    <d v="2015-01-01T00:00:00"/>
    <m/>
    <s v="Y"/>
    <m/>
    <m/>
    <m/>
    <s v="Y"/>
  </r>
  <r>
    <n v="509"/>
    <s v="KMS467"/>
    <s v="KMS467"/>
    <x v="0"/>
    <m/>
    <s v="Y14"/>
    <m/>
    <m/>
    <m/>
    <m/>
    <m/>
    <m/>
    <n v="37.753106000000002"/>
    <n v="127.434343"/>
    <n v="56"/>
    <x v="5"/>
    <m/>
    <m/>
    <m/>
    <s v="Chang Yeon Yu"/>
    <d v="2014-11-08T00:00:00"/>
    <m/>
    <m/>
    <m/>
    <m/>
    <m/>
    <m/>
    <m/>
    <m/>
    <m/>
    <s v="KNU"/>
    <m/>
    <m/>
    <m/>
    <m/>
    <m/>
    <d v="2015-03-31T00:00:00"/>
    <n v="10"/>
    <n v="7"/>
    <s v="yes"/>
    <m/>
    <m/>
    <m/>
    <m/>
    <m/>
    <n v="1"/>
    <d v="2015-03-30T00:00:00"/>
    <m/>
    <m/>
    <d v="2015-01-01T00:00:00"/>
    <m/>
    <s v="Y"/>
    <m/>
    <m/>
    <m/>
    <m/>
  </r>
  <r>
    <n v="510"/>
    <s v="KMS468"/>
    <s v="KMS468"/>
    <x v="0"/>
    <m/>
    <s v="Y15"/>
    <m/>
    <m/>
    <m/>
    <m/>
    <m/>
    <m/>
    <n v="37.772069000000002"/>
    <n v="127.459328"/>
    <n v="95"/>
    <x v="5"/>
    <m/>
    <m/>
    <m/>
    <s v="Chang Yeon Yu"/>
    <d v="2014-11-08T00:00:00"/>
    <m/>
    <m/>
    <m/>
    <m/>
    <m/>
    <m/>
    <m/>
    <m/>
    <m/>
    <s v="KNU"/>
    <m/>
    <m/>
    <m/>
    <m/>
    <m/>
    <d v="2015-03-31T00:00:00"/>
    <n v="10"/>
    <n v="4"/>
    <s v="yes"/>
    <d v="2015-04-24T00:00:00"/>
    <m/>
    <m/>
    <m/>
    <m/>
    <n v="3"/>
    <d v="2015-03-30T00:00:00"/>
    <m/>
    <m/>
    <d v="2015-01-01T00:00:00"/>
    <m/>
    <s v="Y"/>
    <m/>
    <m/>
    <m/>
    <s v="Y"/>
  </r>
  <r>
    <n v="511"/>
    <s v="PMS-070"/>
    <s v="PMS-070"/>
    <x v="0"/>
    <m/>
    <m/>
    <m/>
    <m/>
    <m/>
    <m/>
    <m/>
    <m/>
    <n v="30.921600000000002"/>
    <n v="104.48869999999999"/>
    <n v="584"/>
    <x v="4"/>
    <s v="Sichuan"/>
    <s v="Jintang"/>
    <m/>
    <s v="Junhua Peng"/>
    <d v="2008-10-28T00:00:00"/>
    <m/>
    <m/>
    <m/>
    <m/>
    <m/>
    <m/>
    <m/>
    <s v="2x"/>
    <n v="4.3898473282442749"/>
    <s v="WBG"/>
    <m/>
    <m/>
    <m/>
    <m/>
    <m/>
    <m/>
    <m/>
    <n v="2"/>
    <m/>
    <m/>
    <m/>
    <m/>
    <m/>
    <m/>
    <m/>
    <m/>
    <m/>
    <m/>
    <m/>
    <m/>
    <m/>
    <m/>
    <m/>
    <n v="5"/>
    <s v="Y"/>
  </r>
  <r>
    <n v="512"/>
    <s v="PMS-071"/>
    <s v="PMS-071"/>
    <x v="0"/>
    <m/>
    <m/>
    <m/>
    <m/>
    <m/>
    <s v="Q46855"/>
    <m/>
    <m/>
    <n v="40.390633333333334"/>
    <n v="117.00713333333333"/>
    <n v="116"/>
    <x v="4"/>
    <s v="Beijing"/>
    <s v="Beijing"/>
    <m/>
    <s v="Junhua Peng"/>
    <m/>
    <m/>
    <m/>
    <m/>
    <m/>
    <m/>
    <m/>
    <m/>
    <s v="2x"/>
    <n v="4.3600000000000003"/>
    <s v="WBG"/>
    <m/>
    <m/>
    <d v="2011-04-19T00:00:00"/>
    <d v="2012-06-26T00:00:00"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d v="2015-03-13T00:00:00"/>
    <m/>
    <n v="7"/>
    <s v="Y"/>
  </r>
  <r>
    <n v="513"/>
    <s v="PMS-074"/>
    <s v="PMS-074"/>
    <x v="0"/>
    <m/>
    <m/>
    <m/>
    <m/>
    <m/>
    <s v="Q46868"/>
    <m/>
    <m/>
    <n v="40.134483333333336"/>
    <n v="116.17478333333334"/>
    <n v="43"/>
    <x v="4"/>
    <s v="Beijing"/>
    <s v="Beijing"/>
    <m/>
    <s v="Junhua Peng"/>
    <m/>
    <m/>
    <m/>
    <m/>
    <m/>
    <m/>
    <m/>
    <m/>
    <s v="2x"/>
    <n v="4.3909947643979059"/>
    <s v="WBG"/>
    <m/>
    <m/>
    <d v="2011-04-19T00:00:00"/>
    <d v="2012-06-26T00:00:00"/>
    <n v="6"/>
    <d v="2015-03-31T00:00:00"/>
    <n v="8"/>
    <n v="8"/>
    <m/>
    <d v="2015-04-01T00:00:00"/>
    <n v="8"/>
    <m/>
    <d v="2015-03-16T00:00:00"/>
    <m/>
    <n v="6"/>
    <d v="2015-03-16T00:00:00"/>
    <m/>
    <m/>
    <d v="2015-03-23T00:00:00"/>
    <n v="4"/>
    <s v="Y"/>
    <d v="2015-03-13T00:00:00"/>
    <m/>
    <n v="7"/>
    <s v="Y"/>
  </r>
  <r>
    <n v="514"/>
    <s v="PMS-075"/>
    <s v="PMS-075"/>
    <x v="0"/>
    <m/>
    <m/>
    <m/>
    <m/>
    <m/>
    <s v="Q45671"/>
    <m/>
    <m/>
    <n v="40.134599999999999"/>
    <n v="116.1751"/>
    <n v="46"/>
    <x v="4"/>
    <s v="Beijing"/>
    <s v="Beijing"/>
    <m/>
    <s v="Junhua Peng"/>
    <d v="2008-11-07T00:00:00"/>
    <m/>
    <m/>
    <m/>
    <m/>
    <m/>
    <m/>
    <m/>
    <s v="2x"/>
    <n v="4.3783255813953481"/>
    <s v="WBG"/>
    <m/>
    <m/>
    <m/>
    <d v="2010-06-28T00:00:00"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6"/>
    <s v="Y"/>
  </r>
  <r>
    <n v="515"/>
    <s v="PMS-076"/>
    <s v="PMS-076"/>
    <x v="0"/>
    <m/>
    <m/>
    <m/>
    <m/>
    <m/>
    <s v="Q46878"/>
    <m/>
    <m/>
    <n v="40.164200000000001"/>
    <n v="116.05"/>
    <n v="141"/>
    <x v="4"/>
    <s v="Beijing"/>
    <s v="Beijing"/>
    <m/>
    <s v="Junhua Peng"/>
    <d v="2008-11-07T00:00:00"/>
    <m/>
    <m/>
    <m/>
    <m/>
    <m/>
    <m/>
    <m/>
    <s v="2x"/>
    <n v="4.3455384615384611"/>
    <s v="WBG"/>
    <m/>
    <m/>
    <d v="2011-04-19T00:00:00"/>
    <d v="2012-06-26T00:00:00"/>
    <n v="6"/>
    <d v="2015-03-31T00:00:00"/>
    <n v="8"/>
    <n v="8"/>
    <m/>
    <d v="2015-04-01T00:00:00"/>
    <n v="8"/>
    <m/>
    <d v="2015-03-16T00:00:00"/>
    <m/>
    <n v="7"/>
    <d v="2015-03-16T00:00:00"/>
    <m/>
    <m/>
    <d v="2015-03-23T00:00:00"/>
    <n v="4"/>
    <s v="Y"/>
    <d v="2015-03-13T00:00:00"/>
    <m/>
    <n v="8"/>
    <s v="Y"/>
  </r>
  <r>
    <n v="516"/>
    <s v="PMS-077"/>
    <s v="PMS-077"/>
    <x v="0"/>
    <m/>
    <m/>
    <m/>
    <m/>
    <m/>
    <m/>
    <m/>
    <m/>
    <n v="40.145000000000003"/>
    <n v="115.9041"/>
    <n v="721"/>
    <x v="4"/>
    <s v="Beijing"/>
    <s v="Beijing"/>
    <m/>
    <s v="Junhua Peng"/>
    <d v="2008-11-07T00:00:00"/>
    <m/>
    <m/>
    <m/>
    <m/>
    <m/>
    <m/>
    <m/>
    <s v="2x"/>
    <n v="4.2635761589403973"/>
    <s v="WBG"/>
    <m/>
    <m/>
    <m/>
    <m/>
    <m/>
    <m/>
    <m/>
    <n v="6"/>
    <m/>
    <m/>
    <m/>
    <m/>
    <m/>
    <m/>
    <m/>
    <m/>
    <m/>
    <m/>
    <m/>
    <m/>
    <m/>
    <m/>
    <m/>
    <n v="6"/>
    <s v="Y"/>
  </r>
  <r>
    <n v="517"/>
    <s v="PMS-457"/>
    <s v="PMS-457"/>
    <x v="0"/>
    <m/>
    <m/>
    <m/>
    <m/>
    <m/>
    <m/>
    <m/>
    <m/>
    <n v="36.2119"/>
    <n v="117.1133"/>
    <n v="277"/>
    <x v="4"/>
    <s v="Shandong"/>
    <s v="Taishan"/>
    <m/>
    <s v="Junhua Peng"/>
    <d v="2009-04-04T00:00:00"/>
    <m/>
    <m/>
    <m/>
    <m/>
    <m/>
    <m/>
    <m/>
    <s v="4x"/>
    <n v="8.7248571428571431"/>
    <s v="WBG"/>
    <m/>
    <m/>
    <m/>
    <m/>
    <m/>
    <m/>
    <m/>
    <n v="6"/>
    <m/>
    <m/>
    <m/>
    <m/>
    <m/>
    <m/>
    <m/>
    <m/>
    <m/>
    <m/>
    <m/>
    <m/>
    <m/>
    <m/>
    <m/>
    <n v="6"/>
    <s v="Y"/>
  </r>
  <r>
    <n v="518"/>
    <s v="PMS-458"/>
    <s v="PMS-458"/>
    <x v="0"/>
    <m/>
    <m/>
    <m/>
    <m/>
    <m/>
    <m/>
    <m/>
    <m/>
    <n v="36.173400000000001"/>
    <n v="120.4978"/>
    <n v="74"/>
    <x v="4"/>
    <s v="Shandong"/>
    <s v="Qingdao"/>
    <m/>
    <s v="Junhua Peng"/>
    <d v="2009-04-05T00:00:00"/>
    <m/>
    <m/>
    <m/>
    <m/>
    <m/>
    <m/>
    <m/>
    <s v="4x"/>
    <n v="8.4354385964912275"/>
    <s v="WBG"/>
    <m/>
    <m/>
    <m/>
    <m/>
    <m/>
    <m/>
    <m/>
    <n v="6"/>
    <m/>
    <m/>
    <m/>
    <m/>
    <m/>
    <m/>
    <m/>
    <m/>
    <m/>
    <m/>
    <m/>
    <m/>
    <m/>
    <m/>
    <m/>
    <n v="4"/>
    <s v="Y"/>
  </r>
  <r>
    <n v="519"/>
    <s v="PMS-488"/>
    <s v="PMS-488"/>
    <x v="0"/>
    <m/>
    <m/>
    <m/>
    <m/>
    <m/>
    <m/>
    <m/>
    <m/>
    <n v="42.376150000000003"/>
    <n v="126.36116666666666"/>
    <n v="525"/>
    <x v="4"/>
    <s v="Jilin"/>
    <s v="Huinan"/>
    <m/>
    <s v="Junhua Peng"/>
    <m/>
    <m/>
    <m/>
    <m/>
    <m/>
    <m/>
    <m/>
    <m/>
    <s v="2x"/>
    <n v="4.2287272727272729"/>
    <s v="WBG"/>
    <m/>
    <m/>
    <m/>
    <m/>
    <m/>
    <m/>
    <m/>
    <n v="0"/>
    <m/>
    <m/>
    <m/>
    <m/>
    <m/>
    <m/>
    <m/>
    <m/>
    <m/>
    <m/>
    <m/>
    <m/>
    <m/>
    <m/>
    <m/>
    <m/>
    <m/>
  </r>
  <r>
    <n v="520"/>
    <s v="PMS-512"/>
    <s v="PMS-512"/>
    <x v="0"/>
    <m/>
    <m/>
    <m/>
    <m/>
    <m/>
    <m/>
    <m/>
    <m/>
    <n v="41.328000000000003"/>
    <n v="123.6909"/>
    <n v="160"/>
    <x v="4"/>
    <s v="Liaoning"/>
    <s v="Benxi"/>
    <m/>
    <s v="Junhua Peng"/>
    <d v="2009-09-23T00:00:00"/>
    <m/>
    <m/>
    <m/>
    <m/>
    <m/>
    <m/>
    <m/>
    <m/>
    <m/>
    <s v="WBG"/>
    <m/>
    <m/>
    <m/>
    <m/>
    <m/>
    <m/>
    <m/>
    <n v="6"/>
    <m/>
    <m/>
    <m/>
    <m/>
    <m/>
    <m/>
    <m/>
    <m/>
    <m/>
    <m/>
    <m/>
    <m/>
    <m/>
    <m/>
    <m/>
    <n v="7"/>
    <s v="Y"/>
  </r>
  <r>
    <n v="521"/>
    <s v="JY001"/>
    <s v="JY001"/>
    <x v="0"/>
    <m/>
    <m/>
    <m/>
    <m/>
    <m/>
    <m/>
    <s v="wild"/>
    <m/>
    <n v="29.474630000000001"/>
    <n v="120.05821"/>
    <n v="25"/>
    <x v="4"/>
    <s v="Zhejiang"/>
    <s v="Zhuji "/>
    <s v="Shuanglong reservoir"/>
    <s v="Xiaoli Jin"/>
    <d v="2014-08-08T00:00:00"/>
    <s v="near to the reservoir"/>
    <n v="3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22"/>
    <s v="JY002"/>
    <s v="JY002"/>
    <x v="0"/>
    <m/>
    <m/>
    <m/>
    <m/>
    <m/>
    <m/>
    <s v="wild"/>
    <m/>
    <n v="29.474730000000001"/>
    <n v="120.05819"/>
    <n v="133"/>
    <x v="4"/>
    <s v="Zhejiang"/>
    <s v="Zhuji "/>
    <s v="Xingfu reservoir"/>
    <s v="Xiaoli Jin"/>
    <d v="2014-08-08T00:00:00"/>
    <s v="near to the reservoir"/>
    <n v="1.5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23"/>
    <s v="JY003"/>
    <s v="JY003"/>
    <x v="0"/>
    <m/>
    <m/>
    <m/>
    <m/>
    <m/>
    <m/>
    <s v="wild"/>
    <m/>
    <n v="29.474730000000001"/>
    <n v="120.05819"/>
    <n v="131"/>
    <x v="4"/>
    <s v="Zhejiang"/>
    <s v="Zhuji "/>
    <s v="Xingfu reservoir"/>
    <s v="Xiaoli Jin"/>
    <d v="2014-08-09T00:00:00"/>
    <s v="near to the reservoir"/>
    <n v="1.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24"/>
    <s v="JY004"/>
    <s v="JY004"/>
    <x v="0"/>
    <m/>
    <m/>
    <m/>
    <m/>
    <m/>
    <m/>
    <s v="wild"/>
    <m/>
    <n v="29.474879999999999"/>
    <n v="120.05826999999999"/>
    <n v="127"/>
    <x v="4"/>
    <s v="Zhejiang"/>
    <s v="Zhuji "/>
    <s v="Xingfu reservoir"/>
    <s v="Xiaoli Jin"/>
    <d v="2014-08-09T00:00:00"/>
    <s v="near to the reservoir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525"/>
    <s v="JY005"/>
    <s v="JY005"/>
    <x v="0"/>
    <m/>
    <m/>
    <m/>
    <m/>
    <m/>
    <m/>
    <s v="wild"/>
    <m/>
    <n v="29.47484"/>
    <n v="120.05826"/>
    <n v="127"/>
    <x v="4"/>
    <s v="Zhejiang"/>
    <s v="Zhuji "/>
    <s v="Xingfu reservoir"/>
    <s v="Xiaoli Jin"/>
    <d v="2014-08-09T00:00:00"/>
    <s v="near to the reservoir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26"/>
    <s v="JY006"/>
    <s v="JY006"/>
    <x v="0"/>
    <m/>
    <m/>
    <m/>
    <m/>
    <m/>
    <m/>
    <s v="wild"/>
    <m/>
    <n v="29.47625"/>
    <n v="120.05692999999999"/>
    <n v="139"/>
    <x v="4"/>
    <s v="Zhejiang"/>
    <s v="Zhuji "/>
    <s v="Xingfu reservoir"/>
    <s v="Xiaoli Jin"/>
    <d v="2014-08-09T00:00:00"/>
    <s v="near to the reservoir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27"/>
    <s v="JY007"/>
    <s v="JY007"/>
    <x v="0"/>
    <m/>
    <m/>
    <m/>
    <m/>
    <m/>
    <m/>
    <s v="wild"/>
    <m/>
    <n v="30.570319999999999"/>
    <n v="120.22593000000001"/>
    <n v="4"/>
    <x v="4"/>
    <s v="Zhejiang"/>
    <s v="Huzhou "/>
    <s v="Taihu lake"/>
    <s v="Xiaoli Jin"/>
    <d v="2014-08-17T00:00:00"/>
    <s v="lake side"/>
    <n v="3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28"/>
    <s v="JY008"/>
    <s v="JY008"/>
    <x v="0"/>
    <m/>
    <m/>
    <m/>
    <m/>
    <m/>
    <m/>
    <s v="wild"/>
    <m/>
    <n v="30.57029"/>
    <n v="120.22596"/>
    <n v="2"/>
    <x v="4"/>
    <s v="Zhejiang"/>
    <s v="Huzhou "/>
    <s v="Taihu lake"/>
    <s v="Xiaoli Jin"/>
    <d v="2014-08-17T00:00:00"/>
    <s v="lake 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29"/>
    <s v="JY009"/>
    <s v="JY009"/>
    <x v="0"/>
    <m/>
    <m/>
    <m/>
    <m/>
    <m/>
    <m/>
    <s v="wild"/>
    <m/>
    <n v="30.569970000000001"/>
    <n v="120.22488"/>
    <n v="9"/>
    <x v="4"/>
    <s v="Zhejiang"/>
    <s v="Huzhou "/>
    <s v="Taihu lake"/>
    <s v="Xiaoli Jin"/>
    <d v="2014-08-17T00:00:00"/>
    <s v="lake side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30"/>
    <s v="JY010"/>
    <s v="JY010"/>
    <x v="0"/>
    <m/>
    <m/>
    <m/>
    <m/>
    <m/>
    <m/>
    <s v="wild"/>
    <m/>
    <n v="30.5686"/>
    <n v="120.22174"/>
    <n v="11"/>
    <x v="4"/>
    <s v="Zhejiang"/>
    <s v="Huzhou "/>
    <s v="Taihu lake"/>
    <s v="Xiaoli Jin"/>
    <d v="2014-08-17T00:00:00"/>
    <s v="lake side"/>
    <n v="0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31"/>
    <s v="JY011"/>
    <s v="JY011"/>
    <x v="0"/>
    <m/>
    <m/>
    <m/>
    <m/>
    <m/>
    <m/>
    <s v="wild"/>
    <m/>
    <n v="30.56859"/>
    <n v="120.22171"/>
    <n v="9"/>
    <x v="4"/>
    <s v="Zhejiang"/>
    <s v="Huzhou "/>
    <s v="Taihu lake"/>
    <s v="Xiaoli Jin"/>
    <d v="2014-08-17T00:00:00"/>
    <s v="lake 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32"/>
    <s v="JY012"/>
    <s v="JY012"/>
    <x v="0"/>
    <m/>
    <m/>
    <m/>
    <m/>
    <m/>
    <m/>
    <s v="wild"/>
    <m/>
    <n v="30.5684"/>
    <n v="120.22168000000001"/>
    <n v="9"/>
    <x v="4"/>
    <s v="Zhejiang"/>
    <s v="Huzhou "/>
    <s v="Taihu lake"/>
    <s v="Xiaoli Jin"/>
    <d v="2014-08-17T00:00:00"/>
    <s v="lake 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m/>
    <m/>
    <m/>
    <m/>
    <m/>
  </r>
  <r>
    <n v="533"/>
    <s v="JY013"/>
    <s v="JY013"/>
    <x v="0"/>
    <m/>
    <m/>
    <m/>
    <m/>
    <m/>
    <m/>
    <s v="wild"/>
    <m/>
    <n v="30.555949999999999"/>
    <n v="120.13334"/>
    <n v="11"/>
    <x v="4"/>
    <s v="Zhejiang"/>
    <s v="Huzhou "/>
    <s v="Taihu lake"/>
    <s v="Xiaoli Jin"/>
    <d v="2014-08-17T00:00:00"/>
    <s v="field zon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34"/>
    <s v="JY014"/>
    <s v="JY014"/>
    <x v="0"/>
    <m/>
    <m/>
    <m/>
    <m/>
    <m/>
    <m/>
    <s v="wild"/>
    <m/>
    <n v="30.551030000000001"/>
    <n v="120.0791"/>
    <n v="11"/>
    <x v="4"/>
    <s v="Zhejiang"/>
    <s v="Huzhou "/>
    <s v="field side"/>
    <s v="Xiaoli Jin"/>
    <d v="2014-08-17T00:00:00"/>
    <s v="field zon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35"/>
    <s v="JY015"/>
    <s v="JY015"/>
    <x v="0"/>
    <m/>
    <m/>
    <m/>
    <m/>
    <m/>
    <m/>
    <s v="wild"/>
    <m/>
    <n v="30.550989999999999"/>
    <n v="120.07906"/>
    <n v="11"/>
    <x v="4"/>
    <s v="Zhejiang"/>
    <s v="Huzhou "/>
    <s v="field side"/>
    <s v="Xiaoli Jin"/>
    <d v="2014-08-17T00:00:00"/>
    <s v="roadside"/>
    <n v="2.299999999999999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36"/>
    <s v="JY016"/>
    <s v="JY016"/>
    <x v="0"/>
    <m/>
    <m/>
    <m/>
    <m/>
    <m/>
    <m/>
    <s v="wild"/>
    <m/>
    <n v="30.545069999999999"/>
    <n v="120.07163"/>
    <n v="7"/>
    <x v="4"/>
    <s v="Zhejiang"/>
    <s v="Huzhou "/>
    <s v="road side"/>
    <s v="Xiaoli Jin"/>
    <d v="2014-08-17T00:00:00"/>
    <s v="roadside"/>
    <n v="0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37"/>
    <s v="JY017"/>
    <s v="JY017"/>
    <x v="0"/>
    <m/>
    <m/>
    <m/>
    <m/>
    <m/>
    <m/>
    <s v="wild"/>
    <m/>
    <n v="30.545089999999998"/>
    <n v="120.07147000000001"/>
    <n v="12"/>
    <x v="4"/>
    <s v="Zhejiang"/>
    <s v="Huzhou "/>
    <s v="road side"/>
    <s v="Xiaoli Jin"/>
    <d v="2014-08-17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38"/>
    <s v="JY018"/>
    <s v="JY018"/>
    <x v="0"/>
    <m/>
    <m/>
    <m/>
    <m/>
    <m/>
    <m/>
    <s v="wild"/>
    <m/>
    <n v="31.074860000000001"/>
    <n v="118.09569999999999"/>
    <n v="25"/>
    <x v="4"/>
    <s v="Anhui"/>
    <s v="Wuhu"/>
    <s v="Maba town,Fanchang county"/>
    <s v="Xiaoli Jin"/>
    <d v="2014-08-18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39"/>
    <s v="JY019"/>
    <s v="JY019"/>
    <x v="0"/>
    <m/>
    <m/>
    <m/>
    <m/>
    <m/>
    <m/>
    <s v="wild"/>
    <m/>
    <n v="31.084440000000001"/>
    <n v="118.08778"/>
    <n v="19"/>
    <x v="4"/>
    <s v="Anhui"/>
    <s v="Wuhu"/>
    <s v="Maba town,Fanchang county"/>
    <s v="Xiaoli Jin"/>
    <d v="2014-08-18T00:00:00"/>
    <s v="roadside"/>
    <n v="5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m/>
    <m/>
    <m/>
    <m/>
    <s v="Y"/>
  </r>
  <r>
    <n v="540"/>
    <s v="JY020"/>
    <s v="JY020"/>
    <x v="0"/>
    <m/>
    <m/>
    <m/>
    <m/>
    <m/>
    <m/>
    <s v="wild"/>
    <m/>
    <n v="31.08447"/>
    <n v="118.08777000000001"/>
    <n v="18"/>
    <x v="4"/>
    <s v="Anhui"/>
    <s v="Wuhu"/>
    <s v="Maba town,Fanchang county"/>
    <s v="Xiaoli Jin"/>
    <d v="2014-08-18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41"/>
    <s v="JY021"/>
    <s v="JY021"/>
    <x v="0"/>
    <m/>
    <m/>
    <m/>
    <m/>
    <m/>
    <m/>
    <s v="wild"/>
    <m/>
    <n v="31.08456"/>
    <n v="118.08758"/>
    <n v="16"/>
    <x v="4"/>
    <s v="Anhui"/>
    <s v="Wuhu"/>
    <s v="Maba town,Fanchang county"/>
    <s v="Xiaoli Jin"/>
    <d v="2014-08-18T00:00:00"/>
    <s v="roadside"/>
    <n v="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42"/>
    <s v="JY022"/>
    <s v="JY022"/>
    <x v="0"/>
    <m/>
    <m/>
    <m/>
    <m/>
    <m/>
    <m/>
    <s v="wild"/>
    <m/>
    <n v="31.084679999999999"/>
    <n v="118.08738"/>
    <n v="22"/>
    <x v="4"/>
    <s v="Anhui"/>
    <s v="Wuhu"/>
    <s v="Maba town,Fanchang county"/>
    <s v="Xiaoli Jin"/>
    <d v="2014-08-18T00:00:00"/>
    <s v="roadside"/>
    <n v="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543"/>
    <s v="JY023"/>
    <s v="JY023"/>
    <x v="0"/>
    <m/>
    <m/>
    <m/>
    <m/>
    <m/>
    <m/>
    <s v="wild"/>
    <m/>
    <n v="31.09037"/>
    <n v="118.07922000000001"/>
    <n v="20"/>
    <x v="4"/>
    <s v="Anhui"/>
    <s v="Wuhu"/>
    <s v="Maba town,Fanchang county"/>
    <s v="Xiaoli Jin"/>
    <d v="2014-08-18T00:00:00"/>
    <s v="roadside"/>
    <n v="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544"/>
    <s v="JY024"/>
    <s v="JY024"/>
    <x v="0"/>
    <m/>
    <m/>
    <m/>
    <m/>
    <m/>
    <m/>
    <s v="wild"/>
    <m/>
    <n v="31.107040000000001"/>
    <n v="118.04321"/>
    <n v="20"/>
    <x v="4"/>
    <s v="Anhui"/>
    <s v="Wuhu"/>
    <s v="Xingang town,Fanchang county"/>
    <s v="Xiaoli Jin"/>
    <d v="2014-08-18T00:00:00"/>
    <s v="Changjiang river 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45"/>
    <s v="JY025"/>
    <s v="JY025"/>
    <x v="0"/>
    <m/>
    <m/>
    <m/>
    <m/>
    <m/>
    <m/>
    <s v="wild"/>
    <m/>
    <n v="31.111920000000001"/>
    <n v="118.03785000000001"/>
    <n v="9"/>
    <x v="4"/>
    <s v="Anhui"/>
    <s v="Wuhu"/>
    <s v="Xingang town,Fanchang county"/>
    <s v="Xiaoli Jin"/>
    <d v="2014-08-18T00:00:00"/>
    <s v="roadside"/>
    <n v="2.2000000000000002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46"/>
    <s v="JY026"/>
    <s v="JY026"/>
    <x v="0"/>
    <m/>
    <m/>
    <m/>
    <m/>
    <m/>
    <m/>
    <s v="wild"/>
    <m/>
    <n v="31.100899999999999"/>
    <n v="118.03814"/>
    <n v="12"/>
    <x v="4"/>
    <s v="Anhui"/>
    <s v="Wuhu"/>
    <s v="Xingang town,Fanchang county"/>
    <s v="Xiaoli Jin"/>
    <d v="2014-08-18T00:00:00"/>
    <s v="roadside"/>
    <n v="2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47"/>
    <s v="JY027"/>
    <s v="JY027"/>
    <x v="0"/>
    <m/>
    <m/>
    <m/>
    <m/>
    <m/>
    <m/>
    <s v="wild"/>
    <m/>
    <n v="31.103899999999999"/>
    <n v="118.03719"/>
    <n v="9"/>
    <x v="4"/>
    <s v="Anhui"/>
    <s v="Wuhu"/>
    <s v="Xingang town,Fanchang county"/>
    <s v="Xiaoli Jin"/>
    <d v="2014-08-18T00:00:00"/>
    <s v="Rood side, mountain foot"/>
    <n v="0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48"/>
    <s v="JY028"/>
    <s v="JY028"/>
    <x v="0"/>
    <m/>
    <m/>
    <m/>
    <m/>
    <m/>
    <m/>
    <s v="wild"/>
    <m/>
    <n v="31.10398"/>
    <n v="118.038"/>
    <n v="10"/>
    <x v="4"/>
    <s v="Anhui"/>
    <s v="Wuhu"/>
    <s v="Xingang town,Fanchang county"/>
    <s v="Xiaoli Jin"/>
    <d v="2014-08-18T00:00:00"/>
    <s v="Rood side, mountain foot"/>
    <n v="0.4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49"/>
    <s v="JY029"/>
    <s v="JY029"/>
    <x v="0"/>
    <m/>
    <m/>
    <m/>
    <m/>
    <m/>
    <m/>
    <s v="wild"/>
    <m/>
    <n v="31.102989999999998"/>
    <n v="118.03633000000001"/>
    <n v="17"/>
    <x v="4"/>
    <s v="Anhui"/>
    <s v="Wuhu"/>
    <s v="Digang town,Fanchang county"/>
    <s v="Xiaoli Jin"/>
    <d v="2014-08-18T00:00:00"/>
    <s v="Rood side, mountain foot"/>
    <n v="2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50"/>
    <s v="JY030"/>
    <s v="JY030"/>
    <x v="0"/>
    <m/>
    <m/>
    <m/>
    <m/>
    <m/>
    <m/>
    <s v="wild"/>
    <m/>
    <n v="31.10041"/>
    <n v="118.03203000000001"/>
    <n v="9"/>
    <x v="4"/>
    <s v="Anhui"/>
    <s v="Wuhu"/>
    <s v="Digang town,Fanchang county"/>
    <s v="Xiaoli Jin"/>
    <d v="2014-08-18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51"/>
    <s v="JY031"/>
    <s v="JY031"/>
    <x v="0"/>
    <m/>
    <m/>
    <m/>
    <m/>
    <m/>
    <m/>
    <s v="wild"/>
    <m/>
    <n v="31.09937"/>
    <n v="118.02705"/>
    <n v="13"/>
    <x v="4"/>
    <s v="Anhui"/>
    <s v="Wuhu"/>
    <s v="Digang town,Fanchang county"/>
    <s v="Xiaoli Jin"/>
    <d v="2014-08-18T00:00:00"/>
    <s v="roadside"/>
    <n v="2.1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m/>
    <m/>
    <m/>
    <m/>
    <m/>
  </r>
  <r>
    <n v="552"/>
    <s v="JY032"/>
    <s v="JY032"/>
    <x v="0"/>
    <m/>
    <m/>
    <m/>
    <m/>
    <m/>
    <m/>
    <s v="wild"/>
    <m/>
    <n v="31.061910000000001"/>
    <n v="118.00496"/>
    <n v="20"/>
    <x v="4"/>
    <s v="Anhui"/>
    <s v="Wuhu"/>
    <s v="Digang town,Fanchang county"/>
    <s v="Xiaoli Jin"/>
    <d v="2014-08-18T00:00:00"/>
    <s v="roadside"/>
    <n v="1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53"/>
    <s v="JY033"/>
    <s v="JY033"/>
    <x v="0"/>
    <m/>
    <m/>
    <m/>
    <m/>
    <m/>
    <m/>
    <s v="wild"/>
    <m/>
    <n v="31.061920000000001"/>
    <n v="118.00481000000001"/>
    <n v="20"/>
    <x v="4"/>
    <s v="Anhui"/>
    <s v="Wuhu"/>
    <s v="Digang town,Fanchang county"/>
    <s v="Xiaoli Jin"/>
    <d v="2014-08-18T00:00:00"/>
    <s v="road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54"/>
    <s v="JY034"/>
    <s v="JY034"/>
    <x v="0"/>
    <m/>
    <m/>
    <m/>
    <m/>
    <m/>
    <m/>
    <s v="wild"/>
    <m/>
    <n v="31.058489999999999"/>
    <n v="118.0142"/>
    <n v="30"/>
    <x v="4"/>
    <s v="Anhui"/>
    <s v="Wuhu"/>
    <s v="Digang town,Fanchang county"/>
    <s v="Xiaoli Jin"/>
    <d v="2014-08-18T00:00:00"/>
    <s v="roadside"/>
    <n v="0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55"/>
    <s v="JY035"/>
    <s v="JY035"/>
    <x v="0"/>
    <m/>
    <m/>
    <m/>
    <m/>
    <m/>
    <m/>
    <s v="wild"/>
    <m/>
    <n v="31.057580000000002"/>
    <n v="118.00085"/>
    <n v="24"/>
    <x v="4"/>
    <s v="Anhui"/>
    <s v="Wuhu"/>
    <s v="Digang town,Fanchang county"/>
    <s v="Xiaoli Jin"/>
    <d v="2014-08-18T00:00:00"/>
    <s v="roadside"/>
    <n v="1.3"/>
    <m/>
    <m/>
    <s v="frequent"/>
    <m/>
    <m/>
    <m/>
    <m/>
    <s v="ZU"/>
    <m/>
    <m/>
    <m/>
    <m/>
    <m/>
    <m/>
    <m/>
    <m/>
    <m/>
    <d v="2015-01-01T00:00:00"/>
    <m/>
    <m/>
    <d v="2015-04-07T00:00:00"/>
    <n v="1"/>
    <m/>
    <d v="2015-03-30T00:00:00"/>
    <m/>
    <m/>
    <d v="2015-03-30T00:00:00"/>
    <m/>
    <s v="Y"/>
    <m/>
    <m/>
    <m/>
    <m/>
  </r>
  <r>
    <n v="556"/>
    <s v="JY036"/>
    <s v="JY036"/>
    <x v="0"/>
    <m/>
    <m/>
    <m/>
    <m/>
    <m/>
    <m/>
    <s v="wild"/>
    <m/>
    <n v="31.045190000000002"/>
    <n v="117.59444000000001"/>
    <n v="19"/>
    <x v="4"/>
    <s v="Anhui"/>
    <s v="Wuhu"/>
    <s v="Digang town,Fanchang county"/>
    <s v="Xiaoli Jin"/>
    <d v="2014-08-18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1"/>
    <m/>
    <d v="2015-03-30T00:00:00"/>
    <m/>
    <m/>
    <d v="2015-03-30T00:00:00"/>
    <m/>
    <m/>
    <m/>
    <m/>
    <m/>
    <m/>
  </r>
  <r>
    <n v="557"/>
    <s v="JY037"/>
    <s v="JY037"/>
    <x v="0"/>
    <m/>
    <m/>
    <m/>
    <m/>
    <m/>
    <m/>
    <s v="wild"/>
    <m/>
    <n v="31.044969999999999"/>
    <n v="117.59475999999999"/>
    <n v="18"/>
    <x v="4"/>
    <s v="Anhui"/>
    <s v="Wuhu"/>
    <s v="Digang town,Fanchang county"/>
    <s v="Xiaoli Jin"/>
    <d v="2014-08-18T00:00:00"/>
    <s v="roadside"/>
    <n v="4.5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58"/>
    <s v="JY038"/>
    <s v="JY038"/>
    <x v="0"/>
    <m/>
    <m/>
    <m/>
    <m/>
    <m/>
    <m/>
    <s v="wild"/>
    <m/>
    <n v="31.016249999999999"/>
    <n v="117.59683"/>
    <n v="13"/>
    <x v="4"/>
    <s v="Anhui"/>
    <s v="Tongling "/>
    <s v="Donglian village"/>
    <s v="Xiaoli Jin"/>
    <d v="2014-08-18T00:00:00"/>
    <s v="roadside"/>
    <n v="1.1000000000000001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59"/>
    <s v="JY039"/>
    <s v="JY039"/>
    <x v="0"/>
    <m/>
    <m/>
    <m/>
    <m/>
    <m/>
    <m/>
    <s v="wild"/>
    <m/>
    <n v="31.014659999999999"/>
    <n v="117.59724"/>
    <n v="19"/>
    <x v="4"/>
    <s v="Anhui"/>
    <s v="Tongling "/>
    <s v="Donglian village"/>
    <s v="Xiaoli Jin"/>
    <d v="2014-08-18T00:00:00"/>
    <s v="roadside"/>
    <n v="1.4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60"/>
    <s v="JY040"/>
    <s v="JY040"/>
    <x v="0"/>
    <m/>
    <m/>
    <m/>
    <m/>
    <m/>
    <m/>
    <s v="wild"/>
    <m/>
    <n v="31.009879999999999"/>
    <n v="117.59641999999999"/>
    <n v="23"/>
    <x v="4"/>
    <s v="Anhui"/>
    <s v="Tongling "/>
    <s v="Donglian village"/>
    <s v="Xiaoli Jin"/>
    <d v="2014-08-18T00:00:00"/>
    <s v="roadside"/>
    <n v="0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m/>
    <m/>
    <m/>
    <m/>
    <m/>
  </r>
  <r>
    <n v="561"/>
    <s v="JY041"/>
    <s v="JY041"/>
    <x v="0"/>
    <m/>
    <m/>
    <m/>
    <m/>
    <m/>
    <m/>
    <s v="wild"/>
    <m/>
    <n v="30.53313"/>
    <n v="117.50779"/>
    <n v="21"/>
    <x v="4"/>
    <s v="Anhui"/>
    <s v="Tongling "/>
    <s v="suburb"/>
    <s v="Xiaoli Jin"/>
    <d v="2014-08-18T00:00:00"/>
    <s v="road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62"/>
    <s v="JY042"/>
    <s v="JY042"/>
    <x v="0"/>
    <m/>
    <m/>
    <m/>
    <m/>
    <m/>
    <m/>
    <s v="wild"/>
    <m/>
    <n v="30.52647"/>
    <n v="117.47434"/>
    <n v="53"/>
    <x v="4"/>
    <s v="Anhui"/>
    <s v="Tongling "/>
    <s v="suburb"/>
    <s v="Xiaoli Jin"/>
    <d v="2014-08-18T00:00:00"/>
    <s v="roadside"/>
    <n v="0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63"/>
    <s v="JY043"/>
    <s v="JY043"/>
    <x v="0"/>
    <m/>
    <m/>
    <m/>
    <m/>
    <m/>
    <m/>
    <s v="wild"/>
    <m/>
    <n v="30.52826"/>
    <n v="117.49221"/>
    <n v="71"/>
    <x v="4"/>
    <s v="Anhui"/>
    <s v="Tongling "/>
    <s v="suburb"/>
    <s v="Xiaoli Jin"/>
    <d v="2014-08-18T00:00:00"/>
    <s v="roadside"/>
    <n v="1.2"/>
    <m/>
    <m/>
    <s v="occasional"/>
    <m/>
    <m/>
    <m/>
    <m/>
    <s v="ZU"/>
    <m/>
    <m/>
    <m/>
    <m/>
    <m/>
    <m/>
    <m/>
    <m/>
    <m/>
    <d v="2015-01-01T00:00:00"/>
    <m/>
    <m/>
    <d v="2015-04-07T00:00:00"/>
    <n v="1"/>
    <m/>
    <d v="2015-03-30T00:00:00"/>
    <m/>
    <m/>
    <m/>
    <m/>
    <m/>
    <m/>
    <m/>
    <m/>
    <m/>
  </r>
  <r>
    <n v="564"/>
    <s v="JY044"/>
    <s v="JY044"/>
    <x v="0"/>
    <m/>
    <m/>
    <m/>
    <m/>
    <m/>
    <m/>
    <s v="wild"/>
    <m/>
    <n v="30.536249999999999"/>
    <n v="117.45108"/>
    <n v="13"/>
    <x v="4"/>
    <s v="Anhui"/>
    <s v="Tongling "/>
    <m/>
    <s v="Xiaoli Jin"/>
    <d v="2014-08-19T00:00:00"/>
    <s v="roadside"/>
    <n v="5"/>
    <m/>
    <m/>
    <s v="frequent"/>
    <m/>
    <s v="loadging"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65"/>
    <s v="JY045"/>
    <s v="JY045"/>
    <x v="0"/>
    <m/>
    <m/>
    <m/>
    <m/>
    <m/>
    <m/>
    <s v="wild"/>
    <m/>
    <n v="30.515689999999999"/>
    <n v="117.44561"/>
    <n v="11"/>
    <x v="4"/>
    <s v="Anhui"/>
    <s v="Tongling "/>
    <m/>
    <s v="Xiaoli Jin"/>
    <d v="2014-08-19T00:00:00"/>
    <s v="field zon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566"/>
    <s v="JY046"/>
    <s v="JY046"/>
    <x v="0"/>
    <m/>
    <m/>
    <m/>
    <m/>
    <m/>
    <m/>
    <s v="wild"/>
    <m/>
    <n v="30.515699999999999"/>
    <n v="117.44551"/>
    <n v="9"/>
    <x v="4"/>
    <s v="Anhui"/>
    <s v="Tongling "/>
    <m/>
    <s v="Xiaoli Jin"/>
    <d v="2014-08-19T00:00:00"/>
    <s v="roadside"/>
    <n v="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567"/>
    <s v="JY047"/>
    <s v="JY047"/>
    <x v="0"/>
    <m/>
    <m/>
    <m/>
    <m/>
    <m/>
    <m/>
    <s v="wild"/>
    <m/>
    <n v="30.485890000000001"/>
    <n v="117.45752"/>
    <n v="23"/>
    <x v="4"/>
    <s v="Anhui"/>
    <s v="Tongling "/>
    <m/>
    <s v="Xiaoli Jin"/>
    <d v="2014-08-19T00:00:00"/>
    <s v="roadside"/>
    <n v="1.4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m/>
    <m/>
    <m/>
    <m/>
    <m/>
  </r>
  <r>
    <n v="568"/>
    <s v="JY048"/>
    <s v="JY048"/>
    <x v="0"/>
    <m/>
    <m/>
    <m/>
    <m/>
    <m/>
    <m/>
    <s v="wild"/>
    <m/>
    <n v="30.485579999999999"/>
    <n v="117.45757999999999"/>
    <n v="27"/>
    <x v="4"/>
    <s v="Anhui"/>
    <s v="Tongling "/>
    <m/>
    <s v="Xiaoli Jin"/>
    <d v="2014-08-19T00:00:00"/>
    <s v="roadside"/>
    <n v="7.5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569"/>
    <s v="JY049"/>
    <s v="JY049"/>
    <x v="0"/>
    <m/>
    <m/>
    <m/>
    <m/>
    <m/>
    <m/>
    <s v="wild"/>
    <m/>
    <n v="30.48565"/>
    <n v="117.45737"/>
    <n v="23"/>
    <x v="4"/>
    <s v="Anhui"/>
    <s v="Tongling "/>
    <m/>
    <s v="Xiaoli Jin"/>
    <d v="2014-08-19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570"/>
    <s v="JY050"/>
    <s v="JY050"/>
    <x v="0"/>
    <m/>
    <m/>
    <m/>
    <m/>
    <m/>
    <m/>
    <s v="wild"/>
    <m/>
    <n v="30.480799999999999"/>
    <n v="117.45392"/>
    <n v="12"/>
    <x v="4"/>
    <s v="Anhui"/>
    <s v="Chizhou "/>
    <m/>
    <s v="Xiaoli Jin"/>
    <d v="2014-08-19T00:00:00"/>
    <s v="river side"/>
    <n v="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571"/>
    <s v="JY051"/>
    <s v="JY051"/>
    <x v="0"/>
    <m/>
    <m/>
    <m/>
    <m/>
    <m/>
    <m/>
    <s v="wild"/>
    <m/>
    <n v="30.480830000000001"/>
    <n v="117.45386000000001"/>
    <n v="50"/>
    <x v="4"/>
    <s v="Anhui"/>
    <s v="Chizhou "/>
    <m/>
    <s v="Xiaoli Jin"/>
    <d v="2014-08-19T00:00:00"/>
    <s v="river 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72"/>
    <s v="JY052"/>
    <s v="JY052"/>
    <x v="0"/>
    <m/>
    <m/>
    <m/>
    <m/>
    <m/>
    <m/>
    <s v="wild"/>
    <m/>
    <n v="30.480879999999999"/>
    <n v="117.4538"/>
    <n v="13"/>
    <x v="4"/>
    <s v="Anhui"/>
    <s v="Chizhou "/>
    <m/>
    <s v="Xiaoli Jin"/>
    <d v="2014-08-19T00:00:00"/>
    <s v="river side"/>
    <n v="0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73"/>
    <s v="JY053"/>
    <s v="JY053"/>
    <x v="0"/>
    <m/>
    <m/>
    <m/>
    <m/>
    <m/>
    <m/>
    <s v="wild"/>
    <m/>
    <n v="30.480689999999999"/>
    <n v="117.45394"/>
    <n v="13"/>
    <x v="4"/>
    <s v="Anhui"/>
    <s v="Chizhou "/>
    <m/>
    <s v="Xiaoli Jin"/>
    <d v="2014-08-19T00:00:00"/>
    <s v="river side"/>
    <n v="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74"/>
    <s v="JY054"/>
    <s v="JY054"/>
    <x v="0"/>
    <m/>
    <m/>
    <m/>
    <m/>
    <m/>
    <m/>
    <s v="wild"/>
    <m/>
    <n v="30.47756"/>
    <n v="117.44653"/>
    <n v="15"/>
    <x v="4"/>
    <s v="Anhui"/>
    <s v="Chizhou "/>
    <s v="Guichi suburb"/>
    <s v="Xiaoli Jin"/>
    <d v="2014-08-19T00:00:00"/>
    <s v="field zone"/>
    <n v="1.1000000000000001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75"/>
    <s v="JY055"/>
    <s v="JY055"/>
    <x v="0"/>
    <m/>
    <m/>
    <m/>
    <m/>
    <m/>
    <m/>
    <s v="wild"/>
    <m/>
    <n v="30.471509999999999"/>
    <n v="117.43658000000001"/>
    <n v="15"/>
    <x v="4"/>
    <s v="Anhui"/>
    <s v="Chizhou "/>
    <s v="Guichi suburb"/>
    <s v="Xiaoli Jin"/>
    <d v="2014-08-19T00:00:00"/>
    <s v="roadside"/>
    <n v="1.2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576"/>
    <s v="JY056"/>
    <s v="JY056"/>
    <x v="0"/>
    <m/>
    <m/>
    <m/>
    <m/>
    <m/>
    <m/>
    <s v="wild"/>
    <m/>
    <n v="30.467839999999999"/>
    <n v="117.429609"/>
    <n v="15"/>
    <x v="4"/>
    <s v="Anhui"/>
    <s v="Chizhou "/>
    <s v="Guichi suburb"/>
    <s v="Xiaoli Jin"/>
    <d v="2014-08-19T00:00:00"/>
    <s v="roadside"/>
    <n v="1.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77"/>
    <s v="JY057"/>
    <s v="JY057"/>
    <x v="0"/>
    <m/>
    <m/>
    <m/>
    <m/>
    <m/>
    <m/>
    <s v="wild"/>
    <m/>
    <n v="30.453289999999999"/>
    <n v="117.37253"/>
    <n v="26"/>
    <x v="4"/>
    <s v="Anhui"/>
    <s v="Chizhou "/>
    <s v="Meilong town"/>
    <s v="Xiaoli Jin"/>
    <d v="2014-08-19T00:00:00"/>
    <s v="roadside"/>
    <n v="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578"/>
    <s v="JY058"/>
    <s v="JY058"/>
    <x v="0"/>
    <m/>
    <m/>
    <m/>
    <m/>
    <m/>
    <m/>
    <s v="wild"/>
    <m/>
    <n v="30.448640000000001"/>
    <n v="117.36441000000001"/>
    <n v="37"/>
    <x v="4"/>
    <s v="Anhui"/>
    <s v="Chizhou "/>
    <s v="Meilong town"/>
    <s v="Xiaoli Jin"/>
    <d v="2014-08-19T00:00:00"/>
    <s v="roadside"/>
    <n v="1"/>
    <m/>
    <m/>
    <s v="frequent"/>
    <m/>
    <m/>
    <m/>
    <m/>
    <s v="ZU"/>
    <m/>
    <m/>
    <m/>
    <m/>
    <m/>
    <m/>
    <m/>
    <m/>
    <m/>
    <d v="2015-01-01T00:00:00"/>
    <m/>
    <m/>
    <d v="2015-04-07T00:00:00"/>
    <n v="1"/>
    <m/>
    <d v="2015-03-30T00:00:00"/>
    <m/>
    <m/>
    <d v="2015-03-30T00:00:00"/>
    <m/>
    <m/>
    <m/>
    <m/>
    <m/>
    <m/>
  </r>
  <r>
    <n v="579"/>
    <s v="JY059"/>
    <s v="JY059"/>
    <x v="0"/>
    <m/>
    <m/>
    <m/>
    <m/>
    <m/>
    <m/>
    <s v="wild"/>
    <m/>
    <n v="30.444659999999999"/>
    <n v="117.35901"/>
    <n v="14"/>
    <x v="4"/>
    <s v="Anhui"/>
    <s v="Chizhou "/>
    <s v="Meilong town"/>
    <s v="Xiaoli Jin"/>
    <d v="2014-08-19T00:00:00"/>
    <s v="roadside"/>
    <n v="4.5999999999999996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580"/>
    <s v="JY060"/>
    <s v="JY060"/>
    <x v="0"/>
    <m/>
    <m/>
    <m/>
    <m/>
    <m/>
    <m/>
    <s v="wild"/>
    <m/>
    <n v="30.43055"/>
    <n v="117.3201"/>
    <n v="15"/>
    <x v="4"/>
    <s v="Anhui"/>
    <s v="Chizhou "/>
    <s v="Jiangkou town"/>
    <s v="Xiaoli Jin"/>
    <d v="2014-08-19T00:00:00"/>
    <s v="roadside"/>
    <n v="3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581"/>
    <s v="JY061"/>
    <s v="JY061"/>
    <x v="0"/>
    <m/>
    <m/>
    <m/>
    <m/>
    <m/>
    <m/>
    <s v="wild"/>
    <m/>
    <n v="30.33925"/>
    <n v="117.26201"/>
    <n v="31"/>
    <x v="4"/>
    <s v="Anhui"/>
    <s v="Chizhou "/>
    <s v="Guichi suburb,Huangchi Qu, Bojiao"/>
    <s v="Xiaoli Jin"/>
    <d v="2014-08-19T00:00:00"/>
    <s v="roadside"/>
    <n v="2.7"/>
    <m/>
    <m/>
    <s v="occasional"/>
    <m/>
    <m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</r>
  <r>
    <n v="582"/>
    <s v="JY062"/>
    <s v="JY062"/>
    <x v="0"/>
    <m/>
    <m/>
    <m/>
    <m/>
    <m/>
    <m/>
    <s v="wild"/>
    <m/>
    <n v="30.284700000000001"/>
    <n v="117.17879000000001"/>
    <n v="18"/>
    <x v="4"/>
    <s v="Anhui"/>
    <s v="Tongling "/>
    <s v="G318 road"/>
    <s v="Xiaoli Jin"/>
    <d v="2014-08-19T00:00:00"/>
    <s v="roadside"/>
    <m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83"/>
    <s v="JY063"/>
    <s v="JY063"/>
    <x v="0"/>
    <m/>
    <m/>
    <m/>
    <m/>
    <m/>
    <m/>
    <s v="wild"/>
    <m/>
    <n v="30.284459999999999"/>
    <n v="117.902"/>
    <n v="19"/>
    <x v="4"/>
    <s v="Anhui"/>
    <s v="Tongling "/>
    <s v="G318 road"/>
    <s v="Xiaoli Jin"/>
    <d v="2014-08-19T00:00:00"/>
    <s v="roadside"/>
    <n v="1.3"/>
    <m/>
    <m/>
    <s v="occasional"/>
    <m/>
    <m/>
    <m/>
    <m/>
    <s v="ZU"/>
    <m/>
    <m/>
    <m/>
    <m/>
    <m/>
    <m/>
    <m/>
    <m/>
    <m/>
    <d v="2015-01-01T00:00:00"/>
    <m/>
    <m/>
    <d v="2015-04-07T00:00:00"/>
    <n v="1"/>
    <m/>
    <d v="2015-03-30T00:00:00"/>
    <m/>
    <m/>
    <m/>
    <m/>
    <m/>
    <m/>
    <m/>
    <m/>
    <m/>
  </r>
  <r>
    <n v="584"/>
    <s v="JY064"/>
    <s v="JY064"/>
    <x v="0"/>
    <m/>
    <m/>
    <m/>
    <m/>
    <m/>
    <m/>
    <s v="wild"/>
    <m/>
    <n v="30.284410000000001"/>
    <n v="117.90600000000001"/>
    <n v="17"/>
    <x v="4"/>
    <s v="Anhui"/>
    <s v="Tongling "/>
    <s v="G318 road"/>
    <s v="Xiaoli Jin"/>
    <d v="2014-08-19T00:00:00"/>
    <s v="roadside"/>
    <n v="0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m/>
    <m/>
    <m/>
    <m/>
    <m/>
  </r>
  <r>
    <n v="585"/>
    <s v="JY065"/>
    <s v="JY065"/>
    <x v="0"/>
    <m/>
    <m/>
    <m/>
    <m/>
    <m/>
    <m/>
    <s v="wild"/>
    <m/>
    <n v="30.27674"/>
    <n v="117.075"/>
    <n v="14"/>
    <x v="4"/>
    <s v="Anhui"/>
    <s v="Chizhou "/>
    <s v="Dongzhi county"/>
    <s v="Xiaoli Jin"/>
    <d v="2014-08-19T00:00:00"/>
    <s v="roadside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586"/>
    <s v="JY066"/>
    <s v="JY066"/>
    <x v="0"/>
    <m/>
    <m/>
    <m/>
    <m/>
    <m/>
    <m/>
    <s v="wild"/>
    <m/>
    <n v="30.282769999999999"/>
    <n v="117.07889"/>
    <n v="17"/>
    <x v="4"/>
    <s v="Anhui"/>
    <s v="Chizhou "/>
    <s v="Dongzhi county"/>
    <s v="Xiaoli Jin"/>
    <d v="2014-08-19T00:00:00"/>
    <s v="roadside"/>
    <n v="1.6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587"/>
    <s v="JY067"/>
    <s v="JY067"/>
    <x v="0"/>
    <m/>
    <m/>
    <m/>
    <m/>
    <m/>
    <m/>
    <s v="wild"/>
    <m/>
    <n v="30.286200000000001"/>
    <n v="117.03492"/>
    <n v="12"/>
    <x v="4"/>
    <s v="Anhui"/>
    <s v="Chizhou "/>
    <s v="Dadukou town,Dongzhi county"/>
    <s v="Xiaoli Jin"/>
    <d v="2014-08-19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588"/>
    <s v="JY068"/>
    <s v="JY068"/>
    <x v="0"/>
    <m/>
    <m/>
    <m/>
    <m/>
    <m/>
    <m/>
    <s v="wild"/>
    <m/>
    <n v="30.286049999999999"/>
    <n v="117.03471"/>
    <n v="13"/>
    <x v="4"/>
    <s v="Anhui"/>
    <s v="Chizhou "/>
    <s v="Dadukou town,Dongzhi county"/>
    <s v="Xiaoli Jin"/>
    <d v="2014-08-19T00:00:00"/>
    <s v="roadside"/>
    <m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89"/>
    <s v="JY069"/>
    <s v="JY069"/>
    <x v="0"/>
    <m/>
    <m/>
    <m/>
    <m/>
    <m/>
    <m/>
    <s v="wild"/>
    <m/>
    <n v="30.1358"/>
    <n v="116.56864"/>
    <n v="30"/>
    <x v="4"/>
    <s v="Anhui"/>
    <s v="Chizhou "/>
    <s v="Dongliu town, Dongzhi country"/>
    <s v="Xiaoli Jin"/>
    <d v="2014-08-20T00:00:00"/>
    <s v="roadside"/>
    <n v="1.4"/>
    <m/>
    <m/>
    <s v="occasional"/>
    <m/>
    <m/>
    <m/>
    <m/>
    <s v="ZU"/>
    <m/>
    <m/>
    <m/>
    <m/>
    <m/>
    <m/>
    <m/>
    <m/>
    <m/>
    <d v="2015-01-01T00:00:00"/>
    <m/>
    <m/>
    <m/>
    <m/>
    <n v="1"/>
    <m/>
    <m/>
    <m/>
    <m/>
    <m/>
    <m/>
    <m/>
    <m/>
    <m/>
    <s v="Y"/>
  </r>
  <r>
    <n v="590"/>
    <s v="JY070"/>
    <s v="JY070"/>
    <x v="0"/>
    <m/>
    <m/>
    <m/>
    <m/>
    <m/>
    <m/>
    <s v="wild"/>
    <m/>
    <n v="30.03511"/>
    <n v="116.49133999999999"/>
    <n v="14"/>
    <x v="4"/>
    <s v="Anhui"/>
    <s v="Chizhou "/>
    <s v="Dongzhi county"/>
    <s v="Xiaoli Jin"/>
    <d v="2014-08-20T00:00:00"/>
    <s v="roadside"/>
    <n v="2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91"/>
    <s v="JY071"/>
    <s v="JY071"/>
    <x v="0"/>
    <m/>
    <m/>
    <m/>
    <m/>
    <m/>
    <m/>
    <s v="wild"/>
    <m/>
    <n v="30.002089999999999"/>
    <n v="116.41427"/>
    <n v="16"/>
    <x v="4"/>
    <s v="Jiangxi"/>
    <s v="Jiujiang "/>
    <s v="Yangliu village,Madang town,Pengze country"/>
    <s v="Xiaoli Jin"/>
    <d v="2014-08-20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m/>
    <m/>
    <m/>
    <m/>
    <m/>
  </r>
  <r>
    <n v="592"/>
    <s v="JY072"/>
    <s v="JY072"/>
    <x v="0"/>
    <m/>
    <m/>
    <m/>
    <m/>
    <m/>
    <m/>
    <s v="wild"/>
    <m/>
    <n v="30.002140000000001"/>
    <n v="116.41431"/>
    <n v="18"/>
    <x v="4"/>
    <s v="Jiangxi"/>
    <s v="Jiujiang "/>
    <s v="Pengze country"/>
    <s v="Xiaoli Jin"/>
    <d v="2014-08-20T00:00:00"/>
    <s v="roadside"/>
    <n v="3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593"/>
    <s v="JY073"/>
    <s v="JY073"/>
    <x v="0"/>
    <m/>
    <m/>
    <m/>
    <m/>
    <m/>
    <m/>
    <s v="wild"/>
    <m/>
    <n v="29.555330000000001"/>
    <n v="116.35475"/>
    <n v="33"/>
    <x v="4"/>
    <s v="Jiangxi"/>
    <s v="Jiujiang "/>
    <s v="Pengze country"/>
    <s v="Xiaoli Jin"/>
    <d v="2014-08-20T00:00:00"/>
    <s v="roadside"/>
    <n v="6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m/>
    <m/>
    <m/>
    <m/>
    <m/>
    <m/>
    <m/>
    <m/>
    <m/>
    <s v="Y"/>
  </r>
  <r>
    <n v="594"/>
    <s v="JY074"/>
    <s v="JY074"/>
    <x v="0"/>
    <m/>
    <m/>
    <m/>
    <m/>
    <m/>
    <m/>
    <s v="wild"/>
    <m/>
    <n v="29.521609999999999"/>
    <n v="116.303"/>
    <n v="23"/>
    <x v="4"/>
    <s v="Jiangxi"/>
    <s v="Jiujiang "/>
    <s v="Pengze country"/>
    <s v="Xiaoli Jin"/>
    <d v="2014-08-20T00:00:00"/>
    <s v="field zone"/>
    <n v="2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m/>
    <m/>
    <m/>
    <m/>
    <m/>
  </r>
  <r>
    <n v="595"/>
    <s v="JY075"/>
    <s v="JY075"/>
    <x v="0"/>
    <m/>
    <m/>
    <m/>
    <m/>
    <m/>
    <m/>
    <s v="wild"/>
    <m/>
    <n v="29.514230000000001"/>
    <n v="116.27674"/>
    <n v="24"/>
    <x v="4"/>
    <s v="Jiangxi"/>
    <s v="Jiujiang "/>
    <s v="Pengze country"/>
    <s v="Xiaoli Jin"/>
    <d v="2014-08-20T00:00:00"/>
    <s v="roadside"/>
    <n v="2.1"/>
    <m/>
    <m/>
    <s v="occasional"/>
    <m/>
    <m/>
    <m/>
    <m/>
    <s v="ZU"/>
    <m/>
    <m/>
    <m/>
    <m/>
    <m/>
    <m/>
    <m/>
    <m/>
    <m/>
    <d v="2015-01-01T00:00:00"/>
    <m/>
    <m/>
    <d v="2015-04-07T00:00:00"/>
    <n v="1"/>
    <m/>
    <d v="2015-03-30T00:00:00"/>
    <m/>
    <m/>
    <d v="2015-03-30T00:00:00"/>
    <m/>
    <m/>
    <m/>
    <m/>
    <m/>
    <m/>
  </r>
  <r>
    <n v="596"/>
    <s v="JY076"/>
    <s v="JY076"/>
    <x v="0"/>
    <m/>
    <m/>
    <m/>
    <m/>
    <m/>
    <m/>
    <s v="wild"/>
    <m/>
    <n v="29.513269999999999"/>
    <n v="116.27119"/>
    <n v="23"/>
    <x v="4"/>
    <s v="Jiangxi"/>
    <s v="Jiujiang "/>
    <s v="Pengze country"/>
    <s v="Xiaoli Jin"/>
    <d v="2014-08-20T00:00:00"/>
    <s v="roadside"/>
    <n v="5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m/>
    <m/>
    <m/>
    <m/>
    <m/>
  </r>
  <r>
    <n v="597"/>
    <s v="JY077"/>
    <s v="JY077"/>
    <x v="0"/>
    <m/>
    <m/>
    <m/>
    <m/>
    <m/>
    <m/>
    <s v="wild"/>
    <m/>
    <n v="29.512609999999999"/>
    <n v="116.26594"/>
    <n v="33"/>
    <x v="4"/>
    <s v="Jiangxi"/>
    <s v="Jiujiang "/>
    <s v="Pengze country"/>
    <s v="Xiaoli Jin"/>
    <d v="2014-08-20T00:00:00"/>
    <s v="roadside"/>
    <n v="1.2"/>
    <m/>
    <m/>
    <s v="occasional"/>
    <m/>
    <m/>
    <m/>
    <m/>
    <s v="ZU"/>
    <m/>
    <m/>
    <m/>
    <m/>
    <m/>
    <m/>
    <m/>
    <m/>
    <m/>
    <d v="2015-01-01T00:00:00"/>
    <m/>
    <m/>
    <d v="2015-04-07T00:00:00"/>
    <n v="1"/>
    <m/>
    <d v="2015-03-30T00:00:00"/>
    <m/>
    <m/>
    <m/>
    <m/>
    <m/>
    <m/>
    <m/>
    <m/>
    <m/>
  </r>
  <r>
    <n v="598"/>
    <s v="JY078"/>
    <s v="JY078"/>
    <x v="0"/>
    <m/>
    <m/>
    <m/>
    <m/>
    <m/>
    <m/>
    <s v="wild"/>
    <m/>
    <n v="29.512599999999999"/>
    <n v="116.2658"/>
    <n v="32"/>
    <x v="4"/>
    <s v="Jiangxi"/>
    <s v="Jiujiang "/>
    <s v="Pengze country"/>
    <s v="Xiaoli Jin"/>
    <d v="2014-08-20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</r>
  <r>
    <n v="599"/>
    <s v="JY079"/>
    <s v="JY079"/>
    <x v="0"/>
    <m/>
    <m/>
    <m/>
    <m/>
    <m/>
    <m/>
    <s v="wild"/>
    <m/>
    <n v="29.512540000000001"/>
    <n v="116.26571"/>
    <n v="31"/>
    <x v="4"/>
    <s v="Jiangxi"/>
    <s v="Jiujiang "/>
    <s v="Pengze country"/>
    <s v="Xiaoli Jin"/>
    <d v="2014-08-20T00:00:00"/>
    <s v="roadside"/>
    <n v="1.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00"/>
    <s v="JY080"/>
    <s v="JY080"/>
    <x v="0"/>
    <m/>
    <m/>
    <m/>
    <m/>
    <m/>
    <m/>
    <s v="wild"/>
    <m/>
    <n v="29.46022"/>
    <n v="116.20336"/>
    <n v="21"/>
    <x v="4"/>
    <s v="Jiangxi"/>
    <s v="Jiujiang "/>
    <s v="Hukou country"/>
    <s v="Xiaoli Jin"/>
    <d v="2014-08-20T00:00:00"/>
    <s v="roadside"/>
    <n v="1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01"/>
    <s v="JY081"/>
    <s v="JY081"/>
    <x v="0"/>
    <m/>
    <m/>
    <m/>
    <m/>
    <m/>
    <m/>
    <s v="wild"/>
    <m/>
    <n v="29.428429999999999"/>
    <n v="115.57507"/>
    <n v="23"/>
    <x v="4"/>
    <s v="Jiangxi"/>
    <s v="Jiujiang "/>
    <s v="Changjiang river"/>
    <s v="Xiaoli Jin"/>
    <d v="2014-08-20T00:00:00"/>
    <s v="river side"/>
    <n v="0.6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02"/>
    <s v="JY082"/>
    <s v="JY082"/>
    <x v="0"/>
    <m/>
    <m/>
    <m/>
    <m/>
    <m/>
    <m/>
    <s v="wild"/>
    <m/>
    <n v="29.425270000000001"/>
    <n v="115.56594"/>
    <n v="30"/>
    <x v="4"/>
    <s v="Jiangxi"/>
    <s v="Jiujiang "/>
    <s v="Xunyang suburb"/>
    <s v="Xiaoli Jin"/>
    <d v="2014-08-20T00:00:00"/>
    <s v="river side"/>
    <n v="1.1000000000000001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03"/>
    <s v="JY083"/>
    <s v="JY083"/>
    <x v="0"/>
    <m/>
    <m/>
    <m/>
    <m/>
    <m/>
    <m/>
    <s v="wild"/>
    <m/>
    <n v="29.423590000000001"/>
    <n v="115.55240000000001"/>
    <n v="23"/>
    <x v="4"/>
    <s v="Jiangxi"/>
    <s v="Jiujiang "/>
    <s v="Yongan,Xunyang suburb"/>
    <s v="Xiaoli Jin"/>
    <d v="2014-08-20T00:00:00"/>
    <s v="river side"/>
    <n v="2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04"/>
    <s v="JY084"/>
    <s v="JY084"/>
    <x v="0"/>
    <m/>
    <m/>
    <m/>
    <m/>
    <m/>
    <m/>
    <s v="wild"/>
    <m/>
    <n v="29.430009999999999"/>
    <n v="115.53681"/>
    <n v="17"/>
    <x v="4"/>
    <s v="Jiangxi"/>
    <s v="Jiujiang "/>
    <s v="Yongan,Xunyang suburb"/>
    <s v="Xiaoli Jin"/>
    <d v="2014-08-20T00:00:00"/>
    <s v="river side"/>
    <n v="2.8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605"/>
    <s v="JY085"/>
    <s v="JY085"/>
    <x v="0"/>
    <m/>
    <m/>
    <m/>
    <m/>
    <m/>
    <m/>
    <s v="wild"/>
    <m/>
    <n v="29.43713"/>
    <n v="115.52556"/>
    <n v="22"/>
    <x v="4"/>
    <s v="Jiangxi"/>
    <s v="Jiujiang "/>
    <s v="Yongan,Xunyang suburb"/>
    <s v="Xiaoli Jin"/>
    <d v="2014-08-20T00:00:00"/>
    <s v="river 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06"/>
    <s v="JY086"/>
    <s v="JY086"/>
    <x v="0"/>
    <m/>
    <m/>
    <m/>
    <m/>
    <m/>
    <m/>
    <s v="wild"/>
    <m/>
    <n v="29.466699999999999"/>
    <n v="115.46334"/>
    <n v="23"/>
    <x v="4"/>
    <s v="Jiangxi"/>
    <s v="Jiujiang "/>
    <s v="Yongan,Xunyang suburb"/>
    <s v="Xiaoli Jin"/>
    <d v="2014-08-20T00:00:00"/>
    <s v="river side"/>
    <n v="2.2000000000000002"/>
    <m/>
    <m/>
    <s v="frequent"/>
    <m/>
    <m/>
    <m/>
    <m/>
    <s v="ZU"/>
    <m/>
    <m/>
    <m/>
    <m/>
    <m/>
    <m/>
    <m/>
    <m/>
    <m/>
    <d v="2015-01-01T00:00:00"/>
    <m/>
    <m/>
    <m/>
    <m/>
    <m/>
    <m/>
    <m/>
    <m/>
    <m/>
    <m/>
    <s v="Y"/>
    <m/>
    <m/>
    <m/>
    <m/>
  </r>
  <r>
    <n v="607"/>
    <s v="JY087"/>
    <s v="JY087"/>
    <x v="0"/>
    <m/>
    <m/>
    <m/>
    <m/>
    <m/>
    <m/>
    <s v="wild"/>
    <m/>
    <n v="29.467420000000001"/>
    <n v="115.46653000000001"/>
    <n v="27"/>
    <x v="4"/>
    <s v="Jiangxi"/>
    <s v="Jiujiang "/>
    <s v="Chixindi,Jiujiang country"/>
    <s v="Xiaoli Jin"/>
    <d v="2014-08-20T00:00:00"/>
    <s v="river side"/>
    <n v="1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08"/>
    <s v="JY088"/>
    <s v="JY088"/>
    <x v="0"/>
    <m/>
    <m/>
    <m/>
    <m/>
    <m/>
    <m/>
    <s v="wild"/>
    <m/>
    <n v="29.505320000000001"/>
    <n v="115.41019"/>
    <n v="27"/>
    <x v="4"/>
    <s v="Jiangxi"/>
    <s v="Jiujiang "/>
    <s v="Chixindi,Jiujiang country"/>
    <s v="Xiaoli Jin"/>
    <d v="2014-08-20T00:00:00"/>
    <s v="river side"/>
    <n v="1.5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09"/>
    <s v="JY089"/>
    <s v="JY089"/>
    <x v="0"/>
    <m/>
    <m/>
    <m/>
    <m/>
    <m/>
    <m/>
    <s v="wild"/>
    <m/>
    <n v="30.18487"/>
    <n v="115.04575"/>
    <n v="22"/>
    <x v="4"/>
    <s v="Hubei"/>
    <s v="Ezhou "/>
    <s v="Ejiang riverside, Echeng suburb"/>
    <s v="Xiaoli Jin"/>
    <d v="2014-08-20T00:00:00"/>
    <s v="river side"/>
    <n v="2.2000000000000002"/>
    <m/>
    <m/>
    <s v="occasional"/>
    <m/>
    <m/>
    <m/>
    <m/>
    <s v="ZU"/>
    <m/>
    <m/>
    <m/>
    <m/>
    <m/>
    <m/>
    <m/>
    <m/>
    <m/>
    <d v="2015-01-01T00:00:00"/>
    <m/>
    <m/>
    <d v="2015-04-07T00:00:00"/>
    <n v="1"/>
    <m/>
    <d v="2015-03-30T00:00:00"/>
    <m/>
    <m/>
    <m/>
    <m/>
    <m/>
    <m/>
    <m/>
    <m/>
    <m/>
  </r>
  <r>
    <n v="610"/>
    <s v="JY090"/>
    <s v="JY090"/>
    <x v="0"/>
    <m/>
    <m/>
    <m/>
    <m/>
    <m/>
    <m/>
    <s v="wild"/>
    <m/>
    <n v="30.221779999999999"/>
    <n v="115.02538"/>
    <n v="43"/>
    <x v="4"/>
    <s v="Hubei"/>
    <s v="Ezhou "/>
    <s v="Echeng suburb"/>
    <s v="Xiaoli Jin"/>
    <d v="2014-08-21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11"/>
    <s v="JY091"/>
    <s v="JY091"/>
    <x v="0"/>
    <m/>
    <m/>
    <m/>
    <m/>
    <m/>
    <m/>
    <s v="wild"/>
    <m/>
    <n v="30.2319"/>
    <n v="114.59233999999999"/>
    <n v="27"/>
    <x v="4"/>
    <s v="Hubei"/>
    <s v="Ezhou "/>
    <s v="Shitou bridege,Echeng suburb"/>
    <s v="Xiaoli Jin"/>
    <d v="2014-08-21T00:00:00"/>
    <s v="roadside"/>
    <n v="1.5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12"/>
    <s v="JY092"/>
    <s v="JY092"/>
    <x v="0"/>
    <m/>
    <m/>
    <m/>
    <m/>
    <m/>
    <m/>
    <s v="wild"/>
    <m/>
    <n v="30.31718"/>
    <n v="114.36968"/>
    <n v="31"/>
    <x v="4"/>
    <s v="Hubei"/>
    <s v="Wuhan "/>
    <s v="Zuoling town"/>
    <s v="Xiaoli Jin"/>
    <d v="2014-08-21T00:00:00"/>
    <s v="roadside"/>
    <n v="1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13"/>
    <s v="JY093"/>
    <s v="JY093"/>
    <x v="0"/>
    <m/>
    <m/>
    <m/>
    <m/>
    <m/>
    <m/>
    <s v="wild"/>
    <m/>
    <n v="30.312750000000001"/>
    <n v="114.28158000000001"/>
    <n v="25"/>
    <x v="4"/>
    <s v="Hubei"/>
    <s v="Wuhan "/>
    <s v="Hongshan suburb"/>
    <s v="Xiaoli Jin"/>
    <d v="2014-08-21T00:00:00"/>
    <s v="roadside"/>
    <n v="1.5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14"/>
    <s v="JY094"/>
    <s v="JY094"/>
    <x v="0"/>
    <m/>
    <m/>
    <m/>
    <m/>
    <m/>
    <m/>
    <s v="wild"/>
    <m/>
    <n v="30.26219"/>
    <n v="114.19243"/>
    <n v="27"/>
    <x v="4"/>
    <s v="Hubei"/>
    <s v="Wuhan "/>
    <s v="Hongshan suburb"/>
    <s v="Xiaoli Jin"/>
    <d v="2014-08-21T00:00:00"/>
    <s v="roadside"/>
    <n v="3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615"/>
    <s v="JY095"/>
    <s v="JY095"/>
    <x v="0"/>
    <m/>
    <m/>
    <m/>
    <m/>
    <m/>
    <m/>
    <s v="wild"/>
    <m/>
    <n v="30.201820000000001"/>
    <n v="114.14681"/>
    <n v="39"/>
    <x v="4"/>
    <s v="Hubei"/>
    <s v="Wuhan "/>
    <s v="Jiangxi suburb"/>
    <s v="Xiaoli Jin"/>
    <d v="2014-08-21T00:00:00"/>
    <s v="roadside"/>
    <n v="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16"/>
    <s v="JY096"/>
    <s v="JY096"/>
    <x v="0"/>
    <m/>
    <m/>
    <m/>
    <m/>
    <m/>
    <m/>
    <s v="wild"/>
    <m/>
    <n v="30.203810000000001"/>
    <n v="114.14331"/>
    <n v="52"/>
    <x v="4"/>
    <s v="Hubei"/>
    <s v="Wuhan "/>
    <s v="Jiangxi suburb"/>
    <s v="Xiaoli Jin"/>
    <d v="2014-08-21T00:00:00"/>
    <s v="roadside"/>
    <n v="1.1000000000000001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17"/>
    <s v="JY097"/>
    <s v="JY097"/>
    <x v="0"/>
    <m/>
    <m/>
    <m/>
    <m/>
    <m/>
    <m/>
    <s v="wild"/>
    <m/>
    <n v="30.20346"/>
    <n v="114.09457999999999"/>
    <n v="37"/>
    <x v="4"/>
    <s v="Hubei"/>
    <s v="Wuhan "/>
    <s v="Jiangxi suburb"/>
    <s v="Xiaoli Jin"/>
    <d v="2014-08-21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18"/>
    <s v="JY098"/>
    <s v="JY098"/>
    <x v="0"/>
    <m/>
    <m/>
    <m/>
    <m/>
    <m/>
    <m/>
    <s v="wild"/>
    <m/>
    <n v="30.149049999999999"/>
    <n v="114.05777999999999"/>
    <n v="35"/>
    <x v="4"/>
    <s v="Hubei"/>
    <s v="Wuhan "/>
    <s v="Jiangxi suburb"/>
    <s v="Xiaoli Jin"/>
    <d v="2014-08-21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1"/>
    <m/>
    <m/>
    <m/>
    <m/>
    <m/>
    <m/>
    <m/>
    <m/>
    <m/>
    <m/>
    <m/>
  </r>
  <r>
    <n v="619"/>
    <s v="JY099"/>
    <s v="JY099"/>
    <x v="0"/>
    <m/>
    <m/>
    <m/>
    <m/>
    <m/>
    <m/>
    <s v="wild"/>
    <m/>
    <n v="30.123159999999999"/>
    <n v="114.0432"/>
    <n v="24"/>
    <x v="4"/>
    <s v="Hubei"/>
    <s v="Xianning "/>
    <s v="Jiayu country"/>
    <s v="Xiaoli Jin"/>
    <d v="2014-08-21T00:00:00"/>
    <s v="roadside"/>
    <n v="1.4"/>
    <m/>
    <m/>
    <s v="rare"/>
    <m/>
    <m/>
    <m/>
    <m/>
    <s v="ZU"/>
    <m/>
    <m/>
    <m/>
    <m/>
    <m/>
    <m/>
    <m/>
    <m/>
    <m/>
    <d v="2015-01-01T00:00:00"/>
    <m/>
    <m/>
    <d v="2015-04-07T00:00:00"/>
    <n v="1"/>
    <m/>
    <d v="2015-03-30T00:00:00"/>
    <m/>
    <m/>
    <d v="2015-03-30T00:00:00"/>
    <m/>
    <m/>
    <m/>
    <m/>
    <m/>
    <m/>
  </r>
  <r>
    <n v="620"/>
    <s v="JY100"/>
    <s v="JY100"/>
    <x v="0"/>
    <m/>
    <m/>
    <m/>
    <m/>
    <m/>
    <m/>
    <s v="wild"/>
    <m/>
    <n v="30.089849999999998"/>
    <n v="114.06610999999999"/>
    <n v="26"/>
    <x v="4"/>
    <s v="Hubei"/>
    <s v="Xianning "/>
    <s v="Jiayu country"/>
    <s v="Xiaoli Jin"/>
    <d v="2014-08-21T00:00:00"/>
    <s v="roadside"/>
    <n v="1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21"/>
    <s v="JY101"/>
    <s v="JY101"/>
    <x v="0"/>
    <m/>
    <m/>
    <m/>
    <m/>
    <m/>
    <m/>
    <s v="wild"/>
    <m/>
    <n v="30.089790000000001"/>
    <n v="114.06621"/>
    <n v="33"/>
    <x v="4"/>
    <s v="Hubei"/>
    <s v="Xianning "/>
    <s v="Jiayu country"/>
    <s v="Xiaoli Jin"/>
    <d v="2014-08-21T00:00:00"/>
    <s v="roadside"/>
    <n v="2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m/>
    <m/>
    <m/>
    <m/>
    <s v="Y"/>
  </r>
  <r>
    <n v="622"/>
    <s v="JY102"/>
    <s v="JY102"/>
    <x v="0"/>
    <m/>
    <m/>
    <m/>
    <m/>
    <m/>
    <m/>
    <s v="wild"/>
    <m/>
    <n v="30.032109999999999"/>
    <n v="114.04581"/>
    <n v="36"/>
    <x v="4"/>
    <s v="Hubei"/>
    <s v="Xianning "/>
    <s v="Jiayu country"/>
    <s v="Xiaoli Jin"/>
    <d v="2014-08-21T00:00:00"/>
    <s v="roadside"/>
    <n v="0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23"/>
    <s v="JY103"/>
    <s v="JY103"/>
    <x v="0"/>
    <m/>
    <m/>
    <m/>
    <m/>
    <m/>
    <m/>
    <s v="wild"/>
    <m/>
    <n v="30.02318"/>
    <n v="114.03758999999999"/>
    <n v="28"/>
    <x v="4"/>
    <s v="Hubei"/>
    <s v="Xianning "/>
    <s v="Jiayu country"/>
    <s v="Xiaoli Jin"/>
    <d v="2014-08-21T00:00:00"/>
    <s v="roadside"/>
    <n v="2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24"/>
    <s v="JY104"/>
    <s v="JY104"/>
    <x v="0"/>
    <m/>
    <m/>
    <m/>
    <m/>
    <m/>
    <m/>
    <s v="wild"/>
    <m/>
    <n v="29.542719999999999"/>
    <n v="113.56562"/>
    <n v="35"/>
    <x v="4"/>
    <s v="Hubei"/>
    <s v="Xianning "/>
    <s v="Jiayu country"/>
    <s v="Xiaoli Jin"/>
    <d v="2014-08-21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25"/>
    <s v="JY105"/>
    <s v="JY105"/>
    <x v="0"/>
    <m/>
    <m/>
    <m/>
    <m/>
    <m/>
    <m/>
    <s v="wild"/>
    <m/>
    <n v="29.519120000000001"/>
    <n v="113.54833000000001"/>
    <n v="32"/>
    <x v="4"/>
    <s v="Hubei"/>
    <s v="Xianning "/>
    <s v="Jiayu country"/>
    <s v="Xiaoli Jin"/>
    <d v="2014-08-21T00:00:00"/>
    <s v="roadside"/>
    <n v="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26"/>
    <s v="JY106"/>
    <s v="JY106"/>
    <x v="0"/>
    <m/>
    <m/>
    <m/>
    <m/>
    <m/>
    <m/>
    <s v="wild"/>
    <m/>
    <n v="29.519010000000002"/>
    <n v="113.54819999999999"/>
    <n v="32"/>
    <x v="4"/>
    <s v="Hubei"/>
    <s v="Xianning "/>
    <s v="Jiayu country"/>
    <s v="Xiaoli Jin"/>
    <d v="2014-08-21T00:00:00"/>
    <s v="roadside"/>
    <n v="2.5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27"/>
    <s v="JY107"/>
    <s v="JY107"/>
    <x v="0"/>
    <m/>
    <m/>
    <m/>
    <m/>
    <m/>
    <m/>
    <s v="wild"/>
    <m/>
    <n v="29.514189999999999"/>
    <n v="113.54386"/>
    <n v="46"/>
    <x v="4"/>
    <s v="Hubei"/>
    <s v="Xianning "/>
    <s v="Jiayu country"/>
    <s v="Xiaoli Jin"/>
    <d v="2014-08-21T00:00:00"/>
    <s v="roadside"/>
    <n v="5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28"/>
    <s v="JY108"/>
    <s v="JY108"/>
    <x v="0"/>
    <m/>
    <m/>
    <m/>
    <m/>
    <m/>
    <m/>
    <s v="wild"/>
    <m/>
    <n v="29.4666"/>
    <n v="113.55222999999999"/>
    <n v="62"/>
    <x v="4"/>
    <s v="Hubei"/>
    <s v="Chibi "/>
    <m/>
    <s v="Xiaoli Jin"/>
    <d v="2014-08-21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29"/>
    <s v="JY109"/>
    <s v="JY109"/>
    <x v="0"/>
    <m/>
    <m/>
    <m/>
    <m/>
    <m/>
    <m/>
    <s v="wild"/>
    <m/>
    <n v="29.456569999999999"/>
    <n v="113.55473000000001"/>
    <n v="55"/>
    <x v="4"/>
    <s v="Hubei"/>
    <s v="Chibi "/>
    <m/>
    <s v="Xiaoli Jin"/>
    <d v="2014-08-21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m/>
    <m/>
    <m/>
    <m/>
    <s v="Y"/>
  </r>
  <r>
    <n v="630"/>
    <s v="JY110"/>
    <s v="JY110"/>
    <x v="0"/>
    <m/>
    <m/>
    <m/>
    <m/>
    <m/>
    <m/>
    <s v="wild"/>
    <m/>
    <n v="29.456510000000002"/>
    <n v="113.55467"/>
    <n v="54"/>
    <x v="4"/>
    <s v="Hubei"/>
    <s v="Chibi "/>
    <m/>
    <s v="Xiaoli Jin"/>
    <d v="2014-08-21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31"/>
    <s v="JY111"/>
    <s v="JY111"/>
    <x v="0"/>
    <m/>
    <m/>
    <m/>
    <m/>
    <m/>
    <m/>
    <s v="wild"/>
    <m/>
    <n v="29.456510000000002"/>
    <n v="113.55467"/>
    <n v="54"/>
    <x v="4"/>
    <s v="Hubei"/>
    <s v="Chibi "/>
    <m/>
    <s v="Xiaoli Jin"/>
    <d v="2014-08-21T00:00:00"/>
    <s v="roadside"/>
    <n v="1.3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32"/>
    <s v="JY112"/>
    <s v="JY112"/>
    <x v="0"/>
    <m/>
    <m/>
    <m/>
    <m/>
    <m/>
    <m/>
    <s v="wild"/>
    <m/>
    <n v="29.17258"/>
    <n v="113.05549000000001"/>
    <n v="57"/>
    <x v="4"/>
    <s v="Hunan"/>
    <s v="Yueyang "/>
    <s v="Yueyanglou suburb"/>
    <s v="Xiaoli Jin"/>
    <d v="2014-08-21T00:00:00"/>
    <s v="roadside"/>
    <n v="1.6"/>
    <m/>
    <m/>
    <s v="rare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33"/>
    <s v="JY113"/>
    <s v="JY113"/>
    <x v="0"/>
    <m/>
    <m/>
    <m/>
    <m/>
    <m/>
    <m/>
    <s v="wild"/>
    <m/>
    <n v="29.12133"/>
    <n v="113.06766"/>
    <n v="56"/>
    <x v="4"/>
    <s v="Hunan"/>
    <s v="Yueyang "/>
    <s v="Yueyang country"/>
    <s v="Xiaoli Jin"/>
    <d v="2014-08-21T00:00:00"/>
    <s v="roadside"/>
    <n v="1.9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m/>
    <m/>
    <m/>
    <m/>
    <m/>
  </r>
  <r>
    <n v="634"/>
    <s v="JY114"/>
    <s v="JY114"/>
    <x v="0"/>
    <m/>
    <m/>
    <m/>
    <m/>
    <m/>
    <m/>
    <s v="wild"/>
    <m/>
    <n v="29.078499999999998"/>
    <n v="113.10834"/>
    <n v="70"/>
    <x v="4"/>
    <s v="Hunan"/>
    <s v="Yueyang "/>
    <s v="Yueyang country"/>
    <s v="Xiaoli Jin"/>
    <d v="2014-08-21T00:00:00"/>
    <s v="roadside"/>
    <n v="1.8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m/>
    <m/>
    <m/>
    <m/>
    <s v="Y"/>
  </r>
  <r>
    <n v="635"/>
    <s v="JY115"/>
    <s v="JY115"/>
    <x v="0"/>
    <m/>
    <m/>
    <m/>
    <m/>
    <m/>
    <m/>
    <s v="wild"/>
    <m/>
    <n v="29.078379999999999"/>
    <n v="113.10841000000001"/>
    <n v="70"/>
    <x v="4"/>
    <s v="Hunan"/>
    <s v="Yueyang "/>
    <s v="Yueyang country"/>
    <s v="Xiaoli Jin"/>
    <d v="2014-08-21T00:00:00"/>
    <s v="roadside"/>
    <n v="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36"/>
    <s v="JY116"/>
    <s v="JY116"/>
    <x v="0"/>
    <m/>
    <m/>
    <m/>
    <m/>
    <m/>
    <m/>
    <s v="wild"/>
    <m/>
    <n v="29.066839999999999"/>
    <n v="113.15263"/>
    <n v="56"/>
    <x v="4"/>
    <s v="Hunan"/>
    <s v="Yueyang "/>
    <s v="Yueyang country"/>
    <s v="Xiaoli Jin"/>
    <d v="2014-08-21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37"/>
    <s v="JY117"/>
    <s v="JY117"/>
    <x v="0"/>
    <m/>
    <m/>
    <m/>
    <m/>
    <m/>
    <m/>
    <s v="wild"/>
    <m/>
    <n v="28.33764"/>
    <n v="116.01824000000001"/>
    <n v="25"/>
    <x v="4"/>
    <s v="Jiangxi"/>
    <s v="Nanchang "/>
    <s v="Nanchang country"/>
    <s v="Xiaoli Jin"/>
    <d v="2014-08-22T00:00:00"/>
    <s v="roadside"/>
    <n v="1.5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38"/>
    <s v="JY118-1"/>
    <s v="JY118-1"/>
    <x v="0"/>
    <m/>
    <m/>
    <m/>
    <m/>
    <m/>
    <m/>
    <s v="wild"/>
    <m/>
    <n v="28.360949999999999"/>
    <n v="116.1279"/>
    <n v="18"/>
    <x v="4"/>
    <s v="Jiangxi"/>
    <s v="Nanchang "/>
    <s v="Nanchang country"/>
    <s v="Xiaoli Jin"/>
    <d v="2014-08-22T00:00:00"/>
    <s v="roadside"/>
    <n v="5"/>
    <m/>
    <m/>
    <s v="occasional"/>
    <m/>
    <m/>
    <m/>
    <m/>
    <s v="ZU"/>
    <m/>
    <m/>
    <m/>
    <m/>
    <m/>
    <m/>
    <m/>
    <m/>
    <m/>
    <d v="2015-01-01T00:00:00"/>
    <m/>
    <m/>
    <m/>
    <m/>
    <n v="1"/>
    <m/>
    <m/>
    <m/>
    <m/>
    <m/>
    <m/>
    <m/>
    <m/>
    <m/>
    <s v="Y"/>
  </r>
  <r>
    <n v="639"/>
    <s v="JY118-2"/>
    <s v="JY118-2"/>
    <x v="0"/>
    <m/>
    <m/>
    <m/>
    <m/>
    <m/>
    <m/>
    <s v="wild"/>
    <m/>
    <n v="30.44061"/>
    <n v="120.07635000000001"/>
    <n v="6"/>
    <x v="4"/>
    <s v="Zhejiang"/>
    <s v="Huzhou"/>
    <s v="Nanxun Suburb"/>
    <s v="Xiaoli Jin"/>
    <d v="2014-09-06T00:00:00"/>
    <s v="roadside"/>
    <n v="1.5"/>
    <m/>
    <m/>
    <s v="occasional"/>
    <m/>
    <m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</r>
  <r>
    <n v="640"/>
    <s v="JY119"/>
    <s v="JY119"/>
    <x v="0"/>
    <m/>
    <m/>
    <m/>
    <m/>
    <m/>
    <m/>
    <s v="wild"/>
    <m/>
    <n v="30.447749999999999"/>
    <n v="120.08517999999999"/>
    <n v="7"/>
    <x v="4"/>
    <s v="Zhejiang"/>
    <s v="Huzhou"/>
    <s v="Nanxun Suburb"/>
    <s v="Xiaoli Jin"/>
    <d v="2014-09-06T00:00:00"/>
    <s v="roadside"/>
    <n v="1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41"/>
    <s v="JY120"/>
    <s v="JY120"/>
    <x v="0"/>
    <m/>
    <m/>
    <m/>
    <m/>
    <m/>
    <m/>
    <s v="wild"/>
    <m/>
    <n v="30.453800000000001"/>
    <n v="120.0879"/>
    <n v="15"/>
    <x v="4"/>
    <s v="Zhejiang"/>
    <s v="Huzhou"/>
    <s v="Nanxun Suburb"/>
    <s v="Xiaoli Jin"/>
    <d v="2014-09-06T00:00:00"/>
    <s v="roadside"/>
    <n v="1.6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42"/>
    <s v="JY121"/>
    <s v="JY121"/>
    <x v="0"/>
    <m/>
    <m/>
    <m/>
    <m/>
    <m/>
    <m/>
    <s v="wild"/>
    <m/>
    <n v="30.454619999999998"/>
    <n v="120.08812"/>
    <n v="11"/>
    <x v="4"/>
    <s v="Zhejiang"/>
    <s v="Huzhou"/>
    <s v="Nanxun Suburb"/>
    <s v="Xiaoli Jin"/>
    <d v="2014-09-06T00:00:00"/>
    <s v="roadside"/>
    <n v="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m/>
    <m/>
    <m/>
    <m/>
    <m/>
    <m/>
    <m/>
    <m/>
    <m/>
    <m/>
  </r>
  <r>
    <n v="643"/>
    <s v="JY122"/>
    <s v="JY122"/>
    <x v="0"/>
    <m/>
    <m/>
    <m/>
    <m/>
    <m/>
    <m/>
    <s v="wild"/>
    <m/>
    <n v="30.455249999999999"/>
    <n v="120.19489"/>
    <n v="3"/>
    <x v="4"/>
    <s v="Zhejiang"/>
    <s v="Huzhou"/>
    <s v="Nanxun Suburb"/>
    <s v="Xiaoli Jin"/>
    <d v="2014-09-06T00:00:00"/>
    <s v="roadside"/>
    <n v="2.1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m/>
    <m/>
    <m/>
    <m/>
    <m/>
  </r>
  <r>
    <n v="644"/>
    <s v="JY123"/>
    <s v="JY123"/>
    <x v="0"/>
    <m/>
    <m/>
    <m/>
    <m/>
    <m/>
    <m/>
    <s v="wild"/>
    <m/>
    <n v="30.454809999999998"/>
    <n v="120.19529"/>
    <n v="6"/>
    <x v="4"/>
    <s v="Zhejiang"/>
    <s v="Huzhou"/>
    <s v="Nanxun Suburb"/>
    <s v="Xiaoli Jin"/>
    <d v="2014-09-06T00:00:00"/>
    <s v="roadside"/>
    <n v="1.8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645"/>
    <s v="JY124"/>
    <s v="JY124"/>
    <x v="0"/>
    <m/>
    <m/>
    <m/>
    <m/>
    <m/>
    <m/>
    <s v="wild"/>
    <m/>
    <n v="34.385339999999999"/>
    <n v="119.14555"/>
    <n v="3"/>
    <x v="4"/>
    <s v="Jiangsu"/>
    <s v="Lianyungang"/>
    <s v="Huaguoshan,Xinpu Suburb"/>
    <s v="Xiaoli Jin"/>
    <d v="2014-09-30T00:00:00"/>
    <s v="roadside"/>
    <n v="1.2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46"/>
    <s v="JY125"/>
    <s v="JY125"/>
    <x v="0"/>
    <m/>
    <m/>
    <m/>
    <m/>
    <m/>
    <m/>
    <s v="wild"/>
    <m/>
    <n v="34.421190000000003"/>
    <n v="119.06151"/>
    <n v="3"/>
    <x v="4"/>
    <s v="Jiangsu"/>
    <s v="Lianyungang"/>
    <s v="Huaguoshan,Xinpu Suburb"/>
    <s v="Xiaoli Jin"/>
    <d v="2014-09-30T00:00:00"/>
    <s v="roadside"/>
    <n v="2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47"/>
    <s v="JY126"/>
    <s v="JY126"/>
    <x v="0"/>
    <m/>
    <m/>
    <m/>
    <m/>
    <m/>
    <m/>
    <s v="wild"/>
    <m/>
    <n v="34.547550000000001"/>
    <n v="119.09088"/>
    <n v="0"/>
    <x v="4"/>
    <s v="Jiangsu"/>
    <s v="Lianyungang"/>
    <s v="Ganyu country"/>
    <s v="Xiaoli Jin"/>
    <d v="2014-09-30T00:00:00"/>
    <s v="roadsid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48"/>
    <s v="JY127"/>
    <s v="JY127"/>
    <x v="0"/>
    <m/>
    <m/>
    <m/>
    <m/>
    <m/>
    <m/>
    <s v="wild"/>
    <m/>
    <n v="35.045250000000003"/>
    <n v="119.13442999999999"/>
    <n v="3"/>
    <x v="4"/>
    <s v="Jiangsu"/>
    <s v="Lianyungang"/>
    <s v="Ganyu country"/>
    <s v="Xiaoli Jin"/>
    <d v="2014-09-30T00:00:00"/>
    <s v="roadside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49"/>
    <s v="JY128"/>
    <s v="JY128"/>
    <x v="0"/>
    <m/>
    <m/>
    <m/>
    <m/>
    <m/>
    <m/>
    <s v="wild"/>
    <m/>
    <n v="35.055019999999999"/>
    <n v="119.14969000000001"/>
    <n v="1"/>
    <x v="4"/>
    <s v="Jiangsu"/>
    <s v="Lianyungang"/>
    <s v="Ganyu country"/>
    <s v="Xiaoli Jin"/>
    <d v="2014-09-30T00:00:00"/>
    <s v="roadside"/>
    <n v="2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50"/>
    <s v="JY129"/>
    <s v="JY129"/>
    <x v="0"/>
    <m/>
    <m/>
    <m/>
    <m/>
    <m/>
    <m/>
    <s v="wild"/>
    <m/>
    <n v="35.103789999999996"/>
    <n v="119.02249"/>
    <n v="2"/>
    <x v="4"/>
    <s v="Shandong"/>
    <s v="Rizhao"/>
    <m/>
    <s v="Xiaoli Jin"/>
    <d v="2014-09-30T00:00:00"/>
    <s v="roadside"/>
    <n v="3.1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51"/>
    <s v="JY130"/>
    <s v="JY130"/>
    <x v="0"/>
    <m/>
    <m/>
    <m/>
    <m/>
    <m/>
    <m/>
    <s v="wild"/>
    <m/>
    <n v="35.198909999999998"/>
    <n v="119.24475"/>
    <n v="10"/>
    <x v="4"/>
    <s v="Shandong"/>
    <s v="Rizhao"/>
    <s v="Donggan suburb"/>
    <s v="Xiaoli Jin"/>
    <d v="2014-09-30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52"/>
    <s v="JY131"/>
    <s v="JY131"/>
    <x v="0"/>
    <m/>
    <m/>
    <m/>
    <m/>
    <m/>
    <m/>
    <s v="wild"/>
    <m/>
    <n v="35.256180000000001"/>
    <n v="119.24308000000001"/>
    <n v="31"/>
    <x v="4"/>
    <s v="Shandong"/>
    <s v="Rizhao"/>
    <s v="Donggan suburb"/>
    <s v="Xiaoli Jin"/>
    <d v="2014-09-30T00:00:00"/>
    <s v="roadside"/>
    <n v="1.6"/>
    <m/>
    <s v="50X5"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53"/>
    <s v="JY132"/>
    <s v="JY132"/>
    <x v="0"/>
    <m/>
    <m/>
    <m/>
    <m/>
    <m/>
    <m/>
    <s v="wild"/>
    <m/>
    <n v="35.26999"/>
    <n v="119.2264"/>
    <n v="56"/>
    <x v="4"/>
    <s v="Shandong"/>
    <s v="Rizhao"/>
    <s v="Donggan suburb"/>
    <s v="Xiaoli Jin"/>
    <d v="2014-09-30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54"/>
    <s v="JY133"/>
    <s v="JY133"/>
    <x v="0"/>
    <m/>
    <m/>
    <m/>
    <m/>
    <m/>
    <m/>
    <s v="wild"/>
    <m/>
    <n v="35.278759999999998"/>
    <n v="119.20950000000001"/>
    <n v="32"/>
    <x v="4"/>
    <s v="Shandong"/>
    <s v="Rizhao"/>
    <s v="Donggan suburb"/>
    <s v="Xiaoli Jin"/>
    <d v="2014-09-30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55"/>
    <s v="JY134"/>
    <s v="JY134"/>
    <x v="0"/>
    <m/>
    <m/>
    <m/>
    <m/>
    <m/>
    <m/>
    <s v="wild"/>
    <m/>
    <n v="35.280360000000002"/>
    <n v="119.20338"/>
    <n v="27"/>
    <x v="4"/>
    <s v="Shandong"/>
    <s v="Rizhao"/>
    <s v="Donggan suburb"/>
    <s v="Xiaoli Jin"/>
    <d v="2014-09-30T00:00:00"/>
    <s v="roadside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56"/>
    <s v="JY135"/>
    <s v="JY135"/>
    <x v="0"/>
    <m/>
    <m/>
    <m/>
    <m/>
    <m/>
    <m/>
    <s v="wild"/>
    <m/>
    <n v="35.281660000000002"/>
    <n v="119.20162999999999"/>
    <n v="35"/>
    <x v="4"/>
    <s v="Shandong"/>
    <s v="Rizhao"/>
    <s v="Donggan suburb"/>
    <s v="Xiaoli Jin"/>
    <d v="2014-09-30T00:00:00"/>
    <s v="roadsid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57"/>
    <s v="JY136"/>
    <s v="JY136"/>
    <x v="0"/>
    <m/>
    <m/>
    <m/>
    <m/>
    <m/>
    <m/>
    <s v="wild"/>
    <m/>
    <n v="35.2774"/>
    <n v="119.28444"/>
    <n v="18"/>
    <x v="4"/>
    <s v="Shandong"/>
    <s v="Rizhao"/>
    <s v="Donggan suburb"/>
    <s v="Xiaoli Jin"/>
    <d v="2014-10-01T00:00:00"/>
    <s v="roadside"/>
    <n v="1.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58"/>
    <s v="JY137"/>
    <s v="JY137"/>
    <x v="0"/>
    <m/>
    <m/>
    <m/>
    <m/>
    <m/>
    <m/>
    <s v="wild"/>
    <m/>
    <n v="35.279170000000001"/>
    <n v="119.28563"/>
    <n v="17"/>
    <x v="4"/>
    <s v="Shandong"/>
    <s v="Rizhao"/>
    <s v="Donggan suburb"/>
    <s v="Xiaoli Jin"/>
    <d v="2014-10-01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59"/>
    <s v="JY138"/>
    <s v="JY138"/>
    <x v="0"/>
    <m/>
    <m/>
    <m/>
    <m/>
    <m/>
    <m/>
    <s v="wild"/>
    <m/>
    <n v="35.293700000000001"/>
    <n v="119.09568"/>
    <n v="33"/>
    <x v="4"/>
    <s v="Shandong"/>
    <s v="Rizhao"/>
    <s v="Donggan suburb"/>
    <s v="Xiaoli Jin"/>
    <d v="2014-10-01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60"/>
    <s v="JY139"/>
    <s v="JY139"/>
    <x v="0"/>
    <m/>
    <m/>
    <m/>
    <m/>
    <m/>
    <m/>
    <s v="wild"/>
    <m/>
    <n v="35.357080000000003"/>
    <n v="119.36754000000001"/>
    <n v="5"/>
    <x v="4"/>
    <s v="Shandong"/>
    <s v="Jiaonan"/>
    <m/>
    <s v="Xiaoli Jin"/>
    <d v="2014-10-01T00:00:00"/>
    <s v="roadsid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61"/>
    <s v="JY140"/>
    <s v="JY140"/>
    <x v="0"/>
    <m/>
    <m/>
    <m/>
    <m/>
    <m/>
    <m/>
    <s v="wild"/>
    <m/>
    <n v="35.378279999999997"/>
    <n v="119.40707999999999"/>
    <n v="20"/>
    <x v="4"/>
    <s v="Shandong"/>
    <s v="Jiaonan"/>
    <m/>
    <s v="Xiaoli Jin"/>
    <d v="2014-10-01T00:00:00"/>
    <s v="road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62"/>
    <s v="JY141"/>
    <s v="JY141"/>
    <x v="0"/>
    <m/>
    <m/>
    <m/>
    <m/>
    <m/>
    <m/>
    <s v="wild"/>
    <m/>
    <n v="35.378279999999997"/>
    <n v="119.40716"/>
    <n v="20"/>
    <x v="4"/>
    <s v="Shandong"/>
    <s v="Jiaonan"/>
    <m/>
    <s v="Xiaoli Jin"/>
    <d v="2014-10-01T00:00:00"/>
    <s v="roadsid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63"/>
    <s v="JY142"/>
    <s v="JY142"/>
    <x v="0"/>
    <m/>
    <m/>
    <m/>
    <m/>
    <m/>
    <m/>
    <s v="wild"/>
    <m/>
    <n v="35.390169999999998"/>
    <n v="119.42967"/>
    <n v="25"/>
    <x v="4"/>
    <s v="Shandong"/>
    <s v="Jiaonan"/>
    <m/>
    <s v="Xiaoli Jin"/>
    <d v="2014-10-01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664"/>
    <s v="JY143"/>
    <s v="JY143"/>
    <x v="0"/>
    <m/>
    <m/>
    <m/>
    <m/>
    <m/>
    <m/>
    <s v="wild"/>
    <m/>
    <n v="35.478670000000001"/>
    <n v="119.53051000000001"/>
    <n v="18"/>
    <x v="4"/>
    <s v="Shandong"/>
    <s v="Jiaonan"/>
    <m/>
    <s v="Xiaoli Jin"/>
    <d v="2014-10-01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65"/>
    <s v="JY144"/>
    <s v="JY144"/>
    <x v="0"/>
    <m/>
    <m/>
    <m/>
    <m/>
    <m/>
    <m/>
    <s v="wild"/>
    <m/>
    <n v="35.4786"/>
    <n v="119.54040000000001"/>
    <n v="18"/>
    <x v="4"/>
    <s v="Shandong"/>
    <s v="Jiaonan"/>
    <m/>
    <s v="Xiaoli Jin"/>
    <d v="2014-10-01T00:00:00"/>
    <s v="roadside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666"/>
    <s v="JY145"/>
    <s v="JY145"/>
    <x v="0"/>
    <m/>
    <m/>
    <m/>
    <m/>
    <m/>
    <m/>
    <s v="wild"/>
    <m/>
    <n v="35.478700000000003"/>
    <n v="119.53085"/>
    <n v="24"/>
    <x v="4"/>
    <s v="Shandong"/>
    <s v="Jiaonan"/>
    <m/>
    <s v="Xiaoli Jin"/>
    <d v="2014-10-01T00:00:00"/>
    <s v="road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67"/>
    <s v="JY146"/>
    <s v="JY146"/>
    <x v="0"/>
    <m/>
    <m/>
    <m/>
    <m/>
    <m/>
    <m/>
    <s v="wild"/>
    <m/>
    <n v="35.479239999999997"/>
    <n v="119.54961"/>
    <n v="10"/>
    <x v="4"/>
    <s v="Shandong"/>
    <s v="Jiaonan"/>
    <m/>
    <s v="Xiaoli Jin"/>
    <d v="2014-10-01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68"/>
    <s v="JY147"/>
    <s v="JY147"/>
    <x v="0"/>
    <m/>
    <m/>
    <m/>
    <m/>
    <m/>
    <m/>
    <s v="wild"/>
    <m/>
    <n v="35.556220000000003"/>
    <n v="120.08942"/>
    <n v="18"/>
    <x v="4"/>
    <s v="Shandong"/>
    <s v="Jiaonan"/>
    <s v="Binhai road"/>
    <s v="Xiaoli Jin"/>
    <d v="2014-10-01T00:00:00"/>
    <s v="seashor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69"/>
    <s v="JY148"/>
    <s v="JY148"/>
    <x v="0"/>
    <m/>
    <m/>
    <m/>
    <m/>
    <m/>
    <m/>
    <s v="wild"/>
    <m/>
    <n v="35.556220000000003"/>
    <n v="120.08942"/>
    <n v="18"/>
    <x v="4"/>
    <s v="Shandong"/>
    <s v="Qingdao"/>
    <m/>
    <s v="Xiaoli Jin"/>
    <d v="2014-10-01T00:00:00"/>
    <s v="seashor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70"/>
    <s v="JY149"/>
    <s v="JY149"/>
    <x v="0"/>
    <m/>
    <m/>
    <m/>
    <m/>
    <m/>
    <m/>
    <s v="wild"/>
    <m/>
    <n v="36.08014"/>
    <n v="120.34506"/>
    <n v="4"/>
    <x v="4"/>
    <s v="Shandong"/>
    <s v="Qingdao"/>
    <s v="Laoshan suburb"/>
    <s v="Xiaoli Jin"/>
    <d v="2014-10-01T00:00:00"/>
    <s v="seashore"/>
    <n v="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71"/>
    <s v="JY150"/>
    <s v="JY150"/>
    <x v="0"/>
    <m/>
    <m/>
    <m/>
    <m/>
    <m/>
    <m/>
    <s v="wild"/>
    <m/>
    <n v="36.072949999999999"/>
    <n v="120.36185999999999"/>
    <n v="26"/>
    <x v="4"/>
    <s v="Shandong"/>
    <s v="Qingdao"/>
    <s v="Laoshan suburb"/>
    <s v="Xiaoli Jin"/>
    <d v="2014-10-01T00:00:00"/>
    <s v="seashore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72"/>
    <s v="JY151"/>
    <s v="JY151"/>
    <x v="0"/>
    <m/>
    <m/>
    <m/>
    <m/>
    <m/>
    <m/>
    <s v="wild"/>
    <m/>
    <n v="36.075879999999998"/>
    <n v="120.37173"/>
    <n v="7"/>
    <x v="4"/>
    <s v="Shandong"/>
    <s v="Qingdao"/>
    <s v="Laoshan suburb"/>
    <s v="Xiaoli Jin"/>
    <d v="2014-10-01T00:00:00"/>
    <s v="seashor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73"/>
    <s v="JY152"/>
    <s v="JY152"/>
    <x v="0"/>
    <m/>
    <m/>
    <m/>
    <m/>
    <m/>
    <m/>
    <s v="wild"/>
    <m/>
    <n v="36.075800000000001"/>
    <n v="120.33541"/>
    <n v="3"/>
    <x v="4"/>
    <s v="Shandong"/>
    <s v="Qingdao"/>
    <s v="Laoshan suburb"/>
    <s v="Xiaoli Jin"/>
    <d v="2014-10-01T00:00:00"/>
    <s v="seashor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74"/>
    <s v="JY153"/>
    <s v="JY153"/>
    <x v="0"/>
    <m/>
    <m/>
    <m/>
    <m/>
    <m/>
    <m/>
    <s v="wild"/>
    <m/>
    <n v="36.191789999999997"/>
    <n v="120.38175"/>
    <n v="-3"/>
    <x v="4"/>
    <s v="Shandong"/>
    <s v="Qingdao"/>
    <s v="Laoshan suburb"/>
    <s v="Xiaoli Jin"/>
    <d v="2014-10-01T00:00:00"/>
    <s v="seashor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75"/>
    <s v="JY154"/>
    <s v="JY154"/>
    <x v="0"/>
    <m/>
    <m/>
    <m/>
    <m/>
    <m/>
    <m/>
    <s v="wild"/>
    <m/>
    <n v="36.199530000000003"/>
    <n v="120.38815"/>
    <n v="7"/>
    <x v="4"/>
    <s v="Shandong"/>
    <s v="Qingdao"/>
    <s v="Laoshan suburb"/>
    <s v="Xiaoli Jin"/>
    <d v="2014-10-01T00:00:00"/>
    <s v="seashor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676"/>
    <s v="JY155"/>
    <s v="JY155"/>
    <x v="0"/>
    <m/>
    <m/>
    <m/>
    <m/>
    <m/>
    <m/>
    <s v="wild"/>
    <m/>
    <n v="36.233280000000001"/>
    <n v="120.41016999999999"/>
    <n v="1"/>
    <x v="4"/>
    <s v="Shandong"/>
    <s v="Jimo"/>
    <m/>
    <s v="Xiaoli Jin"/>
    <d v="2014-10-01T00:00:00"/>
    <s v="seashor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77"/>
    <s v="JY156"/>
    <s v="JY156"/>
    <x v="0"/>
    <m/>
    <m/>
    <m/>
    <m/>
    <m/>
    <m/>
    <s v="wild"/>
    <m/>
    <n v="36.258830000000003"/>
    <n v="120.43541"/>
    <n v="3"/>
    <x v="4"/>
    <s v="Shandong"/>
    <s v="Jimo"/>
    <m/>
    <s v="Xiaoli Jin"/>
    <d v="2014-10-01T00:00:00"/>
    <s v="seashore"/>
    <n v="2.299999999999999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678"/>
    <s v="JY157"/>
    <s v="JY157"/>
    <x v="0"/>
    <m/>
    <m/>
    <m/>
    <m/>
    <m/>
    <m/>
    <s v="wild"/>
    <m/>
    <n v="36.270470000000003"/>
    <n v="120.44668"/>
    <n v="3"/>
    <x v="4"/>
    <s v="Shandong"/>
    <s v="Jimo"/>
    <m/>
    <s v="Xiaoli Jin"/>
    <d v="2014-10-01T00:00:00"/>
    <s v="seashore"/>
    <n v="1.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79"/>
    <s v="JY158"/>
    <s v="JY158"/>
    <x v="0"/>
    <m/>
    <m/>
    <m/>
    <m/>
    <m/>
    <m/>
    <s v="wild"/>
    <m/>
    <n v="36.275930000000002"/>
    <n v="120.58754999999999"/>
    <n v="3"/>
    <x v="4"/>
    <s v="Shandong"/>
    <s v="Jimo"/>
    <m/>
    <s v="Xiaoli Jin"/>
    <d v="2014-10-01T00:00:00"/>
    <s v="seashor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80"/>
    <s v="JY159"/>
    <s v="JY159"/>
    <x v="0"/>
    <m/>
    <m/>
    <m/>
    <m/>
    <m/>
    <m/>
    <s v="wild"/>
    <m/>
    <n v="36.282899999999998"/>
    <n v="120.55204000000001"/>
    <n v="0"/>
    <x v="4"/>
    <s v="Shandong"/>
    <s v="Jimo"/>
    <m/>
    <s v="Xiaoli Jin"/>
    <d v="2014-10-01T00:00:00"/>
    <s v="seashore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81"/>
    <s v="JY160"/>
    <s v="JY160"/>
    <x v="0"/>
    <m/>
    <m/>
    <m/>
    <m/>
    <m/>
    <m/>
    <s v="wild"/>
    <m/>
    <n v="36.307720000000003"/>
    <n v="120.56874999999999"/>
    <n v="2"/>
    <x v="4"/>
    <s v="Shandong"/>
    <s v="Jimo"/>
    <m/>
    <s v="Xiaoli Jin"/>
    <d v="2014-10-01T00:00:00"/>
    <s v="seashor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82"/>
    <s v="JY161"/>
    <s v="JY161"/>
    <x v="0"/>
    <m/>
    <m/>
    <m/>
    <m/>
    <m/>
    <m/>
    <s v="wild"/>
    <m/>
    <n v="36.436570000000003"/>
    <n v="121.13454"/>
    <n v="11"/>
    <x v="4"/>
    <s v="Shandong"/>
    <s v="Haiyang"/>
    <m/>
    <s v="Xiaoli Jin"/>
    <d v="2014-10-02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83"/>
    <s v="JY162"/>
    <s v="JY162"/>
    <x v="0"/>
    <m/>
    <m/>
    <m/>
    <m/>
    <m/>
    <m/>
    <s v="wild"/>
    <m/>
    <n v="36.435720000000003"/>
    <n v="121.14337"/>
    <n v="11"/>
    <x v="4"/>
    <s v="Shandong"/>
    <s v="Haiyang"/>
    <m/>
    <s v="Xiaoli Jin"/>
    <d v="2014-10-02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684"/>
    <s v="JY163"/>
    <s v="JY163"/>
    <x v="0"/>
    <m/>
    <m/>
    <m/>
    <m/>
    <m/>
    <m/>
    <s v="wild"/>
    <m/>
    <n v="36.43721"/>
    <n v="121.16027"/>
    <n v="26"/>
    <x v="4"/>
    <s v="Shandong"/>
    <s v="Haiyang"/>
    <m/>
    <s v="Xiaoli Jin"/>
    <d v="2014-10-02T00:00:00"/>
    <s v="roadside"/>
    <n v="2.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85"/>
    <s v="JY164"/>
    <s v="JY164"/>
    <x v="0"/>
    <m/>
    <m/>
    <m/>
    <m/>
    <m/>
    <m/>
    <s v="wild"/>
    <m/>
    <n v="36.441760000000002"/>
    <n v="121.1752"/>
    <n v="14"/>
    <x v="4"/>
    <s v="Shandong"/>
    <s v="Haiyang"/>
    <m/>
    <s v="Xiaoli Jin"/>
    <d v="2014-10-02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686"/>
    <s v="JY165"/>
    <s v="JY165"/>
    <x v="0"/>
    <m/>
    <m/>
    <m/>
    <m/>
    <m/>
    <m/>
    <s v="wild"/>
    <m/>
    <n v="36.447389999999999"/>
    <n v="121.20341999999999"/>
    <n v="3"/>
    <x v="4"/>
    <s v="Shandong"/>
    <s v="Haiyang"/>
    <m/>
    <s v="Xiaoli Jin"/>
    <d v="2014-10-02T00:00:00"/>
    <s v="roadsid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87"/>
    <s v="JY166"/>
    <s v="JY166"/>
    <x v="0"/>
    <m/>
    <m/>
    <m/>
    <m/>
    <m/>
    <m/>
    <s v="wild"/>
    <m/>
    <n v="36.447220000000002"/>
    <n v="121.20326"/>
    <n v="2"/>
    <x v="4"/>
    <s v="Shandong"/>
    <s v="Haiyang"/>
    <m/>
    <s v="Xiaoli Jin"/>
    <d v="2014-10-02T00:00:00"/>
    <s v="roadside"/>
    <n v="2.299999999999999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688"/>
    <s v="JY167"/>
    <s v="JY167"/>
    <x v="0"/>
    <m/>
    <m/>
    <m/>
    <m/>
    <m/>
    <m/>
    <s v="wild"/>
    <m/>
    <n v="36.45626"/>
    <n v="121.21306"/>
    <n v="5"/>
    <x v="4"/>
    <s v="Shandong"/>
    <s v="Haiyang"/>
    <m/>
    <s v="Xiaoli Jin"/>
    <d v="2014-10-02T00:00:00"/>
    <s v="roadside"/>
    <n v="2.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689"/>
    <s v="JY168"/>
    <s v="JY168"/>
    <x v="0"/>
    <m/>
    <m/>
    <m/>
    <m/>
    <m/>
    <m/>
    <s v="wild"/>
    <m/>
    <n v="36.465429999999998"/>
    <n v="121.2058"/>
    <n v="11"/>
    <x v="4"/>
    <s v="Shandong"/>
    <s v="Haiyang"/>
    <m/>
    <s v="Xiaoli Jin"/>
    <d v="2014-10-02T00:00:00"/>
    <s v="roadside"/>
    <n v="2.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690"/>
    <s v="JY169"/>
    <s v="JY169"/>
    <x v="0"/>
    <m/>
    <m/>
    <m/>
    <m/>
    <m/>
    <m/>
    <s v="wild"/>
    <m/>
    <n v="36.465429999999998"/>
    <n v="121.20583000000001"/>
    <n v="13"/>
    <x v="4"/>
    <s v="Shandong"/>
    <s v="Haiyang"/>
    <m/>
    <s v="Xiaoli Jin"/>
    <d v="2014-10-02T00:00:00"/>
    <s v="field zone"/>
    <n v="1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691"/>
    <s v="JY170"/>
    <s v="JY170"/>
    <x v="0"/>
    <m/>
    <m/>
    <m/>
    <m/>
    <m/>
    <m/>
    <s v="wild"/>
    <m/>
    <n v="36.465440000000001"/>
    <n v="121.2059"/>
    <n v="14"/>
    <x v="4"/>
    <s v="Shandong"/>
    <s v="Haiyang"/>
    <m/>
    <s v="Xiaoli Jin"/>
    <d v="2014-10-02T00:00:00"/>
    <s v="field zone"/>
    <n v="2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692"/>
    <s v="JY171"/>
    <s v="JY171"/>
    <x v="0"/>
    <m/>
    <m/>
    <m/>
    <m/>
    <m/>
    <m/>
    <s v="wild"/>
    <m/>
    <n v="36.465440000000001"/>
    <n v="121.2059"/>
    <n v="14"/>
    <x v="4"/>
    <s v="Shandong"/>
    <s v="Haiyang"/>
    <m/>
    <s v="Xiaoli Jin"/>
    <d v="2014-10-02T00:00:00"/>
    <s v="field zone"/>
    <n v="2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693"/>
    <s v="JY172"/>
    <s v="JY172"/>
    <x v="0"/>
    <m/>
    <m/>
    <m/>
    <m/>
    <m/>
    <m/>
    <s v="wild"/>
    <m/>
    <n v="36.487029999999997"/>
    <n v="121.22193"/>
    <n v="56"/>
    <x v="4"/>
    <s v="Shandong"/>
    <s v="Haiyang"/>
    <m/>
    <s v="Xiaoli Jin"/>
    <d v="2014-10-02T00:00:00"/>
    <s v="field zon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694"/>
    <s v="JY173"/>
    <s v="JY173"/>
    <x v="0"/>
    <m/>
    <m/>
    <m/>
    <m/>
    <m/>
    <m/>
    <s v="wild"/>
    <m/>
    <n v="36.501539999999999"/>
    <n v="121.24534"/>
    <n v="32"/>
    <x v="4"/>
    <s v="Shandong"/>
    <s v="Yushan"/>
    <m/>
    <s v="Xiaoli Jin"/>
    <d v="2014-10-02T00:00:00"/>
    <s v="roadside"/>
    <n v="1.5"/>
    <m/>
    <s v="30X6"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95"/>
    <s v="JY174"/>
    <s v="JY174"/>
    <x v="0"/>
    <m/>
    <m/>
    <m/>
    <m/>
    <m/>
    <m/>
    <s v="wild"/>
    <m/>
    <n v="36.51699"/>
    <n v="121.26108000000001"/>
    <n v="10"/>
    <x v="4"/>
    <s v="Shandong"/>
    <s v="Yushan"/>
    <m/>
    <s v="Xiaoli Jin"/>
    <d v="2014-10-02T00:00:00"/>
    <s v="roadside"/>
    <n v="2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96"/>
    <s v="JY175"/>
    <s v="JY175"/>
    <x v="0"/>
    <m/>
    <m/>
    <m/>
    <m/>
    <m/>
    <m/>
    <s v="wild"/>
    <m/>
    <n v="36.532760000000003"/>
    <n v="121.27891"/>
    <n v="10"/>
    <x v="4"/>
    <s v="Shandong"/>
    <s v="Yushan"/>
    <m/>
    <s v="Xiaoli Jin"/>
    <d v="2014-10-02T00:00:00"/>
    <s v="roadside"/>
    <n v="3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97"/>
    <s v="JY176"/>
    <s v="JY176"/>
    <x v="0"/>
    <m/>
    <m/>
    <m/>
    <m/>
    <m/>
    <m/>
    <s v="wild"/>
    <m/>
    <n v="36.533569999999997"/>
    <n v="121.45506"/>
    <n v="38"/>
    <x v="4"/>
    <s v="Shandong"/>
    <s v="Yushan"/>
    <m/>
    <s v="Xiaoli Jin"/>
    <d v="2014-10-02T00:00:00"/>
    <s v="roadside"/>
    <n v="2.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698"/>
    <s v="JY177"/>
    <s v="JY177"/>
    <x v="0"/>
    <m/>
    <m/>
    <m/>
    <m/>
    <m/>
    <m/>
    <s v="wild"/>
    <m/>
    <n v="36.540990000000001"/>
    <n v="121.47543"/>
    <n v="6"/>
    <x v="4"/>
    <s v="Shandong"/>
    <s v="Yushan"/>
    <m/>
    <s v="Xiaoli Jin"/>
    <d v="2014-10-02T00:00:00"/>
    <s v="seashor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699"/>
    <s v="JY178"/>
    <s v="JY178"/>
    <x v="0"/>
    <m/>
    <m/>
    <m/>
    <m/>
    <m/>
    <m/>
    <s v="wild"/>
    <m/>
    <n v="36.579790000000003"/>
    <n v="121.47781999999999"/>
    <n v="20"/>
    <x v="4"/>
    <s v="Shandong"/>
    <s v="Yushan"/>
    <m/>
    <s v="Xiaoli Jin"/>
    <d v="2014-10-02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00"/>
    <s v="JY179"/>
    <s v="JY179"/>
    <x v="0"/>
    <m/>
    <m/>
    <m/>
    <m/>
    <m/>
    <m/>
    <s v="wild"/>
    <m/>
    <n v="37.015129999999999"/>
    <n v="121.53268"/>
    <n v="13"/>
    <x v="4"/>
    <s v="Shandong"/>
    <s v="Wendeng"/>
    <m/>
    <s v="Xiaoli Jin"/>
    <d v="2014-10-02T00:00:00"/>
    <s v="roadside"/>
    <n v="2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01"/>
    <s v="JY180"/>
    <s v="JY180"/>
    <x v="0"/>
    <m/>
    <m/>
    <m/>
    <m/>
    <m/>
    <m/>
    <s v="wild"/>
    <m/>
    <n v="37.187939999999998"/>
    <n v="122.02855"/>
    <n v="63"/>
    <x v="4"/>
    <s v="Shandong"/>
    <s v="Wendeng"/>
    <m/>
    <s v="Xiaoli Jin"/>
    <d v="2014-10-02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702"/>
    <s v="JY181"/>
    <s v="JY181"/>
    <x v="0"/>
    <m/>
    <m/>
    <m/>
    <m/>
    <m/>
    <m/>
    <s v="wild"/>
    <m/>
    <n v="37.18873"/>
    <n v="122.0184"/>
    <n v="64"/>
    <x v="4"/>
    <s v="Shandong"/>
    <s v="Wendeng"/>
    <m/>
    <s v="Xiaoli Jin"/>
    <d v="2014-10-02T00:00:00"/>
    <s v="roadside"/>
    <n v="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03"/>
    <s v="JY182"/>
    <s v="JY182"/>
    <x v="0"/>
    <m/>
    <m/>
    <m/>
    <m/>
    <m/>
    <m/>
    <s v="wild"/>
    <m/>
    <n v="37.188870000000001"/>
    <n v="122.01741"/>
    <n v="69"/>
    <x v="4"/>
    <s v="Shandong"/>
    <s v="Wendeng"/>
    <m/>
    <s v="Xiaoli Jin"/>
    <d v="2014-10-02T00:00:00"/>
    <s v="roadside"/>
    <n v="1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04"/>
    <s v="JY183"/>
    <s v="JY183"/>
    <x v="0"/>
    <m/>
    <m/>
    <m/>
    <m/>
    <m/>
    <m/>
    <s v="wild"/>
    <m/>
    <n v="37.208480000000002"/>
    <n v="121.57152000000001"/>
    <n v="48"/>
    <x v="4"/>
    <s v="Shandong"/>
    <s v="Wendeng"/>
    <m/>
    <s v="Xiaoli Jin"/>
    <d v="2014-10-02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05"/>
    <s v="JY184"/>
    <s v="JY184"/>
    <x v="0"/>
    <m/>
    <m/>
    <m/>
    <m/>
    <m/>
    <m/>
    <s v="wild"/>
    <m/>
    <n v="37.256459999999997"/>
    <n v="121.54828999999999"/>
    <n v="18"/>
    <x v="4"/>
    <s v="Shandong"/>
    <s v="Yantai"/>
    <m/>
    <s v="Xiaoli Jin"/>
    <d v="2014-10-02T00:00:00"/>
    <s v="road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06"/>
    <s v="JY185"/>
    <s v="JY185"/>
    <x v="0"/>
    <m/>
    <m/>
    <m/>
    <m/>
    <m/>
    <m/>
    <s v="wild"/>
    <m/>
    <n v="37.256619999999998"/>
    <n v="121.50058"/>
    <n v="13"/>
    <x v="4"/>
    <s v="Shandong"/>
    <s v="Yantai"/>
    <m/>
    <s v="Xiaoli Jin"/>
    <d v="2014-10-02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07"/>
    <s v="JY186"/>
    <s v="JY186"/>
    <x v="0"/>
    <m/>
    <m/>
    <m/>
    <m/>
    <m/>
    <m/>
    <s v="wild"/>
    <m/>
    <n v="37.24615"/>
    <n v="121.45671"/>
    <n v="-1"/>
    <x v="4"/>
    <s v="Shandong"/>
    <s v="Yantai"/>
    <m/>
    <s v="Xiaoli Jin"/>
    <d v="2014-10-02T00:00:00"/>
    <s v="roadside"/>
    <n v="1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08"/>
    <s v="JY187"/>
    <s v="JY187"/>
    <x v="0"/>
    <m/>
    <m/>
    <m/>
    <m/>
    <m/>
    <m/>
    <s v="wild"/>
    <m/>
    <n v="37.242890000000003"/>
    <n v="121.4384"/>
    <n v="26"/>
    <x v="4"/>
    <s v="Shandong"/>
    <s v="Yantai"/>
    <m/>
    <s v="Xiaoli Jin"/>
    <d v="2014-10-02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09"/>
    <s v="JY188"/>
    <s v="JY188"/>
    <x v="0"/>
    <m/>
    <m/>
    <m/>
    <m/>
    <m/>
    <m/>
    <s v="wild"/>
    <m/>
    <n v="39.322870000000002"/>
    <n v="122.29248"/>
    <n v="20"/>
    <x v="4"/>
    <s v="Liaoning"/>
    <s v="Pulandian"/>
    <m/>
    <s v="Xiaoli Jin"/>
    <d v="2014-10-03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10"/>
    <s v="JY189"/>
    <s v="JY189"/>
    <x v="0"/>
    <m/>
    <m/>
    <m/>
    <m/>
    <m/>
    <m/>
    <s v="wild"/>
    <m/>
    <n v="39.32282"/>
    <n v="122.2924"/>
    <n v="20"/>
    <x v="4"/>
    <s v="Liaoning"/>
    <s v="Pulandian"/>
    <m/>
    <s v="Xiaoli Jin"/>
    <d v="2014-10-03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711"/>
    <s v="JY190"/>
    <s v="JY190"/>
    <x v="0"/>
    <m/>
    <m/>
    <m/>
    <m/>
    <m/>
    <m/>
    <s v="wild"/>
    <m/>
    <n v="39.340350000000001"/>
    <n v="122.3319"/>
    <n v="14"/>
    <x v="4"/>
    <s v="Liaoning"/>
    <s v="Zhuanghe"/>
    <m/>
    <s v="Xiaoli Jin"/>
    <d v="2014-10-03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12"/>
    <s v="JY191"/>
    <s v="JY191"/>
    <x v="0"/>
    <m/>
    <m/>
    <m/>
    <m/>
    <m/>
    <m/>
    <s v="wild"/>
    <m/>
    <n v="39.3352"/>
    <n v="122.36253000000001"/>
    <n v="10"/>
    <x v="4"/>
    <s v="Liaoning"/>
    <s v="Zhuanghe"/>
    <m/>
    <s v="Xiaoli Jin"/>
    <d v="2014-10-03T00:00:00"/>
    <s v="roadsid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713"/>
    <s v="JY192"/>
    <s v="JY192"/>
    <x v="0"/>
    <m/>
    <m/>
    <m/>
    <m/>
    <m/>
    <m/>
    <s v="wild"/>
    <m/>
    <n v="39.342680000000001"/>
    <n v="122.3817"/>
    <n v="5"/>
    <x v="4"/>
    <s v="Liaoning"/>
    <s v="Zhuanghe"/>
    <m/>
    <s v="Xiaoli Jin"/>
    <d v="2014-10-03T00:00:00"/>
    <s v="roadside"/>
    <n v="2.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714"/>
    <s v="JY193"/>
    <s v="JY193"/>
    <x v="0"/>
    <m/>
    <m/>
    <m/>
    <m/>
    <m/>
    <m/>
    <s v="wild"/>
    <m/>
    <n v="39.368569999999998"/>
    <n v="122.45108999999999"/>
    <n v="7"/>
    <x v="4"/>
    <s v="Liaoning"/>
    <s v="Zhuanghe"/>
    <m/>
    <s v="Xiaoli Jin"/>
    <d v="2014-10-03T00:00:00"/>
    <s v="road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15"/>
    <s v="JY194"/>
    <s v="JY194"/>
    <x v="0"/>
    <m/>
    <m/>
    <m/>
    <m/>
    <m/>
    <m/>
    <s v="wild"/>
    <m/>
    <n v="39.452550000000002"/>
    <n v="123.02847"/>
    <n v="19"/>
    <x v="4"/>
    <s v="Liaoning"/>
    <s v="Zhuanghe"/>
    <m/>
    <s v="Xiaoli Jin"/>
    <d v="2014-10-03T00:00:00"/>
    <s v="roadside"/>
    <n v="2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16"/>
    <s v="JY195"/>
    <s v="JY195"/>
    <x v="0"/>
    <m/>
    <m/>
    <m/>
    <m/>
    <m/>
    <m/>
    <s v="wild"/>
    <m/>
    <n v="39.46781"/>
    <n v="123.05255"/>
    <n v="23"/>
    <x v="4"/>
    <s v="Liaoning"/>
    <s v="Zhuanghe"/>
    <m/>
    <s v="Xiaoli Jin"/>
    <d v="2014-10-03T00:00:00"/>
    <s v="roadside"/>
    <n v="1.3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17"/>
    <s v="JY196"/>
    <s v="JY196"/>
    <x v="0"/>
    <m/>
    <m/>
    <m/>
    <m/>
    <m/>
    <m/>
    <s v="wild"/>
    <m/>
    <n v="39.566510000000001"/>
    <n v="124.05211"/>
    <n v="4"/>
    <x v="4"/>
    <s v="Liaoning"/>
    <s v="Donggang"/>
    <m/>
    <s v="Xiaoli Jin"/>
    <d v="2014-10-03T00:00:00"/>
    <s v="roadside"/>
    <n v="1.8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18"/>
    <s v="JY197"/>
    <s v="JY197"/>
    <x v="0"/>
    <m/>
    <m/>
    <m/>
    <m/>
    <m/>
    <m/>
    <s v="wild"/>
    <m/>
    <n v="39.561149999999998"/>
    <n v="124.08177000000001"/>
    <n v="9"/>
    <x v="4"/>
    <s v="Liaoning"/>
    <s v="Donggang"/>
    <m/>
    <s v="Xiaoli Jin"/>
    <d v="2014-10-03T00:00:00"/>
    <s v="roadside"/>
    <n v="1.6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19"/>
    <s v="JY198"/>
    <s v="JY198"/>
    <x v="0"/>
    <m/>
    <m/>
    <m/>
    <m/>
    <m/>
    <m/>
    <s v="wild"/>
    <m/>
    <n v="40.017910000000001"/>
    <n v="124.16842"/>
    <n v="5"/>
    <x v="4"/>
    <s v="Liaoning"/>
    <s v="Dandong"/>
    <m/>
    <s v="Xiaoli Jin"/>
    <d v="2014-10-03T00:00:00"/>
    <s v="roadside"/>
    <n v="1.5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20"/>
    <s v="JY199"/>
    <s v="JY199"/>
    <x v="0"/>
    <m/>
    <m/>
    <m/>
    <m/>
    <m/>
    <m/>
    <s v="wild"/>
    <m/>
    <n v="40.057690000000001"/>
    <n v="124.1769"/>
    <n v="35"/>
    <x v="4"/>
    <s v="Liaoning"/>
    <s v="Dandong"/>
    <m/>
    <s v="Xiaoli Jin"/>
    <d v="2014-10-03T00:00:00"/>
    <s v="mountain side"/>
    <n v="1.2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21"/>
    <s v="JY200"/>
    <s v="JY200"/>
    <x v="0"/>
    <m/>
    <m/>
    <m/>
    <m/>
    <m/>
    <m/>
    <s v="wild"/>
    <m/>
    <n v="40.101849999999999"/>
    <n v="124.20799"/>
    <n v="37"/>
    <x v="4"/>
    <s v="Liaoning"/>
    <s v="Dandong"/>
    <m/>
    <s v="Xiaoli Jin"/>
    <d v="2014-10-03T00:00:00"/>
    <s v="mountain side"/>
    <n v="2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22"/>
    <s v="JY201"/>
    <s v="JY201"/>
    <x v="0"/>
    <m/>
    <m/>
    <m/>
    <m/>
    <m/>
    <m/>
    <s v="wild"/>
    <m/>
    <n v="40.299849999999999"/>
    <n v="124.02804999999999"/>
    <n v="105"/>
    <x v="4"/>
    <s v="Liaoning"/>
    <s v="Dandong"/>
    <m/>
    <s v="Xiaoli Jin"/>
    <d v="2014-10-03T00:00:00"/>
    <s v="roadside"/>
    <n v="1.9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23"/>
    <s v="JY202"/>
    <s v="JY202"/>
    <x v="0"/>
    <m/>
    <m/>
    <m/>
    <m/>
    <m/>
    <m/>
    <s v="wild"/>
    <m/>
    <n v="40.299669999999999"/>
    <n v="123.59032000000001"/>
    <n v="117"/>
    <x v="4"/>
    <s v="Liaoning"/>
    <s v="Dandong"/>
    <m/>
    <s v="Xiaoli Jin"/>
    <d v="2014-10-03T00:00:00"/>
    <s v="roadside"/>
    <n v="1.8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24"/>
    <s v="JY203"/>
    <s v="JY203"/>
    <x v="0"/>
    <m/>
    <m/>
    <m/>
    <m/>
    <m/>
    <m/>
    <s v="wild"/>
    <m/>
    <n v="40.351979999999998"/>
    <n v="123.58835999999999"/>
    <n v="87"/>
    <x v="4"/>
    <s v="Liaoning"/>
    <s v="Dandong"/>
    <m/>
    <s v="Xiaoli Jin"/>
    <d v="2014-10-03T00:00:00"/>
    <s v="roadside"/>
    <n v="1.6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25"/>
    <s v="JY204"/>
    <s v="JY204"/>
    <x v="0"/>
    <m/>
    <m/>
    <m/>
    <m/>
    <m/>
    <m/>
    <s v="wild"/>
    <m/>
    <n v="40.372340000000001"/>
    <n v="123.59072999999999"/>
    <n v="103"/>
    <x v="4"/>
    <s v="Liaoning"/>
    <s v="Dandong"/>
    <m/>
    <s v="Xiaoli Jin"/>
    <d v="2014-10-03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26"/>
    <s v="JY205"/>
    <s v="JY205"/>
    <x v="0"/>
    <m/>
    <m/>
    <m/>
    <m/>
    <m/>
    <m/>
    <s v="wild"/>
    <m/>
    <n v="40.39432"/>
    <n v="123.5971"/>
    <n v="118"/>
    <x v="4"/>
    <s v="Liaoning"/>
    <s v="Dandong"/>
    <m/>
    <s v="Xiaoli Jin"/>
    <d v="2014-10-03T00:00:00"/>
    <s v="field zon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27"/>
    <s v="JY206"/>
    <s v="JY206"/>
    <x v="0"/>
    <m/>
    <m/>
    <m/>
    <m/>
    <m/>
    <m/>
    <s v="wild"/>
    <m/>
    <n v="41.477269999999997"/>
    <n v="123.35917999999999"/>
    <n v="56"/>
    <x v="4"/>
    <s v="Liaoning"/>
    <s v="Liaoyang"/>
    <m/>
    <s v="Xiaoli Jin"/>
    <d v="2014-10-04T00:00:00"/>
    <s v="roadside"/>
    <n v="1.7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28"/>
    <s v="JY207"/>
    <s v="JY207"/>
    <x v="0"/>
    <m/>
    <m/>
    <m/>
    <m/>
    <m/>
    <m/>
    <s v="wild"/>
    <m/>
    <n v="41.583010000000002"/>
    <n v="123.35997"/>
    <n v="65"/>
    <x v="4"/>
    <s v="Liaoning"/>
    <s v="Shenyang"/>
    <m/>
    <s v="Xiaoli Jin"/>
    <d v="2014-10-04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29"/>
    <s v="JY208"/>
    <s v="JY208"/>
    <x v="0"/>
    <m/>
    <m/>
    <m/>
    <m/>
    <m/>
    <m/>
    <s v="wild"/>
    <m/>
    <n v="42.03228"/>
    <n v="123.37411"/>
    <n v="77"/>
    <x v="4"/>
    <s v="Liaoning"/>
    <s v="Shenyang"/>
    <m/>
    <s v="Xiaoli Jin"/>
    <d v="2014-10-04T00:00:00"/>
    <s v="roadside"/>
    <n v="1.6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730"/>
    <s v="JY209"/>
    <s v="JY209"/>
    <x v="0"/>
    <m/>
    <m/>
    <m/>
    <m/>
    <m/>
    <m/>
    <s v="wild"/>
    <m/>
    <n v="42.088630000000002"/>
    <n v="123.40931999999999"/>
    <n v="61"/>
    <x v="4"/>
    <s v="Liaoning"/>
    <s v="Tieling"/>
    <m/>
    <s v="Xiaoli Jin"/>
    <d v="2014-10-04T00:00:00"/>
    <s v="roadside"/>
    <n v="1.8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31"/>
    <s v="JY210"/>
    <s v="JY210"/>
    <x v="0"/>
    <m/>
    <m/>
    <m/>
    <m/>
    <m/>
    <m/>
    <s v="wild"/>
    <m/>
    <n v="42.198369999999997"/>
    <n v="123.53079"/>
    <n v="55"/>
    <x v="4"/>
    <s v="Liaoning"/>
    <s v="Tieling"/>
    <m/>
    <s v="Xiaoli Jin"/>
    <d v="2014-10-04T00:00:00"/>
    <s v="roadside"/>
    <n v="1.4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32"/>
    <s v="JY211"/>
    <s v="JY211"/>
    <x v="0"/>
    <m/>
    <m/>
    <m/>
    <m/>
    <m/>
    <m/>
    <s v="wild"/>
    <m/>
    <n v="42.230119999999999"/>
    <n v="123.56887999999999"/>
    <n v="73"/>
    <x v="4"/>
    <s v="Liaoning"/>
    <s v="Tieling"/>
    <m/>
    <s v="Xiaoli Jin"/>
    <d v="2014-10-04T00:00:00"/>
    <s v="roadside"/>
    <n v="1.7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33"/>
    <s v="JY212"/>
    <s v="JY212"/>
    <x v="0"/>
    <m/>
    <m/>
    <m/>
    <m/>
    <m/>
    <m/>
    <s v="wild"/>
    <m/>
    <n v="42.275109999999998"/>
    <n v="124.01622"/>
    <n v="80"/>
    <x v="4"/>
    <s v="Liaoning"/>
    <s v="Kaiyuan"/>
    <m/>
    <s v="Xiaoli Jin"/>
    <d v="2014-10-04T00:00:00"/>
    <s v="roadside"/>
    <n v="2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34"/>
    <s v="JY213"/>
    <s v="JY213"/>
    <x v="0"/>
    <m/>
    <m/>
    <m/>
    <m/>
    <m/>
    <m/>
    <s v="wild"/>
    <m/>
    <n v="42.301949999999998"/>
    <n v="124.02231"/>
    <n v="96"/>
    <x v="4"/>
    <s v="Liaoning"/>
    <s v="Kaiyuan"/>
    <m/>
    <s v="Xiaoli Jin"/>
    <d v="2014-10-04T00:00:00"/>
    <s v="roadside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35"/>
    <s v="JY214"/>
    <s v="JY214"/>
    <x v="0"/>
    <m/>
    <m/>
    <m/>
    <m/>
    <m/>
    <m/>
    <s v="wild"/>
    <m/>
    <n v="42.385359999999999"/>
    <n v="124.11743"/>
    <n v="108"/>
    <x v="4"/>
    <s v="Liaoning"/>
    <s v="Kaiyuan"/>
    <m/>
    <s v="Xiaoli Jin"/>
    <d v="2014-10-04T00:00:00"/>
    <s v="field zone"/>
    <n v="2.299999999999999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736"/>
    <s v="JY215"/>
    <s v="JY215"/>
    <x v="0"/>
    <m/>
    <m/>
    <m/>
    <m/>
    <m/>
    <m/>
    <s v="wild"/>
    <m/>
    <n v="42.430019999999999"/>
    <n v="124.19651"/>
    <n v="124"/>
    <x v="4"/>
    <s v="Liaoning"/>
    <s v="Kaiyuan"/>
    <m/>
    <s v="Xiaoli Jin"/>
    <d v="2014-10-04T00:00:00"/>
    <s v="field zone"/>
    <n v="1.9"/>
    <m/>
    <m/>
    <s v="rare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37"/>
    <s v="JY216"/>
    <s v="JY216"/>
    <x v="0"/>
    <m/>
    <m/>
    <m/>
    <m/>
    <m/>
    <m/>
    <s v="wild"/>
    <m/>
    <n v="42.430520000000001"/>
    <n v="124.23335"/>
    <n v="134"/>
    <x v="4"/>
    <s v="Liaoning"/>
    <s v="Tieling"/>
    <s v="Xifeng country"/>
    <s v="Xiaoli Jin"/>
    <d v="2014-10-04T00:00:00"/>
    <s v="roadside"/>
    <n v="1.7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38"/>
    <s v="JY217"/>
    <s v="JY217"/>
    <x v="0"/>
    <m/>
    <m/>
    <m/>
    <m/>
    <m/>
    <m/>
    <s v="wild"/>
    <m/>
    <n v="42.433019999999999"/>
    <n v="124.30452"/>
    <n v="156"/>
    <x v="4"/>
    <s v="Liaoning"/>
    <s v="Tieling"/>
    <s v="Xifeng country"/>
    <s v="Xiaoli Jin"/>
    <d v="2014-10-04T00:00:00"/>
    <s v="roadside"/>
    <n v="2.7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39"/>
    <s v="JY218"/>
    <s v="JY218"/>
    <x v="0"/>
    <m/>
    <m/>
    <m/>
    <m/>
    <m/>
    <m/>
    <s v="wild"/>
    <m/>
    <n v="43.015509999999999"/>
    <n v="124.45643"/>
    <n v="305"/>
    <x v="4"/>
    <s v="Liaoning"/>
    <s v="Tieling"/>
    <s v="Xifeng country"/>
    <s v="Xiaoli Jin"/>
    <d v="2014-10-04T00:00:00"/>
    <s v="roadside"/>
    <n v="2.6"/>
    <m/>
    <m/>
    <s v="rare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40"/>
    <s v="JY219"/>
    <s v="JY219"/>
    <x v="0"/>
    <m/>
    <m/>
    <m/>
    <m/>
    <m/>
    <m/>
    <s v="wild"/>
    <m/>
    <n v="43.056249999999999"/>
    <n v="124.43465999999999"/>
    <n v="291"/>
    <x v="4"/>
    <s v="Jilin"/>
    <s v="Siping"/>
    <s v="Shiling town, Tiedong suburb"/>
    <s v="Xiaoli Jin"/>
    <d v="2014-10-04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41"/>
    <s v="JY220"/>
    <s v="JY220"/>
    <x v="0"/>
    <m/>
    <m/>
    <m/>
    <m/>
    <m/>
    <m/>
    <s v="wild"/>
    <m/>
    <n v="43.060310000000001"/>
    <n v="124.42983"/>
    <n v="291"/>
    <x v="4"/>
    <s v="Jilin"/>
    <s v="Siping"/>
    <s v="Shiling town, Tiedong suburb"/>
    <s v="Xiaoli Jin"/>
    <d v="2014-10-04T00:00:00"/>
    <s v="field zon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42"/>
    <s v="JY221"/>
    <s v="JY221"/>
    <x v="0"/>
    <m/>
    <m/>
    <m/>
    <m/>
    <m/>
    <m/>
    <s v="wild"/>
    <m/>
    <n v="43.572470000000003"/>
    <n v="126.45769"/>
    <n v="225"/>
    <x v="4"/>
    <s v="Jilin"/>
    <s v="Jilin"/>
    <s v="G302 road,Longtan suburb"/>
    <s v="Xiaoli Jin"/>
    <d v="2014-10-05T00:00:00"/>
    <s v="roadside"/>
    <n v="1.1000000000000001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43"/>
    <s v="JY222"/>
    <s v="JY222"/>
    <x v="0"/>
    <m/>
    <m/>
    <m/>
    <m/>
    <m/>
    <m/>
    <s v="wild"/>
    <m/>
    <n v="43.572490000000002"/>
    <n v="126.4577"/>
    <n v="224"/>
    <x v="4"/>
    <s v="Jilin"/>
    <s v="Jilin"/>
    <s v="G302 road,Longtan suburb"/>
    <s v="Xiaoli Jin"/>
    <d v="2014-10-05T00:00:00"/>
    <s v="roadside"/>
    <n v="1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44"/>
    <s v="JY223"/>
    <s v="JY223"/>
    <x v="0"/>
    <m/>
    <m/>
    <m/>
    <m/>
    <m/>
    <m/>
    <s v="wild"/>
    <m/>
    <n v="43.566070000000003"/>
    <n v="126.50796"/>
    <n v="242"/>
    <x v="4"/>
    <s v="Jilin"/>
    <s v="Jiaohe"/>
    <s v="Tiangang town"/>
    <s v="Xiaoli Jin"/>
    <d v="2014-10-05T00:00:00"/>
    <s v="field zon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45"/>
    <s v="JY224"/>
    <s v="JY224"/>
    <x v="0"/>
    <m/>
    <m/>
    <m/>
    <m/>
    <m/>
    <m/>
    <s v="wild"/>
    <m/>
    <n v="43.541580000000003"/>
    <n v="126.54246999999999"/>
    <n v="260"/>
    <x v="4"/>
    <s v="Jilin"/>
    <s v="Jiaohe"/>
    <m/>
    <s v="Xiaoli Jin"/>
    <d v="2014-10-05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46"/>
    <s v="JY225"/>
    <s v="JY225"/>
    <x v="0"/>
    <m/>
    <m/>
    <m/>
    <m/>
    <m/>
    <m/>
    <s v="wild"/>
    <m/>
    <n v="43.561500000000002"/>
    <n v="126.52146"/>
    <n v="244"/>
    <x v="4"/>
    <s v="Jilin"/>
    <s v="Jiaohe"/>
    <m/>
    <s v="Xiaoli Jin"/>
    <d v="2014-10-05T00:00:00"/>
    <s v="field zon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47"/>
    <s v="JY226"/>
    <s v="JY226"/>
    <x v="0"/>
    <m/>
    <m/>
    <m/>
    <m/>
    <m/>
    <m/>
    <s v="wild"/>
    <m/>
    <n v="43.561100000000003"/>
    <n v="126.59209"/>
    <n v="303"/>
    <x v="4"/>
    <s v="Jilin"/>
    <s v="Jiaohe"/>
    <m/>
    <s v="Xiaoli Jin"/>
    <d v="2014-10-05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48"/>
    <s v="JY227"/>
    <s v="JY227"/>
    <x v="0"/>
    <m/>
    <m/>
    <m/>
    <m/>
    <m/>
    <m/>
    <s v="wild"/>
    <m/>
    <n v="43.583370000000002"/>
    <n v="127.04112000000001"/>
    <n v="365"/>
    <x v="4"/>
    <s v="Jilin"/>
    <s v="Jiaohe"/>
    <m/>
    <s v="Xiaoli Jin"/>
    <d v="2014-10-05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49"/>
    <s v="JY228"/>
    <s v="JY228"/>
    <x v="0"/>
    <m/>
    <m/>
    <m/>
    <m/>
    <m/>
    <m/>
    <s v="wild"/>
    <m/>
    <n v="43.582799999999999"/>
    <n v="127.0445"/>
    <n v="351"/>
    <x v="4"/>
    <s v="Jilin"/>
    <s v="Jiaohe"/>
    <m/>
    <s v="Xiaoli Jin"/>
    <d v="2014-10-05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50"/>
    <s v="JY229"/>
    <s v="JY229"/>
    <x v="0"/>
    <m/>
    <m/>
    <m/>
    <m/>
    <m/>
    <m/>
    <s v="wild"/>
    <m/>
    <n v="43.555019999999999"/>
    <n v="127.14744"/>
    <n v="370"/>
    <x v="4"/>
    <s v="Jilin"/>
    <s v="Jiaohe"/>
    <m/>
    <s v="Xiaoli Jin"/>
    <d v="2014-10-05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51"/>
    <s v="JY230"/>
    <s v="JY230"/>
    <x v="0"/>
    <m/>
    <m/>
    <m/>
    <m/>
    <m/>
    <m/>
    <s v="wild"/>
    <m/>
    <n v="43.539580000000001"/>
    <n v="127.17608"/>
    <n v="328"/>
    <x v="4"/>
    <s v="Jilin"/>
    <s v="Jiaohe"/>
    <m/>
    <s v="Xiaoli Jin"/>
    <d v="2014-10-05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52"/>
    <s v="JY231"/>
    <s v="JY231"/>
    <x v="0"/>
    <m/>
    <m/>
    <m/>
    <m/>
    <m/>
    <m/>
    <s v="wild"/>
    <m/>
    <n v="43.470930000000003"/>
    <n v="127.22119000000001"/>
    <n v="314"/>
    <x v="4"/>
    <s v="Jilin"/>
    <s v="Jiaohe"/>
    <m/>
    <s v="Xiaoli Jin"/>
    <d v="2014-10-05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753"/>
    <s v="JY232"/>
    <s v="JY232"/>
    <x v="0"/>
    <m/>
    <m/>
    <m/>
    <m/>
    <m/>
    <m/>
    <s v="wild"/>
    <m/>
    <n v="43.470109999999998"/>
    <n v="127.22197"/>
    <n v="309"/>
    <x v="4"/>
    <s v="Jilin"/>
    <s v="Jiaohe"/>
    <m/>
    <s v="Xiaoli Jin"/>
    <d v="2014-10-05T00:00:00"/>
    <s v="roadside"/>
    <n v="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54"/>
    <s v="JY233"/>
    <s v="JY233"/>
    <x v="0"/>
    <m/>
    <m/>
    <m/>
    <m/>
    <m/>
    <m/>
    <s v="wild"/>
    <m/>
    <n v="43.426830000000002"/>
    <n v="127.29756999999999"/>
    <n v="339"/>
    <x v="4"/>
    <s v="Jilin"/>
    <s v="Jiaohe"/>
    <m/>
    <s v="Xiaoli Jin"/>
    <d v="2014-10-05T00:00:00"/>
    <s v="roadside"/>
    <n v="1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55"/>
    <s v="JY234"/>
    <s v="JY234"/>
    <x v="0"/>
    <m/>
    <m/>
    <m/>
    <m/>
    <m/>
    <m/>
    <s v="wild"/>
    <m/>
    <n v="43.392519999999998"/>
    <n v="127.42173"/>
    <n v="481"/>
    <x v="4"/>
    <s v="Jilin"/>
    <s v="Jiaohe"/>
    <m/>
    <s v="Xiaoli Jin"/>
    <d v="2014-10-05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56"/>
    <s v="JY235"/>
    <s v="JY235"/>
    <x v="0"/>
    <m/>
    <m/>
    <m/>
    <m/>
    <m/>
    <m/>
    <s v="wild"/>
    <m/>
    <n v="43.32714"/>
    <n v="127.47966"/>
    <n v="558"/>
    <x v="4"/>
    <s v="Jilin"/>
    <s v="Yanji"/>
    <s v="Yanbian Korean Autonomous Prefecture "/>
    <s v="Xiaoli Jin"/>
    <d v="2014-10-05T00:00:00"/>
    <s v="roadside"/>
    <n v="1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57"/>
    <s v="JY236"/>
    <s v="JY236"/>
    <x v="0"/>
    <m/>
    <m/>
    <m/>
    <m/>
    <m/>
    <m/>
    <s v="wild"/>
    <m/>
    <n v="43.3245"/>
    <n v="128.00118000000001"/>
    <n v="517"/>
    <x v="4"/>
    <s v="Jilin"/>
    <s v="Yanji"/>
    <s v="Yanbian Korean Autonomous Prefecture "/>
    <s v="Xiaoli Jin"/>
    <d v="2014-10-05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58"/>
    <s v="JY237"/>
    <s v="JY237"/>
    <x v="0"/>
    <m/>
    <m/>
    <m/>
    <m/>
    <m/>
    <m/>
    <s v="wild"/>
    <m/>
    <n v="43.246589999999998"/>
    <n v="128.14849000000001"/>
    <n v="528"/>
    <x v="4"/>
    <s v="Jilin"/>
    <s v="Dunhua"/>
    <s v="Changjitu G12 highway"/>
    <s v="Xiaoli Jin"/>
    <d v="2014-10-05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59"/>
    <s v="JY238"/>
    <s v="JY238"/>
    <x v="0"/>
    <m/>
    <m/>
    <m/>
    <m/>
    <m/>
    <m/>
    <s v="wild"/>
    <m/>
    <n v="43.357660000000003"/>
    <n v="128.28778"/>
    <n v="428"/>
    <x v="4"/>
    <s v="Jilin"/>
    <s v="Dunhua"/>
    <s v="Changjitu G201 highway"/>
    <s v="Xiaoli Jin"/>
    <d v="2014-10-05T00:00:00"/>
    <s v="roadside"/>
    <n v="1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60"/>
    <s v="JY239"/>
    <s v="JY239"/>
    <x v="0"/>
    <m/>
    <m/>
    <m/>
    <m/>
    <m/>
    <m/>
    <s v="wild"/>
    <m/>
    <n v="43.371600000000001"/>
    <n v="128.31045"/>
    <n v="419"/>
    <x v="4"/>
    <s v="Jilin"/>
    <s v="Dunhua"/>
    <s v="Changjitu G201 highway"/>
    <s v="Xiaoli Jin"/>
    <d v="2014-10-05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61"/>
    <s v="JY240"/>
    <s v="JY240"/>
    <x v="0"/>
    <m/>
    <m/>
    <m/>
    <m/>
    <m/>
    <m/>
    <s v="wild"/>
    <m/>
    <n v="43.452379999999998"/>
    <n v="128.44739000000001"/>
    <n v="361"/>
    <x v="4"/>
    <s v="Heilongjiang"/>
    <s v="Ning'an"/>
    <s v="Mudan river bridge No.1"/>
    <s v="Xiaoli Jin"/>
    <d v="2014-10-05T00:00:00"/>
    <s v="roadside"/>
    <n v="0.7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62"/>
    <s v="JY241"/>
    <s v="JY241"/>
    <x v="0"/>
    <m/>
    <m/>
    <m/>
    <m/>
    <m/>
    <m/>
    <s v="wild"/>
    <m/>
    <n v="43.450299999999999"/>
    <n v="128.44878"/>
    <n v="360"/>
    <x v="4"/>
    <s v="Heilongjiang"/>
    <s v="Ning'an"/>
    <s v="Mudanjiang riverside"/>
    <s v="Xiaoli Jin"/>
    <d v="2014-10-05T00:00:00"/>
    <s v="roadside"/>
    <n v="0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63"/>
    <s v="JY242"/>
    <s v="JY242"/>
    <x v="0"/>
    <m/>
    <m/>
    <m/>
    <m/>
    <m/>
    <m/>
    <s v="wild"/>
    <m/>
    <n v="43.449919999999999"/>
    <n v="128.44916000000001"/>
    <n v="360"/>
    <x v="4"/>
    <s v="Heilongjiang"/>
    <s v="Mudanjiang"/>
    <s v="Xi'an suburb"/>
    <s v="Xiaoli Jin"/>
    <d v="2014-10-05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64"/>
    <s v="JY243"/>
    <s v="JY243"/>
    <x v="0"/>
    <m/>
    <m/>
    <m/>
    <m/>
    <m/>
    <m/>
    <s v="wild"/>
    <m/>
    <n v="44.316780000000001"/>
    <n v="129.35405"/>
    <n v="230"/>
    <x v="4"/>
    <s v="Heilongjiang"/>
    <s v="Ning'an"/>
    <m/>
    <s v="Xiaoli Jin"/>
    <d v="2014-10-06T00:00:00"/>
    <s v="roadside"/>
    <n v="1.7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765"/>
    <s v="JY244"/>
    <s v="JY244"/>
    <x v="0"/>
    <m/>
    <m/>
    <m/>
    <m/>
    <m/>
    <m/>
    <s v="wild"/>
    <m/>
    <n v="44.205620000000003"/>
    <n v="129.26953"/>
    <n v="276"/>
    <x v="4"/>
    <s v="Heilongjiang"/>
    <s v="Ning'an"/>
    <m/>
    <s v="Xiaoli Jin"/>
    <d v="2014-10-06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66"/>
    <s v="JY245"/>
    <s v="JY245"/>
    <x v="0"/>
    <m/>
    <m/>
    <m/>
    <m/>
    <m/>
    <m/>
    <s v="wild"/>
    <m/>
    <n v="44.186869999999999"/>
    <n v="129.26356999999999"/>
    <n v="263"/>
    <x v="4"/>
    <s v="Heilongjiang"/>
    <s v="Ning'an"/>
    <m/>
    <s v="Xiaoli Jin"/>
    <d v="2014-10-06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67"/>
    <s v="JY246"/>
    <s v="JY246"/>
    <x v="0"/>
    <m/>
    <m/>
    <m/>
    <m/>
    <m/>
    <m/>
    <s v="wild"/>
    <m/>
    <n v="44.18694"/>
    <n v="129.26358999999999"/>
    <n v="266"/>
    <x v="4"/>
    <s v="Heilongjiang"/>
    <s v="Ning'an"/>
    <m/>
    <s v="Xiaoli Jin"/>
    <d v="2014-10-06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68"/>
    <s v="JY247"/>
    <s v="JY247"/>
    <x v="0"/>
    <m/>
    <m/>
    <m/>
    <m/>
    <m/>
    <m/>
    <s v="wild"/>
    <m/>
    <n v="44.161920000000002"/>
    <n v="129.24755999999999"/>
    <n v="283"/>
    <x v="4"/>
    <s v="Heilongjiang"/>
    <s v="Ning'an"/>
    <m/>
    <s v="Xiaoli Jin"/>
    <d v="2014-10-06T00:00:00"/>
    <s v="roadside"/>
    <n v="0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69"/>
    <s v="JY248"/>
    <s v="JY248"/>
    <x v="0"/>
    <m/>
    <m/>
    <m/>
    <m/>
    <m/>
    <m/>
    <s v="wild"/>
    <m/>
    <n v="44.158659999999998"/>
    <n v="129.24484000000001"/>
    <n v="285"/>
    <x v="4"/>
    <s v="Heilongjiang"/>
    <s v="Ning'an"/>
    <m/>
    <s v="Xiaoli Jin"/>
    <d v="2014-10-06T00:00:00"/>
    <s v="roadside"/>
    <n v="1.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70"/>
    <s v="JY249"/>
    <s v="JY249"/>
    <x v="0"/>
    <m/>
    <m/>
    <m/>
    <m/>
    <m/>
    <m/>
    <s v="wild"/>
    <m/>
    <n v="44.120229999999999"/>
    <n v="129.17496"/>
    <n v="295"/>
    <x v="4"/>
    <s v="Heilongjiang"/>
    <s v="Ning'an"/>
    <m/>
    <s v="Xiaoli Jin"/>
    <d v="2014-10-06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71"/>
    <s v="JY250"/>
    <s v="JY250"/>
    <x v="0"/>
    <m/>
    <m/>
    <m/>
    <m/>
    <m/>
    <m/>
    <s v="wild"/>
    <m/>
    <n v="44.054450000000003"/>
    <n v="129.09768"/>
    <n v="298"/>
    <x v="4"/>
    <s v="Heilongjiang"/>
    <s v="Ning'an"/>
    <m/>
    <s v="Xiaoli Jin"/>
    <d v="2014-10-06T00:00:00"/>
    <s v="roadside"/>
    <n v="1.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72"/>
    <s v="JY251"/>
    <s v="JY251"/>
    <x v="0"/>
    <m/>
    <m/>
    <m/>
    <m/>
    <m/>
    <m/>
    <s v="wild"/>
    <m/>
    <n v="44.024209999999997"/>
    <n v="129.07435000000001"/>
    <n v="323"/>
    <x v="4"/>
    <s v="Heilongjiang"/>
    <s v="Ning'an"/>
    <m/>
    <s v="Xiaoli Jin"/>
    <d v="2014-10-06T00:00:00"/>
    <s v="roadside"/>
    <n v="1.2"/>
    <m/>
    <s v="5*3"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73"/>
    <s v="JY252"/>
    <s v="JY252"/>
    <x v="0"/>
    <m/>
    <m/>
    <m/>
    <m/>
    <m/>
    <m/>
    <s v="wild"/>
    <m/>
    <n v="43.554409999999997"/>
    <n v="129.02997999999999"/>
    <n v="604"/>
    <x v="4"/>
    <s v="Heilongjiang"/>
    <s v="Ning'an"/>
    <m/>
    <s v="Xiaoli Jin"/>
    <d v="2014-10-06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74"/>
    <s v="JY253"/>
    <s v="JY253"/>
    <x v="0"/>
    <m/>
    <m/>
    <m/>
    <m/>
    <m/>
    <m/>
    <s v="wild"/>
    <m/>
    <n v="43.407159999999998"/>
    <n v="128.35248999999999"/>
    <n v="353"/>
    <x v="4"/>
    <s v="Jilin"/>
    <s v="Dunhua"/>
    <s v="Yanminghu town"/>
    <s v="Xiaoli Jin"/>
    <d v="2014-10-06T00:00:00"/>
    <s v="roadside"/>
    <n v="1.3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75"/>
    <s v="JY254"/>
    <s v="JY254"/>
    <x v="0"/>
    <m/>
    <m/>
    <m/>
    <m/>
    <m/>
    <m/>
    <s v="wild"/>
    <m/>
    <n v="43.379779999999997"/>
    <n v="128.31814"/>
    <n v="416"/>
    <x v="4"/>
    <s v="Jilin"/>
    <s v="Dunhua"/>
    <m/>
    <s v="Xiaoli Jin"/>
    <d v="2014-10-06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76"/>
    <s v="JY255"/>
    <s v="JY255"/>
    <x v="0"/>
    <m/>
    <m/>
    <m/>
    <m/>
    <m/>
    <m/>
    <s v="wild"/>
    <m/>
    <n v="43.498449999999998"/>
    <n v="126.40537999999999"/>
    <n v="260"/>
    <x v="4"/>
    <s v="Jilin"/>
    <s v="Jilin"/>
    <s v="Fengman suburb"/>
    <s v="Xiaoli Jin"/>
    <d v="2014-10-06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77"/>
    <s v="JY256"/>
    <s v="JY256"/>
    <x v="0"/>
    <m/>
    <m/>
    <m/>
    <m/>
    <m/>
    <m/>
    <s v="wild"/>
    <m/>
    <n v="43.442250000000001"/>
    <n v="126.27307"/>
    <n v="242"/>
    <x v="4"/>
    <s v="Jilin"/>
    <s v="Jilin"/>
    <s v="Fengman suburb"/>
    <s v="Xiaoli Jin"/>
    <d v="2014-10-06T00:00:00"/>
    <s v="roadside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78"/>
    <s v="JY257"/>
    <s v="JY257"/>
    <x v="0"/>
    <m/>
    <m/>
    <m/>
    <m/>
    <m/>
    <m/>
    <s v="wild"/>
    <m/>
    <n v="43.403080000000003"/>
    <n v="126.23541"/>
    <n v="279"/>
    <x v="4"/>
    <s v="Jilin"/>
    <s v="Jilin"/>
    <s v="G1212 road,Yongji country"/>
    <s v="Xiaoli Jin"/>
    <d v="2014-10-06T00:00:00"/>
    <s v="roadside"/>
    <n v="2.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79"/>
    <s v="JY258"/>
    <s v="JY258"/>
    <x v="0"/>
    <m/>
    <m/>
    <m/>
    <m/>
    <m/>
    <m/>
    <s v="wild"/>
    <m/>
    <n v="43.289160000000003"/>
    <n v="126.10137"/>
    <n v="287"/>
    <x v="4"/>
    <s v="Jilin"/>
    <s v="Jilin"/>
    <s v="Shuanghe town,Yongji country"/>
    <s v="Xiaoli Jin"/>
    <d v="2014-10-06T00:00:00"/>
    <s v="roadside"/>
    <n v="2.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80"/>
    <s v="JY259"/>
    <s v="JY259"/>
    <x v="0"/>
    <m/>
    <m/>
    <m/>
    <m/>
    <m/>
    <m/>
    <s v="wild"/>
    <m/>
    <n v="43.20993"/>
    <n v="126.05021000000001"/>
    <n v="297"/>
    <x v="4"/>
    <s v="Jilin"/>
    <s v="Panshi"/>
    <s v="G1212 road"/>
    <s v="Xiaoli Jin"/>
    <d v="2014-10-06T00:00:00"/>
    <s v="roadside"/>
    <n v="2.299999999999999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81"/>
    <s v="JY260"/>
    <s v="JY260"/>
    <x v="0"/>
    <m/>
    <m/>
    <m/>
    <m/>
    <m/>
    <m/>
    <s v="wild"/>
    <m/>
    <n v="43.182119999999998"/>
    <n v="126.02987"/>
    <n v="271"/>
    <x v="4"/>
    <s v="Jilin"/>
    <s v="Panshi"/>
    <s v="G1212 road"/>
    <s v="Xiaoli Jin"/>
    <d v="2014-10-06T00:00:00"/>
    <s v="field zon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82"/>
    <s v="JY261"/>
    <s v="JY261"/>
    <x v="0"/>
    <m/>
    <m/>
    <m/>
    <m/>
    <m/>
    <m/>
    <s v="wild"/>
    <m/>
    <n v="42.459940000000003"/>
    <n v="125.48193000000001"/>
    <n v="326"/>
    <x v="4"/>
    <s v="Jilin"/>
    <s v="Liaoyuan"/>
    <s v="Dongfeng country"/>
    <s v="Xiaoli Jin"/>
    <d v="2014-10-06T00:00:00"/>
    <s v="roadside"/>
    <n v="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83"/>
    <s v="JY262"/>
    <s v="JY262"/>
    <x v="0"/>
    <m/>
    <m/>
    <m/>
    <m/>
    <m/>
    <m/>
    <s v="wild"/>
    <m/>
    <n v="41.182110000000002"/>
    <n v="123.04727"/>
    <n v="16"/>
    <x v="4"/>
    <s v="Liaoning"/>
    <s v="Liaoyang"/>
    <s v="Taizihe river"/>
    <s v="Xiaoli Jin"/>
    <d v="2014-10-07T00:00:00"/>
    <s v="field zon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84"/>
    <s v="JY263"/>
    <s v="JY263"/>
    <x v="0"/>
    <m/>
    <m/>
    <m/>
    <m/>
    <m/>
    <m/>
    <s v="wild"/>
    <m/>
    <n v="41.172229999999999"/>
    <n v="123.03318"/>
    <n v="18"/>
    <x v="4"/>
    <s v="Liaoning"/>
    <s v="Liaoyang"/>
    <s v="Liaoyang contry"/>
    <s v="Xiaoli Jin"/>
    <d v="2014-10-07T00:00:00"/>
    <s v="field zon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85"/>
    <s v="JY264"/>
    <s v="JY264"/>
    <x v="0"/>
    <m/>
    <m/>
    <m/>
    <m/>
    <m/>
    <m/>
    <s v="wild"/>
    <m/>
    <n v="41.136960000000002"/>
    <n v="122.58776"/>
    <n v="22"/>
    <x v="4"/>
    <s v="Liaoning"/>
    <s v="Liaoyang"/>
    <s v="Liaoyang contry"/>
    <s v="Xiaoli Jin"/>
    <d v="2014-10-07T00:00:00"/>
    <s v="field zone"/>
    <n v="1.4"/>
    <m/>
    <s v="3*1.5"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86"/>
    <s v="JY265"/>
    <s v="JY265"/>
    <x v="0"/>
    <m/>
    <m/>
    <m/>
    <m/>
    <m/>
    <m/>
    <s v="wild"/>
    <m/>
    <n v="41.038359999999997"/>
    <n v="122.48047"/>
    <n v="15"/>
    <x v="4"/>
    <s v="Liaoning"/>
    <s v="Haicheng"/>
    <s v="S101 roadside"/>
    <s v="Xiaoli Jin"/>
    <d v="2014-10-07T00:00:00"/>
    <s v="roadside"/>
    <n v="2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787"/>
    <s v="JY266"/>
    <s v="JY266"/>
    <x v="0"/>
    <m/>
    <m/>
    <m/>
    <m/>
    <m/>
    <m/>
    <s v="wild"/>
    <m/>
    <n v="41.027059999999999"/>
    <n v="122.46719"/>
    <n v="16"/>
    <x v="4"/>
    <s v="Liaoning"/>
    <s v="Haicheng"/>
    <s v="S101 roadside"/>
    <s v="Xiaoli Jin"/>
    <d v="2014-10-07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88"/>
    <s v="JY267"/>
    <s v="JY267"/>
    <x v="0"/>
    <m/>
    <m/>
    <m/>
    <m/>
    <m/>
    <m/>
    <s v="wild"/>
    <m/>
    <n v="41.023530000000001"/>
    <n v="122.46357999999999"/>
    <n v="18"/>
    <x v="4"/>
    <s v="Liaoning"/>
    <s v="Haicheng"/>
    <s v="Genzhuang town"/>
    <s v="Xiaoli Jin"/>
    <d v="2014-10-07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89"/>
    <s v="JY268"/>
    <s v="JY268"/>
    <x v="0"/>
    <m/>
    <m/>
    <m/>
    <m/>
    <m/>
    <m/>
    <s v="wild"/>
    <m/>
    <n v="40.426679999999998"/>
    <n v="122.32792000000001"/>
    <n v="30"/>
    <x v="4"/>
    <s v="Liaoning"/>
    <s v="Dashiqiao"/>
    <s v="Huzhuang town"/>
    <s v="Xiaoli Jin"/>
    <d v="2014-10-07T00:00:00"/>
    <s v="roadside"/>
    <n v="1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90"/>
    <s v="JY269"/>
    <s v="JY269"/>
    <x v="0"/>
    <m/>
    <m/>
    <m/>
    <m/>
    <m/>
    <m/>
    <s v="wild"/>
    <m/>
    <n v="40.426720000000003"/>
    <n v="122.3272"/>
    <n v="34"/>
    <x v="4"/>
    <s v="Liaoning"/>
    <s v="Dashiqiao"/>
    <s v="Huzhuang town"/>
    <s v="Xiaoli Jin"/>
    <d v="2014-10-07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791"/>
    <s v="JY270"/>
    <s v="JY270"/>
    <x v="0"/>
    <m/>
    <m/>
    <m/>
    <m/>
    <m/>
    <m/>
    <s v="wild"/>
    <m/>
    <n v="40.381570000000004"/>
    <n v="122.28765"/>
    <n v="14"/>
    <x v="4"/>
    <s v="Liaoning"/>
    <s v="Dashiqiao"/>
    <s v="S311 roadside"/>
    <s v="Xiaoli Jin"/>
    <d v="2014-10-07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92"/>
    <s v="JY271"/>
    <s v="JY271"/>
    <x v="0"/>
    <m/>
    <m/>
    <m/>
    <m/>
    <m/>
    <m/>
    <s v="wild"/>
    <m/>
    <n v="40.230809999999998"/>
    <n v="122.12768"/>
    <n v="15"/>
    <x v="4"/>
    <s v="Liaoning"/>
    <s v="Gaizhou"/>
    <s v="Binhai roadside"/>
    <s v="Xiaoli Jin"/>
    <d v="2014-10-07T00:00:00"/>
    <s v="roadside"/>
    <n v="0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793"/>
    <s v="JY272"/>
    <s v="JY272"/>
    <x v="0"/>
    <m/>
    <m/>
    <m/>
    <m/>
    <m/>
    <m/>
    <s v="wild"/>
    <m/>
    <n v="40.230840000000001"/>
    <n v="122.12778"/>
    <n v="15"/>
    <x v="4"/>
    <s v="Liaoning"/>
    <s v="Gaizhou"/>
    <s v="Binhai roadside"/>
    <s v="Xiaoli Jin"/>
    <d v="2014-10-07T00:00:00"/>
    <s v="road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94"/>
    <s v="JY273"/>
    <s v="JY273"/>
    <x v="0"/>
    <m/>
    <m/>
    <m/>
    <m/>
    <m/>
    <m/>
    <s v="wild"/>
    <m/>
    <n v="40.22907"/>
    <n v="122.12788999999999"/>
    <n v="17"/>
    <x v="4"/>
    <s v="Liaoning"/>
    <s v="Gaizhou"/>
    <s v="Binhai roadside"/>
    <s v="Xiaoli Jin"/>
    <d v="2014-10-07T00:00:00"/>
    <s v="roadside"/>
    <n v="1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95"/>
    <s v="JY274"/>
    <s v="JY274"/>
    <x v="0"/>
    <m/>
    <m/>
    <m/>
    <m/>
    <m/>
    <m/>
    <s v="wild"/>
    <m/>
    <n v="40.183720000000001"/>
    <n v="122.09844"/>
    <n v="63"/>
    <x v="4"/>
    <s v="Liaoning"/>
    <s v="Yingkou"/>
    <s v="Bayuquan Suburb"/>
    <s v="Xiaoli Jin"/>
    <d v="2014-10-07T00:00:00"/>
    <s v="roadside"/>
    <n v="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96"/>
    <s v="JY275"/>
    <s v="JY275"/>
    <x v="0"/>
    <m/>
    <m/>
    <m/>
    <m/>
    <m/>
    <m/>
    <s v="wild"/>
    <m/>
    <n v="39.595300000000002"/>
    <n v="121.57717"/>
    <n v="40"/>
    <x v="4"/>
    <s v="Liaoning"/>
    <s v="Wafangdian"/>
    <s v="Gujiazi village, Liguan town"/>
    <s v="Xiaoli Jin"/>
    <d v="2014-10-07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797"/>
    <s v="JY276"/>
    <s v="JY276"/>
    <x v="0"/>
    <m/>
    <m/>
    <m/>
    <m/>
    <m/>
    <m/>
    <s v="wild"/>
    <m/>
    <n v="39.592039999999997"/>
    <n v="121.57574"/>
    <n v="43"/>
    <x v="4"/>
    <s v="Liaoning"/>
    <s v="Wafangdian"/>
    <s v="Shanggujiazi village, Liguan town"/>
    <s v="Xiaoli Jin"/>
    <d v="2014-10-07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798"/>
    <s v="JY277"/>
    <s v="JY277"/>
    <x v="0"/>
    <m/>
    <m/>
    <m/>
    <m/>
    <m/>
    <m/>
    <s v="wild"/>
    <m/>
    <n v="39.581879999999998"/>
    <n v="121.56484"/>
    <n v="26"/>
    <x v="4"/>
    <s v="Liaoning"/>
    <s v="Wafangdian"/>
    <s v="Tucheng village"/>
    <s v="Xiaoli Jin"/>
    <d v="2014-10-07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799"/>
    <s v="JY278"/>
    <s v="JY278"/>
    <x v="0"/>
    <m/>
    <m/>
    <m/>
    <m/>
    <m/>
    <m/>
    <s v="wild"/>
    <m/>
    <n v="39.373779999999996"/>
    <n v="121.48653"/>
    <n v="24"/>
    <x v="4"/>
    <s v="Liaoning"/>
    <s v="Wafangdian"/>
    <s v="Laohutun town"/>
    <s v="Xiaoli Jin"/>
    <d v="2014-10-07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00"/>
    <s v="JY279"/>
    <s v="JY279"/>
    <x v="0"/>
    <m/>
    <m/>
    <m/>
    <m/>
    <m/>
    <m/>
    <s v="wild"/>
    <m/>
    <n v="38.499929999999999"/>
    <n v="121.10287"/>
    <n v="36"/>
    <x v="4"/>
    <s v="Liaoning"/>
    <s v="Dalian"/>
    <s v="Lvshunkou suburb"/>
    <s v="Xiaoli Jin"/>
    <d v="2014-10-07T00:00:00"/>
    <s v="roadside"/>
    <n v="0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01"/>
    <s v="JY280"/>
    <s v="JY280"/>
    <x v="0"/>
    <m/>
    <m/>
    <m/>
    <m/>
    <m/>
    <m/>
    <s v="wild"/>
    <m/>
    <n v="38.492080000000001"/>
    <n v="121.10153"/>
    <n v="20"/>
    <x v="4"/>
    <s v="Liaoning"/>
    <s v="Dalian"/>
    <s v="Lvshunkou suburb"/>
    <s v="Xiaoli Jin"/>
    <d v="2014-10-07T00:00:00"/>
    <s v="roadside"/>
    <n v="1.4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02"/>
    <s v="JY281"/>
    <s v="JY281"/>
    <x v="0"/>
    <m/>
    <m/>
    <m/>
    <m/>
    <m/>
    <m/>
    <s v="wild"/>
    <m/>
    <n v="38.029820000000001"/>
    <n v="118.53967"/>
    <n v="-2"/>
    <x v="4"/>
    <s v="Shandong"/>
    <s v="Dongying"/>
    <s v="Hekou suburb"/>
    <s v="Xiaoli Jin"/>
    <d v="2014-10-08T00:00:00"/>
    <s v="roadside"/>
    <n v="1.5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03"/>
    <s v="JY282"/>
    <s v="JY282"/>
    <x v="0"/>
    <m/>
    <m/>
    <m/>
    <m/>
    <m/>
    <m/>
    <s v="wild"/>
    <m/>
    <n v="37.594970000000004"/>
    <n v="118.52581000000001"/>
    <n v="4"/>
    <x v="4"/>
    <s v="Shandong"/>
    <s v="Dongying"/>
    <s v="Hekou suburb"/>
    <s v="Xiaoli Jin"/>
    <d v="2014-10-08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04"/>
    <s v="JY283"/>
    <s v="JY283"/>
    <x v="0"/>
    <m/>
    <m/>
    <m/>
    <m/>
    <m/>
    <m/>
    <s v="wild"/>
    <m/>
    <n v="37.564900000000002"/>
    <n v="118.48678"/>
    <n v="9"/>
    <x v="4"/>
    <s v="Shandong"/>
    <s v="Dongying"/>
    <s v="Xianhe town"/>
    <s v="Xiaoli Jin"/>
    <d v="2014-10-08T00:00:00"/>
    <s v="roadsid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05"/>
    <s v="JY284"/>
    <s v="JY284"/>
    <x v="0"/>
    <m/>
    <m/>
    <m/>
    <m/>
    <m/>
    <m/>
    <s v="wild"/>
    <m/>
    <n v="37.46181"/>
    <n v="118.40062"/>
    <n v="9"/>
    <x v="4"/>
    <s v="Shandong"/>
    <s v="Dongying"/>
    <s v="Lijing country"/>
    <s v="Xiaoli Jin"/>
    <d v="2014-10-08T00:00:00"/>
    <s v="roadside"/>
    <n v="1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06"/>
    <s v="JY285"/>
    <s v="JY285"/>
    <x v="0"/>
    <m/>
    <m/>
    <m/>
    <m/>
    <m/>
    <m/>
    <s v="wild"/>
    <m/>
    <n v="37.210720000000002"/>
    <n v="118.20249"/>
    <n v="9"/>
    <x v="4"/>
    <s v="Shandong"/>
    <s v="Dongying"/>
    <s v="Dongying suburb"/>
    <s v="Xiaoli Jin"/>
    <d v="2014-10-08T00:00:00"/>
    <s v="roadside"/>
    <n v="1.5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807"/>
    <s v="JY286"/>
    <s v="JY286"/>
    <x v="0"/>
    <m/>
    <m/>
    <m/>
    <m/>
    <m/>
    <m/>
    <s v="wild"/>
    <m/>
    <n v="37.104210000000002"/>
    <n v="118.12549"/>
    <n v="11"/>
    <x v="4"/>
    <s v="Shandong"/>
    <s v="Binzhou"/>
    <s v="Boxing country"/>
    <s v="Xiaoli Jin"/>
    <d v="2014-10-08T00:00:00"/>
    <s v="roadside"/>
    <n v="1"/>
    <m/>
    <m/>
    <s v="rare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08"/>
    <s v="JY287"/>
    <s v="JY287"/>
    <x v="0"/>
    <m/>
    <m/>
    <m/>
    <m/>
    <m/>
    <m/>
    <s v="wild"/>
    <m/>
    <n v="36.381950000000003"/>
    <n v="117.11503"/>
    <n v="161"/>
    <x v="4"/>
    <s v="Shandong"/>
    <s v="Jinan"/>
    <m/>
    <s v="Xiaoli Jin"/>
    <d v="2014-10-08T00:00:00"/>
    <s v="roadside"/>
    <n v="1.9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09"/>
    <s v="JY288"/>
    <s v="JY288"/>
    <x v="0"/>
    <m/>
    <m/>
    <m/>
    <m/>
    <m/>
    <m/>
    <s v="wild"/>
    <m/>
    <n v="36.337519999999998"/>
    <n v="116.55732"/>
    <n v="92"/>
    <x v="4"/>
    <s v="Shandong"/>
    <s v="Jinan"/>
    <m/>
    <s v="Xiaoli Jin"/>
    <d v="2014-10-08T00:00:00"/>
    <s v="roadside"/>
    <n v="1.1000000000000001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10"/>
    <s v="JY289"/>
    <s v="JY289"/>
    <x v="0"/>
    <m/>
    <m/>
    <m/>
    <m/>
    <m/>
    <m/>
    <s v="wild"/>
    <m/>
    <n v="33.451560000000001"/>
    <n v="118.13294"/>
    <n v="30"/>
    <x v="4"/>
    <s v="Jiangsu"/>
    <s v="Suqian"/>
    <m/>
    <s v="Xiaoli Jin"/>
    <d v="2014-10-09T00:00:00"/>
    <s v="roadside"/>
    <n v="3"/>
    <m/>
    <m/>
    <s v="occasional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811"/>
    <s v="JY290"/>
    <s v="JY290"/>
    <x v="0"/>
    <m/>
    <m/>
    <m/>
    <m/>
    <m/>
    <m/>
    <s v="wild"/>
    <m/>
    <n v="33.336309999999997"/>
    <n v="118.11521999999999"/>
    <n v="36"/>
    <x v="4"/>
    <s v="Jiangsu"/>
    <s v="Suqian"/>
    <m/>
    <s v="Xiaoli Jin"/>
    <d v="2014-10-09T00:00:00"/>
    <s v="field zon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12"/>
    <s v="JY291"/>
    <s v="JY291"/>
    <x v="0"/>
    <m/>
    <m/>
    <m/>
    <m/>
    <m/>
    <m/>
    <s v="wild"/>
    <m/>
    <n v="33.336150000000004"/>
    <n v="118.11523"/>
    <n v="40"/>
    <x v="4"/>
    <s v="Jiangsu"/>
    <s v="Suqian"/>
    <m/>
    <s v="Xiaoli Jin"/>
    <d v="2014-10-09T00:00:00"/>
    <s v="roadside"/>
    <n v="0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13"/>
    <s v="JY292"/>
    <s v="JY292"/>
    <x v="0"/>
    <m/>
    <m/>
    <m/>
    <m/>
    <m/>
    <m/>
    <s v="wild"/>
    <m/>
    <n v="33.2378"/>
    <n v="118.11105000000001"/>
    <n v="25"/>
    <x v="4"/>
    <s v="Jiangsu"/>
    <s v="Suqian"/>
    <m/>
    <s v="Xiaoli Jin"/>
    <d v="2014-10-09T00:00:00"/>
    <s v="road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14"/>
    <s v="JY293"/>
    <s v="JY293"/>
    <x v="0"/>
    <m/>
    <m/>
    <m/>
    <m/>
    <m/>
    <m/>
    <s v="wild"/>
    <m/>
    <n v="33.220590000000001"/>
    <n v="118.11062"/>
    <n v="24"/>
    <x v="4"/>
    <s v="Jiangsu"/>
    <s v="Suqian"/>
    <m/>
    <s v="Xiaoli Jin"/>
    <d v="2014-10-09T00:00:00"/>
    <s v="roadside"/>
    <n v="0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15"/>
    <s v="JY294"/>
    <s v="JY294"/>
    <x v="0"/>
    <m/>
    <m/>
    <m/>
    <m/>
    <m/>
    <m/>
    <s v="wild"/>
    <m/>
    <n v="33.208320000000001"/>
    <n v="118.10839"/>
    <n v="29"/>
    <x v="4"/>
    <s v="Jiangsu"/>
    <s v="Suqian"/>
    <m/>
    <s v="Xiaoli Jin"/>
    <d v="2014-10-09T00:00:00"/>
    <s v="roadsid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16"/>
    <s v="JY295"/>
    <s v="JY295"/>
    <x v="0"/>
    <m/>
    <m/>
    <m/>
    <m/>
    <m/>
    <m/>
    <s v="wild"/>
    <m/>
    <n v="33.165840000000003"/>
    <n v="118.10827"/>
    <n v="38"/>
    <x v="4"/>
    <s v="Jiangsu"/>
    <s v="Suqian"/>
    <m/>
    <s v="Xiaoli Jin"/>
    <d v="2014-10-09T00:00:00"/>
    <s v="roadside"/>
    <n v="1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817"/>
    <s v="JY296"/>
    <s v="JY296"/>
    <x v="0"/>
    <m/>
    <m/>
    <m/>
    <m/>
    <m/>
    <m/>
    <s v="wild"/>
    <m/>
    <n v="33.11609"/>
    <n v="118.13905"/>
    <n v="42"/>
    <x v="4"/>
    <s v="Jiangsu"/>
    <s v="Suqian"/>
    <m/>
    <s v="Xiaoli Jin"/>
    <d v="2014-10-09T00:00:00"/>
    <s v="roadside"/>
    <n v="1.5"/>
    <m/>
    <s v="10*5"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18"/>
    <s v="JY297"/>
    <s v="JY297"/>
    <x v="0"/>
    <m/>
    <m/>
    <m/>
    <m/>
    <m/>
    <m/>
    <s v="wild"/>
    <m/>
    <n v="33.07938"/>
    <n v="118.19235999999999"/>
    <n v="33"/>
    <x v="4"/>
    <s v="Jiangsu"/>
    <s v="Huaian"/>
    <m/>
    <s v="Xiaoli Jin"/>
    <d v="2014-10-09T00:00:00"/>
    <s v="roadside"/>
    <n v="2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19"/>
    <s v="JY298"/>
    <s v="JY298"/>
    <x v="0"/>
    <m/>
    <m/>
    <m/>
    <m/>
    <m/>
    <m/>
    <s v="wild"/>
    <m/>
    <n v="33.077869999999997"/>
    <n v="118.1983"/>
    <n v="27"/>
    <x v="4"/>
    <s v="Jiangsu"/>
    <s v="Huaian"/>
    <m/>
    <s v="Xiaoli Jin"/>
    <d v="2014-10-09T00:00:00"/>
    <s v="roadside"/>
    <n v="4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820"/>
    <s v="JY299"/>
    <s v="JY299"/>
    <x v="0"/>
    <m/>
    <m/>
    <m/>
    <m/>
    <m/>
    <m/>
    <s v="wild"/>
    <m/>
    <n v="32.436309999999999"/>
    <n v="118.44432"/>
    <n v="45"/>
    <x v="4"/>
    <s v="Anhui"/>
    <s v="Chuzhou"/>
    <m/>
    <s v="Xiaoli Jin"/>
    <d v="2014-10-09T00:00:00"/>
    <s v="roadside"/>
    <n v="2.200000000000000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21"/>
    <s v="JY300"/>
    <s v="JY300"/>
    <x v="0"/>
    <m/>
    <m/>
    <m/>
    <m/>
    <m/>
    <m/>
    <s v="wild"/>
    <m/>
    <n v="32.333480000000002"/>
    <n v="118.43141"/>
    <n v="40"/>
    <x v="4"/>
    <s v="Jiangsu"/>
    <s v="Nanjing"/>
    <m/>
    <s v="Xiaoli Jin"/>
    <d v="2014-10-09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22"/>
    <s v="JY301"/>
    <s v="JY301"/>
    <x v="0"/>
    <m/>
    <m/>
    <m/>
    <m/>
    <m/>
    <m/>
    <s v="wild"/>
    <m/>
    <n v="32.333480000000002"/>
    <n v="118.43141"/>
    <n v="40"/>
    <x v="4"/>
    <s v="Jiangsu"/>
    <s v="Nanjing"/>
    <m/>
    <s v="Xiaoli Jin"/>
    <d v="2014-10-09T00:00:00"/>
    <s v="roadside"/>
    <n v="1.100000000000000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23"/>
    <s v="JY302"/>
    <s v="JY302"/>
    <x v="0"/>
    <m/>
    <m/>
    <m/>
    <m/>
    <m/>
    <m/>
    <s v="wild"/>
    <m/>
    <n v="31.528639999999999"/>
    <n v="118.46165999999999"/>
    <n v="28"/>
    <x v="4"/>
    <s v="Jiangsu"/>
    <s v="Nanjing"/>
    <m/>
    <s v="Xiaoli Jin"/>
    <d v="2014-10-09T00:00:00"/>
    <s v="roadside"/>
    <n v="3.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824"/>
    <s v="JY303"/>
    <s v="JY303"/>
    <x v="0"/>
    <m/>
    <m/>
    <m/>
    <m/>
    <m/>
    <m/>
    <s v="wild"/>
    <m/>
    <n v="30.25433"/>
    <n v="104.25338000000001"/>
    <n v="432"/>
    <x v="4"/>
    <s v="Sichuan"/>
    <s v="Jianyang"/>
    <m/>
    <s v="Xiaoli Jin"/>
    <d v="2014-10-18T00:00:00"/>
    <s v="roadside"/>
    <n v="1.5"/>
    <m/>
    <m/>
    <s v="occasional"/>
    <m/>
    <s v="intermediate between Msi and Msa"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25"/>
    <s v="JY304"/>
    <s v="JY304"/>
    <x v="0"/>
    <m/>
    <m/>
    <m/>
    <m/>
    <m/>
    <m/>
    <s v="wild"/>
    <m/>
    <n v="30.208490000000001"/>
    <n v="104.36339"/>
    <n v="410"/>
    <x v="4"/>
    <s v="Sichuan"/>
    <s v="Jianyang"/>
    <m/>
    <s v="Xiaoli Jin"/>
    <d v="2014-10-18T00:00:00"/>
    <s v="roadside"/>
    <n v="1.2"/>
    <m/>
    <m/>
    <s v="rare"/>
    <m/>
    <s v="intermediate between Msi and Msa"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26"/>
    <s v="JY305"/>
    <s v="JY305"/>
    <x v="0"/>
    <m/>
    <m/>
    <m/>
    <m/>
    <m/>
    <m/>
    <s v="wild"/>
    <m/>
    <n v="30.200140000000001"/>
    <n v="104.35889"/>
    <n v="375"/>
    <x v="4"/>
    <s v="Sichuan"/>
    <s v="Jianyang"/>
    <m/>
    <s v="Xiaoli Jin"/>
    <d v="2014-10-18T00:00:00"/>
    <s v="roadside"/>
    <n v="1.2"/>
    <m/>
    <m/>
    <s v="occasional"/>
    <m/>
    <s v="intermediate between Msi and Msa"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27"/>
    <s v="JY306"/>
    <s v="JY306"/>
    <x v="0"/>
    <m/>
    <m/>
    <m/>
    <m/>
    <m/>
    <m/>
    <s v="wild"/>
    <m/>
    <n v="30.167259999999999"/>
    <n v="104.55873"/>
    <n v="399"/>
    <x v="4"/>
    <s v="Sichuan"/>
    <s v="Lezhi"/>
    <m/>
    <s v="Xiaoli Jin"/>
    <d v="2014-10-18T00:00:00"/>
    <s v="roadside"/>
    <n v="3"/>
    <m/>
    <m/>
    <s v="frequent"/>
    <m/>
    <s v="intermediate between Msi and Msa"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828"/>
    <s v="JY310"/>
    <s v="JY310"/>
    <x v="0"/>
    <m/>
    <m/>
    <m/>
    <m/>
    <m/>
    <m/>
    <s v="wild"/>
    <m/>
    <n v="25.32141"/>
    <n v="103.19464000000001"/>
    <n v="1862"/>
    <x v="4"/>
    <s v="Yunnan"/>
    <s v="Kunming"/>
    <s v="Xundian country"/>
    <s v="Xiaoli Jin"/>
    <d v="2014-11-07T00:00:00"/>
    <s v="river 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29"/>
    <s v="JY311"/>
    <s v="JY311"/>
    <x v="0"/>
    <m/>
    <m/>
    <m/>
    <m/>
    <m/>
    <m/>
    <s v="wild"/>
    <m/>
    <n v="25.322310000000002"/>
    <n v="103.19382"/>
    <n v="1868"/>
    <x v="4"/>
    <s v="Yunnan"/>
    <s v="Kunming"/>
    <s v="Xundian country"/>
    <s v="Xiaoli Jin"/>
    <d v="2014-11-07T00:00:00"/>
    <s v="river side"/>
    <n v="1.8"/>
    <m/>
    <m/>
    <s v="frequent"/>
    <m/>
    <m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</r>
  <r>
    <n v="830"/>
    <s v="JY312"/>
    <s v="JY312"/>
    <x v="0"/>
    <m/>
    <m/>
    <m/>
    <m/>
    <m/>
    <m/>
    <s v="wild"/>
    <m/>
    <n v="25.278890000000001"/>
    <n v="103.22645"/>
    <n v="1890"/>
    <x v="4"/>
    <s v="Yunnan"/>
    <s v="Qujing "/>
    <s v="Malong country"/>
    <s v="Xiaoli Jin"/>
    <d v="2014-11-07T00:00:00"/>
    <s v="river side"/>
    <n v="2.2999999999999998"/>
    <m/>
    <m/>
    <s v="frequent"/>
    <m/>
    <m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</r>
  <r>
    <n v="831"/>
    <s v="JY313"/>
    <s v="JY313"/>
    <x v="0"/>
    <m/>
    <m/>
    <m/>
    <m/>
    <m/>
    <m/>
    <s v="wild"/>
    <m/>
    <n v="25.275559999999999"/>
    <n v="103.23106"/>
    <n v="1886"/>
    <x v="4"/>
    <s v="Yunnan"/>
    <s v="Qujing "/>
    <s v="Malong country"/>
    <s v="Xiaoli Jin"/>
    <d v="2014-11-07T00:00:00"/>
    <s v="river side"/>
    <n v="2.2000000000000002"/>
    <m/>
    <m/>
    <s v="frequent"/>
    <m/>
    <m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</r>
  <r>
    <n v="832"/>
    <s v="JY314"/>
    <s v="JY314"/>
    <x v="0"/>
    <m/>
    <m/>
    <m/>
    <m/>
    <m/>
    <m/>
    <s v="wild"/>
    <m/>
    <n v="25.275469999999999"/>
    <n v="103.23717000000001"/>
    <n v="1889"/>
    <x v="4"/>
    <s v="Yunnan"/>
    <s v="Qujing "/>
    <s v="Malong country"/>
    <s v="Xiaoli Jin"/>
    <d v="2014-11-07T00:00:00"/>
    <s v="river side"/>
    <n v="1.5"/>
    <m/>
    <m/>
    <s v="frequent"/>
    <m/>
    <m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</r>
  <r>
    <n v="833"/>
    <s v="JY315"/>
    <s v="JY315"/>
    <x v="0"/>
    <m/>
    <m/>
    <m/>
    <m/>
    <m/>
    <m/>
    <s v="wild"/>
    <m/>
    <n v="25.275120000000001"/>
    <n v="103.23219"/>
    <n v="1890"/>
    <x v="4"/>
    <s v="Yunnan"/>
    <s v="Qujing "/>
    <s v="Malong country"/>
    <s v="Xiaoli Jin"/>
    <d v="2014-11-07T00:00:00"/>
    <s v="river side"/>
    <n v="1.5"/>
    <m/>
    <m/>
    <s v="frequent"/>
    <m/>
    <m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</r>
  <r>
    <n v="834"/>
    <s v="JY316"/>
    <s v="JY316"/>
    <x v="0"/>
    <m/>
    <m/>
    <m/>
    <m/>
    <m/>
    <m/>
    <s v="wild"/>
    <m/>
    <n v="25.27122"/>
    <n v="103.24871"/>
    <n v="1934"/>
    <x v="4"/>
    <s v="Yunnan"/>
    <s v="Qujing "/>
    <s v="Malong country"/>
    <s v="Xiaoli Jin"/>
    <d v="2014-11-07T00:00:00"/>
    <s v="roadside"/>
    <n v="2.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s v="Y"/>
  </r>
  <r>
    <n v="835"/>
    <s v="JY317"/>
    <s v="JY317"/>
    <x v="0"/>
    <m/>
    <m/>
    <m/>
    <m/>
    <m/>
    <m/>
    <s v="wild"/>
    <m/>
    <n v="25.282900000000001"/>
    <n v="103.31041999999999"/>
    <n v="1966"/>
    <x v="4"/>
    <s v="Yunnan"/>
    <s v="Qujing "/>
    <s v="Malong country"/>
    <s v="Xiaoli Jin"/>
    <d v="2014-11-07T00:00:00"/>
    <s v="road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36"/>
    <s v="JY318"/>
    <s v="JY318"/>
    <x v="0"/>
    <m/>
    <m/>
    <m/>
    <m/>
    <m/>
    <m/>
    <s v="wild"/>
    <m/>
    <n v="25.281500000000001"/>
    <n v="103.31535"/>
    <n v="1971"/>
    <x v="4"/>
    <s v="Yunnan"/>
    <s v="Qujing "/>
    <s v="Malong country"/>
    <s v="Xiaoli Jin"/>
    <d v="2014-11-07T00:00:00"/>
    <s v="roadside"/>
    <n v="1.4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37"/>
    <s v="JY319"/>
    <s v="JY319"/>
    <x v="0"/>
    <m/>
    <m/>
    <m/>
    <m/>
    <m/>
    <m/>
    <s v="wild"/>
    <m/>
    <n v="25.29496"/>
    <n v="103.42045"/>
    <n v="1965"/>
    <x v="4"/>
    <s v="Yunnan"/>
    <s v="Qujing "/>
    <s v="Malong country"/>
    <s v="Xiaoli Jin"/>
    <d v="2014-11-07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838"/>
    <s v="JY320"/>
    <s v="JY320"/>
    <x v="0"/>
    <m/>
    <m/>
    <m/>
    <m/>
    <m/>
    <m/>
    <s v="wild"/>
    <m/>
    <n v="25.295000000000002"/>
    <n v="103.4207"/>
    <n v="1958"/>
    <x v="4"/>
    <s v="Yunnan"/>
    <s v="Qujing "/>
    <s v="Malong country"/>
    <s v="Xiaoli Jin"/>
    <d v="2014-11-07T00:00:00"/>
    <s v="roadside"/>
    <n v="1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839"/>
    <s v="JY321"/>
    <s v="JY321"/>
    <x v="0"/>
    <m/>
    <m/>
    <m/>
    <m/>
    <m/>
    <m/>
    <s v="wild"/>
    <m/>
    <n v="25.282779999999999"/>
    <n v="103.50982"/>
    <n v="1859"/>
    <x v="4"/>
    <s v="Yunnan"/>
    <s v="Qujing "/>
    <m/>
    <s v="Xiaoli Jin"/>
    <d v="2014-11-08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3"/>
    <d v="2015-03-30T00:00:00"/>
    <m/>
    <m/>
    <d v="2015-03-30T00:00:00"/>
    <m/>
    <s v="Y"/>
    <m/>
    <m/>
    <m/>
    <s v="Y"/>
  </r>
  <r>
    <n v="840"/>
    <s v="JY322"/>
    <s v="JY322"/>
    <x v="0"/>
    <m/>
    <m/>
    <m/>
    <m/>
    <m/>
    <m/>
    <s v="wild"/>
    <m/>
    <n v="25.241230000000002"/>
    <n v="103.50509"/>
    <n v="1867"/>
    <x v="4"/>
    <s v="Yunnan"/>
    <s v="Qujing "/>
    <m/>
    <s v="Xiaoli Jin"/>
    <d v="2014-11-08T00:00:00"/>
    <s v="roadside"/>
    <n v="1.6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41"/>
    <s v="JY323"/>
    <s v="JY323"/>
    <x v="0"/>
    <m/>
    <m/>
    <m/>
    <m/>
    <m/>
    <m/>
    <s v="wild"/>
    <m/>
    <n v="25.1952"/>
    <n v="103.50252"/>
    <n v="1861"/>
    <x v="4"/>
    <s v="Yunnan"/>
    <s v="Qujing "/>
    <m/>
    <s v="Xiaoli Jin"/>
    <d v="2014-11-08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42"/>
    <s v="JY324"/>
    <s v="JY324"/>
    <x v="0"/>
    <m/>
    <m/>
    <m/>
    <m/>
    <m/>
    <m/>
    <s v="wild"/>
    <m/>
    <n v="25.145969999999998"/>
    <n v="103.50884000000001"/>
    <n v="1894"/>
    <x v="4"/>
    <s v="Yunnan"/>
    <s v="Qujing "/>
    <m/>
    <s v="Xiaoli Jin"/>
    <d v="2014-11-08T00:00:00"/>
    <s v="roadside"/>
    <n v="1.9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43"/>
    <s v="JY325"/>
    <s v="JY325"/>
    <x v="0"/>
    <m/>
    <m/>
    <m/>
    <m/>
    <m/>
    <m/>
    <s v="wild"/>
    <m/>
    <n v="25.078320000000001"/>
    <n v="103.45802999999999"/>
    <n v="1836"/>
    <x v="4"/>
    <s v="Yunnan"/>
    <s v="Qujing "/>
    <s v="Luliang country       "/>
    <s v="Xiaoli Jin"/>
    <d v="2014-11-08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2"/>
    <d v="2015-03-30T00:00:00"/>
    <m/>
    <m/>
    <d v="2015-03-30T00:00:00"/>
    <m/>
    <s v="Y"/>
    <m/>
    <m/>
    <m/>
    <s v="Y"/>
  </r>
  <r>
    <n v="844"/>
    <s v="JY326"/>
    <s v="JY326"/>
    <x v="0"/>
    <m/>
    <m/>
    <m/>
    <m/>
    <m/>
    <m/>
    <s v="wild"/>
    <m/>
    <n v="25.062239999999999"/>
    <n v="103.43174999999999"/>
    <n v="1890"/>
    <x v="4"/>
    <s v="Yunnan"/>
    <s v="Qujing "/>
    <s v="Luliang country       "/>
    <s v="Xiaoli Jin"/>
    <d v="2014-11-08T00:00:00"/>
    <s v="roadside"/>
    <n v="2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4"/>
    <d v="2015-03-30T00:00:00"/>
    <m/>
    <m/>
    <d v="2015-03-30T00:00:00"/>
    <m/>
    <s v="Y"/>
    <m/>
    <m/>
    <m/>
    <s v="Y"/>
  </r>
  <r>
    <n v="845"/>
    <s v="JY327"/>
    <s v="JY327"/>
    <x v="0"/>
    <m/>
    <m/>
    <m/>
    <m/>
    <m/>
    <m/>
    <s v="wild"/>
    <m/>
    <n v="24.574359999999999"/>
    <n v="103.35601"/>
    <n v="1851"/>
    <x v="4"/>
    <s v="Yunnan"/>
    <s v="Qujing "/>
    <s v="Luliang country       "/>
    <s v="Xiaoli Jin"/>
    <d v="2014-11-08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46"/>
    <s v="JY328"/>
    <s v="JY328"/>
    <x v="0"/>
    <m/>
    <m/>
    <m/>
    <m/>
    <m/>
    <m/>
    <s v="wild"/>
    <m/>
    <n v="24.53708"/>
    <n v="103.29938"/>
    <n v="1873"/>
    <x v="4"/>
    <s v="Yunnan"/>
    <s v="Qujing "/>
    <s v="Luliang country       "/>
    <s v="Xiaoli Jin"/>
    <d v="2014-11-08T00:00:00"/>
    <s v="roadside"/>
    <n v="2.1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47"/>
    <s v="JY329"/>
    <s v="JY329"/>
    <x v="0"/>
    <m/>
    <m/>
    <m/>
    <m/>
    <m/>
    <m/>
    <s v="wild"/>
    <m/>
    <n v="24.534030000000001"/>
    <n v="103.25185"/>
    <n v="1893"/>
    <x v="4"/>
    <s v="Yunnan"/>
    <s v="Kunming"/>
    <s v="Shilin country"/>
    <s v="Xiaoli Jin"/>
    <d v="2014-11-08T00:00:00"/>
    <s v="roadside"/>
    <n v="1.5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48"/>
    <s v="JY330"/>
    <s v="JY330"/>
    <x v="0"/>
    <m/>
    <m/>
    <m/>
    <m/>
    <m/>
    <m/>
    <s v="wild"/>
    <m/>
    <n v="24.52028"/>
    <n v="103.22797"/>
    <n v="1853"/>
    <x v="4"/>
    <s v="Yunnan"/>
    <s v="Kunming"/>
    <s v="Shilin country"/>
    <s v="Xiaoli Jin"/>
    <d v="2014-11-08T00:00:00"/>
    <s v="roadside"/>
    <n v="1.8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n v="1"/>
    <d v="2015-03-30T00:00:00"/>
    <m/>
    <m/>
    <d v="2015-03-30T00:00:00"/>
    <m/>
    <s v="Y"/>
    <m/>
    <m/>
    <m/>
    <s v="Y"/>
  </r>
  <r>
    <n v="849"/>
    <s v="JY331"/>
    <s v="JY331"/>
    <x v="0"/>
    <m/>
    <m/>
    <m/>
    <m/>
    <m/>
    <m/>
    <s v="wild"/>
    <m/>
    <n v="24.550129999999999"/>
    <n v="103.11818"/>
    <n v="1558"/>
    <x v="4"/>
    <s v="Yunnan"/>
    <s v="Kunming"/>
    <s v="Yiliang country"/>
    <s v="Xiaoli Jin"/>
    <d v="2014-11-08T00:00:00"/>
    <s v="roadside"/>
    <n v="1.7"/>
    <m/>
    <m/>
    <s v="frequent"/>
    <m/>
    <m/>
    <m/>
    <m/>
    <s v="ZU"/>
    <m/>
    <m/>
    <m/>
    <m/>
    <m/>
    <m/>
    <m/>
    <m/>
    <m/>
    <d v="2015-01-01T00:00:00"/>
    <m/>
    <m/>
    <d v="2015-04-07T00:00:00"/>
    <n v="2"/>
    <m/>
    <d v="2015-03-30T00:00:00"/>
    <m/>
    <m/>
    <d v="2015-03-30T00:00:00"/>
    <m/>
    <s v="Y"/>
    <m/>
    <m/>
    <m/>
    <m/>
  </r>
  <r>
    <n v="850"/>
    <s v="JY332"/>
    <s v="JY332"/>
    <x v="0"/>
    <m/>
    <m/>
    <m/>
    <m/>
    <m/>
    <m/>
    <s v="wild"/>
    <m/>
    <n v="24.570910000000001"/>
    <n v="102.54891000000001"/>
    <n v="2013"/>
    <x v="4"/>
    <s v="Yunnan"/>
    <s v="Kunming"/>
    <s v="Chenggong country"/>
    <s v="Xiaoli Jin"/>
    <d v="2014-11-08T00:00:00"/>
    <s v="roadside"/>
    <n v="2.2999999999999998"/>
    <m/>
    <m/>
    <s v="frequent"/>
    <m/>
    <m/>
    <m/>
    <m/>
    <s v="ZU"/>
    <m/>
    <m/>
    <m/>
    <m/>
    <m/>
    <m/>
    <m/>
    <m/>
    <m/>
    <m/>
    <m/>
    <m/>
    <m/>
    <m/>
    <m/>
    <m/>
    <m/>
    <m/>
    <m/>
    <m/>
    <m/>
    <m/>
    <m/>
    <m/>
    <m/>
  </r>
  <r>
    <m/>
    <m/>
    <m/>
    <x v="3"/>
    <m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3"/>
    <m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3"/>
    <m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3"/>
    <m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x v="3"/>
    <m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55">
  <r>
    <n v="1"/>
    <s v="RU2012-014"/>
    <s v="RU2012-014"/>
    <s v="M. sacchariflorus"/>
    <m/>
    <n v="14.1"/>
    <m/>
    <m/>
    <m/>
    <s v="Q47635"/>
    <s v="wild"/>
    <x v="0"/>
    <s v="Russia"/>
    <s v="Primorsky Krai"/>
    <m/>
    <s v="Near road to airport of Vladivostok"/>
    <s v="E. Sacks, E. Dzyubenko, L. Bagmet, A. Sabitov"/>
    <d v="2012-09-07T00:00:00"/>
    <s v="disturbed site/some construction next to rd"/>
    <s v="24X10"/>
    <s v="rare"/>
    <n v="20"/>
    <m/>
    <x v="0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m/>
    <d v="2015-03-16T00:00:00"/>
    <m/>
    <m/>
    <d v="2015-03-23T00:00:00"/>
    <n v="4"/>
    <s v="Y"/>
    <d v="2015-03-13T00:00:00"/>
    <m/>
    <n v="8"/>
    <s v="Y"/>
    <n v="43.361899999999999"/>
    <n v="132.15611000000001"/>
    <n v="34"/>
    <n v="1.95"/>
    <n v="5"/>
    <s v="2x"/>
    <n v="4.492957746478873"/>
    <x v="0"/>
    <d v="2013-12-01T00:00:00"/>
    <s v="AU"/>
    <m/>
    <m/>
  </r>
  <r>
    <n v="2"/>
    <s v="RU2012-016"/>
    <s v="RU2012-016"/>
    <s v="M. sacchariflorus"/>
    <m/>
    <n v="16.100000000000001"/>
    <m/>
    <m/>
    <m/>
    <s v="Q47636"/>
    <s v="wild"/>
    <x v="0"/>
    <s v="Russia"/>
    <s v="Khabarovsk Krai"/>
    <m/>
    <s v="Near M60 North of Lermontavka"/>
    <s v="E. Sacks, E. Dzyubenko, L. Bagmet, A. Sabitov"/>
    <d v="2012-09-09T00:00:00"/>
    <s v="clay still wet"/>
    <s v="20X10"/>
    <s v="occasional"/>
    <n v="120"/>
    <m/>
    <x v="0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m/>
    <d v="2015-03-16T00:00:00"/>
    <m/>
    <m/>
    <d v="2015-03-23T00:00:00"/>
    <n v="4"/>
    <s v="Y"/>
    <m/>
    <m/>
    <m/>
    <m/>
    <n v="47.188400000000001"/>
    <n v="134.36709999999999"/>
    <n v="92"/>
    <n v="2.1"/>
    <n v="3"/>
    <s v="2x"/>
    <n v="4.6051188299817181"/>
    <x v="0"/>
    <d v="2013-12-01T00:00:00"/>
    <s v="AU"/>
    <m/>
    <m/>
  </r>
  <r>
    <n v="3"/>
    <s v="RU2012-017"/>
    <s v="RU2012-017"/>
    <s v="M. sacchariflorus"/>
    <m/>
    <n v="16.100000000000001"/>
    <m/>
    <m/>
    <m/>
    <s v="Q47637"/>
    <s v="wild"/>
    <x v="0"/>
    <s v="Russia"/>
    <s v="Khabarovsk Krai"/>
    <m/>
    <s v="Near M60 North of Lermontavka"/>
    <s v="E. Sacks, E. Dzyubenko, L. Bagmet, A. Sabitov"/>
    <d v="2012-09-09T00:00:00"/>
    <s v="hill on edge of meadow"/>
    <s v="20X10"/>
    <s v="occasional"/>
    <n v="176"/>
    <m/>
    <x v="0"/>
    <n v="0"/>
    <n v="0"/>
    <d v="2012-10-02T00:00:00"/>
    <d v="2014-10-07T00:00:00"/>
    <n v="4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7.18806"/>
    <n v="134.36676"/>
    <n v="86"/>
    <n v="2.37"/>
    <n v="6"/>
    <s v="2x"/>
    <n v="4.3947368421052628"/>
    <x v="0"/>
    <d v="2013-12-01T00:00:00"/>
    <s v="AU"/>
    <m/>
    <m/>
  </r>
  <r>
    <n v="4"/>
    <s v="RU2012-018"/>
    <s v="RU2012-018"/>
    <s v="M. sacchariflorus"/>
    <m/>
    <n v="16.100000000000001"/>
    <m/>
    <m/>
    <m/>
    <s v="Q47638"/>
    <s v="wild"/>
    <x v="0"/>
    <s v="Russia"/>
    <s v="Khabarovsk Krai"/>
    <m/>
    <s v="Near M60 North of Lermontavka"/>
    <s v="E. Sacks, E. Dzyubenko, L. Bagmet, A. Sabitov"/>
    <d v="2012-09-09T00:00:00"/>
    <m/>
    <s v="500X10"/>
    <s v="occasional"/>
    <n v="116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7.187800000000003"/>
    <n v="134.36667"/>
    <n v="93"/>
    <n v="2.14"/>
    <n v="4"/>
    <s v="2x"/>
    <n v="4.4019097222222223"/>
    <x v="0"/>
    <d v="2013-12-01T00:00:00"/>
    <s v="AU"/>
    <m/>
    <m/>
  </r>
  <r>
    <n v="5"/>
    <s v="RU2012-019"/>
    <s v="RU2012-019"/>
    <s v="M. sacchariflorus"/>
    <m/>
    <n v="17.100000000000001"/>
    <m/>
    <m/>
    <m/>
    <s v="Q47639"/>
    <s v="wild"/>
    <x v="0"/>
    <s v="Russia"/>
    <s v="Khabarovsk Krai"/>
    <m/>
    <s v="Off of M58 Hwy West after bridge from Khabarovsk"/>
    <s v="E. Sacks, E. Dzyubenko, L. Bagmet, A. Sabitov"/>
    <d v="2012-09-10T00:00:00"/>
    <s v="near hwy on edge of marshy grassland"/>
    <s v="20X500"/>
    <s v="frequent"/>
    <n v="32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5539999999999"/>
    <n v="134.93181999999999"/>
    <n v="34"/>
    <n v="1.53"/>
    <n v="2"/>
    <s v="2x"/>
    <n v="4.3796296296296298"/>
    <x v="0"/>
    <d v="2013-12-01T00:00:00"/>
    <s v="AU"/>
    <m/>
    <m/>
  </r>
  <r>
    <n v="6"/>
    <s v="RU2012-020"/>
    <s v="RU2012-020"/>
    <s v="M. sacchariflorus"/>
    <m/>
    <n v="17.100000000000001"/>
    <m/>
    <m/>
    <m/>
    <s v="Q47640"/>
    <s v="wild"/>
    <x v="0"/>
    <s v="Russia"/>
    <s v="Khabarovsk Krai"/>
    <m/>
    <s v="Off of M58 Hwy West after bridge from Khabarovsk"/>
    <s v="E. Sacks, E. Dzyubenko, L. Bagmet, A. Sabitov"/>
    <d v="2012-09-10T00:00:00"/>
    <s v="clay loom wet"/>
    <s v="20X500"/>
    <s v="frequent"/>
    <n v="64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525489999999998"/>
    <n v="134.93111999999999"/>
    <n v="36"/>
    <n v="1.52"/>
    <n v="3"/>
    <s v="2x"/>
    <n v="4.4630314232902029"/>
    <x v="0"/>
    <d v="2013-12-01T00:00:00"/>
    <s v="AU"/>
    <m/>
    <m/>
  </r>
  <r>
    <n v="7"/>
    <s v="RU2012-023"/>
    <s v="RU2012-023"/>
    <s v="M. sacchariflorus"/>
    <m/>
    <n v="18.100000000000001"/>
    <m/>
    <m/>
    <m/>
    <s v="Q47641"/>
    <s v="wild"/>
    <x v="0"/>
    <s v="Russia"/>
    <s v="Khabarovsk Krai"/>
    <m/>
    <m/>
    <s v="E. Sacks, E. Dzyubenko, L. Bagmet, A. Sabitov"/>
    <d v="2012-09-10T00:00:00"/>
    <m/>
    <s v="72X6"/>
    <m/>
    <n v="184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8.522219999999997"/>
    <n v="134.95338000000001"/>
    <n v="34"/>
    <n v="2.56"/>
    <n v="5"/>
    <s v="4x"/>
    <n v="8.8611111111111107"/>
    <x v="0"/>
    <d v="2013-12-01T00:00:00"/>
    <s v="AU"/>
    <m/>
    <m/>
  </r>
  <r>
    <n v="8"/>
    <s v="RU2012-025"/>
    <s v="RU2012-025"/>
    <s v="M. sacchariflorus"/>
    <m/>
    <n v="19.100000000000001"/>
    <m/>
    <m/>
    <m/>
    <s v="Q47642"/>
    <s v="wild"/>
    <x v="0"/>
    <s v="Russia"/>
    <m/>
    <m/>
    <m/>
    <s v="E. Sacks, E. Dzyubenko, L. Bagmet, A. Sabitov"/>
    <d v="2012-09-10T00:00:00"/>
    <s v="dk clay loom soil near tojandra"/>
    <s v="20X7"/>
    <m/>
    <n v="116"/>
    <m/>
    <x v="0"/>
    <n v="0"/>
    <n v="0"/>
    <d v="2012-10-02T00:00:00"/>
    <d v="2014-10-07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1529999999998"/>
    <n v="134.95441"/>
    <n v="33"/>
    <n v="1.97"/>
    <n v="4"/>
    <s v="2x"/>
    <n v="4.5916515426497275"/>
    <x v="1"/>
    <m/>
    <m/>
    <m/>
    <m/>
  </r>
  <r>
    <n v="9"/>
    <s v="RU2012-027"/>
    <s v="RU2012-027"/>
    <s v="M. sacchariflorus"/>
    <m/>
    <n v="19.100000000000001"/>
    <m/>
    <m/>
    <m/>
    <s v="Q47643"/>
    <s v="wild"/>
    <x v="0"/>
    <s v="Russia"/>
    <m/>
    <m/>
    <m/>
    <s v="E. Sacks, E. Dzyubenko, L. Bagmet, A. Sabitov"/>
    <d v="2012-09-10T00:00:00"/>
    <m/>
    <s v="4X2"/>
    <m/>
    <n v="188"/>
    <m/>
    <x v="0"/>
    <n v="0"/>
    <n v="0"/>
    <d v="2012-10-02T00:00:00"/>
    <d v="2014-10-07T00:00:00"/>
    <n v="5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1299999999997"/>
    <n v="134.95441"/>
    <n v="35"/>
    <n v="1.89"/>
    <n v="3"/>
    <s v="2x"/>
    <n v="4.362068965517242"/>
    <x v="0"/>
    <d v="2013-12-01T00:00:00"/>
    <s v="AU"/>
    <m/>
    <m/>
  </r>
  <r>
    <n v="10"/>
    <s v="RU2012-028"/>
    <s v="RU2012-028"/>
    <s v="M. sacchariflorus"/>
    <m/>
    <n v="19.100000000000001"/>
    <m/>
    <m/>
    <m/>
    <s v="Q47644"/>
    <s v="wild"/>
    <x v="0"/>
    <s v="Russia"/>
    <m/>
    <m/>
    <m/>
    <s v="E. Sacks, E. Dzyubenko, L. Bagmet, A. Sabitov"/>
    <d v="2012-09-10T00:00:00"/>
    <m/>
    <s v="5X2"/>
    <m/>
    <n v="104"/>
    <m/>
    <x v="0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8.521369999999997"/>
    <n v="134.95446999999999"/>
    <n v="34"/>
    <n v="2.11"/>
    <n v="3"/>
    <s v="2x"/>
    <n v="4.5396825396825395"/>
    <x v="0"/>
    <d v="2013-12-01T00:00:00"/>
    <s v="AU"/>
    <m/>
    <m/>
  </r>
  <r>
    <n v="11"/>
    <s v="RU2012-029"/>
    <s v="RU2012-029"/>
    <s v="M. sacchariflorus"/>
    <m/>
    <n v="20.100000000000001"/>
    <m/>
    <m/>
    <m/>
    <s v="Q47645"/>
    <s v="wild"/>
    <x v="0"/>
    <s v="Russia"/>
    <m/>
    <m/>
    <m/>
    <s v="E. Sacks, E. Dzyubenko, L. Bagmet, A. Sabitov"/>
    <d v="2012-09-10T00:00:00"/>
    <m/>
    <s v="13X5"/>
    <s v="frequent"/>
    <n v="152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8.524529999999999"/>
    <n v="134.95180999999999"/>
    <n v="37"/>
    <n v="1.9"/>
    <n v="3"/>
    <s v="2x"/>
    <n v="4.524193548387097"/>
    <x v="0"/>
    <d v="2013-12-01T00:00:00"/>
    <s v="AU"/>
    <m/>
    <m/>
  </r>
  <r>
    <n v="12"/>
    <s v="RU2012-031"/>
    <s v="RU2012-031"/>
    <s v="M. sacchariflorus"/>
    <m/>
    <n v="20.100000000000001"/>
    <m/>
    <m/>
    <m/>
    <s v="Q47647"/>
    <s v="wild"/>
    <x v="0"/>
    <s v="Russia"/>
    <m/>
    <m/>
    <m/>
    <s v="E. Sacks, E. Dzyubenko, L. Bagmet, A. Sabitov"/>
    <d v="2012-09-10T00:00:00"/>
    <s v="hard soil dark clay"/>
    <s v="10X5"/>
    <m/>
    <n v="244"/>
    <m/>
    <x v="0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469"/>
    <n v="134.95187000000001"/>
    <n v="33"/>
    <n v="1.52"/>
    <n v="3"/>
    <s v="2x"/>
    <n v="4.4129158512720155"/>
    <x v="0"/>
    <d v="2013-12-01T00:00:00"/>
    <s v="AU"/>
    <m/>
    <m/>
  </r>
  <r>
    <n v="13"/>
    <s v="RU2012-034"/>
    <s v="RU2012-034"/>
    <s v="M. sacchariflorus"/>
    <m/>
    <n v="21.1"/>
    <m/>
    <m/>
    <m/>
    <s v="Q47648"/>
    <s v="wild"/>
    <x v="0"/>
    <s v="Russia"/>
    <s v="Khabarovsk Krai"/>
    <m/>
    <m/>
    <s v="E. Sacks, E. Dzyubenko, L. Bagmet, A. Sabitov"/>
    <d v="2012-09-10T00:00:00"/>
    <m/>
    <s v="500X500"/>
    <m/>
    <n v="376"/>
    <m/>
    <x v="0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410000000002"/>
    <n v="136.51799"/>
    <n v="23"/>
    <n v="2"/>
    <n v="4"/>
    <s v="2x"/>
    <n v="4.5155993431855501"/>
    <x v="0"/>
    <d v="2013-12-01T00:00:00"/>
    <s v="AU"/>
    <m/>
    <m/>
  </r>
  <r>
    <n v="14"/>
    <s v="RU2012-035"/>
    <s v="RU2012-035"/>
    <s v="M. sacchariflorus"/>
    <m/>
    <n v="21.1"/>
    <m/>
    <m/>
    <m/>
    <s v="Q47649"/>
    <s v="wild"/>
    <x v="0"/>
    <s v="Russia"/>
    <s v="Khabarovsk Krai"/>
    <m/>
    <s v="Near Gasse Lake"/>
    <s v="E. Sacks, E. Dzyubenko, L. Bagmet, A. Sabitov"/>
    <d v="2012-09-10T00:00:00"/>
    <s v="dk clay loam soil"/>
    <m/>
    <m/>
    <n v="124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320000000002"/>
    <n v="136.51791"/>
    <n v="24"/>
    <n v="1.79"/>
    <n v="4"/>
    <s v="2x"/>
    <n v="4.434039087947883"/>
    <x v="0"/>
    <d v="2013-12-01T00:00:00"/>
    <s v="AU"/>
    <m/>
    <m/>
  </r>
  <r>
    <n v="15"/>
    <s v="RU2012-036"/>
    <s v="RU2012-036"/>
    <s v="M. sacchariflorus"/>
    <m/>
    <n v="21.1"/>
    <m/>
    <m/>
    <m/>
    <s v="Q47650"/>
    <s v="wild"/>
    <x v="0"/>
    <s v="Russia"/>
    <s v="Khabarovsk Krai"/>
    <m/>
    <s v="Near Gasse Lake"/>
    <s v="E. Sacks, E. Dzyubenko, L. Bagmet, A. Sabitov"/>
    <d v="2012-09-10T00:00:00"/>
    <m/>
    <m/>
    <s v="abundant"/>
    <n v="224"/>
    <m/>
    <x v="0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599999999999"/>
    <n v="136.51760999999999"/>
    <n v="21"/>
    <n v="1.9"/>
    <n v="4"/>
    <s v="2x"/>
    <n v="4.580172413793103"/>
    <x v="0"/>
    <d v="2013-12-01T00:00:00"/>
    <s v="AU"/>
    <m/>
    <m/>
  </r>
  <r>
    <n v="16"/>
    <s v="RU2012-037"/>
    <s v="RU2012-037"/>
    <s v="M. sacchariflorus"/>
    <m/>
    <n v="21.1"/>
    <m/>
    <m/>
    <m/>
    <s v="Q47651"/>
    <s v="wild"/>
    <x v="0"/>
    <s v="Russia"/>
    <m/>
    <m/>
    <m/>
    <s v="E. Sacks, E. Dzyubenko, L. Bagmet, A. Sabitov"/>
    <d v="2012-09-11T00:00:00"/>
    <m/>
    <m/>
    <m/>
    <n v="248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639999999997"/>
    <n v="136.51773"/>
    <n v="23"/>
    <n v="2.0699999999999998"/>
    <n v="4"/>
    <s v="2x"/>
    <n v="4.3083333333333336"/>
    <x v="0"/>
    <d v="2013-12-01T00:00:00"/>
    <s v="AU"/>
    <m/>
    <m/>
  </r>
  <r>
    <n v="17"/>
    <s v="RU2012-038"/>
    <s v="RU2012-038"/>
    <s v="M. sacchariflorus"/>
    <m/>
    <n v="21.1"/>
    <m/>
    <m/>
    <m/>
    <s v="Q47652"/>
    <s v="wild"/>
    <x v="0"/>
    <s v="Russia"/>
    <s v="Khabarovsk Krai"/>
    <m/>
    <s v="Near Gasse Lake"/>
    <s v="E. Sacks, E. Dzyubenko, L. Bagmet, A. Sabitov"/>
    <d v="2012-09-10T00:00:00"/>
    <m/>
    <m/>
    <m/>
    <n v="64"/>
    <m/>
    <x v="0"/>
    <n v="0"/>
    <n v="0"/>
    <d v="2012-10-02T00:00:00"/>
    <d v="2014-10-07T00:00:00"/>
    <n v="6"/>
    <d v="2015-03-31T00:00:00"/>
    <n v="8"/>
    <n v="2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489999999999"/>
    <n v="136.51756"/>
    <n v="21"/>
    <n v="2.1"/>
    <n v="3"/>
    <s v="2x"/>
    <n v="4.4016152716593249"/>
    <x v="1"/>
    <m/>
    <m/>
    <m/>
    <m/>
  </r>
  <r>
    <n v="18"/>
    <s v="RU2012-040"/>
    <s v="RU2012-040"/>
    <s v="M. sacchariflorus"/>
    <m/>
    <n v="25.1"/>
    <m/>
    <m/>
    <m/>
    <s v="Q47653"/>
    <s v="wild"/>
    <x v="0"/>
    <s v="Russia"/>
    <s v="Khabarovsk Krai"/>
    <m/>
    <m/>
    <s v="E. Sacks, E. Dzyubenko, L. Bagmet, A. Sabitov"/>
    <d v="2012-09-11T00:00:00"/>
    <m/>
    <m/>
    <m/>
    <n v="156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1090000000003"/>
    <n v="136.51990000000001"/>
    <n v="24"/>
    <n v="1.69"/>
    <n v="4"/>
    <s v="2x"/>
    <n v="4.5517241379310347"/>
    <x v="0"/>
    <d v="2013-12-01T00:00:00"/>
    <s v="AU"/>
    <m/>
    <m/>
  </r>
  <r>
    <n v="19"/>
    <s v="RU2012-041"/>
    <s v="RU2012-041"/>
    <s v="M. sacchariflorus"/>
    <m/>
    <n v="25.1"/>
    <m/>
    <m/>
    <m/>
    <s v="Q47654"/>
    <s v="wild"/>
    <x v="0"/>
    <s v="Russia"/>
    <s v="Khabarovsk Krai"/>
    <m/>
    <m/>
    <s v="E. Sacks, E. Dzyubenko, L. Bagmet, A. Sabitov"/>
    <d v="2012-09-11T00:00:00"/>
    <m/>
    <m/>
    <m/>
    <n v="64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3-16T00:00:00"/>
    <m/>
    <m/>
    <n v="5"/>
    <d v="2015-03-16T00:00:00"/>
    <m/>
    <m/>
    <d v="2015-03-23T00:00:00"/>
    <n v="4"/>
    <s v="Y"/>
    <m/>
    <m/>
    <m/>
    <s v="Y"/>
    <n v="49.331200000000003"/>
    <n v="136.52007"/>
    <n v="20"/>
    <n v="1.81"/>
    <n v="3"/>
    <m/>
    <m/>
    <x v="1"/>
    <m/>
    <m/>
    <m/>
    <m/>
  </r>
  <r>
    <n v="20"/>
    <s v="RU2012-042"/>
    <s v="RU2012-042"/>
    <s v="M. sacchariflorus"/>
    <m/>
    <n v="25.1"/>
    <m/>
    <m/>
    <m/>
    <s v="Q47655"/>
    <s v="wild"/>
    <x v="0"/>
    <s v="Russia"/>
    <s v="Khabarovsk Krai"/>
    <m/>
    <m/>
    <s v="E. Sacks, E. Dzyubenko, L. Bagmet, A. Sabitov"/>
    <d v="2012-09-11T00:00:00"/>
    <m/>
    <m/>
    <m/>
    <n v="288"/>
    <m/>
    <x v="0"/>
    <n v="0"/>
    <n v="0"/>
    <d v="2012-10-02T00:00:00"/>
    <d v="2014-10-07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1180000000003"/>
    <n v="136.52017000000001"/>
    <n v="25"/>
    <n v="1.82"/>
    <n v="5"/>
    <s v="2x"/>
    <n v="4.6160714285714288"/>
    <x v="0"/>
    <d v="2013-12-01T00:00:00"/>
    <s v="AU"/>
    <m/>
    <m/>
  </r>
  <r>
    <n v="21"/>
    <s v="RU2012-044"/>
    <s v="RU2012-044"/>
    <s v="M. sacchariflorus"/>
    <m/>
    <n v="25.1"/>
    <m/>
    <m/>
    <m/>
    <s v="Q47657"/>
    <s v="wild"/>
    <x v="0"/>
    <s v="Russia"/>
    <s v="Khabarovsk Krai"/>
    <m/>
    <m/>
    <s v="E. Sacks, E. Dzyubenko, L. Bagmet, A. Sabitov"/>
    <d v="2012-09-11T00:00:00"/>
    <s v="Dark Loam soil"/>
    <m/>
    <m/>
    <n v="124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2419999999999"/>
    <n v="136.52132"/>
    <n v="24"/>
    <n v="1.95"/>
    <n v="3"/>
    <s v="2x"/>
    <n v="4.7171532846715332"/>
    <x v="0"/>
    <d v="2013-12-01T00:00:00"/>
    <s v="AU"/>
    <m/>
    <m/>
  </r>
  <r>
    <n v="22"/>
    <s v="RU2012-045"/>
    <s v="RU2012-045"/>
    <s v="M. sacchariflorus"/>
    <m/>
    <n v="25.1"/>
    <m/>
    <m/>
    <m/>
    <s v="Q47658"/>
    <s v="wild"/>
    <x v="0"/>
    <s v="Russia"/>
    <s v="Khabarovsk Krai"/>
    <m/>
    <m/>
    <s v="E. Sacks, E. Dzyubenko, L. Bagmet, A. Sabitov"/>
    <d v="2012-09-11T00:00:00"/>
    <m/>
    <m/>
    <m/>
    <n v="112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2529999999998"/>
    <n v="136.52117999999999"/>
    <n v="21"/>
    <n v="2.2799999999999998"/>
    <n v="4"/>
    <s v="2x"/>
    <n v="4.41180981595092"/>
    <x v="0"/>
    <d v="2013-12-01T00:00:00"/>
    <s v="AU"/>
    <m/>
    <m/>
  </r>
  <r>
    <n v="23"/>
    <s v="RU2012-046"/>
    <s v="RU2012-046"/>
    <s v="M. sacchariflorus"/>
    <m/>
    <n v="25.1"/>
    <m/>
    <m/>
    <m/>
    <s v="Q47659"/>
    <s v="wild"/>
    <x v="0"/>
    <s v="Russia"/>
    <s v="Khabarovsk Krai"/>
    <m/>
    <m/>
    <s v="E. Sacks, E. Dzyubenko, L. Bagmet, A. Sabitov"/>
    <d v="2012-09-11T00:00:00"/>
    <m/>
    <m/>
    <m/>
    <n v="108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2349999999998"/>
    <n v="136.52069"/>
    <n v="25"/>
    <n v="1.73"/>
    <n v="3"/>
    <s v="2x"/>
    <n v="4.3887945670628179"/>
    <x v="0"/>
    <d v="2013-12-01T00:00:00"/>
    <s v="AU"/>
    <m/>
    <m/>
  </r>
  <r>
    <n v="24"/>
    <s v="RU2012-047"/>
    <s v="RU2012-047"/>
    <s v="M. sacchariflorus"/>
    <m/>
    <n v="25.1"/>
    <m/>
    <m/>
    <m/>
    <s v="Q47660"/>
    <s v="wild"/>
    <x v="0"/>
    <s v="Russia"/>
    <s v="Khabarovsk Krai"/>
    <m/>
    <m/>
    <s v="E. Sacks, E. Dzyubenko, L. Bagmet, A. Sabitov"/>
    <d v="2012-09-12T00:00:00"/>
    <m/>
    <m/>
    <m/>
    <n v="216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2"/>
    <s v="Y"/>
    <n v="49.329450000000001"/>
    <n v="136.51760999999999"/>
    <n v="24"/>
    <n v="2.44"/>
    <n v="4"/>
    <s v="2x"/>
    <n v="4.5600000000000005"/>
    <x v="0"/>
    <d v="2013-12-01T00:00:00"/>
    <s v="AU"/>
    <m/>
    <m/>
  </r>
  <r>
    <n v="25"/>
    <s v="RU2012-048"/>
    <s v="RU2012-048"/>
    <s v="M. sacchariflorus"/>
    <m/>
    <n v="25.1"/>
    <m/>
    <m/>
    <m/>
    <s v="Q47661"/>
    <s v="wild"/>
    <x v="0"/>
    <s v="Russia"/>
    <s v="Khabarovsk Krai"/>
    <m/>
    <m/>
    <s v="E. Sacks, E. Dzyubenko, L. Bagmet, A. Sabitov"/>
    <d v="2012-09-12T00:00:00"/>
    <m/>
    <m/>
    <m/>
    <n v="104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29599999999999"/>
    <n v="136.51714100000001"/>
    <n v="28"/>
    <n v="2.27"/>
    <n v="4"/>
    <s v="2x"/>
    <n v="4.3769633507853403"/>
    <x v="0"/>
    <d v="2013-12-01T00:00:00"/>
    <s v="AU"/>
    <m/>
    <m/>
  </r>
  <r>
    <n v="26"/>
    <s v="RU2012-049"/>
    <s v="RU2012-049"/>
    <s v="M. sacchariflorus"/>
    <m/>
    <n v="25.1"/>
    <m/>
    <m/>
    <m/>
    <s v="Q47662"/>
    <s v="wild"/>
    <x v="0"/>
    <s v="Russia"/>
    <s v="Khabarovsk Krai"/>
    <m/>
    <m/>
    <s v="E. Sacks, E. Dzyubenko, L. Bagmet, A. Sabitov"/>
    <d v="2012-09-12T00:00:00"/>
    <m/>
    <m/>
    <m/>
    <n v="112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29770000000003"/>
    <n v="136.51747"/>
    <n v="29"/>
    <n v="1.98"/>
    <n v="3"/>
    <s v="2x"/>
    <n v="4.4076655052264808"/>
    <x v="0"/>
    <d v="2013-12-01T00:00:00"/>
    <s v="AU"/>
    <m/>
    <m/>
  </r>
  <r>
    <n v="27"/>
    <s v="RU2012-050"/>
    <s v="RU2012-050"/>
    <s v="M. sacchariflorus"/>
    <m/>
    <n v="27.1"/>
    <m/>
    <m/>
    <m/>
    <s v="Q47663"/>
    <s v="wild"/>
    <x v="0"/>
    <s v="Russia"/>
    <s v="Khabarovsk Krai"/>
    <m/>
    <m/>
    <s v="E. Sacks, E. Dzyubenko, L. Bagmet, A. Sabitov"/>
    <d v="2012-09-12T00:00:00"/>
    <s v="brown any loam"/>
    <s v="500X50"/>
    <s v="occasional"/>
    <n v="152"/>
    <m/>
    <x v="0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917900000000003"/>
    <n v="136.22987000000001"/>
    <n v="26"/>
    <n v="2.04"/>
    <n v="4"/>
    <s v="2x"/>
    <n v="4.4610051993067588"/>
    <x v="0"/>
    <d v="2013-12-01T00:00:00"/>
    <s v="AU"/>
    <m/>
    <m/>
  </r>
  <r>
    <n v="28"/>
    <s v="RU2012-052"/>
    <s v="RU2012-052"/>
    <s v="M. sacchariflorus"/>
    <m/>
    <n v="27.1"/>
    <m/>
    <m/>
    <m/>
    <s v="Q47664"/>
    <s v="wild"/>
    <x v="0"/>
    <s v="Russia"/>
    <m/>
    <m/>
    <s v="Near Sindinskoye Lake Bridge on W. Side"/>
    <s v="E. Sacks, E. Dzyubenko, L. Bagmet, A. Sabitov"/>
    <d v="2012-09-12T00:00:00"/>
    <m/>
    <m/>
    <m/>
    <n v="176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917090000000002"/>
    <n v="136.22711000000001"/>
    <n v="22"/>
    <n v="1.48"/>
    <n v="3"/>
    <s v="2x"/>
    <n v="4.4602473498233213"/>
    <x v="0"/>
    <d v="2013-12-01T00:00:00"/>
    <s v="AU"/>
    <m/>
    <m/>
  </r>
  <r>
    <n v="29"/>
    <s v="RU2012-053"/>
    <s v="RU2012-053"/>
    <s v="M. sacchariflorus"/>
    <m/>
    <n v="27.1"/>
    <m/>
    <m/>
    <m/>
    <s v="Q47665"/>
    <s v="wild"/>
    <x v="0"/>
    <s v="Russia"/>
    <m/>
    <m/>
    <s v="Near Sindinskoye Lake Bridge on W. Side"/>
    <s v="E. Sacks, E. Dzyubenko, L. Bagmet, A. Sabitov"/>
    <d v="2012-09-12T00:00:00"/>
    <s v="On slight mound (rise) in flat area"/>
    <m/>
    <m/>
    <n v="336"/>
    <m/>
    <x v="0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916690000000003"/>
    <n v="136.22627"/>
    <n v="24"/>
    <n v="1.55"/>
    <n v="3"/>
    <s v="2x"/>
    <n v="4.4578025477707008"/>
    <x v="0"/>
    <d v="2013-12-01T00:00:00"/>
    <s v="AU"/>
    <m/>
    <m/>
  </r>
  <r>
    <n v="30"/>
    <s v="RU2012-055"/>
    <s v="RU2012-055"/>
    <s v="M. sacchariflorus"/>
    <m/>
    <n v="28.1"/>
    <m/>
    <m/>
    <m/>
    <s v="Q47666"/>
    <s v="wild"/>
    <x v="0"/>
    <s v="Russia"/>
    <m/>
    <m/>
    <m/>
    <s v="E. Sacks, E. Dzyubenko, L. Bagmet, A. Sabitov"/>
    <d v="2012-09-12T00:00:00"/>
    <m/>
    <m/>
    <m/>
    <n v="104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819839999999999"/>
    <n v="135.94496000000001"/>
    <n v="53"/>
    <n v="2.4700000000000002"/>
    <n v="5"/>
    <s v="4x"/>
    <n v="8.3781362007168454"/>
    <x v="0"/>
    <d v="2013-12-01T00:00:00"/>
    <s v="AU"/>
    <m/>
    <m/>
  </r>
  <r>
    <n v="31"/>
    <s v="RU2012-056.1WD (4x)"/>
    <s v="RU2012-056.1WD (4x)"/>
    <s v="M. sacchariflorus"/>
    <m/>
    <n v="28.1"/>
    <m/>
    <m/>
    <m/>
    <s v="Q47667"/>
    <s v="wild"/>
    <x v="0"/>
    <s v="Russia"/>
    <m/>
    <m/>
    <s v="Outside of highway"/>
    <s v="E. Sacks, E. Dzyubenko, L. Bagmet, A. Sabitov"/>
    <d v="2012-09-12T00:00:00"/>
    <s v="bank Sandy loam"/>
    <s v="200X3"/>
    <s v="occasional"/>
    <n v="96"/>
    <m/>
    <x v="0"/>
    <n v="0"/>
    <n v="0"/>
    <d v="2012-10-02T00:00:00"/>
    <d v="2014-01-30T00:00:00"/>
    <n v="6"/>
    <d v="2015-03-31T00:00:00"/>
    <n v="5"/>
    <n v="5"/>
    <m/>
    <d v="2015-04-01T00:00:00"/>
    <n v="5"/>
    <m/>
    <d v="2015-01-01T00:00:00"/>
    <m/>
    <m/>
    <n v="4"/>
    <d v="2015-03-16T00:00:00"/>
    <m/>
    <m/>
    <d v="2015-03-23T00:00:00"/>
    <n v="1"/>
    <s v="Y"/>
    <d v="2015-03-13T00:00:00"/>
    <m/>
    <n v="5"/>
    <s v="Y"/>
    <n v="48.824440000000003"/>
    <n v="135.94802999999999"/>
    <n v="51"/>
    <n v="1.85"/>
    <n v="4"/>
    <s v="4x"/>
    <n v="8.5752688172043001"/>
    <x v="0"/>
    <d v="2013-12-01T00:00:00"/>
    <s v="AU"/>
    <m/>
    <m/>
  </r>
  <r>
    <n v="32"/>
    <s v="RU2012-056.2 (2x)"/>
    <s v="RU2012-056.2 (2x)"/>
    <s v="M. sacchariflorus"/>
    <m/>
    <n v="28.1"/>
    <m/>
    <m/>
    <m/>
    <s v="Q47667"/>
    <s v="wild"/>
    <x v="0"/>
    <s v="Russia"/>
    <m/>
    <m/>
    <s v="Outside of highway"/>
    <s v="E. Sacks, E. Dzyubenko, L. Bagmet, A. Sabitov"/>
    <d v="2012-09-12T00:00:00"/>
    <s v="bank Sandy loam"/>
    <s v="200X3"/>
    <s v="occasional"/>
    <n v="96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3-16T00:00:00"/>
    <m/>
    <m/>
    <n v="5"/>
    <d v="2015-03-16T00:00:00"/>
    <m/>
    <m/>
    <d v="2015-03-23T00:00:00"/>
    <n v="4"/>
    <s v="Y"/>
    <d v="2015-03-13T00:00:00"/>
    <m/>
    <n v="7"/>
    <s v="Y"/>
    <n v="48.824440000000003"/>
    <n v="135.94802999999999"/>
    <n v="51"/>
    <n v="1.85"/>
    <n v="4"/>
    <s v="2x"/>
    <n v="4.2"/>
    <x v="1"/>
    <m/>
    <m/>
    <m/>
    <m/>
  </r>
  <r>
    <n v="33"/>
    <s v="RU2012-058"/>
    <s v="RU2012-058"/>
    <s v="M. sacchariflorus"/>
    <m/>
    <n v="29.1"/>
    <m/>
    <m/>
    <m/>
    <s v="Q47668"/>
    <s v="wild"/>
    <x v="0"/>
    <s v="Russia"/>
    <m/>
    <m/>
    <s v="By road in ditch"/>
    <s v="E. Sacks, E. Dzyubenko, L. Bagmet, A. Sabitov"/>
    <d v="2012-09-12T00:00:00"/>
    <s v="sandloam"/>
    <s v="70X5"/>
    <s v="frequent"/>
    <n v="132"/>
    <s v="? Are all these clones to the same genotype (moved vegetatively down ditch)?"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6339999999998"/>
    <n v="135.60014000000001"/>
    <n v="117"/>
    <n v="1.84"/>
    <n v="3"/>
    <s v="2x"/>
    <n v="4.6330508474576275"/>
    <x v="0"/>
    <d v="2013-12-01T00:00:00"/>
    <s v="AU"/>
    <m/>
    <m/>
  </r>
  <r>
    <n v="34"/>
    <s v="RU2012-059"/>
    <s v="RU2012-059"/>
    <s v="M. sacchariflorus"/>
    <m/>
    <n v="29.1"/>
    <m/>
    <m/>
    <m/>
    <s v="Q47669"/>
    <s v="wild"/>
    <x v="0"/>
    <s v="Russia"/>
    <m/>
    <m/>
    <m/>
    <s v="E. Sacks, E. Dzyubenko, L. Bagmet, A. Sabitov"/>
    <d v="2012-09-12T00:00:00"/>
    <m/>
    <m/>
    <m/>
    <n v="148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6260000000001"/>
    <n v="135.59987000000001"/>
    <n v="116"/>
    <n v="1.88"/>
    <n v="3"/>
    <s v="2x"/>
    <n v="4.6050847457627118"/>
    <x v="0"/>
    <d v="2013-12-01T00:00:00"/>
    <s v="AU"/>
    <m/>
    <m/>
  </r>
  <r>
    <n v="35"/>
    <s v="RU2012-060"/>
    <s v="RU2012-060"/>
    <s v="M. sacchariflorus"/>
    <m/>
    <n v="29.1"/>
    <m/>
    <m/>
    <m/>
    <s v="Q47670"/>
    <s v="wild"/>
    <x v="0"/>
    <s v="Russia"/>
    <m/>
    <m/>
    <m/>
    <s v="E. Sacks, E. Dzyubenko, L. Bagmet, A. Sabitov"/>
    <d v="2012-09-12T00:00:00"/>
    <m/>
    <m/>
    <m/>
    <n v="152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8.596209999999999"/>
    <n v="135.59979000000001"/>
    <n v="116"/>
    <n v="1.88"/>
    <n v="3"/>
    <s v="2x"/>
    <n v="4.418032786885246"/>
    <x v="0"/>
    <d v="2013-12-01T00:00:00"/>
    <s v="AU"/>
    <m/>
    <m/>
  </r>
  <r>
    <n v="36"/>
    <s v="RU2012-061"/>
    <s v="RU2012-061"/>
    <s v="M. sacchariflorus"/>
    <m/>
    <n v="29.1"/>
    <m/>
    <m/>
    <m/>
    <s v="Q47671"/>
    <s v="wild"/>
    <x v="0"/>
    <s v="Russia"/>
    <m/>
    <m/>
    <m/>
    <s v="E. Sacks, E. Dzyubenko, L. Bagmet, A. Sabitov"/>
    <d v="2012-09-12T00:00:00"/>
    <m/>
    <m/>
    <m/>
    <n v="232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596110000000003"/>
    <n v="135.59952000000001"/>
    <n v="116"/>
    <n v="1.88"/>
    <n v="4"/>
    <s v="2x"/>
    <n v="4.5331674958540642"/>
    <x v="0"/>
    <d v="2013-12-01T00:00:00"/>
    <s v="AU"/>
    <m/>
    <m/>
  </r>
  <r>
    <n v="37"/>
    <s v="RU2012-062"/>
    <s v="RU2012-062"/>
    <s v="M. sacchariflorus"/>
    <m/>
    <n v="29.1"/>
    <m/>
    <m/>
    <m/>
    <s v="Q47672"/>
    <s v="wild"/>
    <x v="0"/>
    <s v="Russia"/>
    <m/>
    <m/>
    <m/>
    <s v="E. Sacks, E. Dzyubenko, L. Bagmet, A. Sabitov"/>
    <d v="2012-09-12T00:00:00"/>
    <m/>
    <m/>
    <m/>
    <n v="104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6069999999997"/>
    <n v="135.59433000000001"/>
    <n v="117"/>
    <n v="1.54"/>
    <n v="3"/>
    <s v="2x"/>
    <n v="4.4531981279251172"/>
    <x v="0"/>
    <d v="2013-12-01T00:00:00"/>
    <s v="AU"/>
    <m/>
    <m/>
  </r>
  <r>
    <n v="38"/>
    <s v="RU2012-064"/>
    <s v="RU2012-064"/>
    <s v="M. sacchariflorus"/>
    <m/>
    <n v="30.1"/>
    <m/>
    <m/>
    <m/>
    <s v="Q47673"/>
    <s v="wild"/>
    <x v="0"/>
    <s v="Russia"/>
    <m/>
    <m/>
    <s v="Flat low area near highway"/>
    <s v="E. Sacks, E. Dzyubenko, L. Bagmet, A. Sabitov"/>
    <d v="2012-09-12T00:00:00"/>
    <s v="Dark Loam "/>
    <m/>
    <s v="frequent"/>
    <n v="92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46698"/>
    <n v="135.44012000000001"/>
    <n v="30"/>
    <n v="1.5"/>
    <n v="3"/>
    <s v="2x"/>
    <n v="4.5677966101694913"/>
    <x v="0"/>
    <d v="2013-12-01T00:00:00"/>
    <s v="AU"/>
    <m/>
    <m/>
  </r>
  <r>
    <n v="39"/>
    <s v="RU2012-065"/>
    <s v="RU2012-065"/>
    <s v="M. sacchariflorus"/>
    <m/>
    <n v="30.1"/>
    <m/>
    <m/>
    <m/>
    <s v="Q47674"/>
    <s v="wild"/>
    <x v="0"/>
    <s v="Russia"/>
    <m/>
    <m/>
    <m/>
    <s v="E. Sacks, E. Dzyubenko, L. Bagmet, A. Sabitov"/>
    <d v="2012-09-12T00:00:00"/>
    <m/>
    <m/>
    <m/>
    <n v="128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467129999999997"/>
    <n v="135.44025999999999"/>
    <n v="30"/>
    <n v="1.58"/>
    <n v="3"/>
    <s v="2x"/>
    <n v="4.4019963702359348"/>
    <x v="0"/>
    <d v="2013-12-01T00:00:00"/>
    <s v="AU"/>
    <m/>
    <m/>
  </r>
  <r>
    <n v="40"/>
    <s v="IGR-2011-005"/>
    <s v="IGR-2011-005"/>
    <s v="M. sacchariflorus"/>
    <m/>
    <m/>
    <m/>
    <m/>
    <m/>
    <s v="Q46884"/>
    <s v="wild"/>
    <x v="0"/>
    <s v="Unknown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4"/>
    <d v="2015-03-16T00:00:00"/>
    <m/>
    <m/>
    <d v="2015-03-23T00:00:00"/>
    <n v="4"/>
    <s v="Y"/>
    <m/>
    <m/>
    <m/>
    <s v="Y"/>
    <m/>
    <m/>
    <m/>
    <m/>
    <m/>
    <m/>
    <m/>
    <x v="1"/>
    <m/>
    <s v="IL"/>
    <m/>
    <m/>
  </r>
  <r>
    <n v="41"/>
    <s v="RU2012-030"/>
    <s v="RU2012-030"/>
    <s v="M. sacchariflorus"/>
    <m/>
    <n v="20.100000000000001"/>
    <m/>
    <m/>
    <m/>
    <s v="Q47646"/>
    <s v="wild"/>
    <x v="0"/>
    <s v="Russia"/>
    <m/>
    <m/>
    <m/>
    <s v="E. Sacks, E. Dzyubenko, L. Bagmet, A. Sabitov"/>
    <d v="2012-09-10T00:00:00"/>
    <m/>
    <s v="17X10"/>
    <s v="frequent"/>
    <n v="68"/>
    <m/>
    <x v="0"/>
    <n v="0"/>
    <n v="0"/>
    <d v="2012-10-02T00:00:00"/>
    <m/>
    <n v="6"/>
    <d v="2015-05-14T00:00:00"/>
    <n v="5"/>
    <m/>
    <m/>
    <m/>
    <m/>
    <m/>
    <m/>
    <m/>
    <m/>
    <n v="4"/>
    <m/>
    <m/>
    <m/>
    <m/>
    <m/>
    <m/>
    <m/>
    <m/>
    <m/>
    <m/>
    <n v="48.524569999999997"/>
    <n v="134.95170999999999"/>
    <n v="35"/>
    <n v="1.43"/>
    <m/>
    <s v="2x"/>
    <n v="4.4068322981366475"/>
    <x v="0"/>
    <d v="2013-12-01T00:00:00"/>
    <s v="AU"/>
    <m/>
    <m/>
  </r>
  <r>
    <n v="42"/>
    <s v="RU2012-043"/>
    <s v="RU2012-043"/>
    <s v="M. sacchariflorus"/>
    <m/>
    <n v="25.1"/>
    <m/>
    <m/>
    <m/>
    <s v="Q47656"/>
    <s v="wild"/>
    <x v="0"/>
    <s v="Russia"/>
    <s v="Khabarovsk Krai"/>
    <m/>
    <m/>
    <s v="E. Sacks, E. Dzyubenko, L. Bagmet, A. Sabitov"/>
    <d v="2012-09-11T00:00:00"/>
    <m/>
    <m/>
    <m/>
    <n v="76"/>
    <m/>
    <x v="0"/>
    <n v="0"/>
    <n v="0"/>
    <d v="2012-10-02T00:00:00"/>
    <m/>
    <n v="6"/>
    <d v="2015-05-14T00:00:00"/>
    <n v="6"/>
    <m/>
    <m/>
    <m/>
    <m/>
    <m/>
    <m/>
    <m/>
    <m/>
    <n v="4"/>
    <m/>
    <m/>
    <m/>
    <m/>
    <m/>
    <m/>
    <m/>
    <m/>
    <m/>
    <m/>
    <n v="49.33128"/>
    <n v="136.52025"/>
    <n v="23"/>
    <n v="1.93"/>
    <n v="4"/>
    <s v="2x"/>
    <n v="4.4132730015082959"/>
    <x v="0"/>
    <d v="2013-12-01T00:00:00"/>
    <s v="AU"/>
    <m/>
    <m/>
  </r>
  <r>
    <n v="43"/>
    <s v="RU2012-066"/>
    <s v="RU2012-066"/>
    <s v="M. sacchariflorus"/>
    <m/>
    <n v="30.1"/>
    <m/>
    <m/>
    <m/>
    <s v="Q47675"/>
    <s v="wild"/>
    <x v="0"/>
    <s v="Russia"/>
    <m/>
    <m/>
    <m/>
    <s v="E. Sacks, E. Dzyubenko, L. Bagmet, A. Sabitov"/>
    <d v="2012-09-12T00:00:00"/>
    <m/>
    <m/>
    <m/>
    <n v="192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467190000000002"/>
    <n v="135.44035"/>
    <n v="30"/>
    <n v="1.45"/>
    <n v="3"/>
    <s v="2x"/>
    <n v="4.5222222222222221"/>
    <x v="0"/>
    <d v="2013-12-01T00:00:00"/>
    <s v="AU"/>
    <m/>
    <m/>
  </r>
  <r>
    <n v="44"/>
    <s v="RU2012-067"/>
    <s v="RU2012-067"/>
    <s v="M. sacchariflorus"/>
    <m/>
    <n v="30.1"/>
    <m/>
    <m/>
    <m/>
    <s v="Q47676"/>
    <s v="wild"/>
    <x v="0"/>
    <s v="Russia"/>
    <m/>
    <m/>
    <m/>
    <s v="E. Sacks, E. Dzyubenko, L. Bagmet, A. Sabitov"/>
    <d v="2012-09-12T00:00:00"/>
    <m/>
    <m/>
    <m/>
    <n v="132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467759999999998"/>
    <n v="135.43934999999999"/>
    <n v="32"/>
    <n v="1.84"/>
    <n v="3"/>
    <s v="2x"/>
    <n v="4.42"/>
    <x v="0"/>
    <d v="2013-12-01T00:00:00"/>
    <s v="AU"/>
    <m/>
    <m/>
  </r>
  <r>
    <n v="45"/>
    <s v="RU2012-068"/>
    <s v="RU2012-068"/>
    <s v="M. sacchariflorus"/>
    <m/>
    <n v="30.1"/>
    <m/>
    <m/>
    <m/>
    <s v="Q47677"/>
    <s v="wild"/>
    <x v="0"/>
    <s v="Russia"/>
    <m/>
    <m/>
    <m/>
    <s v="E. Sacks, E. Dzyubenko, L. Bagmet, A. Sabitov"/>
    <d v="2012-09-12T00:00:00"/>
    <m/>
    <m/>
    <m/>
    <n v="76"/>
    <m/>
    <x v="0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d v="2015-03-13T00:00:00"/>
    <m/>
    <n v="4"/>
    <s v="Y"/>
    <n v="48.467730000000003"/>
    <n v="135.43912"/>
    <n v="32"/>
    <n v="2"/>
    <n v="3"/>
    <s v="2x"/>
    <n v="4.3"/>
    <x v="0"/>
    <d v="2013-12-01T00:00:00"/>
    <s v="AU"/>
    <m/>
    <m/>
  </r>
  <r>
    <n v="46"/>
    <s v="RU2012-069"/>
    <s v="RU2012-069"/>
    <s v="M. sacchariflorus"/>
    <m/>
    <n v="31.1"/>
    <m/>
    <m/>
    <m/>
    <s v="Q47678"/>
    <s v="wild"/>
    <x v="0"/>
    <s v="Russia"/>
    <s v="Khabarovsk Krai"/>
    <m/>
    <m/>
    <s v="E. Sacks, E. Dzyubenko, L. Bagmet, A. Sabitov"/>
    <d v="2012-09-13T00:00:00"/>
    <s v="Sandy soil (v/ near Amur"/>
    <m/>
    <s v="occasional"/>
    <n v="128"/>
    <m/>
    <x v="0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491"/>
    <n v="135.13335000000001"/>
    <n v="34"/>
    <n v="1.58"/>
    <n v="3.5"/>
    <s v="2x"/>
    <n v="4.4302925989672977"/>
    <x v="0"/>
    <d v="2013-12-01T00:00:00"/>
    <s v="AU"/>
    <m/>
    <m/>
  </r>
  <r>
    <n v="47"/>
    <s v="RU2012-070"/>
    <s v="RU2012-070"/>
    <s v="M. sacchariflorus"/>
    <m/>
    <n v="31.1"/>
    <m/>
    <m/>
    <m/>
    <s v="Q47679"/>
    <s v="wild"/>
    <x v="0"/>
    <s v="Russia"/>
    <s v="Khabarovsk Krai"/>
    <m/>
    <m/>
    <s v="E. Sacks, E. Dzyubenko, L. Bagmet, A. Sabitov"/>
    <d v="2012-09-13T00:00:00"/>
    <m/>
    <m/>
    <s v="occasional"/>
    <n v="164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m/>
    <d v="2015-03-13T00:00:00"/>
    <m/>
    <n v="4"/>
    <s v="Y"/>
    <n v="48.623959999999997"/>
    <n v="135.13426000000001"/>
    <n v="29"/>
    <n v="1.94"/>
    <n v="4"/>
    <s v="2x"/>
    <n v="4.4215686274509807"/>
    <x v="0"/>
    <d v="2013-12-01T00:00:00"/>
    <s v="AU"/>
    <m/>
    <m/>
  </r>
  <r>
    <n v="48"/>
    <s v="RU2012-072"/>
    <s v="RU2012-072"/>
    <s v="M. sacchariflorus"/>
    <m/>
    <n v="31.1"/>
    <m/>
    <m/>
    <m/>
    <s v="Q47680"/>
    <s v="wild"/>
    <x v="0"/>
    <s v="Russia"/>
    <s v="Khabarovsk Krai"/>
    <m/>
    <m/>
    <s v="E. Sacks, E. Dzyubenko, L. Bagmet, A. Sabitov"/>
    <d v="2012-09-13T00:00:00"/>
    <m/>
    <m/>
    <m/>
    <n v="100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4040000000001"/>
    <n v="135.13417000000001"/>
    <n v="32"/>
    <n v="1.77"/>
    <n v="3"/>
    <s v="2x"/>
    <n v="4.3"/>
    <x v="0"/>
    <d v="2013-12-01T00:00:00"/>
    <s v="AU"/>
    <m/>
    <m/>
  </r>
  <r>
    <n v="49"/>
    <s v="RU2012-073"/>
    <s v="RU2012-073"/>
    <s v="M. sacchariflorus"/>
    <m/>
    <n v="31.1"/>
    <m/>
    <m/>
    <m/>
    <s v="Q47681"/>
    <s v="wild"/>
    <x v="0"/>
    <s v="Russia"/>
    <s v="Khabarovsk Krai"/>
    <m/>
    <m/>
    <s v="E. Sacks, E. Dzyubenko, L. Bagmet, A. Sabitov"/>
    <d v="2012-09-13T00:00:00"/>
    <s v="Under salix"/>
    <m/>
    <m/>
    <n v="76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2415"/>
    <n v="135.13425000000001"/>
    <n v="28"/>
    <n v="1.61"/>
    <n v="3.5"/>
    <s v="2x"/>
    <n v="4.3566739606126914"/>
    <x v="0"/>
    <d v="2013-12-01T00:00:00"/>
    <s v="AU"/>
    <m/>
    <m/>
  </r>
  <r>
    <n v="50"/>
    <s v="RU2012-074"/>
    <s v="RU2012-074"/>
    <s v="M. sacchariflorus"/>
    <m/>
    <n v="31.1"/>
    <m/>
    <m/>
    <m/>
    <s v="Q47682"/>
    <s v="wild"/>
    <x v="0"/>
    <s v="Russia"/>
    <s v="Khabarovsk Krai"/>
    <m/>
    <m/>
    <s v="E. Sacks, E. Dzyubenko, L. Bagmet, A. Sabitov"/>
    <d v="2012-09-13T00:00:00"/>
    <s v="On slight mound in flat wet"/>
    <m/>
    <m/>
    <n v="264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6510000000003"/>
    <n v="135.14320000000001"/>
    <n v="32"/>
    <n v="1.88"/>
    <n v="4"/>
    <s v="2x"/>
    <n v="4.4785714285714286"/>
    <x v="0"/>
    <d v="2013-12-01T00:00:00"/>
    <s v="AU"/>
    <m/>
    <m/>
  </r>
  <r>
    <n v="51"/>
    <s v="RU2012-075"/>
    <s v="RU2012-075"/>
    <s v="M. sacchariflorus"/>
    <m/>
    <n v="31.1"/>
    <m/>
    <m/>
    <m/>
    <s v="Q47683"/>
    <s v="wild"/>
    <x v="0"/>
    <s v="Russia"/>
    <s v="Khabarovsk Krai"/>
    <m/>
    <m/>
    <s v="E. Sacks, E. Dzyubenko, L. Bagmet, A. Sabitov"/>
    <d v="2012-09-13T00:00:00"/>
    <s v="On slope @ edge of H2O + Salix"/>
    <m/>
    <m/>
    <n v="60"/>
    <m/>
    <x v="0"/>
    <n v="0"/>
    <n v="0"/>
    <d v="2012-10-02T00:00:00"/>
    <d v="2014-07-10T00:00:00"/>
    <n v="3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688"/>
    <n v="135.14264"/>
    <n v="30"/>
    <n v="1.79"/>
    <n v="4"/>
    <s v="2x"/>
    <n v="4.1509433962264151"/>
    <x v="0"/>
    <d v="2013-12-01T00:00:00"/>
    <s v="AU"/>
    <m/>
    <m/>
  </r>
  <r>
    <n v="52"/>
    <s v="RU2012-076"/>
    <s v="RU2012-076"/>
    <s v="M. sacchariflorus"/>
    <m/>
    <n v="32.1"/>
    <m/>
    <m/>
    <m/>
    <s v="Q47684"/>
    <s v="wild"/>
    <x v="0"/>
    <s v="Russia"/>
    <m/>
    <m/>
    <m/>
    <s v="E. Sacks, E. Dzyubenko, L. Bagmet, A. Sabitov"/>
    <d v="2012-09-13T00:00:00"/>
    <s v="Dark clay soil"/>
    <m/>
    <s v="rare"/>
    <n v="196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526679999999999"/>
    <n v="134.59023999999999"/>
    <n v="42"/>
    <n v="1.94"/>
    <n v="3"/>
    <s v="2x"/>
    <n v="4.291666666666667"/>
    <x v="0"/>
    <d v="2013-12-01T00:00:00"/>
    <s v="AU"/>
    <m/>
    <m/>
  </r>
  <r>
    <n v="53"/>
    <s v="RU2012-078"/>
    <s v="RU2012-078"/>
    <s v="M. sacchariflorus"/>
    <m/>
    <n v="33.1"/>
    <m/>
    <m/>
    <m/>
    <s v="Q47685"/>
    <s v="wild"/>
    <x v="0"/>
    <s v="Russia"/>
    <s v="Jewish Autonomous Oblast"/>
    <m/>
    <m/>
    <s v="E. Sacks, E. Dzyubenko, L. Bagmet, A. Sabitov"/>
    <d v="2012-09-14T00:00:00"/>
    <s v="On slight rise in flat wet area, dark clay loam"/>
    <s v="50X50"/>
    <s v="occasional"/>
    <n v="156"/>
    <s v="Soy Field  Plow moved 1 genotype around mult clumps?"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66629999999998"/>
    <n v="132.98172"/>
    <n v="69"/>
    <n v="1.91"/>
    <m/>
    <s v="2x"/>
    <n v="4.3643724696356276"/>
    <x v="0"/>
    <d v="2013-12-01T00:00:00"/>
    <s v="AU"/>
    <m/>
    <m/>
  </r>
  <r>
    <n v="54"/>
    <s v="RU2012-079"/>
    <s v="RU2012-079"/>
    <s v="M. sacchariflorus"/>
    <m/>
    <n v="33.1"/>
    <m/>
    <m/>
    <m/>
    <s v="Q47686"/>
    <s v="wild"/>
    <x v="0"/>
    <s v="Russia"/>
    <s v="Jewish Autonomous Oblast"/>
    <m/>
    <m/>
    <s v="E. Sacks, E. Dzyubenko, L. Bagmet, A. Sabitov"/>
    <d v="2012-09-14T00:00:00"/>
    <m/>
    <m/>
    <m/>
    <n v="92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666919999999998"/>
    <n v="132.98165"/>
    <n v="69"/>
    <n v="1.97"/>
    <n v="4"/>
    <s v="2x"/>
    <n v="4.4209523809523814"/>
    <x v="0"/>
    <d v="2013-12-01T00:00:00"/>
    <s v="AU"/>
    <m/>
    <m/>
  </r>
  <r>
    <n v="55"/>
    <s v="RU2012-080"/>
    <s v="RU2012-080"/>
    <s v="M. sacchariflorus"/>
    <m/>
    <n v="33.1"/>
    <m/>
    <m/>
    <m/>
    <s v="Q47687"/>
    <s v="wild"/>
    <x v="0"/>
    <s v="Russia"/>
    <s v="Jewish Autonomous Oblast"/>
    <m/>
    <m/>
    <s v="E. Sacks, E. Dzyubenko, L. Bagmet, A. Sabitov"/>
    <d v="2012-09-14T00:00:00"/>
    <m/>
    <m/>
    <m/>
    <n v="80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666960000000003"/>
    <n v="132.98195000000001"/>
    <n v="68"/>
    <n v="2.2200000000000002"/>
    <n v="5"/>
    <s v="2x"/>
    <n v="4.5335144927536231"/>
    <x v="0"/>
    <d v="2013-12-01T00:00:00"/>
    <s v="AU"/>
    <m/>
    <m/>
  </r>
  <r>
    <n v="56"/>
    <s v="RU2012-081"/>
    <s v="RU2012-081"/>
    <s v="M. sacchariflorus"/>
    <m/>
    <n v="33.1"/>
    <m/>
    <m/>
    <m/>
    <s v="Q47688"/>
    <s v="wild"/>
    <x v="0"/>
    <s v="Russia"/>
    <s v="Jewish Autonomous Oblast"/>
    <m/>
    <m/>
    <s v="E. Sacks, E. Dzyubenko, L. Bagmet, A. Sabitov"/>
    <d v="2012-09-14T00:00:00"/>
    <m/>
    <m/>
    <m/>
    <n v="152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66989999999998"/>
    <n v="132.98214999999999"/>
    <n v="69"/>
    <n v="2.0499999999999998"/>
    <n v="5"/>
    <s v="2x"/>
    <n v="4.147217235188509"/>
    <x v="0"/>
    <d v="2013-12-01T00:00:00"/>
    <s v="AU"/>
    <m/>
    <m/>
  </r>
  <r>
    <n v="57"/>
    <s v="RU2012-082"/>
    <s v="RU2012-082"/>
    <s v="M. sacchariflorus"/>
    <m/>
    <n v="34.1"/>
    <m/>
    <m/>
    <m/>
    <s v="Q47689"/>
    <s v="wild"/>
    <x v="0"/>
    <s v="Russia"/>
    <s v="Jewish Autonomous Oblast"/>
    <m/>
    <m/>
    <s v="E. Sacks, E. Dzyubenko, L. Bagmet, A. Sabitov"/>
    <d v="2012-09-14T00:00:00"/>
    <s v="Rolling hill site, dk sandy loam"/>
    <s v="60X5"/>
    <s v="rare"/>
    <n v="92"/>
    <s v="Wild collected near this site too"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588709999999999"/>
    <n v="133.02688000000001"/>
    <n v="60"/>
    <n v="2.2000000000000002"/>
    <n v="3"/>
    <s v="2x"/>
    <n v="4.3421052631578947"/>
    <x v="0"/>
    <d v="2013-12-01T00:00:00"/>
    <s v="AU"/>
    <m/>
    <m/>
  </r>
  <r>
    <n v="58"/>
    <s v="RU2012-083"/>
    <s v="RU2012-083"/>
    <s v="M. sacchariflorus"/>
    <m/>
    <n v="35.1"/>
    <m/>
    <m/>
    <m/>
    <s v="Q47690"/>
    <s v="wild"/>
    <x v="0"/>
    <s v="Russia"/>
    <s v="Jewish Autonomous Oblast"/>
    <m/>
    <s v="Near Kazanka villge near side of road near soybean field"/>
    <s v="E. Sacks, E. Dzyubenko, L. Bagmet, A. Sabitov"/>
    <d v="2012-09-14T00:00:00"/>
    <m/>
    <s v="59X10"/>
    <m/>
    <n v="136"/>
    <m/>
    <x v="0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449109999999997"/>
    <n v="133.07715999999999"/>
    <n v="80"/>
    <n v="1.94"/>
    <n v="4"/>
    <s v="2x"/>
    <n v="4.4385964912280702"/>
    <x v="0"/>
    <d v="2013-12-01T00:00:00"/>
    <s v="AU"/>
    <m/>
    <m/>
  </r>
  <r>
    <n v="59"/>
    <s v="RU2012-084"/>
    <s v="RU2012-084"/>
    <s v="M. sacchariflorus"/>
    <m/>
    <n v="36"/>
    <m/>
    <m/>
    <m/>
    <s v="Q47691"/>
    <s v="wild"/>
    <x v="0"/>
    <s v="Russia"/>
    <s v="Jewish Autonomous Oblast"/>
    <m/>
    <m/>
    <s v="E. Sacks, E. Dzyubenko, L. Bagmet, A. Sabitov"/>
    <d v="2012-09-14T00:00:00"/>
    <s v="Dark loam"/>
    <s v="500X500"/>
    <s v="occasional"/>
    <n v="96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365729999999999"/>
    <n v="133.13955999999999"/>
    <n v="47"/>
    <n v="1.98"/>
    <n v="4"/>
    <s v="2x"/>
    <n v="4.4622641509433967"/>
    <x v="0"/>
    <d v="2013-12-01T00:00:00"/>
    <s v="AU"/>
    <m/>
    <m/>
  </r>
  <r>
    <n v="60"/>
    <s v="RU2012-085"/>
    <s v="RU2012-085"/>
    <s v="M. sacchariflorus"/>
    <m/>
    <n v="36"/>
    <m/>
    <m/>
    <m/>
    <s v="Q47692"/>
    <s v="wild"/>
    <x v="0"/>
    <s v="Russia"/>
    <s v="Jewish Autonomous Oblast"/>
    <m/>
    <m/>
    <s v="E. Sacks, E. Dzyubenko, L. Bagmet, A. Sabitov"/>
    <d v="2012-09-14T00:00:00"/>
    <s v="On mound in wet flat"/>
    <m/>
    <m/>
    <n v="252"/>
    <m/>
    <x v="0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366039999999998"/>
    <n v="133.13820000000001"/>
    <n v="47"/>
    <n v="1.79"/>
    <n v="3"/>
    <s v="2x"/>
    <n v="4.524528301886793"/>
    <x v="0"/>
    <d v="2013-12-01T00:00:00"/>
    <s v="AU"/>
    <m/>
    <m/>
  </r>
  <r>
    <n v="61"/>
    <s v="RU2012-086"/>
    <s v="RU2012-086"/>
    <s v="M. sacchariflorus"/>
    <m/>
    <n v="36"/>
    <m/>
    <m/>
    <m/>
    <s v="Q47693"/>
    <s v="wild"/>
    <x v="0"/>
    <s v="Russia"/>
    <m/>
    <m/>
    <m/>
    <s v="E. Sacks, E. Dzyubenko, L. Bagmet, A. Sabitov"/>
    <d v="2012-09-14T00:00:00"/>
    <m/>
    <m/>
    <m/>
    <n v="180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366129999999998"/>
    <n v="133.13776999999999"/>
    <n v="48"/>
    <n v="1.64"/>
    <n v="3"/>
    <s v="2x"/>
    <n v="4.6160714285714288"/>
    <x v="0"/>
    <d v="2013-12-01T00:00:00"/>
    <s v="AU"/>
    <m/>
    <m/>
  </r>
  <r>
    <n v="62"/>
    <s v="RU2012-087"/>
    <s v="RU2012-087"/>
    <s v="M. sacchariflorus"/>
    <m/>
    <n v="36"/>
    <m/>
    <m/>
    <m/>
    <s v="Q47694"/>
    <s v="wild"/>
    <x v="0"/>
    <s v="Russia"/>
    <s v="Jewish Autonomous Oblast"/>
    <m/>
    <m/>
    <s v="E. Sacks, E. Dzyubenko, L. Bagmet, A. Sabitov"/>
    <d v="2012-09-14T00:00:00"/>
    <s v="Standing in H2O but afer heavy rain prev night"/>
    <m/>
    <m/>
    <n v="276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366100000000003"/>
    <n v="133.13763"/>
    <n v="49"/>
    <n v="1.1499999999999999"/>
    <n v="2"/>
    <s v="2x"/>
    <n v="4.3620689655172411"/>
    <x v="0"/>
    <d v="2013-12-01T00:00:00"/>
    <s v="AU"/>
    <m/>
    <m/>
  </r>
  <r>
    <n v="63"/>
    <s v="RU2012-088"/>
    <s v="RU2012-088"/>
    <s v="M. sacchariflorus"/>
    <m/>
    <n v="36"/>
    <m/>
    <m/>
    <m/>
    <s v="Q47695"/>
    <s v="wild"/>
    <x v="0"/>
    <s v="Russia"/>
    <s v="Jewish Autonomous Oblast"/>
    <m/>
    <m/>
    <s v="E. Sacks, E. Dzyubenko, L. Bagmet, A. Sabitov"/>
    <d v="2012-09-14T00:00:00"/>
    <s v="Slight mound in flat wet area"/>
    <m/>
    <m/>
    <n v="164"/>
    <m/>
    <x v="0"/>
    <n v="0"/>
    <n v="0"/>
    <d v="2012-10-02T00:00:00"/>
    <d v="2014-07-10T00:00:00"/>
    <n v="6"/>
    <d v="2015-03-31T00:00:00"/>
    <n v="8"/>
    <n v="2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365839999999999"/>
    <n v="133.13839999999999"/>
    <n v="49"/>
    <n v="1.7"/>
    <n v="4"/>
    <s v="2x"/>
    <n v="4.2052529182879379"/>
    <x v="0"/>
    <d v="2013-12-01T00:00:00"/>
    <s v="AU"/>
    <m/>
    <m/>
  </r>
  <r>
    <n v="64"/>
    <s v="RU2012-091"/>
    <s v="RU2012-091"/>
    <s v="M. sacchariflorus"/>
    <m/>
    <n v="37"/>
    <m/>
    <m/>
    <m/>
    <s v="Q47696"/>
    <s v="wild"/>
    <x v="0"/>
    <s v="Russia"/>
    <s v="Jewish Autonomous Oblast"/>
    <m/>
    <m/>
    <s v="E. Sacks, E. Dzyubenko, L. Bagmet, A. Sabitov"/>
    <d v="2012-09-14T00:00:00"/>
    <s v="Flat area, dk sandy loam"/>
    <s v="&gt;500X500"/>
    <s v="occasional"/>
    <n v="132"/>
    <m/>
    <x v="0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293840000000003"/>
    <n v="133.17572000000001"/>
    <n v="35"/>
    <n v="2"/>
    <n v="4"/>
    <s v="2x"/>
    <n v="4.4767441860465116"/>
    <x v="0"/>
    <d v="2013-12-01T00:00:00"/>
    <s v="AU"/>
    <m/>
    <m/>
  </r>
  <r>
    <n v="65"/>
    <s v="RU2012-092"/>
    <s v="RU2012-092"/>
    <s v="M. sacchariflorus"/>
    <m/>
    <n v="37"/>
    <m/>
    <m/>
    <m/>
    <s v="Q47697"/>
    <s v="wild"/>
    <x v="0"/>
    <s v="Russia"/>
    <s v="Jewish Autonomous Oblast"/>
    <m/>
    <m/>
    <s v="E. Sacks, E. Dzyubenko, L. Bagmet, A. Sabitov"/>
    <d v="2012-09-14T00:00:00"/>
    <m/>
    <m/>
    <m/>
    <n v="332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293950000000002"/>
    <n v="133.17581000000001"/>
    <n v="38"/>
    <n v="2.57"/>
    <n v="4"/>
    <s v="2x"/>
    <n v="4.2881355932203391"/>
    <x v="0"/>
    <d v="2013-12-01T00:00:00"/>
    <s v="AU"/>
    <m/>
    <m/>
  </r>
  <r>
    <n v="66"/>
    <s v="RU2012-093"/>
    <s v="RU2012-093"/>
    <s v="M. sacchariflorus"/>
    <m/>
    <n v="37"/>
    <m/>
    <m/>
    <m/>
    <s v="Q47698"/>
    <s v="wild"/>
    <x v="0"/>
    <s v="Russia"/>
    <s v="Jewish Autonomous Oblast"/>
    <m/>
    <m/>
    <s v="E. Sacks, E. Dzyubenko, L. Bagmet, A. Sabitov"/>
    <d v="2012-09-14T00:00:00"/>
    <m/>
    <m/>
    <m/>
    <n v="280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293999999999997"/>
    <n v="133.17580000000001"/>
    <n v="41"/>
    <n v="2.16"/>
    <n v="3"/>
    <s v="2x"/>
    <n v="4.3640275387263339"/>
    <x v="0"/>
    <d v="2013-12-01T00:00:00"/>
    <s v="AU"/>
    <m/>
    <m/>
  </r>
  <r>
    <n v="67"/>
    <s v="RU2012-094"/>
    <s v="RU2012-094"/>
    <s v="M. sacchariflorus"/>
    <m/>
    <n v="37"/>
    <m/>
    <m/>
    <m/>
    <s v="Q47699"/>
    <s v="wild"/>
    <x v="0"/>
    <s v="Russia"/>
    <s v="Jewish Autonomous Oblast"/>
    <m/>
    <m/>
    <s v="E. Sacks, E. Dzyubenko, L. Bagmet, A. Sabitov"/>
    <d v="2012-09-14T00:00:00"/>
    <m/>
    <m/>
    <m/>
    <n v="236"/>
    <m/>
    <x v="0"/>
    <n v="0"/>
    <n v="0"/>
    <d v="2012-10-02T00:00:00"/>
    <d v="2014-07-10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294119999999999"/>
    <n v="133.17592999999999"/>
    <n v="44"/>
    <n v="2.2200000000000002"/>
    <n v="3"/>
    <s v="2x"/>
    <n v="4.3813559322033901"/>
    <x v="0"/>
    <d v="2013-12-01T00:00:00"/>
    <s v="AU"/>
    <m/>
    <m/>
  </r>
  <r>
    <n v="68"/>
    <s v="RU2012-095"/>
    <s v="RU2012-095"/>
    <s v="M. sacchariflorus"/>
    <m/>
    <n v="37"/>
    <m/>
    <m/>
    <m/>
    <s v="Q47700"/>
    <s v="wild"/>
    <x v="0"/>
    <s v="Russia"/>
    <s v="Jewish Autonomous Oblast"/>
    <m/>
    <m/>
    <s v="E. Sacks, E. Dzyubenko, L. Bagmet, A. Sabitov"/>
    <d v="2012-09-14T00:00:00"/>
    <m/>
    <m/>
    <m/>
    <n v="448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291499999999999"/>
    <n v="133.17241000000001"/>
    <n v="45"/>
    <n v="2.2000000000000002"/>
    <n v="3.5"/>
    <s v="2x"/>
    <n v="4.0333333333333332"/>
    <x v="0"/>
    <d v="2013-12-01T00:00:00"/>
    <s v="AU"/>
    <m/>
    <m/>
  </r>
  <r>
    <n v="69"/>
    <s v="RU2012-096"/>
    <s v="RU2012-096"/>
    <s v="M. sacchariflorus"/>
    <m/>
    <n v="38"/>
    <m/>
    <m/>
    <m/>
    <s v="Q47701"/>
    <s v="wild"/>
    <x v="0"/>
    <s v="Russia"/>
    <s v="Jewish Autonomous Oblast"/>
    <m/>
    <m/>
    <s v="E. Sacks, E. Dzyubenko, L. Bagmet, A. Sabitov"/>
    <d v="2012-09-15T00:00:00"/>
    <s v="Clay loam, slight rise in flat area"/>
    <s v="5X4"/>
    <s v="rare"/>
    <n v="328"/>
    <s v="In grass, Artemesia, Rubus, birch nearby, Angrostis, vicia, Salix"/>
    <x v="0"/>
    <n v="0"/>
    <n v="0"/>
    <d v="2012-10-02T00:00:00"/>
    <d v="2014-07-10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736660000000001"/>
    <n v="133.02146999999999"/>
    <n v="55"/>
    <n v="2.06"/>
    <n v="4"/>
    <s v="2x"/>
    <n v="4.3964686998394864"/>
    <x v="0"/>
    <d v="2013-12-01T00:00:00"/>
    <s v="AU"/>
    <m/>
    <m/>
  </r>
  <r>
    <n v="70"/>
    <s v="RU2012-097"/>
    <s v="RU2012-097"/>
    <s v="M. sacchariflorus"/>
    <m/>
    <n v="38"/>
    <m/>
    <m/>
    <m/>
    <s v="Q47702"/>
    <s v="wild"/>
    <x v="0"/>
    <s v="Russia"/>
    <s v="Jewish Autonomous Oblast"/>
    <m/>
    <s v="Road out of Birdbidzhano hwy"/>
    <s v="E. Sacks, E. Dzyubenko, L. Bagmet, A. Sabitov"/>
    <d v="2012-09-15T00:00:00"/>
    <s v="Lt brown clay loam w/ river rocks may have been brought in for rd"/>
    <s v="5X5"/>
    <s v="rare"/>
    <n v="284"/>
    <s v="Clumpy, by side of road"/>
    <x v="0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728740000000002"/>
    <n v="133.07011"/>
    <n v="70"/>
    <n v="2.09"/>
    <n v="4"/>
    <s v="2x"/>
    <n v="4.4404553415061292"/>
    <x v="0"/>
    <d v="2013-12-01T00:00:00"/>
    <s v="AU"/>
    <m/>
    <m/>
  </r>
  <r>
    <n v="71"/>
    <s v="RU2012-098"/>
    <s v="RU2012-098"/>
    <s v="M. sacchariflorus"/>
    <m/>
    <n v="39"/>
    <m/>
    <m/>
    <m/>
    <s v="Q47703"/>
    <s v="wild"/>
    <x v="0"/>
    <s v="Russia"/>
    <m/>
    <m/>
    <s v="Near hwy M58outside of Birdbidzhao turnoff"/>
    <s v="E. Sacks, E. Dzyubenko, L. Bagmet, A. Sabitov"/>
    <d v="2012-09-15T00:00:00"/>
    <s v="Sandy loam"/>
    <m/>
    <s v="frequent"/>
    <n v="60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709130000000002"/>
    <n v="133.19144"/>
    <n v="66"/>
    <n v="2.2799999999999998"/>
    <n v="3"/>
    <s v="2x"/>
    <n v="4.3937381404174571"/>
    <x v="0"/>
    <d v="2013-12-01T00:00:00"/>
    <s v="AU"/>
    <m/>
    <m/>
  </r>
  <r>
    <n v="72"/>
    <s v="RU2012-099"/>
    <s v="RU2012-099"/>
    <s v="M. sacchariflorus"/>
    <m/>
    <n v="39"/>
    <m/>
    <m/>
    <m/>
    <s v="Q47704"/>
    <s v="wild"/>
    <x v="0"/>
    <s v="Russia"/>
    <m/>
    <m/>
    <m/>
    <s v="E. Sacks, E. Dzyubenko, L. Bagmet, A. Sabitov"/>
    <d v="2012-09-15T00:00:00"/>
    <m/>
    <m/>
    <m/>
    <n v="92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709220000000002"/>
    <n v="133.19158999999999"/>
    <n v="67"/>
    <n v="2.44"/>
    <n v="4"/>
    <s v="2x"/>
    <n v="4.4444444444444446"/>
    <x v="0"/>
    <d v="2013-12-01T00:00:00"/>
    <s v="AU"/>
    <m/>
    <m/>
  </r>
  <r>
    <n v="73"/>
    <s v="RU2012-100"/>
    <s v="RU2012-100"/>
    <s v="M. sacchariflorus"/>
    <m/>
    <n v="39"/>
    <m/>
    <m/>
    <m/>
    <s v="Q47705"/>
    <s v="wild"/>
    <x v="0"/>
    <s v="Russia"/>
    <m/>
    <m/>
    <m/>
    <s v="E. Sacks, E. Dzyubenko, L. Bagmet, A. Sabitov"/>
    <d v="2012-09-15T00:00:00"/>
    <m/>
    <m/>
    <m/>
    <n v="104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709470000000003"/>
    <n v="133.19159999999999"/>
    <n v="66"/>
    <n v="2.12"/>
    <n v="3"/>
    <s v="2x"/>
    <n v="4.4568965517241379"/>
    <x v="0"/>
    <d v="2013-12-01T00:00:00"/>
    <s v="AU"/>
    <m/>
    <m/>
  </r>
  <r>
    <n v="74"/>
    <s v="RU2012-101"/>
    <s v="RU2012-101"/>
    <s v="M. sacchariflorus"/>
    <m/>
    <n v="39"/>
    <m/>
    <m/>
    <m/>
    <s v="Q47706"/>
    <s v="wild"/>
    <x v="0"/>
    <s v="Russia"/>
    <m/>
    <m/>
    <m/>
    <s v="E. Sacks, E. Dzyubenko, L. Bagmet, A. Sabitov"/>
    <d v="2012-09-15T00:00:00"/>
    <m/>
    <m/>
    <m/>
    <n v="76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70993"/>
    <n v="133.19167999999999"/>
    <n v="66"/>
    <n v="2.2999999999999998"/>
    <n v="4"/>
    <s v="2x"/>
    <n v="4.406021897810219"/>
    <x v="0"/>
    <d v="2013-12-01T00:00:00"/>
    <s v="AU"/>
    <m/>
    <m/>
  </r>
  <r>
    <n v="75"/>
    <s v="RU2012-102"/>
    <s v="RU2012-102"/>
    <s v="M. sacchariflorus"/>
    <m/>
    <n v="39"/>
    <m/>
    <m/>
    <m/>
    <s v="Q47707"/>
    <s v="wild"/>
    <x v="0"/>
    <s v="Russia"/>
    <m/>
    <m/>
    <m/>
    <s v="E. Sacks, E. Dzyubenko, L. Bagmet, A. Sabitov"/>
    <d v="2012-09-15T00:00:00"/>
    <m/>
    <m/>
    <m/>
    <n v="100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709650000000003"/>
    <n v="133.19217"/>
    <n v="66"/>
    <n v="2.17"/>
    <n v="4"/>
    <s v="2x"/>
    <n v="4.2058823529411757"/>
    <x v="0"/>
    <d v="2013-12-01T00:00:00"/>
    <s v="AU"/>
    <m/>
    <m/>
  </r>
  <r>
    <n v="76"/>
    <s v="RU2012-104"/>
    <s v="RU2012-104"/>
    <s v="M. sacchariflorus"/>
    <m/>
    <n v="40"/>
    <m/>
    <m/>
    <m/>
    <s v="Q47708"/>
    <s v="wild"/>
    <x v="0"/>
    <s v="Russia"/>
    <m/>
    <m/>
    <m/>
    <s v="E. Sacks, E. Dzyubenko, L. Bagmet, A. Sabitov"/>
    <d v="2012-09-15T00:00:00"/>
    <m/>
    <s v="5X10"/>
    <s v="occasional"/>
    <n v="92"/>
    <m/>
    <x v="0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4439999999999"/>
    <n v="136.63362000000001"/>
    <n v="49"/>
    <n v="1.85"/>
    <n v="2"/>
    <s v="2x"/>
    <n v="4.6020408163265305"/>
    <x v="0"/>
    <d v="2013-12-01T00:00:00"/>
    <s v="AU"/>
    <m/>
    <m/>
  </r>
  <r>
    <n v="77"/>
    <s v="RU2012-105"/>
    <s v="RU2012-105"/>
    <s v="M. sacchariflorus"/>
    <m/>
    <n v="40"/>
    <m/>
    <m/>
    <m/>
    <s v="Q47709"/>
    <s v="wild"/>
    <x v="0"/>
    <s v="Russia"/>
    <m/>
    <m/>
    <m/>
    <s v="E. Sacks, E. Dzyubenko, L. Bagmet, A. Sabitov"/>
    <d v="2012-09-15T00:00:00"/>
    <m/>
    <m/>
    <s v="occasional"/>
    <n v="36"/>
    <s v="Being outcompeted by Phragmites "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8.596780000000003"/>
    <n v="133.63899000000001"/>
    <n v="52"/>
    <n v="1.91"/>
    <n v="3"/>
    <s v="2x"/>
    <n v="4.2881355932203391"/>
    <x v="0"/>
    <d v="2013-12-01T00:00:00"/>
    <s v="AU"/>
    <m/>
    <m/>
  </r>
  <r>
    <n v="78"/>
    <s v="RU2012-106"/>
    <s v="RU2012-106"/>
    <s v="M. sacchariflorus"/>
    <m/>
    <n v="40"/>
    <m/>
    <m/>
    <m/>
    <s v="Q47710"/>
    <s v="wild"/>
    <x v="0"/>
    <s v="Russia"/>
    <m/>
    <m/>
    <m/>
    <s v="E. Sacks, E. Dzyubenko, L. Bagmet, A. Sabitov"/>
    <d v="2012-09-15T00:00:00"/>
    <m/>
    <m/>
    <m/>
    <n v="56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8.597029999999997"/>
    <n v="133.63937000000001"/>
    <n v="52"/>
    <n v="1.5"/>
    <n v="2"/>
    <s v="2x"/>
    <n v="4.3297872340425529"/>
    <x v="0"/>
    <d v="2013-12-01T00:00:00"/>
    <s v="AU"/>
    <m/>
    <m/>
  </r>
  <r>
    <n v="79"/>
    <s v="RU2012-108"/>
    <s v="RU2012-108"/>
    <s v="M. sacchariflorus"/>
    <m/>
    <n v="41"/>
    <m/>
    <m/>
    <m/>
    <s v="Q47711"/>
    <s v="wild"/>
    <x v="0"/>
    <s v="Russia"/>
    <m/>
    <m/>
    <m/>
    <s v="E. Sacks, E. Dzyubenko, L. Bagmet, A. Sabitov"/>
    <d v="2012-09-15T00:00:00"/>
    <s v="On rise in swampy water, dark loam"/>
    <s v="&gt;500"/>
    <s v="abundant"/>
    <n v="196"/>
    <s v="Very large pop and widely dispersed; mostly leaves have gone brown (dormant)"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86489999999998"/>
    <n v="133.93886000000001"/>
    <n v="43"/>
    <n v="1.59"/>
    <n v="3"/>
    <s v="2x"/>
    <n v="4.5299500831946755"/>
    <x v="0"/>
    <d v="2013-12-01T00:00:00"/>
    <s v="AU"/>
    <m/>
    <m/>
  </r>
  <r>
    <n v="80"/>
    <s v="RU2012-109"/>
    <s v="RU2012-109"/>
    <s v="M. sacchariflorus"/>
    <m/>
    <n v="41"/>
    <m/>
    <m/>
    <m/>
    <s v="Q47712"/>
    <s v="wild"/>
    <x v="0"/>
    <s v="Russia"/>
    <m/>
    <m/>
    <m/>
    <s v="E. Sacks, E. Dzyubenko, L. Bagmet, A. Sabitov"/>
    <d v="2012-09-15T00:00:00"/>
    <m/>
    <m/>
    <m/>
    <n v="208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586579999999998"/>
    <n v="133.93906000000001"/>
    <n v="45"/>
    <n v="1.65"/>
    <n v="3"/>
    <s v="2x"/>
    <n v="4.6630434782608692"/>
    <x v="0"/>
    <d v="2013-12-01T00:00:00"/>
    <s v="AU"/>
    <m/>
    <m/>
  </r>
  <r>
    <n v="81"/>
    <s v="RU2012-110"/>
    <s v="RU2012-110"/>
    <s v="M. sacchariflorus"/>
    <m/>
    <n v="41"/>
    <m/>
    <m/>
    <m/>
    <s v="Q47713"/>
    <s v="wild"/>
    <x v="0"/>
    <s v="Russia"/>
    <m/>
    <m/>
    <m/>
    <s v="E. Sacks, E. Dzyubenko, L. Bagmet, A. Sabitov"/>
    <d v="2012-09-15T00:00:00"/>
    <m/>
    <m/>
    <m/>
    <n v="172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1"/>
    <s v="Y"/>
    <n v="48.587249999999997"/>
    <n v="133.93983"/>
    <n v="46"/>
    <n v="2.0299999999999998"/>
    <n v="3"/>
    <s v="2x"/>
    <n v="4.5081967213114753"/>
    <x v="0"/>
    <d v="2013-12-01T00:00:00"/>
    <s v="AU"/>
    <m/>
    <m/>
  </r>
  <r>
    <n v="82"/>
    <s v="RU2012-111"/>
    <s v="RU2012-111"/>
    <s v="M. sacchariflorus"/>
    <m/>
    <n v="41"/>
    <m/>
    <m/>
    <m/>
    <s v="Q47714"/>
    <s v="wild"/>
    <x v="0"/>
    <s v="Russia"/>
    <m/>
    <m/>
    <m/>
    <s v="E. Sacks, E. Dzyubenko, L. Bagmet, A. Sabitov"/>
    <d v="2012-09-15T00:00:00"/>
    <m/>
    <m/>
    <m/>
    <n v="280"/>
    <m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m/>
    <n v="48.588090000000001"/>
    <n v="133.94029"/>
    <n v="47"/>
    <n v="1.89"/>
    <n v="2.5"/>
    <s v="2x"/>
    <n v="4.4626016260162604"/>
    <x v="0"/>
    <d v="2013-12-01T00:00:00"/>
    <s v="AU"/>
    <m/>
    <m/>
  </r>
  <r>
    <n v="83"/>
    <s v="RU2012-112"/>
    <s v="RU2012-112"/>
    <s v="M. sacchariflorus"/>
    <m/>
    <n v="41"/>
    <m/>
    <m/>
    <m/>
    <s v="Q47715"/>
    <s v="wild"/>
    <x v="0"/>
    <s v="Russia"/>
    <m/>
    <m/>
    <m/>
    <s v="E. Sacks, E. Dzyubenko, L. Bagmet, A. Sabitov"/>
    <d v="2012-09-15T00:00:00"/>
    <m/>
    <m/>
    <m/>
    <n v="92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87870000000002"/>
    <n v="133.93943999999999"/>
    <n v="45"/>
    <n v="1.8"/>
    <n v="4"/>
    <s v="2x"/>
    <n v="4.4390862944162439"/>
    <x v="0"/>
    <d v="2013-12-01T00:00:00"/>
    <s v="AU"/>
    <m/>
    <m/>
  </r>
  <r>
    <n v="84"/>
    <s v="RU2012-113"/>
    <s v="RU2012-113"/>
    <s v="M. sacchariflorus"/>
    <m/>
    <n v="42"/>
    <m/>
    <m/>
    <m/>
    <s v="Q47716"/>
    <s v="wild"/>
    <x v="0"/>
    <s v="Russia"/>
    <m/>
    <m/>
    <s v="Adjacent to edge of water"/>
    <s v="E. Sacks, E. Dzyubenko, L. Bagmet, A. Sabitov"/>
    <d v="2012-09-15T00:00:00"/>
    <s v="Dark loam, on slight rise in flat wet area"/>
    <m/>
    <s v="occasional"/>
    <n v="92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8.609630000000003"/>
    <n v="134.21584999999999"/>
    <n v="44"/>
    <n v="1.85"/>
    <n v="3"/>
    <s v="2x"/>
    <n v="4.4916666666666663"/>
    <x v="0"/>
    <d v="2013-12-01T00:00:00"/>
    <s v="AU"/>
    <m/>
    <m/>
  </r>
  <r>
    <n v="85"/>
    <s v="RU2012-114"/>
    <s v="RU2012-114"/>
    <s v="M. sacchariflorus"/>
    <m/>
    <n v="42"/>
    <m/>
    <m/>
    <m/>
    <s v="Q47717"/>
    <s v="wild"/>
    <x v="0"/>
    <s v="Russia"/>
    <m/>
    <m/>
    <m/>
    <s v="E. Sacks, E. Dzyubenko, L. Bagmet, A. Sabitov"/>
    <d v="2012-09-15T00:00:00"/>
    <m/>
    <s v="69X15"/>
    <m/>
    <n v="236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09299999999998"/>
    <n v="134.21509"/>
    <n v="42"/>
    <n v="1.95"/>
    <n v="4"/>
    <s v="2x"/>
    <n v="4.465434083601286"/>
    <x v="0"/>
    <d v="2013-12-01T00:00:00"/>
    <s v="AU"/>
    <m/>
    <m/>
  </r>
  <r>
    <n v="86"/>
    <s v="RU2012-116"/>
    <s v="RU2012-116"/>
    <s v="M. sacchariflorus"/>
    <m/>
    <n v="43"/>
    <m/>
    <m/>
    <m/>
    <s v="Q47718"/>
    <s v="wild"/>
    <x v="0"/>
    <s v="Russia"/>
    <m/>
    <m/>
    <m/>
    <s v="E. Sacks, E. Dzyubenko, L. Bagmet, A. Sabitov"/>
    <d v="2012-09-15T00:00:00"/>
    <s v="brown any loam"/>
    <s v="200X20"/>
    <s v="occasional"/>
    <n v="92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71980000000003"/>
    <n v="134.42264"/>
    <n v="37"/>
    <n v="1.78"/>
    <n v="3"/>
    <s v="2x"/>
    <n v="4.4622641509433967"/>
    <x v="0"/>
    <d v="2013-12-01T00:00:00"/>
    <s v="AU"/>
    <m/>
    <m/>
  </r>
  <r>
    <n v="87"/>
    <s v="RU2012-117"/>
    <s v="RU2012-117"/>
    <s v="M. sacchariflorus"/>
    <m/>
    <n v="43"/>
    <m/>
    <m/>
    <m/>
    <s v="Q47719"/>
    <s v="wild"/>
    <x v="0"/>
    <s v="Russia"/>
    <m/>
    <m/>
    <m/>
    <s v="E. Sacks, E. Dzyubenko, L. Bagmet, A. Sabitov"/>
    <d v="2012-09-15T00:00:00"/>
    <m/>
    <m/>
    <m/>
    <n v="164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57199"/>
    <n v="134.42243999999999"/>
    <n v="44"/>
    <n v="1.7"/>
    <n v="4"/>
    <s v="2x"/>
    <n v="4.4482456140350877"/>
    <x v="0"/>
    <d v="2013-12-01T00:00:00"/>
    <s v="AU"/>
    <m/>
    <m/>
  </r>
  <r>
    <n v="88"/>
    <s v="RU2012-118"/>
    <s v="RU2012-118"/>
    <s v="M. sacchariflorus"/>
    <m/>
    <n v="43"/>
    <m/>
    <m/>
    <m/>
    <s v="Q47720"/>
    <s v="wild"/>
    <x v="0"/>
    <s v="Russia"/>
    <m/>
    <m/>
    <m/>
    <s v="E. Sacks, E. Dzyubenko, L. Bagmet, A. Sabitov"/>
    <d v="2012-09-15T00:00:00"/>
    <m/>
    <m/>
    <m/>
    <n v="288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7199"/>
    <n v="134.42295999999999"/>
    <n v="43"/>
    <n v="1.94"/>
    <n v="4"/>
    <s v="2x"/>
    <n v="4.4586919104991392"/>
    <x v="0"/>
    <d v="2013-12-01T00:00:00"/>
    <s v="AU"/>
    <m/>
    <m/>
  </r>
  <r>
    <n v="89"/>
    <s v="RU2012-119"/>
    <s v="RU2012-119"/>
    <s v="M. sacchariflorus"/>
    <m/>
    <n v="43"/>
    <m/>
    <m/>
    <m/>
    <s v="Q47721"/>
    <s v="wild"/>
    <x v="0"/>
    <s v="Russia"/>
    <m/>
    <m/>
    <m/>
    <s v="E. Sacks, E. Dzyubenko, L. Bagmet, A. Sabitov"/>
    <d v="2012-09-15T00:00:00"/>
    <m/>
    <m/>
    <m/>
    <n v="108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s v="?"/>
    <m/>
    <m/>
    <m/>
    <n v="48.571829999999999"/>
    <n v="134.42303000000001"/>
    <n v="42"/>
    <n v="2.2000000000000002"/>
    <n v="5"/>
    <s v="2x"/>
    <n v="4.4423076923076925"/>
    <x v="0"/>
    <d v="2013-12-01T00:00:00"/>
    <s v="AU"/>
    <m/>
    <m/>
  </r>
  <r>
    <n v="90"/>
    <s v="RU2012-120"/>
    <s v="RU2012-120"/>
    <s v="M. sacchariflorus"/>
    <m/>
    <n v="43"/>
    <m/>
    <m/>
    <m/>
    <s v="Q47722"/>
    <s v="wild"/>
    <x v="0"/>
    <s v="Russia"/>
    <m/>
    <m/>
    <m/>
    <s v="E. Sacks, E. Dzyubenko, L. Bagmet, A. Sabitov"/>
    <d v="2012-09-15T00:00:00"/>
    <m/>
    <m/>
    <m/>
    <n v="108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71719999999999"/>
    <n v="134.423"/>
    <n v="38"/>
    <n v="2.14"/>
    <n v="4"/>
    <s v="2x"/>
    <n v="4.1949152542372881"/>
    <x v="0"/>
    <d v="2013-12-01T00:00:00"/>
    <s v="AU"/>
    <m/>
    <m/>
  </r>
  <r>
    <n v="91"/>
    <s v="RU2012-121"/>
    <s v="RU2012-121"/>
    <s v="M. sacchariflorus"/>
    <m/>
    <n v="44"/>
    <m/>
    <m/>
    <m/>
    <s v="Q47723"/>
    <s v="wild"/>
    <x v="0"/>
    <s v="Russia"/>
    <m/>
    <m/>
    <m/>
    <s v="E. Sacks, E. Dzyubenko, L. Bagmet, A. Sabitov"/>
    <d v="2012-09-15T00:00:00"/>
    <s v="On slight rise, flat area"/>
    <s v="10X15"/>
    <m/>
    <n v="220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40320000000001"/>
    <n v="134.71992"/>
    <n v="34"/>
    <n v="1.79"/>
    <n v="4"/>
    <s v="2x"/>
    <n v="3.3431372549019613"/>
    <x v="0"/>
    <d v="2013-12-01T00:00:00"/>
    <s v="AU"/>
    <m/>
    <m/>
  </r>
  <r>
    <n v="92"/>
    <s v="RU2012-124"/>
    <s v="RU2012-124"/>
    <s v="M. sacchariflorus"/>
    <m/>
    <n v="45"/>
    <m/>
    <m/>
    <m/>
    <s v="Q47724"/>
    <s v="wild"/>
    <x v="0"/>
    <s v="Russia"/>
    <m/>
    <m/>
    <m/>
    <s v="E. Sacks, E. Dzyubenko, L. Bagmet, A. Sabitov"/>
    <d v="2012-09-16T00:00:00"/>
    <s v="On gente slope, in distrubed area next to paved walking path in town(nt to rd) in dk clay"/>
    <s v="100X300"/>
    <s v="occasional"/>
    <n v="80"/>
    <s v="Space in urban area"/>
    <x v="0"/>
    <n v="0"/>
    <n v="0"/>
    <d v="2012-10-02T00:00:00"/>
    <m/>
    <m/>
    <m/>
    <m/>
    <m/>
    <m/>
    <m/>
    <m/>
    <m/>
    <d v="2015-01-01T00:00:00"/>
    <m/>
    <m/>
    <n v="4"/>
    <m/>
    <m/>
    <m/>
    <m/>
    <m/>
    <s v="Y"/>
    <m/>
    <m/>
    <m/>
    <s v="Y"/>
    <n v="48.363149999999997"/>
    <n v="135.07052999999999"/>
    <n v="67"/>
    <n v="1.27"/>
    <n v="2"/>
    <s v="2x"/>
    <n v="4.46875"/>
    <x v="0"/>
    <d v="2013-12-01T00:00:00"/>
    <s v="AU"/>
    <m/>
    <m/>
  </r>
  <r>
    <n v="93"/>
    <s v="RU2012-125"/>
    <s v="RU2012-125"/>
    <s v="M. sacchariflorus"/>
    <m/>
    <n v="45"/>
    <m/>
    <m/>
    <m/>
    <s v="Q47725"/>
    <s v="wild"/>
    <x v="0"/>
    <s v="Russia"/>
    <m/>
    <m/>
    <m/>
    <s v="E. Sacks, E. Dzyubenko, L. Bagmet, A. Sabitov"/>
    <d v="2012-09-16T00:00:00"/>
    <m/>
    <n v="3"/>
    <m/>
    <n v="128"/>
    <m/>
    <x v="0"/>
    <n v="0"/>
    <n v="0"/>
    <d v="2012-10-02T00:00:00"/>
    <d v="2015-03-10T00:00:00"/>
    <n v="6"/>
    <m/>
    <n v="4"/>
    <m/>
    <m/>
    <m/>
    <m/>
    <m/>
    <d v="2015-01-01T00:00:00"/>
    <m/>
    <m/>
    <n v="4"/>
    <m/>
    <m/>
    <m/>
    <m/>
    <m/>
    <s v="Y"/>
    <m/>
    <m/>
    <m/>
    <s v="Y"/>
    <n v="48.363250000000001"/>
    <n v="135.07050000000001"/>
    <n v="72"/>
    <n v="1.31"/>
    <n v="2"/>
    <s v="2x"/>
    <n v="4.4196428571428577"/>
    <x v="0"/>
    <d v="2013-12-01T00:00:00"/>
    <s v="AU"/>
    <m/>
    <m/>
  </r>
  <r>
    <n v="94"/>
    <s v="RU2012-126"/>
    <s v="RU2012-126"/>
    <s v="M. sacchariflorus"/>
    <m/>
    <n v="45"/>
    <m/>
    <m/>
    <m/>
    <s v="Q47726"/>
    <s v="wild"/>
    <x v="0"/>
    <s v="Russia"/>
    <m/>
    <m/>
    <m/>
    <s v="E. Sacks, E. Dzyubenko, L. Bagmet, A. Sabitov"/>
    <d v="2012-09-16T00:00:00"/>
    <m/>
    <m/>
    <m/>
    <n v="140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m/>
    <n v="48.36336"/>
    <n v="135.06952999999999"/>
    <n v="69"/>
    <n v="1.9"/>
    <n v="4"/>
    <s v="2x"/>
    <n v="4.4221611721611715"/>
    <x v="0"/>
    <d v="2013-12-01T00:00:00"/>
    <s v="AU"/>
    <m/>
    <m/>
  </r>
  <r>
    <n v="95"/>
    <s v="RU2012-127"/>
    <s v="RU2012-127"/>
    <s v="M. sacchariflorus"/>
    <m/>
    <n v="45"/>
    <m/>
    <m/>
    <m/>
    <s v="Q47727"/>
    <s v="wild"/>
    <x v="0"/>
    <s v="Russia"/>
    <m/>
    <m/>
    <m/>
    <s v="E. Sacks, E. Dzyubenko, L. Bagmet, A. Sabitov"/>
    <d v="2012-09-16T00:00:00"/>
    <m/>
    <m/>
    <m/>
    <n v="244"/>
    <m/>
    <x v="0"/>
    <n v="0"/>
    <n v="0"/>
    <d v="2012-10-02T00:00:00"/>
    <d v="2015-03-10T00:00:00"/>
    <n v="2"/>
    <d v="2015-05-14T00:00:00"/>
    <n v="5"/>
    <m/>
    <m/>
    <m/>
    <m/>
    <m/>
    <d v="2015-01-01T00:00:00"/>
    <m/>
    <m/>
    <n v="4"/>
    <m/>
    <m/>
    <m/>
    <m/>
    <m/>
    <s v="Y"/>
    <m/>
    <m/>
    <m/>
    <m/>
    <n v="48.363480000000003"/>
    <n v="135.06943999999999"/>
    <n v="69"/>
    <n v="1.67"/>
    <n v="4"/>
    <s v="2x"/>
    <n v="4.4453405017921153"/>
    <x v="0"/>
    <d v="2013-12-01T00:00:00"/>
    <s v="AU"/>
    <m/>
    <m/>
  </r>
  <r>
    <n v="96"/>
    <s v="RU2012-128"/>
    <s v="RU2012-128"/>
    <s v="M. sacchariflorus"/>
    <m/>
    <n v="45"/>
    <m/>
    <m/>
    <m/>
    <s v="Q47728"/>
    <s v="wild"/>
    <x v="0"/>
    <s v="Russia"/>
    <m/>
    <m/>
    <m/>
    <s v="E. Sacks, E. Dzyubenko, L. Bagmet, A. Sabitov"/>
    <d v="2012-09-16T00:00:00"/>
    <m/>
    <m/>
    <m/>
    <n v="164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8.363520000000001"/>
    <n v="135.06966"/>
    <n v="69"/>
    <n v="1.55"/>
    <n v="4"/>
    <s v="2x"/>
    <n v="4.4918330308529946"/>
    <x v="0"/>
    <d v="2013-12-01T00:00:00"/>
    <s v="AU"/>
    <m/>
    <m/>
  </r>
  <r>
    <n v="97"/>
    <s v="RU2012-130"/>
    <s v="RU2012-130"/>
    <s v="M. sacchariflorus"/>
    <m/>
    <n v="46"/>
    <m/>
    <m/>
    <m/>
    <s v="Q47729"/>
    <s v="wild"/>
    <x v="0"/>
    <s v="Russia"/>
    <m/>
    <m/>
    <m/>
    <s v="E. Sacks, E. Dzyubenko, L. Bagmet, A. Sabitov"/>
    <d v="2012-09-16T00:00:00"/>
    <s v="Mext to small lake, clearing next to sm birch and fountain of an old building, brown sandy soil w/ sm river rocks"/>
    <s v="30X50"/>
    <s v="occasional"/>
    <n v="140"/>
    <m/>
    <x v="0"/>
    <n v="0"/>
    <n v="0"/>
    <d v="2012-10-02T00:00:00"/>
    <d v="2015-03-10T00:00:00"/>
    <n v="4"/>
    <d v="2015-05-14T00:00:00"/>
    <n v="6"/>
    <m/>
    <m/>
    <m/>
    <m/>
    <m/>
    <d v="2015-01-01T00:00:00"/>
    <m/>
    <m/>
    <n v="4"/>
    <m/>
    <m/>
    <m/>
    <m/>
    <m/>
    <s v="Y"/>
    <m/>
    <m/>
    <m/>
    <s v="Y"/>
    <n v="47.946170000000002"/>
    <n v="135.07254"/>
    <n v="53"/>
    <n v="2.27"/>
    <n v="4"/>
    <s v="2x"/>
    <n v="4.5720562390158168"/>
    <x v="0"/>
    <d v="2013-12-01T00:00:00"/>
    <s v="AU"/>
    <m/>
    <m/>
  </r>
  <r>
    <n v="98"/>
    <s v="RU2012-131"/>
    <s v="RU2012-131"/>
    <s v="M. sacchariflorus"/>
    <m/>
    <n v="46"/>
    <m/>
    <m/>
    <m/>
    <s v="Q47730"/>
    <s v="wild"/>
    <x v="0"/>
    <s v="Russia"/>
    <m/>
    <m/>
    <m/>
    <s v="E. Sacks, E. Dzyubenko, L. Bagmet, A. Sabitov"/>
    <d v="2012-09-16T00:00:00"/>
    <m/>
    <m/>
    <m/>
    <n v="300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7.945999999999998"/>
    <n v="135.07274000000001"/>
    <n v="57"/>
    <n v="2.06"/>
    <n v="3"/>
    <s v="2x"/>
    <n v="4.3421052631578947"/>
    <x v="0"/>
    <d v="2013-12-01T00:00:00"/>
    <s v="AU"/>
    <m/>
    <m/>
  </r>
  <r>
    <n v="99"/>
    <s v="RU2012-132"/>
    <s v="RU2012-132"/>
    <s v="M. sacchariflorus"/>
    <m/>
    <n v="46"/>
    <m/>
    <m/>
    <m/>
    <s v="Q47731"/>
    <s v="wild"/>
    <x v="0"/>
    <s v="Russia"/>
    <m/>
    <m/>
    <m/>
    <s v="E. Sacks, E. Dzyubenko, L. Bagmet, A. Sabitov"/>
    <d v="2012-09-16T00:00:00"/>
    <m/>
    <m/>
    <m/>
    <n v="216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7.945950000000003"/>
    <n v="135.07268999999999"/>
    <n v="58"/>
    <n v="2.2200000000000002"/>
    <n v="3"/>
    <s v="2x"/>
    <n v="4.3813559322033901"/>
    <x v="0"/>
    <d v="2013-12-01T00:00:00"/>
    <s v="AU"/>
    <m/>
    <m/>
  </r>
  <r>
    <n v="100"/>
    <s v="RU2012-133"/>
    <s v="RU2012-133"/>
    <s v="M. sacchariflorus"/>
    <m/>
    <n v="46"/>
    <m/>
    <m/>
    <m/>
    <s v="Q47732"/>
    <s v="wild"/>
    <x v="0"/>
    <s v="Russia"/>
    <m/>
    <m/>
    <m/>
    <s v="E. Sacks, E. Dzyubenko, L. Bagmet, A. Sabitov"/>
    <d v="2012-09-16T00:00:00"/>
    <m/>
    <m/>
    <m/>
    <n v="72"/>
    <m/>
    <x v="0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m/>
    <n v="47.945430000000002"/>
    <n v="135.07243"/>
    <n v="58"/>
    <n v="1.62"/>
    <n v="3"/>
    <s v="2x"/>
    <n v="4.3900900900900899"/>
    <x v="0"/>
    <d v="2013-12-01T00:00:00"/>
    <s v="AU"/>
    <m/>
    <m/>
  </r>
  <r>
    <n v="101"/>
    <s v="RU2012-135"/>
    <s v="RU2012-135"/>
    <s v="M. sacchariflorus"/>
    <m/>
    <n v="47"/>
    <m/>
    <m/>
    <m/>
    <s v="Q47733"/>
    <s v="wild"/>
    <x v="0"/>
    <s v="Russia"/>
    <m/>
    <m/>
    <m/>
    <s v="E. Sacks, E. Dzyubenko, L. Bagmet, A. Sabitov"/>
    <d v="2012-09-16T00:00:00"/>
    <s v="On rise in low damp area, dk brown silty clay loam"/>
    <s v="500X500"/>
    <s v="frequent"/>
    <n v="208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7.892429999999997"/>
    <n v="135.00781000000001"/>
    <n v="49"/>
    <n v="1.77"/>
    <n v="3"/>
    <s v="2x"/>
    <n v="4.46875"/>
    <x v="0"/>
    <d v="2013-12-01T00:00:00"/>
    <s v="AU"/>
    <m/>
    <m/>
  </r>
  <r>
    <n v="102"/>
    <s v="RU2012-136"/>
    <s v="RU2012-136"/>
    <s v="M. sacchariflorus"/>
    <m/>
    <n v="47"/>
    <m/>
    <m/>
    <m/>
    <s v="Q47734"/>
    <s v="wild"/>
    <x v="0"/>
    <s v="Russia"/>
    <m/>
    <m/>
    <m/>
    <s v="E. Sacks, E. Dzyubenko, L. Bagmet, A. Sabitov"/>
    <d v="2012-09-16T00:00:00"/>
    <m/>
    <m/>
    <m/>
    <n v="176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7.892209999999999"/>
    <n v="135.00756999999999"/>
    <n v="51"/>
    <n v="1.67"/>
    <n v="2.5"/>
    <s v="2x"/>
    <n v="4.5178571428571423"/>
    <x v="0"/>
    <d v="2013-12-01T00:00:00"/>
    <s v="AU"/>
    <m/>
    <m/>
  </r>
  <r>
    <n v="103"/>
    <s v="RU2012-137"/>
    <s v="RU2012-137"/>
    <s v="M. sacchariflorus"/>
    <m/>
    <n v="47"/>
    <m/>
    <m/>
    <m/>
    <s v="Q47735"/>
    <s v="wild"/>
    <x v="0"/>
    <s v="Russia"/>
    <m/>
    <m/>
    <m/>
    <s v="E. Sacks, E. Dzyubenko, L. Bagmet, A. Sabitov"/>
    <d v="2012-09-16T00:00:00"/>
    <m/>
    <s v="500X50"/>
    <m/>
    <n v="152"/>
    <m/>
    <x v="0"/>
    <n v="0"/>
    <n v="0"/>
    <d v="2012-10-02T00:00:00"/>
    <d v="2015-03-10T00:00:00"/>
    <n v="6"/>
    <m/>
    <m/>
    <m/>
    <m/>
    <m/>
    <m/>
    <m/>
    <d v="2015-01-01T00:00:00"/>
    <m/>
    <m/>
    <n v="4"/>
    <m/>
    <m/>
    <m/>
    <m/>
    <m/>
    <s v="Y"/>
    <m/>
    <m/>
    <m/>
    <s v="Y"/>
    <n v="47.891910000000003"/>
    <n v="135.00688"/>
    <n v="47"/>
    <n v="2.09"/>
    <n v="3"/>
    <s v="2x"/>
    <n v="4.4717813051146384"/>
    <x v="0"/>
    <d v="2013-12-01T00:00:00"/>
    <s v="AU"/>
    <m/>
    <m/>
  </r>
  <r>
    <n v="104"/>
    <s v="RU2012-138"/>
    <s v="RU2012-138"/>
    <s v="M. sacchariflorus"/>
    <m/>
    <n v="48"/>
    <m/>
    <m/>
    <m/>
    <s v="Q47736"/>
    <s v="wild"/>
    <x v="0"/>
    <s v="Russia"/>
    <m/>
    <m/>
    <m/>
    <s v="E. Sacks, E. Dzyubenko, L. Bagmet, A. Sabitov"/>
    <d v="2012-09-17T00:00:00"/>
    <s v="Brown silty-loam, fallow fields"/>
    <s v="300X300"/>
    <s v="occasional"/>
    <n v="188"/>
    <m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s v="Y"/>
    <n v="47.507199999999997"/>
    <n v="134.74229"/>
    <n v="60"/>
    <n v="1.85"/>
    <n v="3"/>
    <s v="2x"/>
    <n v="4.4000000000000004"/>
    <x v="0"/>
    <d v="2013-12-01T00:00:00"/>
    <s v="AU"/>
    <m/>
    <m/>
  </r>
  <r>
    <n v="105"/>
    <s v="RU2012-140"/>
    <s v="RU2012-140"/>
    <s v="M. sacchariflorus"/>
    <m/>
    <n v="48"/>
    <m/>
    <m/>
    <m/>
    <s v="Q47737"/>
    <s v="wild"/>
    <x v="0"/>
    <s v="Russia"/>
    <m/>
    <m/>
    <m/>
    <s v="E. Sacks, E. Dzyubenko, L. Bagmet, A. Sabitov"/>
    <d v="2012-09-17T00:00:00"/>
    <m/>
    <m/>
    <m/>
    <n v="208"/>
    <m/>
    <x v="0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s v="Y"/>
    <n v="47.507840000000002"/>
    <n v="134.74108000000001"/>
    <n v="70"/>
    <n v="1.95"/>
    <n v="4"/>
    <s v="2x"/>
    <n v="4.3813559322033901"/>
    <x v="0"/>
    <d v="2013-12-01T00:00:00"/>
    <s v="AU"/>
    <m/>
    <m/>
  </r>
  <r>
    <n v="106"/>
    <s v="RU2012-141"/>
    <s v="RU2012-141"/>
    <s v="M. sacchariflorus"/>
    <m/>
    <n v="48"/>
    <m/>
    <m/>
    <m/>
    <s v="Q47738"/>
    <s v="wild"/>
    <x v="0"/>
    <s v="Russia"/>
    <m/>
    <m/>
    <m/>
    <s v="E. Sacks, E. Dzyubenko, L. Bagmet, A. Sabitov"/>
    <d v="2012-09-17T00:00:00"/>
    <m/>
    <m/>
    <m/>
    <n v="52"/>
    <m/>
    <x v="0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7.507620000000003"/>
    <n v="134.74113"/>
    <n v="72"/>
    <n v="2.0099999999999998"/>
    <n v="5"/>
    <s v="2x"/>
    <n v="4.3813559322033901"/>
    <x v="0"/>
    <d v="2013-12-01T00:00:00"/>
    <s v="AU"/>
    <m/>
    <m/>
  </r>
  <r>
    <n v="107"/>
    <s v="RU2012-143"/>
    <s v="RU2012-143"/>
    <s v="M. sacchariflorus"/>
    <m/>
    <n v="49"/>
    <m/>
    <m/>
    <m/>
    <s v="Q47739"/>
    <s v="wild"/>
    <x v="0"/>
    <s v="Russia"/>
    <m/>
    <m/>
    <m/>
    <s v="E. Sacks, E. Dzyubenko, L. Bagmet, A. Sabitov"/>
    <d v="2012-09-17T00:00:00"/>
    <s v="dk clay, to dark loam"/>
    <s v="250X50"/>
    <s v="frequent"/>
    <n v="100"/>
    <s v="Very large pop in both sides of hwy"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7.2151"/>
    <n v="134.36658"/>
    <n v="85"/>
    <n v="2.15"/>
    <n v="4"/>
    <s v="2x"/>
    <n v="4.3488372093023253"/>
    <x v="0"/>
    <d v="2013-12-01T00:00:00"/>
    <s v="AU"/>
    <m/>
    <m/>
  </r>
  <r>
    <n v="108"/>
    <s v="RU2012-144"/>
    <s v="RU2012-144"/>
    <s v="M. sacchariflorus"/>
    <m/>
    <n v="49"/>
    <m/>
    <m/>
    <m/>
    <s v="Q47740"/>
    <s v="wild"/>
    <x v="0"/>
    <s v="Russia"/>
    <m/>
    <m/>
    <m/>
    <s v="E. Sacks, E. Dzyubenko, L. Bagmet, A. Sabitov"/>
    <d v="2012-09-17T00:00:00"/>
    <m/>
    <m/>
    <m/>
    <n v="156"/>
    <m/>
    <x v="0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s v="Y"/>
    <n v="47.215949999999999"/>
    <n v="134.36623"/>
    <n v="90"/>
    <n v="2.14"/>
    <n v="5"/>
    <s v="2x"/>
    <n v="4.4710264900662251"/>
    <x v="0"/>
    <d v="2013-12-01T00:00:00"/>
    <s v="AU"/>
    <m/>
    <m/>
  </r>
  <r>
    <n v="109"/>
    <s v="RU2012-145"/>
    <s v="RU2012-145"/>
    <s v="M. sacchariflorus"/>
    <m/>
    <n v="49"/>
    <m/>
    <m/>
    <m/>
    <s v="Q47741"/>
    <s v="wild"/>
    <x v="0"/>
    <s v="Russia"/>
    <m/>
    <m/>
    <m/>
    <s v="E. Sacks, E. Dzyubenko, L. Bagmet, A. Sabitov"/>
    <d v="2012-09-17T00:00:00"/>
    <m/>
    <m/>
    <m/>
    <n v="92"/>
    <m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m/>
    <n v="47.215719999999997"/>
    <n v="134.36598000000001"/>
    <n v="87"/>
    <n v="2.2400000000000002"/>
    <n v="5"/>
    <s v="2x"/>
    <n v="4.4523809523809526"/>
    <x v="0"/>
    <d v="2013-12-01T00:00:00"/>
    <s v="AU"/>
    <m/>
    <m/>
  </r>
  <r>
    <n v="110"/>
    <s v="RU2012-146"/>
    <s v="RU2012-146"/>
    <s v="M. sacchariflorus"/>
    <m/>
    <n v="49"/>
    <m/>
    <m/>
    <m/>
    <s v="Q47742"/>
    <s v="wild"/>
    <x v="0"/>
    <s v="Russia"/>
    <m/>
    <m/>
    <m/>
    <s v="E. Sacks, E. Dzyubenko, L. Bagmet, A. Sabitov"/>
    <d v="2012-09-17T00:00:00"/>
    <m/>
    <m/>
    <m/>
    <n v="132"/>
    <m/>
    <x v="0"/>
    <n v="0"/>
    <n v="0"/>
    <d v="2012-10-02T00:00:00"/>
    <d v="2015-03-10T00:00:00"/>
    <n v="4"/>
    <m/>
    <m/>
    <m/>
    <m/>
    <m/>
    <m/>
    <m/>
    <d v="2015-01-01T00:00:00"/>
    <m/>
    <m/>
    <n v="4"/>
    <m/>
    <m/>
    <m/>
    <m/>
    <m/>
    <s v="Y"/>
    <m/>
    <m/>
    <m/>
    <m/>
    <n v="47.214419999999997"/>
    <n v="134.36662000000001"/>
    <n v="83"/>
    <n v="2.19"/>
    <n v="4"/>
    <s v="2x"/>
    <n v="4.5"/>
    <x v="1"/>
    <m/>
    <m/>
    <m/>
    <m/>
  </r>
  <r>
    <n v="111"/>
    <s v="RU2012-147"/>
    <s v="RU2012-147"/>
    <s v="M. sacchariflorus"/>
    <m/>
    <n v="49"/>
    <m/>
    <m/>
    <m/>
    <s v="Q47743"/>
    <s v="wild"/>
    <x v="0"/>
    <s v="Russia"/>
    <m/>
    <m/>
    <m/>
    <s v="E. Sacks, E. Dzyubenko, L. Bagmet, A. Sabitov"/>
    <d v="2012-09-17T00:00:00"/>
    <m/>
    <m/>
    <m/>
    <n v="116"/>
    <m/>
    <x v="0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s v="Y"/>
    <n v="47.21481"/>
    <n v="134.36681999999999"/>
    <n v="83"/>
    <n v="1.84"/>
    <n v="5"/>
    <s v="2x"/>
    <n v="4.2166666666666668"/>
    <x v="0"/>
    <d v="2013-12-01T00:00:00"/>
    <s v="AU"/>
    <m/>
    <m/>
  </r>
  <r>
    <n v="112"/>
    <s v="RU2012-149"/>
    <s v="RU2012-149"/>
    <s v="M. sacchariflorus"/>
    <m/>
    <n v="50"/>
    <m/>
    <m/>
    <m/>
    <s v="Q47744"/>
    <s v="wild"/>
    <x v="0"/>
    <s v="Russia"/>
    <s v="Khabarovsk Krai"/>
    <m/>
    <m/>
    <s v="E. Sacks, E. Dzyubenko, L. Bagmet, A. Sabitov"/>
    <d v="2012-09-17T00:00:00"/>
    <s v="Dark clay loam, sloping field in Bikim rd valley"/>
    <m/>
    <s v="frequent"/>
    <n v="88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6.86515"/>
    <n v="134.26962"/>
    <n v="85"/>
    <n v="1.78"/>
    <n v="4"/>
    <s v="2x"/>
    <n v="4.4622641509433967"/>
    <x v="0"/>
    <d v="2013-12-01T00:00:00"/>
    <s v="AU"/>
    <m/>
    <m/>
  </r>
  <r>
    <n v="113"/>
    <s v="RU2012-150"/>
    <s v="RU2012-150"/>
    <s v="M. sacchariflorus"/>
    <m/>
    <n v="50"/>
    <m/>
    <m/>
    <m/>
    <s v="Q47745"/>
    <s v="wild"/>
    <x v="0"/>
    <s v="Russia"/>
    <s v="Khabarovsk Krai"/>
    <m/>
    <m/>
    <s v="E. Sacks, E. Dzyubenko, L. Bagmet, A. Sabitov"/>
    <d v="2012-09-17T00:00:00"/>
    <s v="dark clay loam "/>
    <m/>
    <m/>
    <n v="168"/>
    <m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m/>
    <n v="46.86553"/>
    <n v="134.26962"/>
    <n v="83"/>
    <n v="2.09"/>
    <n v="3"/>
    <s v="2x"/>
    <n v="4.4622641509433967"/>
    <x v="0"/>
    <d v="2013-12-01T00:00:00"/>
    <s v="AU"/>
    <m/>
    <m/>
  </r>
  <r>
    <n v="114"/>
    <s v="RU2012-151"/>
    <s v="RU2012-151"/>
    <s v="M. sacchariflorus"/>
    <m/>
    <n v="50"/>
    <m/>
    <m/>
    <m/>
    <s v="Q47746"/>
    <s v="wild"/>
    <x v="0"/>
    <s v="Russia"/>
    <s v="Khabarovsk Krai"/>
    <m/>
    <m/>
    <s v="E. Sacks, E. Dzyubenko, L. Bagmet, A. Sabitov"/>
    <d v="2012-09-17T00:00:00"/>
    <m/>
    <m/>
    <m/>
    <n v="288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6.865729999999999"/>
    <n v="134.26971"/>
    <n v="87"/>
    <n v="2.04"/>
    <n v="5"/>
    <s v="2x"/>
    <n v="4.4131175468483814"/>
    <x v="0"/>
    <d v="2013-12-01T00:00:00"/>
    <s v="AU"/>
    <m/>
    <m/>
  </r>
  <r>
    <n v="115"/>
    <s v="RU2012-152"/>
    <s v="RU2012-152"/>
    <s v="M. sacchariflorus"/>
    <m/>
    <n v="50"/>
    <m/>
    <m/>
    <m/>
    <s v="Q47747"/>
    <s v="wild"/>
    <x v="0"/>
    <s v="Russia"/>
    <s v="Khabarovsk Krai"/>
    <m/>
    <m/>
    <s v="E. Sacks, E. Dzyubenko, L. Bagmet, A. Sabitov"/>
    <d v="2012-09-17T00:00:00"/>
    <m/>
    <m/>
    <m/>
    <n v="124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m/>
    <n v="46.865130000000001"/>
    <n v="134.26985999999999"/>
    <n v="85"/>
    <n v="1.47"/>
    <n v="2"/>
    <s v="2x"/>
    <n v="4.6578947368421053"/>
    <x v="0"/>
    <d v="2013-12-01T00:00:00"/>
    <s v="AU"/>
    <m/>
    <m/>
  </r>
  <r>
    <n v="116"/>
    <s v="RU2012-153"/>
    <s v="RU2012-153"/>
    <s v="M. sacchariflorus"/>
    <m/>
    <n v="50"/>
    <m/>
    <m/>
    <m/>
    <s v="Q47748"/>
    <s v="wild"/>
    <x v="0"/>
    <s v="Russia"/>
    <s v="Khabarovsk Krai"/>
    <m/>
    <m/>
    <s v="E. Sacks, E. Dzyubenko, L. Bagmet, A. Sabitov"/>
    <d v="2012-09-17T00:00:00"/>
    <m/>
    <m/>
    <m/>
    <n v="256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6.865000000000002"/>
    <n v="134.26987"/>
    <n v="86"/>
    <n v="1.6"/>
    <n v="3"/>
    <s v="2x"/>
    <n v="4.4207221350078498"/>
    <x v="0"/>
    <d v="2013-12-01T00:00:00"/>
    <s v="AU"/>
    <m/>
    <m/>
  </r>
  <r>
    <n v="117"/>
    <s v="RU2012-154"/>
    <s v="RU2012-154"/>
    <s v="M. sacchariflorus"/>
    <m/>
    <n v="51"/>
    <m/>
    <m/>
    <m/>
    <s v="Q47749"/>
    <s v="wild"/>
    <x v="0"/>
    <s v="Russia"/>
    <s v="Primorsky Krai"/>
    <m/>
    <m/>
    <s v="E. Sacks, E. Dzyubenko, L. Bagmet, A. Sabitov"/>
    <d v="2012-09-17T00:00:00"/>
    <s v="dark loam(organic)"/>
    <s v="350X350"/>
    <s v="occasional"/>
    <n v="136"/>
    <s v="Few plants acattered wildly"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6.428649999999998"/>
    <n v="134.25366"/>
    <n v="72"/>
    <n v="1.97"/>
    <n v="4"/>
    <s v="2x"/>
    <n v="4.4125816993464051"/>
    <x v="0"/>
    <d v="2013-12-01T00:00:00"/>
    <s v="AU"/>
    <m/>
    <m/>
  </r>
  <r>
    <n v="118"/>
    <s v="RU2012-156"/>
    <s v="RU2012-156"/>
    <s v="M. sacchariflorus"/>
    <m/>
    <n v="51"/>
    <m/>
    <m/>
    <m/>
    <s v="Q47750"/>
    <s v="wild"/>
    <x v="0"/>
    <s v="Russia"/>
    <s v="Primorsky Krai"/>
    <m/>
    <m/>
    <s v="E. Sacks, E. Dzyubenko, L. Bagmet, A. Sabitov"/>
    <d v="2012-09-17T00:00:00"/>
    <m/>
    <m/>
    <m/>
    <n v="168"/>
    <m/>
    <x v="0"/>
    <n v="0"/>
    <n v="0"/>
    <d v="2012-10-02T00:00:00"/>
    <d v="2015-03-10T00:00:00"/>
    <n v="6"/>
    <d v="2015-05-14T00:00:00"/>
    <n v="3"/>
    <m/>
    <m/>
    <m/>
    <m/>
    <m/>
    <d v="2015-01-01T00:00:00"/>
    <m/>
    <m/>
    <n v="4"/>
    <m/>
    <m/>
    <m/>
    <m/>
    <m/>
    <s v="Y"/>
    <m/>
    <m/>
    <m/>
    <s v="Y"/>
    <n v="46.428759999999997"/>
    <n v="134.28345999999999"/>
    <n v="73"/>
    <n v="1.8"/>
    <n v="4"/>
    <s v="2x"/>
    <n v="4.4745762711864412"/>
    <x v="0"/>
    <d v="2013-12-01T00:00:00"/>
    <s v="AU"/>
    <m/>
    <m/>
  </r>
  <r>
    <n v="119"/>
    <s v="RU2012-157"/>
    <s v="RU2012-157"/>
    <s v="M. sacchariflorus"/>
    <m/>
    <n v="51"/>
    <m/>
    <m/>
    <m/>
    <s v="Q47751"/>
    <s v="wild"/>
    <x v="0"/>
    <s v="Russia"/>
    <s v="Primorsky Krai"/>
    <m/>
    <m/>
    <s v="E. Sacks, E. Dzyubenko, L. Bagmet, A. Sabitov"/>
    <d v="2012-09-17T00:00:00"/>
    <m/>
    <m/>
    <m/>
    <n v="124"/>
    <m/>
    <x v="0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m/>
    <n v="46.428820000000002"/>
    <n v="134.25371999999999"/>
    <n v="74"/>
    <n v="1.62"/>
    <n v="3"/>
    <s v="2x"/>
    <n v="4.3789198606271782"/>
    <x v="0"/>
    <d v="2013-12-01T00:00:00"/>
    <s v="AU"/>
    <m/>
    <m/>
  </r>
  <r>
    <n v="120"/>
    <s v="RU2012-158"/>
    <s v="RU2012-158"/>
    <s v="M. sacchariflorus"/>
    <m/>
    <n v="51"/>
    <m/>
    <m/>
    <m/>
    <s v="Q47752"/>
    <s v="wild"/>
    <x v="0"/>
    <s v="Russia"/>
    <s v="Primorsky Krai"/>
    <m/>
    <m/>
    <s v="E. Sacks, E. Dzyubenko, L. Bagmet, A. Sabitov"/>
    <d v="2012-09-17T00:00:00"/>
    <m/>
    <m/>
    <m/>
    <n v="108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m/>
    <n v="46.429389999999998"/>
    <n v="134.25443000000001"/>
    <n v="74"/>
    <n v="1.75"/>
    <n v="4"/>
    <s v="2x"/>
    <n v="4.4454887218045105"/>
    <x v="0"/>
    <d v="2013-12-01T00:00:00"/>
    <s v="AU"/>
    <m/>
    <m/>
  </r>
  <r>
    <n v="121"/>
    <s v="RU2012-159"/>
    <s v="RU2012-159"/>
    <s v="M. sacchariflorus"/>
    <m/>
    <n v="51"/>
    <m/>
    <m/>
    <m/>
    <s v="Q47753"/>
    <s v="wild"/>
    <x v="0"/>
    <s v="Russia"/>
    <s v="Primorsky Krai"/>
    <m/>
    <m/>
    <s v="E. Sacks, E. Dzyubenko, L. Bagmet, A. Sabitov"/>
    <d v="2012-09-17T00:00:00"/>
    <m/>
    <m/>
    <m/>
    <n v="96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6.426450000000003"/>
    <n v="134.25317000000001"/>
    <n v="74"/>
    <n v="1.44"/>
    <n v="4"/>
    <s v="2x"/>
    <n v="4.5266323024054982"/>
    <x v="0"/>
    <d v="2013-12-01T00:00:00"/>
    <s v="AU"/>
    <m/>
    <m/>
  </r>
  <r>
    <n v="122"/>
    <s v="RU2012-161"/>
    <s v="RU2012-161"/>
    <s v="M. sacchariflorus"/>
    <m/>
    <n v="52"/>
    <m/>
    <m/>
    <m/>
    <s v="Q47754"/>
    <s v="wild"/>
    <x v="0"/>
    <s v="Russia"/>
    <s v="Primorsky Krai"/>
    <m/>
    <m/>
    <s v="E. Sacks, E. Dzyubenko, L. Bagmet, A. Sabitov"/>
    <d v="2012-09-17T00:00:00"/>
    <s v="Dark oryan loam"/>
    <s v="&gt;250X250"/>
    <s v="abundant"/>
    <n v="104"/>
    <s v="Very large pop"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6.113379999999999"/>
    <n v="133.93321"/>
    <n v="79"/>
    <n v="1.79"/>
    <n v="5"/>
    <s v="2x"/>
    <n v="4.4385964912280702"/>
    <x v="0"/>
    <d v="2013-12-01T00:00:00"/>
    <s v="AU"/>
    <m/>
    <m/>
  </r>
  <r>
    <n v="123"/>
    <s v="RU2012-162"/>
    <s v="RU2012-162"/>
    <s v="M. sacchariflorus"/>
    <m/>
    <n v="52"/>
    <m/>
    <m/>
    <m/>
    <s v="Q47755"/>
    <s v="wild"/>
    <x v="0"/>
    <s v="Russia"/>
    <s v="Primorsky Krai"/>
    <m/>
    <m/>
    <s v="E. Sacks, E. Dzyubenko, L. Bagmet, A. Sabitov"/>
    <d v="2012-09-17T00:00:00"/>
    <m/>
    <m/>
    <m/>
    <n v="108"/>
    <m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6.113549999999996"/>
    <n v="133.93243000000001"/>
    <n v="78"/>
    <n v="2.11"/>
    <n v="4"/>
    <s v="2x"/>
    <n v="4.5517241379310347"/>
    <x v="0"/>
    <d v="2013-12-01T00:00:00"/>
    <s v="AU"/>
    <m/>
    <m/>
  </r>
  <r>
    <n v="124"/>
    <s v="RU2012-163"/>
    <s v="RU2012-163"/>
    <s v="M. sacchariflorus"/>
    <m/>
    <n v="52"/>
    <m/>
    <m/>
    <m/>
    <s v="Q47756"/>
    <s v="wild"/>
    <x v="0"/>
    <s v="Russia"/>
    <s v="Primorsky Krai"/>
    <m/>
    <m/>
    <s v="E. Sacks, E. Dzyubenko, L. Bagmet, A. Sabitov"/>
    <d v="2012-09-17T00:00:00"/>
    <m/>
    <m/>
    <m/>
    <n v="140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6.113619999999997"/>
    <n v="133.93221"/>
    <n v="77"/>
    <n v="1.94"/>
    <n v="5"/>
    <s v="2x"/>
    <n v="4.5350877192982457"/>
    <x v="0"/>
    <d v="2013-12-01T00:00:00"/>
    <s v="AU"/>
    <m/>
    <m/>
  </r>
  <r>
    <n v="125"/>
    <s v="RU2012-164"/>
    <s v="RU2012-164"/>
    <s v="M. sacchariflorus"/>
    <m/>
    <n v="52"/>
    <m/>
    <m/>
    <m/>
    <s v="Q47757"/>
    <s v="wild"/>
    <x v="0"/>
    <s v="Russia"/>
    <s v="Primorsky Krai"/>
    <m/>
    <m/>
    <s v="E. Sacks, E. Dzyubenko, L. Bagmet, A. Sabitov"/>
    <d v="2012-09-17T00:00:00"/>
    <m/>
    <m/>
    <m/>
    <n v="112"/>
    <m/>
    <x v="0"/>
    <n v="0"/>
    <n v="0"/>
    <d v="2012-10-02T00:00:00"/>
    <d v="2015-03-10T00:00:00"/>
    <n v="5"/>
    <d v="2015-05-14T00:00:00"/>
    <n v="3"/>
    <m/>
    <m/>
    <m/>
    <m/>
    <m/>
    <d v="2015-01-01T00:00:00"/>
    <m/>
    <m/>
    <n v="4"/>
    <m/>
    <m/>
    <m/>
    <m/>
    <m/>
    <m/>
    <m/>
    <m/>
    <m/>
    <m/>
    <n v="46.114089999999997"/>
    <n v="133.93183999999999"/>
    <n v="78"/>
    <n v="1.95"/>
    <n v="4"/>
    <s v="2x"/>
    <n v="4.3813559322033901"/>
    <x v="0"/>
    <d v="2013-12-01T00:00:00"/>
    <s v="AU"/>
    <m/>
    <m/>
  </r>
  <r>
    <n v="126"/>
    <s v="RU2012-165"/>
    <s v="RU2012-165"/>
    <s v="M. sacchariflorus"/>
    <m/>
    <n v="52"/>
    <m/>
    <m/>
    <m/>
    <s v="Q47758"/>
    <s v="wild"/>
    <x v="0"/>
    <s v="Russia"/>
    <s v="Primorsky Krai"/>
    <m/>
    <m/>
    <s v="E. Sacks, E. Dzyubenko, L. Bagmet, A. Sabitov"/>
    <d v="2012-09-17T00:00:00"/>
    <m/>
    <m/>
    <m/>
    <n v="108"/>
    <m/>
    <x v="0"/>
    <n v="0"/>
    <n v="0"/>
    <d v="2012-10-02T00:00:00"/>
    <d v="2015-03-10T00:00:00"/>
    <n v="6"/>
    <m/>
    <m/>
    <m/>
    <m/>
    <m/>
    <m/>
    <m/>
    <d v="2015-01-01T00:00:00"/>
    <m/>
    <m/>
    <m/>
    <m/>
    <m/>
    <m/>
    <m/>
    <m/>
    <m/>
    <m/>
    <m/>
    <m/>
    <m/>
    <n v="46.114440000000002"/>
    <n v="133.93196"/>
    <n v="79"/>
    <n v="2.17"/>
    <n v="4"/>
    <s v="2x"/>
    <n v="4.4991166077738516"/>
    <x v="0"/>
    <d v="2013-12-01T00:00:00"/>
    <s v="AU"/>
    <m/>
    <m/>
  </r>
  <r>
    <n v="127"/>
    <s v="RU2012-167"/>
    <s v="RU2012-167"/>
    <s v="M. sacchariflorus"/>
    <m/>
    <n v="53"/>
    <m/>
    <m/>
    <m/>
    <s v="Q47759"/>
    <s v="wild"/>
    <x v="0"/>
    <s v="Russia"/>
    <s v="Primorsky Krai"/>
    <m/>
    <m/>
    <s v="E. Sacks, E. Dzyubenko, L. Bagmet, A. Sabitov"/>
    <d v="2012-09-18T00:00:00"/>
    <s v="On edge of soybean field, brown clay"/>
    <s v="300X100"/>
    <s v="frequent"/>
    <n v="220"/>
    <m/>
    <x v="0"/>
    <n v="0"/>
    <n v="0"/>
    <d v="2012-10-02T00:00:00"/>
    <d v="2015-03-10T00:00:00"/>
    <n v="4"/>
    <m/>
    <m/>
    <m/>
    <m/>
    <m/>
    <m/>
    <m/>
    <d v="2015-01-01T00:00:00"/>
    <m/>
    <m/>
    <n v="4"/>
    <m/>
    <m/>
    <m/>
    <m/>
    <m/>
    <s v="Y"/>
    <m/>
    <m/>
    <m/>
    <s v="Y"/>
    <n v="45.346020000000003"/>
    <n v="133.55511000000001"/>
    <n v="89"/>
    <n v="2.23"/>
    <n v="5"/>
    <s v="2x"/>
    <n v="4.3959107806691451"/>
    <x v="0"/>
    <d v="2013-12-01T00:00:00"/>
    <s v="AU"/>
    <m/>
    <m/>
  </r>
  <r>
    <n v="128"/>
    <s v="RU2012-168"/>
    <s v="RU2012-168"/>
    <s v="M. sacchariflorus"/>
    <m/>
    <n v="53"/>
    <m/>
    <m/>
    <m/>
    <s v="Q47760"/>
    <s v="wild"/>
    <x v="0"/>
    <s v="Russia"/>
    <s v="Primorsky Krai"/>
    <m/>
    <m/>
    <s v="E. Sacks, E. Dzyubenko, L. Bagmet, A. Sabitov"/>
    <d v="2012-09-18T00:00:00"/>
    <m/>
    <m/>
    <m/>
    <n v="80"/>
    <m/>
    <x v="0"/>
    <n v="0"/>
    <n v="0"/>
    <d v="2012-10-02T00:00:00"/>
    <d v="2015-03-10T00:00:00"/>
    <n v="0"/>
    <d v="2015-05-14T00:00:00"/>
    <n v="3"/>
    <m/>
    <m/>
    <m/>
    <m/>
    <m/>
    <d v="2015-01-01T00:00:00"/>
    <m/>
    <m/>
    <n v="4"/>
    <m/>
    <m/>
    <m/>
    <m/>
    <m/>
    <s v="Y"/>
    <m/>
    <m/>
    <m/>
    <s v="Y"/>
    <n v="45.346020000000003"/>
    <n v="133.55545000000001"/>
    <n v="88"/>
    <n v="2.0699999999999998"/>
    <n v="5"/>
    <s v="2x"/>
    <n v="4.481481481481481"/>
    <x v="0"/>
    <d v="2013-12-01T00:00:00"/>
    <s v="AU"/>
    <m/>
    <m/>
  </r>
  <r>
    <n v="129"/>
    <s v="RU2012-169"/>
    <s v="RU2012-169"/>
    <s v="M. sacchariflorus"/>
    <m/>
    <n v="53"/>
    <m/>
    <m/>
    <m/>
    <s v="Q47761"/>
    <s v="wild"/>
    <x v="0"/>
    <s v="Russia"/>
    <s v="Primorsky Krai"/>
    <m/>
    <m/>
    <s v="E. Sacks, E. Dzyubenko, L. Bagmet, A. Sabitov"/>
    <d v="2012-09-18T00:00:00"/>
    <m/>
    <m/>
    <m/>
    <n v="204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5.345959999999998"/>
    <n v="133.55589000000001"/>
    <n v="89"/>
    <n v="2.42"/>
    <n v="6"/>
    <s v="2x"/>
    <n v="4.2672413793103452"/>
    <x v="0"/>
    <d v="2013-12-01T00:00:00"/>
    <s v="AU"/>
    <m/>
    <m/>
  </r>
  <r>
    <n v="130"/>
    <s v="RU2012-170"/>
    <s v="RU2012-170"/>
    <s v="M. sacchariflorus"/>
    <m/>
    <n v="53"/>
    <m/>
    <m/>
    <m/>
    <s v="Q47762"/>
    <s v="wild"/>
    <x v="0"/>
    <s v="Russia"/>
    <s v="Primorsky Krai"/>
    <m/>
    <m/>
    <s v="E. Sacks, E. Dzyubenko, L. Bagmet, A. Sabitov"/>
    <d v="2012-09-18T00:00:00"/>
    <m/>
    <m/>
    <m/>
    <n v="128"/>
    <m/>
    <x v="0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5.34675"/>
    <n v="133.65441000000001"/>
    <n v="86"/>
    <n v="2.12"/>
    <n v="3"/>
    <s v="2x"/>
    <n v="4.5178571428571423"/>
    <x v="0"/>
    <d v="2013-12-01T00:00:00"/>
    <s v="AU"/>
    <m/>
    <m/>
  </r>
  <r>
    <n v="131"/>
    <s v="RU2012-172"/>
    <s v="RU2012-172"/>
    <s v="M. sacchariflorus"/>
    <m/>
    <n v="54"/>
    <m/>
    <m/>
    <m/>
    <s v="Q47763"/>
    <s v="wild"/>
    <x v="0"/>
    <s v="Russia"/>
    <m/>
    <m/>
    <m/>
    <s v="E. Sacks, E. Dzyubenko, L. Bagmet, A. Sabitov"/>
    <d v="2012-09-18T00:00:00"/>
    <s v="Edge of field+ ditch next to dirt rd"/>
    <s v="300X300"/>
    <s v="frequent"/>
    <n v="104"/>
    <m/>
    <x v="0"/>
    <n v="0"/>
    <n v="0"/>
    <d v="2012-10-02T00:00:00"/>
    <m/>
    <m/>
    <m/>
    <m/>
    <m/>
    <m/>
    <m/>
    <m/>
    <m/>
    <m/>
    <m/>
    <m/>
    <s v="?"/>
    <m/>
    <m/>
    <m/>
    <m/>
    <m/>
    <s v="Y"/>
    <m/>
    <m/>
    <m/>
    <m/>
    <n v="45.184249999999999"/>
    <n v="133.45931999999999"/>
    <n v="118"/>
    <n v="1.94"/>
    <n v="3"/>
    <s v="2x"/>
    <n v="4.5999999999999996"/>
    <x v="0"/>
    <d v="2013-12-01T00:00:00"/>
    <s v="AU"/>
    <m/>
    <m/>
  </r>
  <r>
    <n v="132"/>
    <s v="RU2012-173"/>
    <s v="RU2012-173"/>
    <s v="M. sacchariflorus"/>
    <m/>
    <n v="54"/>
    <m/>
    <m/>
    <m/>
    <s v="Q47764"/>
    <s v="wild"/>
    <x v="0"/>
    <s v="Russia"/>
    <m/>
    <m/>
    <m/>
    <s v="E. Sacks, E. Dzyubenko, L. Bagmet, A. Sabitov"/>
    <d v="2012-09-18T00:00:00"/>
    <m/>
    <m/>
    <m/>
    <n v="136"/>
    <m/>
    <x v="0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m/>
    <n v="45.18526"/>
    <n v="133.45868999999999"/>
    <n v="121"/>
    <n v="2.1"/>
    <n v="4"/>
    <s v="2x"/>
    <n v="4.4804878048780488"/>
    <x v="0"/>
    <d v="2013-12-01T00:00:00"/>
    <s v="AU"/>
    <m/>
    <m/>
  </r>
  <r>
    <n v="133"/>
    <s v="RU2012-174"/>
    <s v="RU2012-174"/>
    <s v="M. sacchariflorus"/>
    <m/>
    <n v="54"/>
    <m/>
    <m/>
    <m/>
    <s v="Q47765"/>
    <s v="wild"/>
    <x v="0"/>
    <s v="Russia"/>
    <m/>
    <m/>
    <m/>
    <s v="E. Sacks, E. Dzyubenko, L. Bagmet, A. Sabitov"/>
    <d v="2012-09-18T00:00:00"/>
    <m/>
    <m/>
    <m/>
    <n v="112"/>
    <m/>
    <x v="0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5.18544"/>
    <n v="133.45831000000001"/>
    <n v="122"/>
    <n v="1.94"/>
    <n v="4"/>
    <s v="2x"/>
    <n v="4.5294117647058822"/>
    <x v="0"/>
    <d v="2013-12-01T00:00:00"/>
    <s v="AU"/>
    <m/>
    <m/>
  </r>
  <r>
    <n v="134"/>
    <s v="RU2012-175"/>
    <s v="RU2012-175"/>
    <s v="M. sacchariflorus"/>
    <m/>
    <n v="54"/>
    <m/>
    <m/>
    <m/>
    <s v="Q47766"/>
    <s v="wild"/>
    <x v="0"/>
    <s v="Russia"/>
    <m/>
    <m/>
    <m/>
    <s v="E. Sacks, E. Dzyubenko, L. Bagmet, A. Sabitov"/>
    <d v="2012-09-18T00:00:00"/>
    <m/>
    <m/>
    <m/>
    <n v="84"/>
    <m/>
    <x v="0"/>
    <n v="0"/>
    <n v="0"/>
    <d v="2012-10-02T00:00:00"/>
    <d v="2015-03-10T00:00:00"/>
    <n v="4"/>
    <d v="2015-05-14T00:00:00"/>
    <n v="6"/>
    <m/>
    <m/>
    <m/>
    <m/>
    <m/>
    <d v="2015-01-01T00:00:00"/>
    <m/>
    <m/>
    <n v="4"/>
    <m/>
    <m/>
    <m/>
    <m/>
    <m/>
    <s v="Y"/>
    <m/>
    <m/>
    <m/>
    <s v="Y"/>
    <n v="45.185760000000002"/>
    <n v="133.45844"/>
    <n v="120"/>
    <n v="1.95"/>
    <n v="4"/>
    <s v="2x"/>
    <n v="4.481481481481481"/>
    <x v="0"/>
    <d v="2013-12-01T00:00:00"/>
    <s v="AU"/>
    <m/>
    <m/>
  </r>
  <r>
    <n v="135"/>
    <s v="RU2012-177"/>
    <s v="RU2012-177"/>
    <s v="M. sacchariflorus"/>
    <m/>
    <n v="55"/>
    <m/>
    <m/>
    <m/>
    <s v="Q47767"/>
    <s v="wild"/>
    <x v="0"/>
    <s v="Russia"/>
    <s v="Primorsky Krai"/>
    <m/>
    <m/>
    <s v="E. Sacks, E. Dzyubenko, L. Bagmet, A. Sabitov"/>
    <d v="2012-09-18T00:00:00"/>
    <m/>
    <s v="250X100"/>
    <s v="frequent"/>
    <n v="116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3.971939999999996"/>
    <n v="132.1884"/>
    <n v="110"/>
    <n v="1.69"/>
    <n v="4"/>
    <s v="2x"/>
    <n v="4.46875"/>
    <x v="0"/>
    <d v="2013-12-01T00:00:00"/>
    <s v="AU"/>
    <m/>
    <m/>
  </r>
  <r>
    <n v="136"/>
    <s v="RU2012-178"/>
    <s v="RU2012-178"/>
    <s v="M. sacchariflorus"/>
    <m/>
    <n v="55"/>
    <m/>
    <m/>
    <m/>
    <s v="Q47768"/>
    <s v="wild"/>
    <x v="0"/>
    <s v="Russia"/>
    <s v="Primorsky Krai"/>
    <m/>
    <m/>
    <s v="E. Sacks, E. Dzyubenko, L. Bagmet, A. Sabitov"/>
    <d v="2012-09-18T00:00:00"/>
    <m/>
    <m/>
    <m/>
    <n v="208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3.971719999999998"/>
    <n v="132.1884"/>
    <n v="109"/>
    <n v="1.93"/>
    <n v="4"/>
    <s v="2x"/>
    <n v="4.4385964912280702"/>
    <x v="0"/>
    <d v="2013-12-01T00:00:00"/>
    <s v="AU"/>
    <m/>
    <m/>
  </r>
  <r>
    <n v="137"/>
    <s v="RU2012-179"/>
    <s v="RU2012-179"/>
    <s v="M. sacchariflorus"/>
    <m/>
    <n v="55"/>
    <m/>
    <m/>
    <m/>
    <s v="Q47769"/>
    <s v="wild"/>
    <x v="0"/>
    <s v="Russia"/>
    <s v="Primorsky Krai"/>
    <m/>
    <m/>
    <s v="E. Sacks, E. Dzyubenko, L. Bagmet, A. Sabitov"/>
    <d v="2012-09-18T00:00:00"/>
    <m/>
    <m/>
    <m/>
    <n v="112"/>
    <m/>
    <x v="0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3.971260000000001"/>
    <n v="132.18762000000001"/>
    <n v="113"/>
    <n v="1.99"/>
    <n v="4"/>
    <s v="2x"/>
    <n v="4.5999999999999996"/>
    <x v="0"/>
    <d v="2013-12-01T00:00:00"/>
    <s v="AU"/>
    <m/>
    <m/>
  </r>
  <r>
    <n v="138"/>
    <s v="RU2012-181"/>
    <s v="RU2012-181"/>
    <s v="M. sacchariflorus"/>
    <m/>
    <n v="56"/>
    <m/>
    <m/>
    <m/>
    <s v="Q47770"/>
    <s v="wild"/>
    <x v="0"/>
    <s v="Russia"/>
    <m/>
    <m/>
    <m/>
    <s v="E. Sacks, E. Dzyubenko, L. Bagmet, A. Sabitov"/>
    <d v="2012-09-20T00:00:00"/>
    <s v="clay on hill next to hwy near pasture"/>
    <s v="&gt;500X500"/>
    <s v="abundant"/>
    <n v="148"/>
    <s v="Some plants green, other going dormant"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3.753239999999998"/>
    <n v="132.08054999999999"/>
    <n v="62"/>
    <n v="2.56"/>
    <n v="5"/>
    <s v="2x"/>
    <n v="4.3278688524590159"/>
    <x v="0"/>
    <d v="2013-12-01T00:00:00"/>
    <s v="AU"/>
    <m/>
    <m/>
  </r>
  <r>
    <n v="139"/>
    <s v="RU2012-182"/>
    <s v="RU2012-182"/>
    <s v="M. sacchariflorus"/>
    <m/>
    <n v="56"/>
    <m/>
    <m/>
    <m/>
    <s v="Q47771"/>
    <s v="wild"/>
    <x v="0"/>
    <s v="Russia"/>
    <m/>
    <m/>
    <m/>
    <s v="E. Sacks, E. Dzyubenko, L. Bagmet, A. Sabitov"/>
    <d v="2012-09-20T00:00:00"/>
    <m/>
    <m/>
    <m/>
    <n v="188"/>
    <m/>
    <x v="0"/>
    <n v="0"/>
    <n v="0"/>
    <d v="2012-10-02T00:00:00"/>
    <d v="2015-03-10T00:00:00"/>
    <n v="4"/>
    <d v="2015-05-14T00:00:00"/>
    <n v="5"/>
    <m/>
    <m/>
    <m/>
    <m/>
    <m/>
    <d v="2015-01-01T00:00:00"/>
    <m/>
    <m/>
    <n v="4"/>
    <m/>
    <m/>
    <m/>
    <m/>
    <m/>
    <s v="Y"/>
    <m/>
    <m/>
    <m/>
    <s v="Y"/>
    <n v="43.752769999999998"/>
    <n v="132.08032"/>
    <n v="59"/>
    <n v="2.16"/>
    <n v="8"/>
    <s v="2x"/>
    <n v="4.4514018691588779"/>
    <x v="0"/>
    <d v="2013-12-01T00:00:00"/>
    <s v="AU"/>
    <m/>
    <m/>
  </r>
  <r>
    <n v="140"/>
    <s v="RU2012-183"/>
    <s v="RU2012-183"/>
    <s v="M. sacchariflorus"/>
    <m/>
    <n v="56"/>
    <m/>
    <m/>
    <m/>
    <s v="Q47772"/>
    <s v="wild"/>
    <x v="0"/>
    <s v="Russia"/>
    <m/>
    <m/>
    <m/>
    <s v="E. Sacks, E. Dzyubenko, L. Bagmet, A. Sabitov"/>
    <d v="2012-09-20T00:00:00"/>
    <m/>
    <m/>
    <m/>
    <n v="216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3.754219999999997"/>
    <n v="132.08179999999999"/>
    <n v="74"/>
    <n v="2.14"/>
    <n v="4"/>
    <s v="2x"/>
    <n v="4.4239130434782608"/>
    <x v="0"/>
    <d v="2013-12-01T00:00:00"/>
    <s v="AU"/>
    <m/>
    <m/>
  </r>
  <r>
    <n v="141"/>
    <s v="RU2012-184"/>
    <s v="RU2012-184"/>
    <s v="M. sacchariflorus"/>
    <m/>
    <n v="56"/>
    <m/>
    <m/>
    <m/>
    <s v="Q47773"/>
    <s v="wild"/>
    <x v="0"/>
    <s v="Russia"/>
    <m/>
    <m/>
    <m/>
    <s v="E. Sacks, E. Dzyubenko, L. Bagmet, A. Sabitov"/>
    <d v="2012-09-20T00:00:00"/>
    <m/>
    <m/>
    <m/>
    <n v="120"/>
    <m/>
    <x v="0"/>
    <n v="0"/>
    <n v="0"/>
    <d v="2012-10-02T00:00:00"/>
    <d v="2015-03-10T00:00:00"/>
    <n v="4"/>
    <d v="2015-05-14T00:00:00"/>
    <n v="5"/>
    <m/>
    <m/>
    <m/>
    <m/>
    <m/>
    <d v="2015-01-01T00:00:00"/>
    <m/>
    <m/>
    <n v="4"/>
    <m/>
    <m/>
    <m/>
    <m/>
    <m/>
    <s v="Y"/>
    <m/>
    <m/>
    <m/>
    <m/>
    <n v="43.752920000000003"/>
    <n v="132.07988"/>
    <n v="59"/>
    <n v="1.95"/>
    <n v="5"/>
    <s v="2x"/>
    <n v="4.4622641509433967"/>
    <x v="0"/>
    <d v="2013-12-01T00:00:00"/>
    <s v="AU"/>
    <m/>
    <m/>
  </r>
  <r>
    <n v="142"/>
    <s v="RU2012-185"/>
    <s v="RU2012-185"/>
    <s v="M. sacchariflorus"/>
    <m/>
    <n v="56"/>
    <m/>
    <m/>
    <m/>
    <s v="Q47774"/>
    <s v="wild"/>
    <x v="0"/>
    <s v="Russia"/>
    <m/>
    <m/>
    <m/>
    <s v="E. Sacks, E. Dzyubenko, L. Bagmet, A. Sabitov"/>
    <d v="2012-09-20T00:00:00"/>
    <m/>
    <m/>
    <m/>
    <n v="112"/>
    <m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s v="Y"/>
    <n v="43.753149999999998"/>
    <n v="132.08018000000001"/>
    <n v="62"/>
    <n v="2.23"/>
    <n v="5"/>
    <s v="2x"/>
    <n v="4.418032786885246"/>
    <x v="0"/>
    <d v="2013-12-01T00:00:00"/>
    <s v="AU"/>
    <m/>
    <m/>
  </r>
  <r>
    <n v="143"/>
    <s v="RU2012-187"/>
    <s v="RU2012-187"/>
    <s v="M. sacchariflorus"/>
    <m/>
    <n v="57"/>
    <m/>
    <m/>
    <m/>
    <s v="Q47775"/>
    <s v="wild"/>
    <x v="0"/>
    <s v="Russia"/>
    <m/>
    <m/>
    <m/>
    <s v="E. Sacks, E. Dzyubenko, L. Bagmet, A. Sabitov"/>
    <d v="2012-09-20T00:00:00"/>
    <s v="Dark clay loam, flat ones, wet"/>
    <s v="500X500"/>
    <s v="occasional"/>
    <n v="232"/>
    <s v="Wildly dispersed clumps"/>
    <x v="0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m/>
    <n v="43.932650000000002"/>
    <n v="131.88097999999999"/>
    <n v="50"/>
    <n v="1.6"/>
    <n v="4"/>
    <s v="2x"/>
    <n v="4.3584905660377364"/>
    <x v="0"/>
    <d v="2013-12-01T00:00:00"/>
    <s v="AU"/>
    <m/>
    <m/>
  </r>
  <r>
    <n v="144"/>
    <s v="RU2012-188"/>
    <s v="RU2012-188"/>
    <s v="M. sacchariflorus"/>
    <m/>
    <n v="57"/>
    <m/>
    <m/>
    <m/>
    <s v="Q47776"/>
    <s v="wild"/>
    <x v="0"/>
    <s v="Russia"/>
    <m/>
    <m/>
    <m/>
    <s v="E. Sacks, E. Dzyubenko, L. Bagmet, A. Sabitov"/>
    <d v="2012-09-20T00:00:00"/>
    <m/>
    <m/>
    <m/>
    <n v="76"/>
    <m/>
    <x v="0"/>
    <n v="0"/>
    <n v="0"/>
    <d v="2012-10-02T00:00:00"/>
    <d v="2015-03-10T00:00:00"/>
    <n v="5"/>
    <d v="2015-05-14T00:00:00"/>
    <n v="3"/>
    <m/>
    <m/>
    <m/>
    <m/>
    <m/>
    <d v="2015-01-01T00:00:00"/>
    <m/>
    <m/>
    <n v="4"/>
    <m/>
    <m/>
    <m/>
    <m/>
    <m/>
    <s v="Y"/>
    <m/>
    <m/>
    <m/>
    <s v="Y"/>
    <n v="43.93215"/>
    <n v="131.88126"/>
    <n v="48"/>
    <n v="2.2400000000000002"/>
    <n v="5"/>
    <s v="2x"/>
    <n v="4.4508032128514055"/>
    <x v="0"/>
    <d v="2013-12-01T00:00:00"/>
    <s v="AU"/>
    <m/>
    <m/>
  </r>
  <r>
    <n v="145"/>
    <s v="RU2012-189"/>
    <s v="RU2012-189"/>
    <s v="M. sacchariflorus"/>
    <m/>
    <n v="57"/>
    <m/>
    <m/>
    <m/>
    <s v="Q47777"/>
    <s v="wild"/>
    <x v="0"/>
    <s v="Russia"/>
    <m/>
    <m/>
    <m/>
    <s v="E. Sacks, E. Dzyubenko, L. Bagmet, A. Sabitov"/>
    <d v="2012-09-20T00:00:00"/>
    <m/>
    <m/>
    <m/>
    <n v="96"/>
    <m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3.931429999999999"/>
    <n v="131.88283000000001"/>
    <n v="47"/>
    <n v="1.83"/>
    <n v="5"/>
    <s v="2x"/>
    <n v="4.481481481481481"/>
    <x v="0"/>
    <d v="2013-12-01T00:00:00"/>
    <s v="AU"/>
    <m/>
    <m/>
  </r>
  <r>
    <n v="146"/>
    <s v="RU2012-190"/>
    <s v="RU2012-190"/>
    <s v="M. sacchariflorus"/>
    <m/>
    <n v="58"/>
    <m/>
    <m/>
    <m/>
    <s v="Q47778"/>
    <s v="wild"/>
    <x v="0"/>
    <s v="Russia"/>
    <m/>
    <m/>
    <m/>
    <s v="E. Sacks, E. Dzyubenko, L. Bagmet, A. Sabitov"/>
    <d v="2012-09-20T00:00:00"/>
    <s v="On hill, on slight rise, light textured, dark loam"/>
    <s v="500X500"/>
    <s v="abundant"/>
    <n v="144"/>
    <s v="Extensive pop on hill"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s v="Y"/>
    <n v="44.171970000000002"/>
    <n v="131.70364000000001"/>
    <n v="136"/>
    <n v="2.21"/>
    <n v="5"/>
    <s v="2x"/>
    <n v="4.5480769230769225"/>
    <x v="0"/>
    <d v="2013-12-01T00:00:00"/>
    <s v="AU"/>
    <m/>
    <m/>
  </r>
  <r>
    <n v="147"/>
    <s v="RU2012-193"/>
    <s v="RU2012-193"/>
    <s v="M. sacchariflorus"/>
    <m/>
    <n v="59"/>
    <m/>
    <m/>
    <m/>
    <s v="Q47779"/>
    <s v="wild"/>
    <x v="0"/>
    <s v="Russia"/>
    <m/>
    <m/>
    <m/>
    <s v="E. Sacks, E. Dzyubenko, L. Bagmet, A. Sabitov"/>
    <d v="2012-09-20T00:00:00"/>
    <s v="Dark clay, rolling hills, relatively flat area"/>
    <s v="500X500"/>
    <s v="abundant"/>
    <n v="116"/>
    <m/>
    <x v="0"/>
    <n v="0"/>
    <n v="0"/>
    <d v="2012-10-02T00:00:00"/>
    <m/>
    <m/>
    <m/>
    <m/>
    <m/>
    <m/>
    <m/>
    <m/>
    <m/>
    <m/>
    <m/>
    <m/>
    <n v="4"/>
    <m/>
    <m/>
    <m/>
    <m/>
    <m/>
    <m/>
    <m/>
    <m/>
    <m/>
    <m/>
    <n v="44.434010000000001"/>
    <n v="131.40191999999999"/>
    <n v="174"/>
    <n v="2.3199999999999998"/>
    <n v="5"/>
    <s v="2x"/>
    <n v="4.4879182156133828"/>
    <x v="0"/>
    <d v="2013-12-01T00:00:00"/>
    <s v="AU"/>
    <m/>
    <m/>
  </r>
  <r>
    <n v="148"/>
    <s v="RU2012-194"/>
    <s v="RU2012-194"/>
    <s v="M. sacchariflorus"/>
    <m/>
    <n v="59"/>
    <m/>
    <m/>
    <m/>
    <s v="Q47780"/>
    <s v="wild"/>
    <x v="0"/>
    <s v="Russia"/>
    <m/>
    <m/>
    <m/>
    <s v="E. Sacks, E. Dzyubenko, L. Bagmet, A. Sabitov"/>
    <d v="2012-09-20T00:00:00"/>
    <m/>
    <m/>
    <m/>
    <n v="208"/>
    <m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4.43468"/>
    <n v="131.40120999999999"/>
    <n v="175"/>
    <n v="2.08"/>
    <n v="5"/>
    <s v="2x"/>
    <n v="4.4196428571428577"/>
    <x v="0"/>
    <d v="2013-12-01T00:00:00"/>
    <s v="AU"/>
    <m/>
    <m/>
  </r>
  <r>
    <n v="149"/>
    <s v="RU2012-195"/>
    <s v="RU2012-195"/>
    <s v="M. sacchariflorus"/>
    <m/>
    <n v="59"/>
    <m/>
    <m/>
    <m/>
    <s v="Q47781"/>
    <s v="wild"/>
    <x v="0"/>
    <s v="Russia"/>
    <m/>
    <m/>
    <m/>
    <s v="E. Sacks, E. Dzyubenko, L. Bagmet, A. Sabitov"/>
    <d v="2012-09-20T00:00:00"/>
    <m/>
    <m/>
    <m/>
    <n v="88"/>
    <m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4.43479"/>
    <n v="131.40082000000001"/>
    <n v="176"/>
    <n v="2.29"/>
    <n v="4"/>
    <s v="2x"/>
    <n v="4.383141762452107"/>
    <x v="0"/>
    <d v="2013-12-01T00:00:00"/>
    <s v="AU"/>
    <m/>
    <m/>
  </r>
  <r>
    <n v="150"/>
    <s v="RU2012-196"/>
    <s v="RU2012-196"/>
    <s v="M. sacchariflorus"/>
    <m/>
    <n v="59"/>
    <m/>
    <m/>
    <m/>
    <s v="Q47782"/>
    <s v="wild"/>
    <x v="0"/>
    <s v="Russia"/>
    <m/>
    <m/>
    <m/>
    <s v="E. Sacks, E. Dzyubenko, L. Bagmet, A. Sabitov"/>
    <d v="2012-09-20T00:00:00"/>
    <m/>
    <m/>
    <m/>
    <n v="128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m/>
    <n v="44.434939999999997"/>
    <n v="131.40136999999999"/>
    <n v="176"/>
    <n v="2.0699999999999998"/>
    <n v="5"/>
    <s v="2x"/>
    <n v="4.5024509803921564"/>
    <x v="0"/>
    <d v="2013-12-01T00:00:00"/>
    <s v="AU"/>
    <m/>
    <m/>
  </r>
  <r>
    <n v="151"/>
    <s v="RU2012-197"/>
    <s v="RU2012-197"/>
    <s v="M. sacchariflorus"/>
    <m/>
    <n v="59"/>
    <m/>
    <m/>
    <m/>
    <s v="Q47783"/>
    <s v="wild"/>
    <x v="0"/>
    <s v="Russia"/>
    <m/>
    <m/>
    <m/>
    <s v="E. Sacks, E. Dzyubenko, L. Bagmet, A. Sabitov"/>
    <d v="2012-09-20T00:00:00"/>
    <m/>
    <m/>
    <m/>
    <n v="108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4.434620000000002"/>
    <n v="131.40167"/>
    <n v="177"/>
    <n v="2.09"/>
    <n v="4"/>
    <s v="2x"/>
    <n v="4.2547169811320753"/>
    <x v="0"/>
    <d v="2013-12-01T00:00:00"/>
    <s v="AU"/>
    <m/>
    <m/>
  </r>
  <r>
    <n v="152"/>
    <s v="RU2012-199"/>
    <s v="RU2012-199"/>
    <s v="M. sacchariflorus"/>
    <m/>
    <n v="60"/>
    <m/>
    <m/>
    <m/>
    <s v="Q47784"/>
    <s v="wild"/>
    <x v="0"/>
    <s v="Russia"/>
    <s v="Primorsky Krai"/>
    <m/>
    <m/>
    <s v="E. Sacks, E. Dzyubenko, L. Bagmet, A. Sabitov"/>
    <d v="2012-09-21T00:00:00"/>
    <m/>
    <s v="500X500"/>
    <s v="abundant"/>
    <n v="112"/>
    <s v="Extensive large pop Charred wood; evidence of recent fire"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4.900129999999997"/>
    <n v="131.59082000000001"/>
    <n v="135"/>
    <n v="1.94"/>
    <n v="3.5"/>
    <s v="2x"/>
    <n v="4.1904761904761898"/>
    <x v="0"/>
    <d v="2013-12-01T00:00:00"/>
    <s v="AU"/>
    <m/>
    <m/>
  </r>
  <r>
    <n v="153"/>
    <s v="RU2012-200"/>
    <s v="RU2012-200"/>
    <s v="M. sacchariflorus"/>
    <m/>
    <n v="60"/>
    <m/>
    <m/>
    <m/>
    <s v="Q47785"/>
    <s v="wild"/>
    <x v="0"/>
    <s v="Russia"/>
    <s v="Primorsky Krai"/>
    <m/>
    <m/>
    <s v="E. Sacks, E. Dzyubenko, L. Bagmet, A. Sabitov"/>
    <d v="2012-09-21T00:00:00"/>
    <m/>
    <m/>
    <m/>
    <n v="220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4.89875"/>
    <n v="131.59049999999999"/>
    <n v="137"/>
    <n v="1.94"/>
    <n v="3.5"/>
    <s v="2x"/>
    <n v="4.258064516129032"/>
    <x v="0"/>
    <d v="2013-12-01T00:00:00"/>
    <s v="AU"/>
    <m/>
    <m/>
  </r>
  <r>
    <n v="154"/>
    <s v="RU2012-201"/>
    <s v="RU2012-201"/>
    <s v="M. sacchariflorus"/>
    <m/>
    <n v="60"/>
    <m/>
    <m/>
    <m/>
    <s v="Q47786"/>
    <s v="wild"/>
    <x v="0"/>
    <s v="Russia"/>
    <s v="Primorsky Krai"/>
    <m/>
    <m/>
    <s v="E. Sacks, E. Dzyubenko, L. Bagmet, A. Sabitov"/>
    <d v="2012-09-21T00:00:00"/>
    <m/>
    <m/>
    <m/>
    <n v="148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4.898429999999998"/>
    <n v="131.58983000000001"/>
    <n v="139"/>
    <n v="1.92"/>
    <n v="4"/>
    <s v="2x"/>
    <n v="4.3278688524590159"/>
    <x v="0"/>
    <d v="2013-12-01T00:00:00"/>
    <s v="AU"/>
    <m/>
    <m/>
  </r>
  <r>
    <n v="155"/>
    <s v="RU2012-202"/>
    <s v="RU2012-202"/>
    <s v="M. sacchariflorus"/>
    <m/>
    <n v="60"/>
    <m/>
    <m/>
    <m/>
    <s v="Q47787"/>
    <s v="wild"/>
    <x v="0"/>
    <s v="Russia"/>
    <s v="Primorsky Krai"/>
    <m/>
    <m/>
    <s v="E. Sacks, E. Dzyubenko, L. Bagmet, A. Sabitov"/>
    <d v="2012-09-21T00:00:00"/>
    <m/>
    <m/>
    <m/>
    <n v="244"/>
    <m/>
    <x v="0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s v="Y"/>
    <n v="44.898910000000001"/>
    <n v="131.59099000000001"/>
    <n v="139"/>
    <n v="1.62"/>
    <n v="4"/>
    <s v="2x"/>
    <n v="4.3278688524590159"/>
    <x v="0"/>
    <d v="2013-12-01T00:00:00"/>
    <s v="AU"/>
    <m/>
    <m/>
  </r>
  <r>
    <n v="156"/>
    <s v="RU2012-203"/>
    <s v="RU2012-203"/>
    <s v="M. sacchariflorus"/>
    <m/>
    <n v="60"/>
    <m/>
    <m/>
    <m/>
    <s v="Q47788"/>
    <s v="wild"/>
    <x v="0"/>
    <s v="Russia"/>
    <s v="Primorsky Krai"/>
    <m/>
    <m/>
    <s v="E. Sacks, E. Dzyubenko, L. Bagmet, A. Sabitov"/>
    <d v="2012-09-21T00:00:00"/>
    <m/>
    <m/>
    <m/>
    <n v="152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m/>
    <n v="44.901850000000003"/>
    <n v="131.59117000000001"/>
    <n v="140"/>
    <n v="2.17"/>
    <n v="3"/>
    <s v="2x"/>
    <n v="4.616788321167884"/>
    <x v="0"/>
    <d v="2013-12-01T00:00:00"/>
    <s v="AU"/>
    <m/>
    <m/>
  </r>
  <r>
    <n v="157"/>
    <s v="RU2012-205"/>
    <s v="RU2012-205"/>
    <s v="M. sacchariflorus"/>
    <m/>
    <n v="61"/>
    <m/>
    <m/>
    <m/>
    <s v="Q47789"/>
    <s v="wild"/>
    <x v="0"/>
    <s v="Russia"/>
    <m/>
    <m/>
    <s v="Flat area near strem (and bridge) a few km south of Turyi Rog"/>
    <s v="E. Sacks, E. Dzyubenko, L. Bagmet, A. Sabitov"/>
    <d v="2012-09-21T00:00:00"/>
    <s v="Dark clay, flat area, near stream"/>
    <s v="300X300"/>
    <s v="frequent"/>
    <n v="208"/>
    <m/>
    <x v="0"/>
    <n v="0"/>
    <n v="0"/>
    <d v="2012-10-02T00:00:00"/>
    <d v="2015-03-10T00:00:00"/>
    <n v="5"/>
    <m/>
    <m/>
    <m/>
    <m/>
    <m/>
    <m/>
    <m/>
    <d v="2015-01-01T00:00:00"/>
    <m/>
    <m/>
    <n v="4"/>
    <m/>
    <m/>
    <m/>
    <m/>
    <m/>
    <s v="Y"/>
    <m/>
    <m/>
    <m/>
    <s v="Y"/>
    <n v="45.196750000000002"/>
    <n v="131.97614999999999"/>
    <n v="77"/>
    <n v="2.48"/>
    <n v="5"/>
    <s v="2x"/>
    <n v="4.435483870967742"/>
    <x v="0"/>
    <d v="2013-12-01T00:00:00"/>
    <s v="AU"/>
    <m/>
    <m/>
  </r>
  <r>
    <n v="158"/>
    <s v="RU2012-206"/>
    <s v="RU2012-206"/>
    <s v="M. sacchariflorus"/>
    <m/>
    <n v="61"/>
    <m/>
    <m/>
    <m/>
    <s v="Q47790"/>
    <s v="wild"/>
    <x v="0"/>
    <s v="Russia"/>
    <m/>
    <m/>
    <m/>
    <s v="E. Sacks, E. Dzyubenko, L. Bagmet, A. Sabitov"/>
    <d v="2012-09-21T00:00:00"/>
    <m/>
    <m/>
    <m/>
    <n v="216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5.196930000000002"/>
    <n v="131.97554"/>
    <n v="75"/>
    <n v="2.17"/>
    <n v="4"/>
    <s v="2x"/>
    <n v="4.3421052631578947"/>
    <x v="0"/>
    <d v="2013-12-01T00:00:00"/>
    <s v="AU"/>
    <m/>
    <m/>
  </r>
  <r>
    <n v="159"/>
    <s v="RU2012-207"/>
    <s v="RU2012-207"/>
    <s v="M. sacchariflorus"/>
    <m/>
    <n v="61"/>
    <m/>
    <m/>
    <m/>
    <s v="Q47791"/>
    <s v="wild"/>
    <x v="0"/>
    <s v="Russia"/>
    <m/>
    <m/>
    <m/>
    <s v="E. Sacks, E. Dzyubenko, L. Bagmet, A. Sabitov"/>
    <d v="2012-09-21T00:00:00"/>
    <m/>
    <m/>
    <m/>
    <n v="152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5.196559999999998"/>
    <n v="131.97572"/>
    <n v="75"/>
    <n v="2.12"/>
    <n v="4"/>
    <s v="2x"/>
    <n v="4.4755877034358047"/>
    <x v="0"/>
    <d v="2013-12-01T00:00:00"/>
    <s v="AU"/>
    <m/>
    <m/>
  </r>
  <r>
    <n v="160"/>
    <s v="RU2012-208"/>
    <s v="RU2012-208"/>
    <s v="M. sacchariflorus"/>
    <m/>
    <n v="61"/>
    <m/>
    <m/>
    <m/>
    <s v="Q47792"/>
    <s v="wild"/>
    <x v="0"/>
    <s v="Russia"/>
    <m/>
    <m/>
    <m/>
    <s v="E. Sacks, E. Dzyubenko, L. Bagmet, A. Sabitov"/>
    <d v="2012-09-21T00:00:00"/>
    <m/>
    <m/>
    <m/>
    <n v="164"/>
    <m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m/>
    <n v="45.196170000000002"/>
    <n v="131.97622999999999"/>
    <n v="77"/>
    <n v="2.4700000000000002"/>
    <n v="7"/>
    <s v="2x"/>
    <n v="4.7653429602888089"/>
    <x v="0"/>
    <d v="2013-12-01T00:00:00"/>
    <s v="AU"/>
    <m/>
    <m/>
  </r>
  <r>
    <n v="161"/>
    <s v="RU2012-209"/>
    <s v="RU2012-209"/>
    <s v="M. sacchariflorus"/>
    <m/>
    <n v="61"/>
    <m/>
    <m/>
    <m/>
    <s v="Q47793"/>
    <s v="wild"/>
    <x v="0"/>
    <s v="Russia"/>
    <m/>
    <m/>
    <m/>
    <s v="E. Sacks, E. Dzyubenko, L. Bagmet, A. Sabitov"/>
    <d v="2012-09-21T00:00:00"/>
    <m/>
    <m/>
    <m/>
    <n v="116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5.195079999999997"/>
    <n v="131.97630000000001"/>
    <n v="78"/>
    <n v="2.27"/>
    <n v="4"/>
    <s v="2x"/>
    <n v="4.3758445945945947"/>
    <x v="0"/>
    <d v="2013-12-01T00:00:00"/>
    <s v="AU"/>
    <m/>
    <m/>
  </r>
  <r>
    <n v="162"/>
    <s v="RU2012-211"/>
    <s v="RU2012-211"/>
    <s v="M. sacchariflorus"/>
    <m/>
    <n v="62"/>
    <m/>
    <m/>
    <m/>
    <s v="Q47794"/>
    <s v="wild"/>
    <x v="0"/>
    <s v="Russia"/>
    <m/>
    <m/>
    <m/>
    <s v="E. Sacks, E. Dzyubenko, L. Bagmet, A. Sabitov"/>
    <d v="2012-09-22T00:00:00"/>
    <s v="Dark clay, near stream in valley"/>
    <m/>
    <s v="abundant"/>
    <n v="104"/>
    <m/>
    <x v="0"/>
    <n v="0"/>
    <n v="0"/>
    <d v="2012-10-02T00:00:00"/>
    <d v="2015-03-10T00:00:00"/>
    <n v="2"/>
    <d v="2015-05-14T00:00:00"/>
    <n v="5"/>
    <m/>
    <m/>
    <m/>
    <m/>
    <m/>
    <d v="2015-01-01T00:00:00"/>
    <m/>
    <m/>
    <n v="4"/>
    <m/>
    <m/>
    <m/>
    <m/>
    <m/>
    <s v="Y"/>
    <m/>
    <m/>
    <m/>
    <s v="Y"/>
    <n v="44.696719999999999"/>
    <n v="131.97116"/>
    <n v="80"/>
    <n v="2.48"/>
    <n v="6"/>
    <s v="2x"/>
    <n v="4.5272727272727264"/>
    <x v="0"/>
    <d v="2013-12-01T00:00:00"/>
    <s v="AU"/>
    <m/>
    <m/>
  </r>
  <r>
    <n v="163"/>
    <s v="RU2012-212"/>
    <s v="RU2012-212"/>
    <s v="M. sacchariflorus"/>
    <m/>
    <n v="62"/>
    <m/>
    <m/>
    <m/>
    <s v="Q47795"/>
    <s v="wild"/>
    <x v="0"/>
    <s v="Russia"/>
    <m/>
    <m/>
    <m/>
    <s v="E. Sacks, E. Dzyubenko, L. Bagmet, A. Sabitov"/>
    <d v="2012-09-21T00:00:00"/>
    <m/>
    <m/>
    <m/>
    <n v="132"/>
    <m/>
    <x v="0"/>
    <n v="0"/>
    <n v="0"/>
    <d v="2012-10-02T00:00:00"/>
    <d v="2015-03-10T00:00:00"/>
    <n v="5"/>
    <m/>
    <m/>
    <m/>
    <m/>
    <m/>
    <m/>
    <m/>
    <d v="2015-01-01T00:00:00"/>
    <m/>
    <m/>
    <n v="4"/>
    <m/>
    <m/>
    <m/>
    <m/>
    <m/>
    <s v="Y"/>
    <m/>
    <m/>
    <m/>
    <s v="Y"/>
    <n v="44.697310000000002"/>
    <n v="131.97176999999999"/>
    <n v="82"/>
    <n v="2.4"/>
    <n v="4"/>
    <s v="2x"/>
    <n v="4.3475298126064734"/>
    <x v="0"/>
    <d v="2013-12-01T00:00:00"/>
    <s v="AU"/>
    <m/>
    <m/>
  </r>
  <r>
    <n v="164"/>
    <s v="RU2012-213"/>
    <s v="RU2012-213"/>
    <s v="M. sacchariflorus"/>
    <m/>
    <n v="62"/>
    <m/>
    <m/>
    <m/>
    <s v="Q47796"/>
    <s v="wild"/>
    <x v="0"/>
    <s v="Russia"/>
    <m/>
    <m/>
    <m/>
    <s v="E. Sacks, E. Dzyubenko, L. Bagmet, A. Sabitov"/>
    <d v="2012-09-22T00:00:00"/>
    <m/>
    <m/>
    <m/>
    <n v="192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m/>
    <n v="44.697290000000002"/>
    <n v="131.97246000000001"/>
    <n v="82"/>
    <n v="2.17"/>
    <n v="4"/>
    <s v="2x"/>
    <n v="4.467005076142132"/>
    <x v="0"/>
    <d v="2013-12-01T00:00:00"/>
    <s v="AU"/>
    <m/>
    <m/>
  </r>
  <r>
    <n v="165"/>
    <s v="RU2012-214"/>
    <s v="RU2012-214"/>
    <s v="M. sacchariflorus"/>
    <m/>
    <n v="62"/>
    <m/>
    <m/>
    <m/>
    <s v="Q47797"/>
    <s v="wild"/>
    <x v="0"/>
    <s v="Russia"/>
    <m/>
    <m/>
    <m/>
    <s v="E. Sacks, E. Dzyubenko, L. Bagmet, A. Sabitov"/>
    <d v="2012-09-22T00:00:00"/>
    <m/>
    <m/>
    <m/>
    <n v="164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4.691090000000003"/>
    <n v="131.95929000000001"/>
    <n v="113"/>
    <n v="2.17"/>
    <n v="5"/>
    <s v="2x"/>
    <n v="4.5993031358885021"/>
    <x v="0"/>
    <d v="2013-12-01T00:00:00"/>
    <s v="AU"/>
    <m/>
    <m/>
  </r>
  <r>
    <n v="166"/>
    <s v="RU2012-215"/>
    <s v="RU2012-215"/>
    <s v="M. sacchariflorus"/>
    <m/>
    <n v="62"/>
    <m/>
    <m/>
    <m/>
    <s v="Q47798"/>
    <s v="wild"/>
    <x v="0"/>
    <s v="Russia"/>
    <m/>
    <m/>
    <m/>
    <s v="E. Sacks, E. Dzyubenko, L. Bagmet, A. Sabitov"/>
    <d v="2012-09-22T00:00:00"/>
    <m/>
    <m/>
    <m/>
    <n v="184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4.69988"/>
    <n v="131.97716"/>
    <n v="88"/>
    <n v="1.98"/>
    <n v="4"/>
    <s v="2x"/>
    <n v="4.3227739726027394"/>
    <x v="0"/>
    <d v="2013-12-01T00:00:00"/>
    <s v="AU"/>
    <m/>
    <m/>
  </r>
  <r>
    <n v="167"/>
    <s v="M. sacchariflorus 'Hortico'-UI10-00008"/>
    <s v="UI10-00008"/>
    <s v="M. sacchariflorus"/>
    <s v="Hortico"/>
    <m/>
    <m/>
    <m/>
    <m/>
    <m/>
    <s v="cultivar"/>
    <x v="0"/>
    <s v="Unknown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6"/>
    <s v="Y"/>
    <m/>
    <m/>
    <m/>
    <m/>
    <m/>
    <s v="2x"/>
    <n v="4.47"/>
    <x v="0"/>
    <m/>
    <s v="IL"/>
    <m/>
    <m/>
  </r>
  <r>
    <n v="168"/>
    <s v="M. ×giganteus 'Illinois'-UI10-00107"/>
    <s v="UI10-00107"/>
    <s v="M. ×giganteus"/>
    <s v="Illinois"/>
    <m/>
    <m/>
    <m/>
    <m/>
    <m/>
    <s v="cultivar control"/>
    <x v="0"/>
    <s v="Japan"/>
    <m/>
    <m/>
    <m/>
    <m/>
    <m/>
    <m/>
    <m/>
    <m/>
    <m/>
    <m/>
    <x v="0"/>
    <n v="0"/>
    <n v="0"/>
    <m/>
    <m/>
    <n v="8"/>
    <d v="2015-03-31T00:00:00"/>
    <n v="8"/>
    <n v="6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s v="Y"/>
    <m/>
    <m/>
    <m/>
    <m/>
    <m/>
    <s v="3x"/>
    <n v="6.8886153846153846"/>
    <x v="0"/>
    <m/>
    <s v="IL"/>
    <m/>
    <m/>
  </r>
  <r>
    <n v="169"/>
    <s v="M. sacchariflorus 'Bluemel'-UI10-00117"/>
    <s v="UI10-00117"/>
    <s v="M. sacchariflorus"/>
    <s v="Bluemel"/>
    <m/>
    <m/>
    <m/>
    <m/>
    <m/>
    <s v="wild"/>
    <x v="0"/>
    <s v="Unknown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7"/>
    <s v="Y"/>
    <m/>
    <m/>
    <m/>
    <m/>
    <m/>
    <s v="4x"/>
    <n v="8.65"/>
    <x v="0"/>
    <m/>
    <s v="IL"/>
    <m/>
    <m/>
  </r>
  <r>
    <n v="170"/>
    <s v="M. ×giganteus 'Nagara'-UI10-00123"/>
    <s v="UI10-00123"/>
    <s v="M. ×giganteus"/>
    <s v="Nagara"/>
    <m/>
    <m/>
    <m/>
    <m/>
    <m/>
    <s v="cultivar control"/>
    <x v="0"/>
    <s v="Cultivar"/>
    <m/>
    <m/>
    <m/>
    <m/>
    <m/>
    <m/>
    <m/>
    <m/>
    <m/>
    <m/>
    <x v="0"/>
    <n v="0"/>
    <n v="0"/>
    <m/>
    <m/>
    <n v="6"/>
    <d v="2015-03-31T00:00:00"/>
    <n v="8"/>
    <n v="8"/>
    <m/>
    <m/>
    <m/>
    <m/>
    <m/>
    <m/>
    <m/>
    <m/>
    <m/>
    <m/>
    <m/>
    <m/>
    <m/>
    <m/>
    <d v="2015-03-13T00:00:00"/>
    <m/>
    <n v="8"/>
    <m/>
    <m/>
    <m/>
    <m/>
    <m/>
    <m/>
    <s v="3x"/>
    <n v="6.79"/>
    <x v="0"/>
    <m/>
    <m/>
    <m/>
    <m/>
  </r>
  <r>
    <n v="171"/>
    <s v="M. sacchariflorus 'Gotemba Gold'-UI11-00005"/>
    <s v="UI11-00005"/>
    <s v="M. sacchariflorus"/>
    <s v="Gotemba Gold"/>
    <m/>
    <m/>
    <m/>
    <m/>
    <m/>
    <s v="cultivar"/>
    <x v="0"/>
    <s v="Unknown"/>
    <m/>
    <m/>
    <m/>
    <m/>
    <m/>
    <m/>
    <m/>
    <m/>
    <m/>
    <m/>
    <x v="0"/>
    <n v="0"/>
    <n v="0"/>
    <m/>
    <m/>
    <n v="6"/>
    <d v="2015-03-31T00:00:00"/>
    <n v="8"/>
    <n v="7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m/>
    <m/>
    <m/>
    <m/>
    <m/>
    <s v="4x"/>
    <n v="8.5500000000000007"/>
    <x v="0"/>
    <m/>
    <s v="IL"/>
    <m/>
    <m/>
  </r>
  <r>
    <n v="172"/>
    <s v="M. sacchariflorus 'Golf Course 2x'-UI11-00006"/>
    <s v="UI11-00006"/>
    <s v="M. sacchariflorus"/>
    <s v="Golf Course 2x"/>
    <m/>
    <m/>
    <m/>
    <m/>
    <m/>
    <s v="cultivar"/>
    <x v="0"/>
    <s v="Unknown"/>
    <m/>
    <m/>
    <m/>
    <m/>
    <m/>
    <m/>
    <m/>
    <m/>
    <m/>
    <m/>
    <x v="0"/>
    <n v="0"/>
    <n v="0"/>
    <m/>
    <m/>
    <n v="6"/>
    <d v="2015-03-31T00:00:00"/>
    <n v="8"/>
    <n v="7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s v="Y"/>
    <m/>
    <m/>
    <m/>
    <m/>
    <m/>
    <s v="2x"/>
    <n v="4.4000000000000004"/>
    <x v="0"/>
    <m/>
    <m/>
    <m/>
    <m/>
  </r>
  <r>
    <n v="173"/>
    <s v="M. sacchariflorus 'Golf Course 4x'-UI11-00007"/>
    <s v="UI11-00007"/>
    <s v="M. sacchariflorus"/>
    <s v="Golf Course 4x"/>
    <m/>
    <s v="GC4x-1"/>
    <m/>
    <m/>
    <m/>
    <s v="breeding line"/>
    <x v="0"/>
    <s v="Unknown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7"/>
    <m/>
    <d v="2015-03-16T00:00:00"/>
    <m/>
    <m/>
    <n v="4"/>
    <d v="2015-03-16T00:00:00"/>
    <m/>
    <m/>
    <d v="2015-03-23T00:00:00"/>
    <n v="4"/>
    <s v="Y"/>
    <d v="2015-03-13T00:00:00"/>
    <m/>
    <n v="7"/>
    <s v="Y"/>
    <m/>
    <m/>
    <m/>
    <m/>
    <m/>
    <s v="4x"/>
    <n v="8.93"/>
    <x v="0"/>
    <m/>
    <m/>
    <m/>
    <m/>
  </r>
  <r>
    <n v="174"/>
    <s v="M. sacchariflorus 'EMI-5'-UI11-00027"/>
    <s v="UI11-00027"/>
    <s v="M. sacchariflorus"/>
    <s v="EMI-5"/>
    <m/>
    <m/>
    <m/>
    <m/>
    <m/>
    <s v="wild"/>
    <x v="0"/>
    <s v="Japan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m/>
    <m/>
    <m/>
    <m/>
    <m/>
    <s v="4x"/>
    <m/>
    <x v="0"/>
    <m/>
    <s v="IL"/>
    <m/>
    <m/>
  </r>
  <r>
    <n v="175"/>
    <s v="UI11-00031"/>
    <s v="UI11-00031"/>
    <s v="M. sacchariflorus var. lutarioriparius"/>
    <m/>
    <m/>
    <m/>
    <m/>
    <m/>
    <m/>
    <s v="wild"/>
    <x v="0"/>
    <s v="China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m/>
    <m/>
    <m/>
    <m/>
    <m/>
    <s v="2x"/>
    <n v="4.26"/>
    <x v="0"/>
    <m/>
    <s v="IL"/>
    <m/>
    <m/>
  </r>
  <r>
    <n v="176"/>
    <s v="UI11-00032"/>
    <s v="UI11-00032"/>
    <s v="M. sacchariflorus"/>
    <m/>
    <m/>
    <m/>
    <m/>
    <m/>
    <m/>
    <s v="wild"/>
    <x v="0"/>
    <s v="Japan"/>
    <s v="Gifu"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m/>
    <m/>
    <m/>
    <m/>
    <m/>
    <s v="4x"/>
    <n v="8.2200000000000006"/>
    <x v="0"/>
    <m/>
    <s v="IL"/>
    <m/>
    <m/>
  </r>
  <r>
    <n v="177"/>
    <s v="UI11-00033"/>
    <s v="UI11-00033"/>
    <s v="M. sacchariflorus"/>
    <m/>
    <m/>
    <m/>
    <m/>
    <m/>
    <m/>
    <s v="wild"/>
    <x v="0"/>
    <s v="Japan"/>
    <s v="Gifu"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m/>
    <m/>
    <m/>
    <m/>
    <m/>
    <s v="4x"/>
    <n v="8.2899999999999991"/>
    <x v="0"/>
    <m/>
    <s v="IL"/>
    <m/>
    <m/>
  </r>
  <r>
    <n v="178"/>
    <s v="UI11-00034"/>
    <s v="UI11-00034"/>
    <s v="M. sacchariflorus"/>
    <m/>
    <m/>
    <m/>
    <m/>
    <m/>
    <m/>
    <s v="wild"/>
    <x v="0"/>
    <s v="Japan"/>
    <s v="Gifu"/>
    <m/>
    <m/>
    <m/>
    <m/>
    <m/>
    <m/>
    <m/>
    <m/>
    <m/>
    <x v="0"/>
    <n v="0"/>
    <n v="0"/>
    <m/>
    <m/>
    <n v="6"/>
    <d v="2015-03-31T00:00:00"/>
    <n v="8"/>
    <n v="3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m/>
    <m/>
    <m/>
    <m/>
    <m/>
    <s v="4x"/>
    <n v="8.34"/>
    <x v="0"/>
    <m/>
    <s v="IL"/>
    <m/>
    <m/>
  </r>
  <r>
    <n v="179"/>
    <s v="UI11-00035"/>
    <s v="UI11-00035"/>
    <s v="M. sacchariflorus"/>
    <m/>
    <m/>
    <m/>
    <m/>
    <m/>
    <m/>
    <s v="wild"/>
    <x v="0"/>
    <s v="Japan"/>
    <s v="Gifu"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m/>
    <m/>
    <m/>
    <m/>
    <m/>
    <s v="4x"/>
    <n v="8.06"/>
    <x v="0"/>
    <m/>
    <s v="IL"/>
    <m/>
    <m/>
  </r>
  <r>
    <n v="180"/>
    <s v="UI11-00036"/>
    <s v="UI11-00036"/>
    <s v="M. sacchariflorus"/>
    <m/>
    <m/>
    <m/>
    <m/>
    <m/>
    <m/>
    <s v="wild"/>
    <x v="0"/>
    <s v="Japan"/>
    <s v="Gifu"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m/>
    <m/>
    <m/>
    <m/>
    <m/>
    <s v="4x"/>
    <n v="8.3800000000000008"/>
    <x v="0"/>
    <m/>
    <s v="IL"/>
    <m/>
    <m/>
  </r>
  <r>
    <n v="181"/>
    <s v="UI11-00037"/>
    <s v="UI11-00037"/>
    <s v="M. sacchariflorus"/>
    <m/>
    <m/>
    <m/>
    <m/>
    <m/>
    <m/>
    <s v="wild"/>
    <x v="0"/>
    <s v="Japan"/>
    <s v="Gifu"/>
    <m/>
    <m/>
    <m/>
    <m/>
    <m/>
    <m/>
    <m/>
    <m/>
    <m/>
    <x v="0"/>
    <n v="0"/>
    <n v="0"/>
    <m/>
    <m/>
    <n v="6"/>
    <d v="2015-03-31T00:00:00"/>
    <n v="8"/>
    <n v="7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m/>
    <m/>
    <m/>
    <m/>
    <m/>
    <s v="4x"/>
    <n v="8.2100000000000009"/>
    <x v="0"/>
    <m/>
    <s v="IL"/>
    <m/>
    <m/>
  </r>
  <r>
    <n v="182"/>
    <s v="UI11-00038"/>
    <s v="UI11-00038"/>
    <s v="M. sacchariflorus"/>
    <m/>
    <m/>
    <m/>
    <m/>
    <m/>
    <m/>
    <s v="wild"/>
    <x v="0"/>
    <s v="Japan"/>
    <s v="Gifu"/>
    <m/>
    <m/>
    <m/>
    <m/>
    <m/>
    <m/>
    <m/>
    <m/>
    <m/>
    <x v="0"/>
    <n v="0"/>
    <n v="0"/>
    <m/>
    <m/>
    <n v="6"/>
    <d v="2015-03-31T00:00:00"/>
    <n v="8"/>
    <n v="6"/>
    <m/>
    <d v="2015-04-01T00:00:00"/>
    <n v="7"/>
    <m/>
    <d v="2015-03-16T00:00:00"/>
    <m/>
    <m/>
    <n v="6"/>
    <d v="2015-03-16T00:00:00"/>
    <m/>
    <m/>
    <d v="2015-03-23T00:00:00"/>
    <n v="4"/>
    <s v="Y"/>
    <m/>
    <m/>
    <m/>
    <s v="Y"/>
    <m/>
    <m/>
    <m/>
    <m/>
    <m/>
    <s v="4x"/>
    <n v="9.7200000000000006"/>
    <x v="0"/>
    <m/>
    <s v="IL"/>
    <m/>
    <m/>
  </r>
  <r>
    <n v="183"/>
    <s v="UI11-00039"/>
    <s v="UI11-00039"/>
    <s v="M. sacchariflorus"/>
    <m/>
    <m/>
    <m/>
    <m/>
    <m/>
    <m/>
    <s v="wild"/>
    <x v="0"/>
    <s v="Japan"/>
    <s v="Gifu"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m/>
    <m/>
    <m/>
    <m/>
    <m/>
    <s v="4x"/>
    <n v="7.99"/>
    <x v="0"/>
    <m/>
    <s v="IL"/>
    <m/>
    <m/>
  </r>
  <r>
    <n v="184"/>
    <s v="JPN-2010-001"/>
    <s v="JPN-2010-001"/>
    <s v="M. sacchariflorus"/>
    <m/>
    <m/>
    <s v="Tōhoku-2010-001"/>
    <m/>
    <m/>
    <s v="Q46423"/>
    <s v="wild"/>
    <x v="0"/>
    <s v="Japan"/>
    <s v="Miyagi"/>
    <s v="Kuriharashi"/>
    <s v="Tsukidate"/>
    <s v="T. Yamada"/>
    <d v="2010-10-21T00:00:00"/>
    <s v="Road side"/>
    <s v="10×10"/>
    <m/>
    <n v="50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8.748759999999997"/>
    <n v="141.02466999999999"/>
    <n v="27.8"/>
    <n v="3.25"/>
    <n v="10"/>
    <s v="4x"/>
    <n v="8.3879347826086956"/>
    <x v="0"/>
    <m/>
    <s v="IL"/>
    <m/>
    <m/>
  </r>
  <r>
    <n v="185"/>
    <s v="JPN-2010-002"/>
    <s v="JPN-2010-002"/>
    <s v="M. sacchariflorus"/>
    <m/>
    <m/>
    <s v="Tōhoku-2010-036"/>
    <m/>
    <m/>
    <s v="Q46424"/>
    <s v="wild"/>
    <x v="0"/>
    <s v="Japan"/>
    <s v="Yamagata"/>
    <s v="Sagaeshi"/>
    <s v="Nitta"/>
    <s v="T. Yamada"/>
    <d v="2010-10-23T00:00:00"/>
    <s v="Vacant lot"/>
    <s v="20×50"/>
    <m/>
    <n v="32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8.376249999999999"/>
    <n v="140.31956"/>
    <n v="86"/>
    <n v="3.14"/>
    <n v="9"/>
    <s v="4x"/>
    <n v="8.5491329479768794"/>
    <x v="0"/>
    <m/>
    <s v="IL"/>
    <m/>
    <m/>
  </r>
  <r>
    <n v="186"/>
    <s v="JPN-2010-003"/>
    <s v="JPN-2010-003"/>
    <s v="M. sacchariflorus"/>
    <m/>
    <m/>
    <s v="Hokkaido U, Livestock Farm-1"/>
    <m/>
    <m/>
    <s v="Q46425"/>
    <s v="wild"/>
    <x v="0"/>
    <s v="Japan"/>
    <s v="Hokkaido"/>
    <m/>
    <m/>
    <s v="T. Yamada"/>
    <d v="2010-11-10T00:00:00"/>
    <s v="Road side"/>
    <s v="5×10"/>
    <m/>
    <n v="2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7"/>
    <s v="Y"/>
    <n v="42.428060000000002"/>
    <n v="142.48202000000001"/>
    <n v="95"/>
    <n v="0.8"/>
    <n v="4"/>
    <m/>
    <m/>
    <x v="0"/>
    <m/>
    <m/>
    <m/>
    <m/>
  </r>
  <r>
    <n v="187"/>
    <s v="JPN-2010-004"/>
    <s v="JPN-2010-004"/>
    <s v="M. sacchariflorus"/>
    <m/>
    <m/>
    <s v="Tōhoku-2010-012"/>
    <m/>
    <m/>
    <s v="Q46426"/>
    <s v="wild"/>
    <x v="0"/>
    <s v="Japan"/>
    <s v="Akita"/>
    <s v="Ogashi"/>
    <s v="Iriaikamiya "/>
    <s v="T. Yamada"/>
    <d v="2010-10-22T00:00:00"/>
    <s v="Road side"/>
    <s v="10×10"/>
    <m/>
    <n v="42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9.981229999999996"/>
    <n v="139.87594000000001"/>
    <n v="4.2"/>
    <n v="2.9"/>
    <n v="8"/>
    <s v="4x"/>
    <n v="8.2959241706161126"/>
    <x v="0"/>
    <m/>
    <s v="IL"/>
    <m/>
    <m/>
  </r>
  <r>
    <n v="188"/>
    <s v="JPN-2010-005"/>
    <s v="JPN-2010-005"/>
    <s v="M. sacchariflorus"/>
    <m/>
    <m/>
    <s v="Tomatoh Corporation-1"/>
    <m/>
    <m/>
    <s v="Q46427"/>
    <s v="wild"/>
    <x v="0"/>
    <s v="Japan"/>
    <s v="Hokkaido"/>
    <s v="Atsuma"/>
    <s v="Hamaatsuma"/>
    <s v="T. Yamada"/>
    <d v="2010-11-10T00:00:00"/>
    <s v="Vacant lot"/>
    <s v="100×50"/>
    <m/>
    <n v="40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42.614750000000001"/>
    <n v="141.81671"/>
    <n v="2"/>
    <n v="2.8"/>
    <n v="9"/>
    <s v="4x"/>
    <n v="8.3271428571428565"/>
    <x v="0"/>
    <m/>
    <s v="IL"/>
    <m/>
    <m/>
  </r>
  <r>
    <n v="189"/>
    <s v="JPN-2010-006"/>
    <s v="JPN-2010-006"/>
    <s v="M. sacchariflorus"/>
    <m/>
    <m/>
    <s v="Tōhoku-2010-014"/>
    <m/>
    <m/>
    <s v="Q46428"/>
    <s v="wild"/>
    <x v="0"/>
    <s v="Japan"/>
    <s v="Akita"/>
    <s v="Noshiroshi"/>
    <s v="Futatsuimachitane"/>
    <s v="T. Yamada"/>
    <d v="2010-10-22T00:00:00"/>
    <s v="Road side"/>
    <s v="5×10"/>
    <m/>
    <n v="3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40.216009999999997"/>
    <n v="140.22624999999999"/>
    <n v="19.600000000000001"/>
    <n v="2.02"/>
    <n v="5"/>
    <s v="4x"/>
    <n v="8.6419999999999995"/>
    <x v="0"/>
    <m/>
    <s v="IL"/>
    <m/>
    <m/>
  </r>
  <r>
    <n v="190"/>
    <s v="JPN-2010-007"/>
    <s v="JPN-2010-007"/>
    <s v="M. sacchariflorus"/>
    <m/>
    <m/>
    <s v="Tōhoku-2010-017"/>
    <m/>
    <m/>
    <s v="Q46429"/>
    <s v="wild"/>
    <x v="0"/>
    <s v="Japan"/>
    <s v="Akita"/>
    <s v="Kitaakitashi"/>
    <s v="Yonaizawa"/>
    <s v="T. Yamada"/>
    <d v="2010-10-22T00:00:00"/>
    <s v="Road side"/>
    <s v="10×10"/>
    <m/>
    <n v="38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40.119709999999998"/>
    <n v="140.37941000000001"/>
    <n v="45.5"/>
    <n v="2.9"/>
    <n v="8"/>
    <s v="4x"/>
    <n v="7.9098979591836738"/>
    <x v="0"/>
    <m/>
    <s v="IL"/>
    <m/>
    <m/>
  </r>
  <r>
    <n v="191"/>
    <s v="JPN-2010-008"/>
    <s v="JPN-2010-008"/>
    <s v="M. sacchariflorus"/>
    <m/>
    <m/>
    <s v="Tōhoku-2010-020"/>
    <m/>
    <m/>
    <s v="Q46430"/>
    <s v="wild"/>
    <x v="0"/>
    <s v="Japan"/>
    <s v="Akita"/>
    <s v="Kitaakitashi"/>
    <s v="Anikayakusa"/>
    <s v="T. Yamada"/>
    <d v="2010-10-22T00:00:00"/>
    <s v="Vacant lot"/>
    <s v="30×20"/>
    <m/>
    <n v="32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39.959760000000003"/>
    <n v="140.42583999999999"/>
    <n v="198"/>
    <n v="3.43"/>
    <n v="10"/>
    <s v="4x"/>
    <n v="8.7953424657534249"/>
    <x v="0"/>
    <m/>
    <s v="IL"/>
    <m/>
    <m/>
  </r>
  <r>
    <n v="192"/>
    <s v="JPN-2010-009"/>
    <s v="JPN-2010-009"/>
    <s v="M. sacchariflorus"/>
    <m/>
    <m/>
    <s v="Tōhoku-2010-022"/>
    <m/>
    <m/>
    <s v="Q46431"/>
    <s v="wild"/>
    <x v="0"/>
    <s v="Japan"/>
    <s v="Akita"/>
    <s v="Senbokushi"/>
    <s v="Nishikichokamihinokinai"/>
    <s v="T. Yamada"/>
    <d v="2010-10-22T00:00:00"/>
    <s v="Riverside"/>
    <s v="3×3"/>
    <m/>
    <n v="12"/>
    <m/>
    <x v="1"/>
    <m/>
    <m/>
    <m/>
    <m/>
    <n v="6"/>
    <d v="2015-03-31T00:00:00"/>
    <n v="8"/>
    <n v="7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9.803820000000002"/>
    <n v="140.5838"/>
    <n v="254"/>
    <n v="2.52"/>
    <n v="6"/>
    <s v="4x"/>
    <n v="8.5575438596491225"/>
    <x v="0"/>
    <m/>
    <s v="IL"/>
    <m/>
    <m/>
  </r>
  <r>
    <n v="193"/>
    <s v="JPN-2010-010"/>
    <s v="JPN-2010-010"/>
    <s v="M. sacchariflorus"/>
    <m/>
    <m/>
    <s v="Tōhoku-2010-025"/>
    <m/>
    <m/>
    <s v="Q46432"/>
    <s v="wild"/>
    <x v="0"/>
    <s v="Japan"/>
    <s v="Akita"/>
    <s v="Akitashi"/>
    <s v="Yotsugoyasuedomatsumoto"/>
    <s v="T. Yamada"/>
    <d v="2010-10-23T00:00:00"/>
    <s v="Uncultivated farmland (paddy field)"/>
    <s v="10×50"/>
    <m/>
    <n v="48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9.653939999999999"/>
    <n v="140.15013999999999"/>
    <n v="15.8"/>
    <n v="2.73"/>
    <n v="7"/>
    <s v="4x"/>
    <n v="8.4441176470588246"/>
    <x v="0"/>
    <m/>
    <s v="IL"/>
    <m/>
    <m/>
  </r>
  <r>
    <n v="194"/>
    <s v="JPN-2010-011"/>
    <s v="JPN-2010-011"/>
    <s v="M. sacchariflorus"/>
    <m/>
    <m/>
    <s v="Tōhoku-2010-026"/>
    <m/>
    <m/>
    <s v="Q46433"/>
    <s v="wild"/>
    <x v="0"/>
    <s v="Japan"/>
    <s v="Akita"/>
    <s v="Yurihonjoshi"/>
    <s v="Todoroki, 7.8km from the estuary of the Koyoshi River"/>
    <s v="T. Yamada"/>
    <d v="2010-10-23T00:00:00"/>
    <s v="Riverside"/>
    <s v="5×5"/>
    <m/>
    <n v="36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9.36835"/>
    <n v="140.06545"/>
    <n v="5.54"/>
    <n v="2.88"/>
    <n v="10"/>
    <s v="4x"/>
    <n v="8.3420095693779892"/>
    <x v="0"/>
    <m/>
    <s v="IL"/>
    <m/>
    <m/>
  </r>
  <r>
    <n v="195"/>
    <s v="JPN-2010-012"/>
    <s v="JPN-2010-012"/>
    <s v="M. sacchariflorus"/>
    <m/>
    <m/>
    <s v="Tōhoku-2010-028"/>
    <m/>
    <m/>
    <s v="Q46434"/>
    <s v="wild"/>
    <x v="0"/>
    <s v="Japan"/>
    <s v="Akita"/>
    <s v="Yurihonjoshi"/>
    <s v="Todoroki, 7.8km from the estuary of the Koyoshi River"/>
    <s v="T. Yamada"/>
    <d v="2010-10-23T00:00:00"/>
    <s v="Riverside"/>
    <s v="3×3"/>
    <m/>
    <n v="38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9.368819999999999"/>
    <n v="140.06648999999999"/>
    <n v="5.54"/>
    <n v="2.5"/>
    <n v="8"/>
    <s v="4x"/>
    <n v="8.3006557377049184"/>
    <x v="0"/>
    <m/>
    <s v="IL"/>
    <m/>
    <m/>
  </r>
  <r>
    <n v="196"/>
    <s v="JPN-2010-013"/>
    <s v="JPN-2010-013"/>
    <s v="M. sacchariflorus"/>
    <m/>
    <m/>
    <s v="Tōhoku-2010-033"/>
    <m/>
    <m/>
    <s v="Q46435"/>
    <s v="wild"/>
    <x v="0"/>
    <s v="Japan"/>
    <s v="Yamagata"/>
    <s v="Tsuruokashi"/>
    <s v="Haguromachiarakawa"/>
    <s v="T. Yamada"/>
    <d v="2010-10-23T00:00:00"/>
    <s v="Riverside"/>
    <s v="10×20"/>
    <m/>
    <n v="23"/>
    <m/>
    <x v="1"/>
    <m/>
    <m/>
    <m/>
    <m/>
    <n v="6"/>
    <d v="2015-03-31T00:00:00"/>
    <n v="8"/>
    <m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8.720669999999998"/>
    <n v="139.89528999999999"/>
    <n v="16.600000000000001"/>
    <n v="2.9"/>
    <n v="10"/>
    <s v="4x"/>
    <n v="8.4031764705882352"/>
    <x v="0"/>
    <m/>
    <s v="IL"/>
    <m/>
    <m/>
  </r>
  <r>
    <n v="197"/>
    <s v="JPN-2010-014"/>
    <s v="JPN-2010-014"/>
    <s v="M. sacchariflorus"/>
    <m/>
    <m/>
    <s v="Tōhoku-2010-034"/>
    <m/>
    <m/>
    <s v="Q46436"/>
    <s v="wild"/>
    <x v="0"/>
    <s v="Japan"/>
    <s v="Yamagata"/>
    <s v="Tsuruokashi"/>
    <s v="Haguromachiakagawa"/>
    <s v="T. Yamada"/>
    <d v="2010-10-23T00:00:00"/>
    <s v="Vacant lot"/>
    <s v="20×20"/>
    <m/>
    <n v="38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8.724290000000003"/>
    <n v="139.85879"/>
    <n v="15.6"/>
    <n v="3.49"/>
    <n v="10"/>
    <s v="4x"/>
    <n v="8.3619428571428571"/>
    <x v="0"/>
    <m/>
    <s v="IL"/>
    <m/>
    <m/>
  </r>
  <r>
    <n v="198"/>
    <s v="JPN-2010-015"/>
    <s v="JPN-2010-015"/>
    <s v="M. sacchariflorus"/>
    <m/>
    <m/>
    <s v="Tōhoku-2010-037"/>
    <m/>
    <m/>
    <s v="Q46437"/>
    <s v="wild"/>
    <x v="0"/>
    <s v="Japan"/>
    <s v="Yamagata"/>
    <s v="Sagaeshi"/>
    <s v="Nitta"/>
    <s v="T. Yamada"/>
    <d v="2010-10-23T00:00:00"/>
    <s v="Vacant lot"/>
    <s v="10×10"/>
    <m/>
    <n v="32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38.37632"/>
    <n v="140.31934000000001"/>
    <n v="90.4"/>
    <n v="3.5"/>
    <n v="10"/>
    <s v="4x"/>
    <n v="8.1877157360406088"/>
    <x v="0"/>
    <m/>
    <s v="IL"/>
    <m/>
    <m/>
  </r>
  <r>
    <n v="199"/>
    <s v="JPN-2011-001"/>
    <s v="JPN-2011-001"/>
    <s v="M. sacchariflorus"/>
    <m/>
    <m/>
    <s v="KMI-2011-001"/>
    <m/>
    <m/>
    <s v="Q46801"/>
    <s v="wild"/>
    <x v="0"/>
    <s v="Japan"/>
    <s v="Miyazaki"/>
    <m/>
    <m/>
    <s v="T. Yamada"/>
    <d v="2011-03-28T00:00:00"/>
    <m/>
    <m/>
    <m/>
    <m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1.82996"/>
    <n v="131.40975599999999"/>
    <m/>
    <m/>
    <m/>
    <s v="4x"/>
    <n v="8.1745544554455449"/>
    <x v="0"/>
    <m/>
    <s v="IL"/>
    <m/>
    <m/>
  </r>
  <r>
    <n v="200"/>
    <s v="JPN-2011-002"/>
    <s v="JPN-2011-002"/>
    <s v="M. sacchariflorus"/>
    <m/>
    <m/>
    <s v="Gifu-2010-001"/>
    <m/>
    <m/>
    <s v="Q46802"/>
    <s v="wild"/>
    <x v="0"/>
    <s v="Japan"/>
    <s v="Gifu"/>
    <s v="Hashimagun Kasamatucho"/>
    <s v="Enjoji "/>
    <s v="T. Yamada"/>
    <d v="2010-11-17T00:00:00"/>
    <s v="Riverside"/>
    <s v="200×50"/>
    <m/>
    <n v="3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5.372390000000003"/>
    <n v="136.77384000000001"/>
    <n v="14.5"/>
    <n v="3.68"/>
    <n v="10"/>
    <s v="4x"/>
    <n v="8.5309714285714282"/>
    <x v="0"/>
    <m/>
    <s v="IL"/>
    <m/>
    <m/>
  </r>
  <r>
    <n v="201"/>
    <s v="JPN-2011-003"/>
    <s v="JPN-2011-003"/>
    <s v="M. sacchariflorus"/>
    <m/>
    <m/>
    <s v="Gifu-2010-011"/>
    <m/>
    <m/>
    <s v="Q46803"/>
    <s v="wild"/>
    <x v="0"/>
    <s v="Japan"/>
    <s v="Gifu"/>
    <s v="Onogun Shirakawamura"/>
    <s v="Iishima "/>
    <s v="T. Yamada"/>
    <d v="2010-11-18T00:00:00"/>
    <s v="Vacant lot"/>
    <s v="50×50"/>
    <m/>
    <n v="32"/>
    <m/>
    <x v="1"/>
    <m/>
    <m/>
    <m/>
    <m/>
    <n v="6"/>
    <d v="2015-03-31T00:00:00"/>
    <n v="8"/>
    <n v="8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s v="Y"/>
    <n v="36.279559999999996"/>
    <n v="136.90286"/>
    <n v="467"/>
    <n v="3.56"/>
    <n v="10"/>
    <s v="4x"/>
    <n v="8.18"/>
    <x v="0"/>
    <m/>
    <s v="IL"/>
    <m/>
    <m/>
  </r>
  <r>
    <n v="202"/>
    <s v="JPN-2011-004"/>
    <s v="JPN-2011-004"/>
    <s v="M. sacchariflorus"/>
    <m/>
    <m/>
    <s v="Gifu-2010-016"/>
    <m/>
    <m/>
    <s v="Q46804"/>
    <s v="wild"/>
    <x v="0"/>
    <s v="Japan"/>
    <s v="Gifu"/>
    <s v="Takayamashi"/>
    <s v="Nyukawachomachikata"/>
    <s v="T. Yamada"/>
    <d v="2010-11-19T00:00:00"/>
    <s v="Fallow rice field"/>
    <s v="100×100"/>
    <m/>
    <n v="44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6.169429999999998"/>
    <n v="137.30950999999999"/>
    <n v="633"/>
    <n v="3.21"/>
    <n v="11"/>
    <s v="4x"/>
    <n v="8.4554594594594601"/>
    <x v="0"/>
    <m/>
    <s v="IL"/>
    <m/>
    <m/>
  </r>
  <r>
    <n v="203"/>
    <s v="JPN-2011-005"/>
    <s v="JPN-2011-005"/>
    <s v="M. sacchariflorus"/>
    <m/>
    <m/>
    <s v="Gifu-2010-027"/>
    <m/>
    <m/>
    <s v="Q46805"/>
    <s v="wild"/>
    <x v="0"/>
    <s v="Japan"/>
    <s v="Gifu"/>
    <s v="Mizuhoshi"/>
    <s v="Hozumi, along Nagara River"/>
    <s v="T. Yamada"/>
    <d v="2010-11-20T00:00:00"/>
    <s v="Riverside"/>
    <s v="50×500"/>
    <m/>
    <n v="28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38758"/>
    <n v="136.70453000000001"/>
    <n v="12.5"/>
    <n v="3.15"/>
    <n v="13"/>
    <s v="4x"/>
    <n v="8.25"/>
    <x v="0"/>
    <m/>
    <s v="IL"/>
    <m/>
    <m/>
  </r>
  <r>
    <n v="204"/>
    <s v="JPN-2011-006"/>
    <s v="JPN-2011-006"/>
    <s v="M. sacchariflorus"/>
    <m/>
    <m/>
    <s v="Gifu-2010-030"/>
    <m/>
    <m/>
    <s v="Q46806"/>
    <s v="wild"/>
    <x v="0"/>
    <s v="Japan"/>
    <s v="Gifu"/>
    <s v="Hashimashi"/>
    <s v="Takehanachomarunouchi "/>
    <s v="T. Yamada"/>
    <d v="2010-11-20T00:00:00"/>
    <s v="Vacant lot (for sale)"/>
    <s v="10×20"/>
    <m/>
    <n v="30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324599999999997"/>
    <n v="136.69304"/>
    <n v="8.4499999999999993"/>
    <n v="3.08"/>
    <n v="11"/>
    <s v="4x"/>
    <n v="8.4730434782608697"/>
    <x v="0"/>
    <m/>
    <s v="IL"/>
    <m/>
    <m/>
  </r>
  <r>
    <n v="205"/>
    <s v="JPN-2011-008"/>
    <s v="JPN-2011-008"/>
    <s v="M. sacchariflorus"/>
    <m/>
    <m/>
    <s v="Hokkaido U, Livestock Farm-2"/>
    <m/>
    <m/>
    <s v="Q46808"/>
    <s v="wild"/>
    <x v="0"/>
    <s v="Japan"/>
    <s v="Hokkaido"/>
    <m/>
    <m/>
    <s v="T. Yamada"/>
    <d v="2010-11-10T00:00:00"/>
    <s v="Pature side"/>
    <s v="5×5"/>
    <m/>
    <n v="30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42.425020000000004"/>
    <n v="142.48060000000001"/>
    <n v="92"/>
    <n v="1.25"/>
    <n v="6"/>
    <s v="4x"/>
    <n v="8.51"/>
    <x v="0"/>
    <m/>
    <s v="IL"/>
    <m/>
    <m/>
  </r>
  <r>
    <n v="206"/>
    <s v="JPN-2011-010"/>
    <s v="JPN-2011-010"/>
    <s v="M. sacchariflorus"/>
    <m/>
    <m/>
    <s v="Tomatoh Corporation-2"/>
    <m/>
    <m/>
    <s v="Q46810"/>
    <s v="wild"/>
    <x v="0"/>
    <s v="Japan"/>
    <s v="Hokkaido"/>
    <s v="Atsuma"/>
    <s v="Hamaatsuma"/>
    <s v="T. Yamada"/>
    <d v="2010-11-10T00:00:00"/>
    <s v="Vacant lot"/>
    <s v="500×300"/>
    <m/>
    <n v="40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7"/>
    <s v="Y"/>
    <n v="42.61618"/>
    <n v="141.81164000000001"/>
    <n v="2"/>
    <n v="2.8"/>
    <n v="9"/>
    <s v="4x"/>
    <n v="8.399027027027028"/>
    <x v="0"/>
    <m/>
    <s v="IL"/>
    <m/>
    <m/>
  </r>
  <r>
    <n v="207"/>
    <s v="JPN-2011-011"/>
    <s v="JPN-2011-011"/>
    <s v="M. sacchariflorus"/>
    <m/>
    <m/>
    <s v="Hokkaido Univ-selection-1"/>
    <m/>
    <m/>
    <s v="Q46811"/>
    <s v="wild"/>
    <x v="0"/>
    <s v="Japan"/>
    <s v="Miyazaki"/>
    <s v="Miyakonojo"/>
    <m/>
    <s v="T. Yamada"/>
    <m/>
    <m/>
    <m/>
    <m/>
    <m/>
    <m/>
    <x v="1"/>
    <m/>
    <m/>
    <m/>
    <m/>
    <n v="6"/>
    <d v="2015-03-31T00:00:00"/>
    <n v="8"/>
    <n v="7"/>
    <m/>
    <d v="2015-04-01T00:00:00"/>
    <n v="8"/>
    <m/>
    <d v="2015-03-16T00:00:00"/>
    <m/>
    <m/>
    <n v="3"/>
    <d v="2015-03-16T00:00:00"/>
    <m/>
    <m/>
    <d v="2015-03-23T00:00:00"/>
    <n v="4"/>
    <s v="Y"/>
    <m/>
    <m/>
    <m/>
    <s v="Y"/>
    <n v="31.53256"/>
    <n v="131.23915"/>
    <n v="13"/>
    <m/>
    <m/>
    <s v="4x"/>
    <n v="8.5192207792207792"/>
    <x v="0"/>
    <m/>
    <s v="IL"/>
    <m/>
    <m/>
  </r>
  <r>
    <n v="208"/>
    <s v="JPN-2011-012"/>
    <s v="JPN-2011-012"/>
    <s v="M. sacchariflorus"/>
    <m/>
    <m/>
    <s v="Gifu-2010-024"/>
    <m/>
    <m/>
    <s v="Q46812"/>
    <s v="wild"/>
    <x v="0"/>
    <s v="Japan"/>
    <s v="Gifu"/>
    <s v="Gujoshi"/>
    <s v="Minamichoohara, along Nagara River"/>
    <s v="T. Yamada"/>
    <d v="2010-11-19T00:00:00"/>
    <s v="Riverside"/>
    <s v="5×2"/>
    <m/>
    <n v="35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636270000000003"/>
    <n v="136.94964999999999"/>
    <n v="123"/>
    <n v="1.45"/>
    <n v="3"/>
    <s v="4x"/>
    <n v="8.4992307692307687"/>
    <x v="0"/>
    <m/>
    <s v="IL"/>
    <m/>
    <m/>
  </r>
  <r>
    <n v="209"/>
    <s v="JPN-2011-013"/>
    <s v="JPN-2011-013"/>
    <s v="M. sacchariflorus"/>
    <m/>
    <m/>
    <s v="Gifu-2010-008"/>
    <m/>
    <m/>
    <s v="Q46813"/>
    <s v="wild"/>
    <x v="0"/>
    <s v="Japan"/>
    <s v="Gifu"/>
    <s v="Gifushi"/>
    <s v="Hinokita, along Nagara River"/>
    <s v="T. Yamada"/>
    <d v="2010-11-18T00:00:00"/>
    <s v="Riverside"/>
    <s v="10×5"/>
    <m/>
    <n v="2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440989999999999"/>
    <n v="136.80366000000001"/>
    <n v="21.6"/>
    <n v="1.35"/>
    <n v="5"/>
    <s v="4x"/>
    <n v="8.7098305084745764"/>
    <x v="0"/>
    <m/>
    <s v="IL"/>
    <m/>
    <m/>
  </r>
  <r>
    <n v="210"/>
    <s v="JPN-2011-014"/>
    <s v="JPN-2011-014"/>
    <s v="M. sacchariflorus"/>
    <m/>
    <m/>
    <s v="Gifu-2010-020"/>
    <m/>
    <m/>
    <s v="Q46814"/>
    <s v="wild"/>
    <x v="0"/>
    <s v="Japan"/>
    <s v="Gifu"/>
    <s v="Gujoshi"/>
    <s v="Shirotorichotamezani "/>
    <s v="T. Yamada"/>
    <d v="2010-11-19T00:00:00"/>
    <s v="Riverside"/>
    <s v="30×20"/>
    <m/>
    <n v="30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5.872459999999997"/>
    <n v="136.86403000000001"/>
    <n v="358"/>
    <n v="2.9"/>
    <n v="10"/>
    <s v="4x"/>
    <n v="8.483786982248521"/>
    <x v="0"/>
    <m/>
    <s v="IL"/>
    <m/>
    <m/>
  </r>
  <r>
    <n v="211"/>
    <s v="JPN-2011-015"/>
    <s v="JPN-2011-015"/>
    <s v="M. sacchariflorus"/>
    <m/>
    <m/>
    <s v="Gifu-2010-028"/>
    <m/>
    <m/>
    <s v="Q46815"/>
    <s v="wild"/>
    <x v="0"/>
    <s v="Japan"/>
    <s v="Gifu"/>
    <s v="Ogakishi"/>
    <s v="Sunomatachosunomata "/>
    <s v="T. Yamada"/>
    <d v="2010-11-20T00:00:00"/>
    <s v="Vacant lot by a parking lot"/>
    <s v="300×500"/>
    <m/>
    <n v="45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5.368360000000003"/>
    <n v="136.68180000000001"/>
    <n v="8.58"/>
    <n v="2.9"/>
    <n v="7"/>
    <s v="4x"/>
    <n v="8.4738983050847452"/>
    <x v="0"/>
    <m/>
    <s v="IL"/>
    <m/>
    <m/>
  </r>
  <r>
    <n v="212"/>
    <s v="JPN-2011-016"/>
    <s v="JPN-2011-016"/>
    <s v="M. sacchariflorus"/>
    <m/>
    <m/>
    <s v="Gifu-2010-014"/>
    <m/>
    <m/>
    <s v="Q46816"/>
    <s v="wild"/>
    <x v="0"/>
    <s v="Japan"/>
    <s v="Gifu"/>
    <s v="Takayamashi"/>
    <s v="Nakagirimachi "/>
    <s v="T. Yamada"/>
    <d v="2010-11-18T00:00:00"/>
    <s v="Riverside"/>
    <s v="50×100"/>
    <m/>
    <n v="32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6.16872"/>
    <n v="137.23874000000001"/>
    <n v="551"/>
    <n v="2.89"/>
    <n v="7"/>
    <s v="4x"/>
    <n v="8.2920574162679426"/>
    <x v="0"/>
    <m/>
    <s v="IL"/>
    <m/>
    <m/>
  </r>
  <r>
    <n v="213"/>
    <s v="JPN-2011-017"/>
    <s v="JPN-2011-017"/>
    <s v="M. sacchariflorus"/>
    <m/>
    <m/>
    <s v="Gifu-2010-007"/>
    <m/>
    <m/>
    <s v="Q46817"/>
    <s v="wild"/>
    <x v="0"/>
    <s v="Japan"/>
    <s v="Gifu"/>
    <s v="Gifushi"/>
    <s v="Hinokita, along Nagara River"/>
    <s v="T. Yamada"/>
    <d v="2010-11-18T00:00:00"/>
    <s v="Riverside"/>
    <s v="300×30"/>
    <m/>
    <n v="28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5.440049999999999"/>
    <n v="136.80277000000001"/>
    <n v="25"/>
    <n v="2.78"/>
    <n v="10"/>
    <s v="4x"/>
    <n v="8.2187234042553197"/>
    <x v="0"/>
    <m/>
    <s v="IL"/>
    <m/>
    <m/>
  </r>
  <r>
    <n v="214"/>
    <s v="JPN-2011-018"/>
    <s v="JPN-2011-018"/>
    <s v="M. sacchariflorus"/>
    <m/>
    <m/>
    <s v="Gifu-2010-002"/>
    <m/>
    <m/>
    <s v="Q46818"/>
    <s v="wild"/>
    <x v="0"/>
    <s v="Japan"/>
    <s v="Gifu"/>
    <s v="Gifushi"/>
    <s v="Shimotsuchii "/>
    <s v="T. Yamada"/>
    <d v="2010-11-17T00:00:00"/>
    <s v="Fallow rice field"/>
    <s v="30×30"/>
    <m/>
    <n v="29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35.456229999999998"/>
    <n v="136.74960999999999"/>
    <n v="13.1"/>
    <n v="2.74"/>
    <n v="9"/>
    <s v="4x"/>
    <n v="8.426192893401014"/>
    <x v="0"/>
    <m/>
    <s v="IL"/>
    <m/>
    <m/>
  </r>
  <r>
    <n v="215"/>
    <s v="JPN-2011-019"/>
    <s v="JPN-2011-019"/>
    <s v="M. sacchariflorus"/>
    <m/>
    <m/>
    <s v="Gifu-2010-005"/>
    <m/>
    <m/>
    <s v="Q46819"/>
    <s v="wild"/>
    <x v="0"/>
    <s v="Japan"/>
    <s v="Gifu"/>
    <s v="Motosushi"/>
    <s v="Toyama"/>
    <s v="T. Yamada"/>
    <d v="2010-11-17T00:00:00"/>
    <s v="Vacant lot"/>
    <s v="10×20"/>
    <m/>
    <n v="26"/>
    <m/>
    <x v="1"/>
    <m/>
    <m/>
    <m/>
    <m/>
    <n v="6"/>
    <d v="2015-03-31T00:00:00"/>
    <n v="8"/>
    <n v="7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54128"/>
    <n v="136.67738"/>
    <n v="125"/>
    <n v="2.7"/>
    <n v="8"/>
    <s v="4x"/>
    <n v="8.5374725274725272"/>
    <x v="0"/>
    <m/>
    <s v="IL"/>
    <m/>
    <m/>
  </r>
  <r>
    <n v="216"/>
    <s v="JPN-2011-020"/>
    <s v="JPN-2011-020"/>
    <s v="M. sacchariflorus"/>
    <m/>
    <m/>
    <s v="Gifu-2010-022"/>
    <m/>
    <m/>
    <s v="Q46820"/>
    <s v="wild"/>
    <x v="0"/>
    <s v="Japan"/>
    <s v="Gifu"/>
    <s v="Gujoshi"/>
    <s v="Minamichoohara, along Nagara River"/>
    <s v="T. Yamada"/>
    <d v="2010-11-19T00:00:00"/>
    <s v="Riverside"/>
    <s v="10×10"/>
    <m/>
    <n v="29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5.636270000000003"/>
    <n v="136.94964999999999"/>
    <n v="123"/>
    <n v="2.1800000000000002"/>
    <n v="9"/>
    <s v="4x"/>
    <n v="8.7840000000000007"/>
    <x v="0"/>
    <m/>
    <s v="IL"/>
    <m/>
    <m/>
  </r>
  <r>
    <n v="217"/>
    <s v="JPN-2011-022"/>
    <s v="JPN-2011-022"/>
    <s v="M. sacchariflorus"/>
    <m/>
    <m/>
    <s v="Hokkaido Univ-selection-2"/>
    <m/>
    <m/>
    <s v="Q46822"/>
    <s v="wild"/>
    <x v="0"/>
    <s v="Japan"/>
    <s v="Miyazaki"/>
    <s v="Miyakonojo"/>
    <m/>
    <s v="T. Yamada"/>
    <m/>
    <m/>
    <m/>
    <m/>
    <m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1.53256"/>
    <n v="131.23915"/>
    <n v="13"/>
    <m/>
    <m/>
    <s v="4x"/>
    <n v="8.4323076923076918"/>
    <x v="0"/>
    <m/>
    <s v="IL"/>
    <m/>
    <m/>
  </r>
  <r>
    <n v="218"/>
    <s v="JPN-2011-023"/>
    <s v="JPN-2011-023"/>
    <s v="M. sacchariflorus"/>
    <m/>
    <m/>
    <s v="Hokkaido Univ-selection-3"/>
    <m/>
    <m/>
    <s v="Q46823"/>
    <s v="wild"/>
    <x v="0"/>
    <s v="Japan"/>
    <s v="Miyazaki"/>
    <s v="Miyakonojo"/>
    <m/>
    <s v="T. Yamada"/>
    <m/>
    <m/>
    <m/>
    <m/>
    <m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1.53256"/>
    <n v="131.23915"/>
    <n v="13"/>
    <m/>
    <m/>
    <s v="4x"/>
    <n v="8.2848730964467006"/>
    <x v="0"/>
    <m/>
    <s v="IL"/>
    <m/>
    <m/>
  </r>
  <r>
    <n v="219"/>
    <s v="JPN-2011-025"/>
    <s v="JPN-2011-025"/>
    <s v="M. sacchariflorus"/>
    <m/>
    <m/>
    <s v="Hokkaido Univ-selection-5"/>
    <m/>
    <m/>
    <s v="Q46825"/>
    <s v="wild"/>
    <x v="0"/>
    <s v="Japan"/>
    <s v="Miyazaki"/>
    <s v="Miyakonojo"/>
    <m/>
    <s v="T. Yamada"/>
    <m/>
    <m/>
    <m/>
    <m/>
    <m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2.005719999999997"/>
    <n v="130.56280000000001"/>
    <n v="273"/>
    <m/>
    <m/>
    <s v="4x"/>
    <n v="8.4441176470588246"/>
    <x v="0"/>
    <m/>
    <s v="IL"/>
    <m/>
    <m/>
  </r>
  <r>
    <n v="220"/>
    <s v="JM11-002"/>
    <s v="JM11-002"/>
    <s v="M. sacchariflorus"/>
    <m/>
    <m/>
    <s v="2011-2-2"/>
    <m/>
    <m/>
    <s v="Q47529"/>
    <s v="wild"/>
    <x v="0"/>
    <s v="Japan"/>
    <s v="Fukuoka"/>
    <s v="Itoshimashi"/>
    <s v="Shimasakurai"/>
    <s v="T. Yamada"/>
    <d v="2011-11-15T00:00:00"/>
    <s v="Riverside（Paddy field zone）"/>
    <s v="20×50"/>
    <m/>
    <n v="20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3.613894444444398"/>
    <n v="130.19638055555501"/>
    <n v="7"/>
    <n v="2.5"/>
    <n v="7"/>
    <s v="4x"/>
    <n v="8.4451515151515153"/>
    <x v="0"/>
    <m/>
    <s v="IL"/>
    <m/>
    <m/>
  </r>
  <r>
    <n v="221"/>
    <s v="JM11-006"/>
    <s v="JM11-006"/>
    <s v="M. sacchariflorus"/>
    <m/>
    <m/>
    <s v="2011-6-2"/>
    <m/>
    <m/>
    <s v="Q47531"/>
    <s v="wild"/>
    <x v="0"/>
    <s v="Japan"/>
    <s v="Yamaguchi"/>
    <s v="Mineshi"/>
    <s v="Shuhocho, Iwanagahongo"/>
    <s v="T. Yamada"/>
    <d v="2011-11-16T00:00:00"/>
    <s v="Uncultivated paddy field"/>
    <s v="50×50"/>
    <m/>
    <n v="33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4.198666666666597"/>
    <n v="131.28059722222201"/>
    <n v="130"/>
    <n v="3.2"/>
    <n v="8"/>
    <s v="4x"/>
    <n v="8.9779881656804719"/>
    <x v="0"/>
    <m/>
    <s v="IL"/>
    <m/>
    <m/>
  </r>
  <r>
    <n v="222"/>
    <s v="JM11-013"/>
    <s v="JM11-013"/>
    <s v="M. sacchariflorus"/>
    <m/>
    <m/>
    <s v="2011-13-2"/>
    <m/>
    <m/>
    <s v="Q47535"/>
    <s v="wild"/>
    <x v="0"/>
    <s v="Japan"/>
    <s v="Shimane"/>
    <s v="Masudashi"/>
    <s v="Sukocho"/>
    <s v="T. Yamada"/>
    <d v="2011-11-16T00:00:00"/>
    <s v="Riverside"/>
    <s v="1000×100"/>
    <m/>
    <n v="35"/>
    <m/>
    <x v="1"/>
    <m/>
    <m/>
    <m/>
    <m/>
    <n v="6"/>
    <d v="2015-03-31T00:00:00"/>
    <n v="8"/>
    <n v="8"/>
    <m/>
    <d v="2015-04-01T00:00:00"/>
    <n v="7"/>
    <m/>
    <d v="2015-03-16T00:00:00"/>
    <m/>
    <m/>
    <n v="7"/>
    <d v="2015-03-16T00:00:00"/>
    <m/>
    <m/>
    <d v="2015-03-23T00:00:00"/>
    <n v="4"/>
    <s v="Y"/>
    <m/>
    <m/>
    <m/>
    <s v="Y"/>
    <n v="34.678497222222198"/>
    <n v="131.82664444444401"/>
    <n v="24"/>
    <n v="3.2"/>
    <n v="7"/>
    <s v="4x"/>
    <n v="8.6904918032786895"/>
    <x v="0"/>
    <m/>
    <s v="IL"/>
    <m/>
    <m/>
  </r>
  <r>
    <n v="223"/>
    <s v="JM11-019"/>
    <s v="JM11-019"/>
    <s v="M. sacchariflorus"/>
    <m/>
    <m/>
    <s v="2011-18-2"/>
    <m/>
    <m/>
    <s v="Q47538"/>
    <s v="wild"/>
    <x v="0"/>
    <s v="Japan"/>
    <s v="Shimane"/>
    <s v="Ohdashi"/>
    <s v="Yunotsucho, Fukumitsu"/>
    <s v="T. Yamada"/>
    <d v="2011-11-17T00:00:00"/>
    <s v="Uncultivated farmland"/>
    <s v="30×50"/>
    <m/>
    <n v="3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069580555555497"/>
    <n v="132.336669444444"/>
    <n v="3"/>
    <n v="3.3"/>
    <n v="7"/>
    <s v="4x"/>
    <n v="8.6706741573033703"/>
    <x v="0"/>
    <m/>
    <s v="IL"/>
    <m/>
    <m/>
  </r>
  <r>
    <n v="224"/>
    <s v="JM11-024"/>
    <s v="JM11-024"/>
    <s v="M. sacchariflorus"/>
    <m/>
    <m/>
    <s v="2011-23-2"/>
    <m/>
    <m/>
    <s v="Q47540"/>
    <s v="wild"/>
    <x v="0"/>
    <s v="Japan"/>
    <s v="Shimane"/>
    <s v="Izumoshi"/>
    <s v="Koshicho"/>
    <s v="T. Yamada"/>
    <d v="2011-11-17T00:00:00"/>
    <s v="Seashore"/>
    <s v="100×1000"/>
    <m/>
    <n v="25"/>
    <s v="Lindsay identified this as two different clones in RAD-seq study."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348280555555498"/>
    <n v="132.74233888888801"/>
    <n v="6"/>
    <n v="2.7"/>
    <n v="7"/>
    <s v="4x"/>
    <n v="8.4024870466321246"/>
    <x v="0"/>
    <m/>
    <s v="IL"/>
    <m/>
    <m/>
  </r>
  <r>
    <n v="225"/>
    <s v="JM11-027-1"/>
    <s v="JM11-027-1"/>
    <s v="M. sacchariflorus"/>
    <m/>
    <m/>
    <s v="2011-26-1"/>
    <m/>
    <m/>
    <s v="Q47541"/>
    <s v="wild"/>
    <x v="0"/>
    <s v="Japan"/>
    <s v="Okayama"/>
    <s v="Maniwashi"/>
    <s v="Hiruzenhonkayabe"/>
    <s v="T. Yamada"/>
    <d v="2011-11-17T00:00:00"/>
    <s v="Riverside、Road side"/>
    <s v="100×50"/>
    <m/>
    <n v="30"/>
    <s v="Lindsay identified 27-1 and 27-2 as same clone in RAD-seq study."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6"/>
    <s v="Y"/>
    <n v="35.272791666666599"/>
    <n v="133.60911666666601"/>
    <n v="502"/>
    <n v="2.8"/>
    <n v="8"/>
    <s v="4x"/>
    <n v="8.1106451612903232"/>
    <x v="0"/>
    <m/>
    <s v="IL"/>
    <m/>
    <m/>
  </r>
  <r>
    <n v="226"/>
    <s v="JM11-027-2"/>
    <s v="JM11-027-2"/>
    <s v="M. sacchariflorus"/>
    <m/>
    <m/>
    <s v="2011-26-2"/>
    <m/>
    <m/>
    <s v="Q47542"/>
    <s v="wild"/>
    <x v="0"/>
    <s v="Japan"/>
    <s v="Okayama"/>
    <s v="Maniwashi"/>
    <s v="Hiruzenhonkayabe"/>
    <s v="T. Yamada"/>
    <d v="2011-11-17T00:00:00"/>
    <s v="Riverside、Road side"/>
    <s v="100×50"/>
    <m/>
    <n v="30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272791666666599"/>
    <n v="133.60911666666601"/>
    <n v="502"/>
    <n v="2.8"/>
    <n v="8"/>
    <s v="4x"/>
    <n v="8.2469822485207089"/>
    <x v="0"/>
    <m/>
    <s v="IL"/>
    <m/>
    <m/>
  </r>
  <r>
    <n v="227"/>
    <s v="JM11-037"/>
    <s v="JM11-037"/>
    <s v="M. sacchariflorus"/>
    <m/>
    <m/>
    <s v="2011-35-2"/>
    <m/>
    <m/>
    <s v="Q47546"/>
    <s v="wild"/>
    <x v="0"/>
    <s v="Japan"/>
    <s v="Okayama"/>
    <s v="Niimishi"/>
    <s v="Chisseicho, Yada"/>
    <s v="T. Yamada"/>
    <d v="2011-11-18T00:00:00"/>
    <s v="Riverside　Paddy field zone"/>
    <s v="30×20"/>
    <m/>
    <n v="2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4.934116666666597"/>
    <n v="133.331541666666"/>
    <n v="362"/>
    <n v="3"/>
    <n v="8"/>
    <s v="4x"/>
    <n v="8.2582383419689123"/>
    <x v="0"/>
    <m/>
    <s v="IL"/>
    <m/>
    <m/>
  </r>
  <r>
    <n v="228"/>
    <s v="JM11-040"/>
    <s v="JM11-040"/>
    <s v="M. sacchariflorus"/>
    <m/>
    <m/>
    <s v="2011-38-2"/>
    <m/>
    <m/>
    <s v="Q47548"/>
    <s v="wild"/>
    <x v="0"/>
    <s v="Japan"/>
    <s v="Hiroshima"/>
    <s v="Shobarashi"/>
    <s v="Heiwacho"/>
    <s v="T. Yamada"/>
    <d v="2011-11-18T00:00:00"/>
    <s v="Road side"/>
    <s v="5×30"/>
    <m/>
    <n v="25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4.829655555555497"/>
    <n v="132.94312777777699"/>
    <n v="218"/>
    <n v="2.8"/>
    <n v="7"/>
    <s v="4x"/>
    <n v="8.1815151515151516"/>
    <x v="0"/>
    <m/>
    <s v="IL"/>
    <m/>
    <m/>
  </r>
  <r>
    <n v="229"/>
    <s v="JM2014-H-1"/>
    <s v="JM2014-H-1"/>
    <s v="M. sacchariflorus"/>
    <m/>
    <m/>
    <s v="2014-H-1"/>
    <m/>
    <m/>
    <m/>
    <s v="wild"/>
    <x v="0"/>
    <s v="Japan"/>
    <s v="Hokkaido"/>
    <s v="Teshio"/>
    <m/>
    <s v="T. Yamada &amp; K.G. Anzoua"/>
    <d v="2014-08-12T00:00:00"/>
    <s v="Road side"/>
    <m/>
    <m/>
    <m/>
    <s v="intermediate between Msi and Msa"/>
    <x v="1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4.965061111110998"/>
    <n v="141.76135277777999"/>
    <n v="20.25"/>
    <m/>
    <m/>
    <m/>
    <m/>
    <x v="0"/>
    <d v="2015-05-23T00:00:00"/>
    <s v="NEF"/>
    <m/>
    <m/>
  </r>
  <r>
    <n v="230"/>
    <s v="JM2014-H-2"/>
    <s v="JM2014-H-2"/>
    <s v="M. sacchariflorus"/>
    <m/>
    <m/>
    <s v="2014-H-2"/>
    <m/>
    <m/>
    <m/>
    <s v="wild"/>
    <x v="0"/>
    <s v="Japan"/>
    <s v="Hokkaido"/>
    <s v="Teshio"/>
    <m/>
    <s v="T. Yamada &amp; K.G. Anzoua"/>
    <d v="2014-08-12T00:00:00"/>
    <s v="Road 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5"/>
    <d v="2015-01-01T00:00:00"/>
    <m/>
    <m/>
    <d v="2015-02-16T00:00:00"/>
    <m/>
    <s v="Y"/>
    <m/>
    <m/>
    <m/>
    <s v="Y"/>
    <n v="44.897544444444001"/>
    <n v="141.74706944444"/>
    <n v="7.72"/>
    <m/>
    <m/>
    <m/>
    <m/>
    <x v="0"/>
    <d v="2015-07-02T00:00:00"/>
    <s v="NEF"/>
    <m/>
    <m/>
  </r>
  <r>
    <n v="231"/>
    <s v="JM2014-H-3"/>
    <s v="JM2014-H-3"/>
    <s v="M. sacchariflorus"/>
    <m/>
    <m/>
    <s v="2014-H-3"/>
    <m/>
    <m/>
    <m/>
    <s v="wild"/>
    <x v="0"/>
    <s v="Japan"/>
    <s v="Hokkaido"/>
    <s v="Otoineppu"/>
    <m/>
    <s v="T. Yamada &amp; K.G. Anzoua"/>
    <d v="2014-08-12T00:00:00"/>
    <s v="Open spece, transferred soil land"/>
    <m/>
    <m/>
    <m/>
    <m/>
    <x v="1"/>
    <m/>
    <m/>
    <m/>
    <m/>
    <m/>
    <d v="2015-02-20T00:00:00"/>
    <m/>
    <n v="9"/>
    <s v="yes"/>
    <d v="2015-04-17T00:00:00"/>
    <m/>
    <m/>
    <d v="2015-02-26T00:00:00"/>
    <m/>
    <m/>
    <n v="5"/>
    <d v="2015-01-01T00:00:00"/>
    <m/>
    <m/>
    <d v="2015-02-16T00:00:00"/>
    <m/>
    <s v="Y"/>
    <m/>
    <m/>
    <m/>
    <s v="Y"/>
    <n v="44.726094444444001"/>
    <n v="142.21951388888999"/>
    <n v="35.549999999999997"/>
    <m/>
    <m/>
    <m/>
    <m/>
    <x v="0"/>
    <d v="2015-05-23T00:00:00"/>
    <s v="NEF"/>
    <m/>
    <m/>
  </r>
  <r>
    <n v="232"/>
    <s v="JM2014-H-4"/>
    <s v="JM2014-H-4"/>
    <s v="M. sacchariflorus"/>
    <m/>
    <m/>
    <s v="2014-H-4"/>
    <m/>
    <m/>
    <m/>
    <s v="wild"/>
    <x v="0"/>
    <s v="Japan"/>
    <s v="Hokkaido"/>
    <s v="Bifuka"/>
    <m/>
    <s v="T. Yamada &amp; K.G. Anzoua"/>
    <d v="2014-08-12T00:00:00"/>
    <s v="Road 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5"/>
    <d v="2015-01-01T00:00:00"/>
    <m/>
    <m/>
    <d v="2015-02-16T00:00:00"/>
    <m/>
    <s v="Y"/>
    <m/>
    <m/>
    <m/>
    <s v="Y"/>
    <n v="44.539138888888999"/>
    <n v="142.32365555556001"/>
    <n v="63.2"/>
    <m/>
    <m/>
    <m/>
    <m/>
    <x v="0"/>
    <d v="2015-07-02T00:00:00"/>
    <s v="NEF"/>
    <m/>
    <m/>
  </r>
  <r>
    <n v="233"/>
    <s v="JM2014-H-5"/>
    <s v="JM2014-H-5"/>
    <s v="M. sacchariflorus"/>
    <m/>
    <m/>
    <s v="2014-H-5"/>
    <m/>
    <m/>
    <m/>
    <s v="wild"/>
    <x v="0"/>
    <s v="Japan"/>
    <s v="Hokkaido"/>
    <s v="Asahikawa"/>
    <m/>
    <s v="T. Yamada &amp; K.G. Anzoua"/>
    <d v="2014-08-13T00:00:00"/>
    <s v="near rice field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m/>
    <n v="43.825261111110997"/>
    <n v="142.42762777778"/>
    <n v="135"/>
    <m/>
    <m/>
    <m/>
    <m/>
    <x v="0"/>
    <d v="2015-05-23T00:00:00"/>
    <s v="NEF"/>
    <m/>
    <m/>
  </r>
  <r>
    <n v="234"/>
    <s v="JM2014-H-6"/>
    <s v="JM2014-H-6"/>
    <s v="M. sacchariflorus"/>
    <m/>
    <m/>
    <s v="2014-H-6"/>
    <m/>
    <m/>
    <m/>
    <s v="wild"/>
    <x v="0"/>
    <s v="Japan"/>
    <s v="Hokkaido"/>
    <s v="Kenbuchi"/>
    <m/>
    <s v="T. Yamada &amp; K.G. Anzoua"/>
    <d v="2014-08-13T00:00:00"/>
    <s v="Road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098586111110997"/>
    <n v="142.38879444444001"/>
    <n v="128.38"/>
    <m/>
    <m/>
    <m/>
    <m/>
    <x v="0"/>
    <d v="2015-07-02T00:00:00"/>
    <s v="NEF"/>
    <m/>
    <m/>
  </r>
  <r>
    <n v="235"/>
    <s v="JM2014-H-7"/>
    <s v="JM2014-H-7"/>
    <s v="M. sacchariflorus"/>
    <m/>
    <m/>
    <s v="2014-H-7"/>
    <m/>
    <m/>
    <m/>
    <s v="wild"/>
    <x v="0"/>
    <s v="Japan"/>
    <s v="Hokkaido"/>
    <s v="Asahikawa"/>
    <m/>
    <s v="T. Yamada &amp; K.G. Anzoua"/>
    <d v="2014-08-13T00:00:00"/>
    <s v="River side"/>
    <m/>
    <m/>
    <m/>
    <m/>
    <x v="1"/>
    <m/>
    <m/>
    <m/>
    <m/>
    <m/>
    <d v="2015-02-20T00:00:00"/>
    <m/>
    <n v="10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664250000000003"/>
    <n v="142.39705000000001"/>
    <n v="146.24"/>
    <m/>
    <m/>
    <m/>
    <m/>
    <x v="0"/>
    <d v="2015-07-02T00:00:00"/>
    <s v="NEF"/>
    <m/>
    <m/>
  </r>
  <r>
    <n v="236"/>
    <s v="JM2014-H-8"/>
    <s v="JM2014-H-8"/>
    <s v="M. sacchariflorus"/>
    <m/>
    <m/>
    <s v="2014-H-8"/>
    <m/>
    <m/>
    <m/>
    <s v="wild"/>
    <x v="0"/>
    <s v="Japan"/>
    <s v="Hokkaido"/>
    <s v="Biei"/>
    <m/>
    <s v="T. Yamada &amp; K.G. Anzoua"/>
    <d v="2014-08-13T00:00:00"/>
    <s v="near rice field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570263888889002"/>
    <n v="142.43739444444"/>
    <n v="252.17"/>
    <m/>
    <m/>
    <m/>
    <m/>
    <x v="0"/>
    <d v="2015-07-02T00:00:00"/>
    <s v="NEF"/>
    <m/>
    <m/>
  </r>
  <r>
    <n v="237"/>
    <s v="JM2014-H-9"/>
    <s v="JM2014-H-9"/>
    <s v="M. sacchariflorus"/>
    <m/>
    <m/>
    <s v="2014-H-9"/>
    <m/>
    <m/>
    <m/>
    <s v="wild"/>
    <x v="0"/>
    <s v="Japan"/>
    <s v="Hokkaido"/>
    <s v="Kamifurano"/>
    <m/>
    <s v="T. Yamada &amp; K.G. Anzoua"/>
    <d v="2014-08-13T00:00:00"/>
    <s v="Road 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87902777777997"/>
    <n v="142.46278333333001"/>
    <n v="219.08"/>
    <m/>
    <m/>
    <m/>
    <m/>
    <x v="0"/>
    <d v="2015-07-02T00:00:00"/>
    <s v="NEF"/>
    <m/>
    <m/>
  </r>
  <r>
    <n v="238"/>
    <s v="JM2014-H-10"/>
    <s v="JM2014-H-10"/>
    <s v="M. sacchariflorus"/>
    <m/>
    <m/>
    <s v="2014-H-10"/>
    <m/>
    <m/>
    <m/>
    <s v="wild"/>
    <x v="0"/>
    <s v="Japan"/>
    <s v="Hokkaido"/>
    <s v="Furano"/>
    <m/>
    <s v="T. Yamada &amp; K.G. Anzoua"/>
    <d v="2014-08-13T00:00:00"/>
    <s v="river side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329113888888998"/>
    <n v="142.39295833333"/>
    <n v="170.64"/>
    <m/>
    <m/>
    <m/>
    <m/>
    <x v="0"/>
    <d v="2015-07-02T00:00:00"/>
    <s v="NEF"/>
    <m/>
    <m/>
  </r>
  <r>
    <n v="239"/>
    <s v="JM2014-H-11"/>
    <s v="JM2014-H-11"/>
    <s v="M. sacchariflorus"/>
    <m/>
    <m/>
    <s v="2014-H-11"/>
    <m/>
    <m/>
    <m/>
    <s v="wild"/>
    <x v="0"/>
    <s v="Japan"/>
    <s v="Hokkaido"/>
    <s v="Ashibetsu"/>
    <m/>
    <s v="T. Yamada &amp; K.G. Anzoua"/>
    <d v="2014-08-13T00:00:00"/>
    <s v="Road 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70658333332999"/>
    <n v="142.26872222221999"/>
    <n v="112.92"/>
    <m/>
    <m/>
    <m/>
    <m/>
    <x v="0"/>
    <d v="2015-05-23T00:00:00"/>
    <s v="NEF"/>
    <m/>
    <m/>
  </r>
  <r>
    <n v="240"/>
    <s v="JM2014-H-12"/>
    <s v="JM2014-H-12"/>
    <s v="M. sacchariflorus"/>
    <m/>
    <m/>
    <s v="2014-H-12"/>
    <m/>
    <m/>
    <m/>
    <s v="wild"/>
    <x v="0"/>
    <s v="Japan"/>
    <s v="Hokkaido"/>
    <s v="Akabira"/>
    <m/>
    <s v="T. Yamada &amp; K.G. Anzoua"/>
    <d v="2014-08-20T00:00:00"/>
    <s v="Road side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562036111110999"/>
    <n v="142.05801388889"/>
    <n v="86.27"/>
    <m/>
    <m/>
    <m/>
    <m/>
    <x v="0"/>
    <d v="2015-05-23T00:00:00"/>
    <s v="NEF"/>
    <m/>
    <m/>
  </r>
  <r>
    <n v="241"/>
    <s v="JM2014-H-13"/>
    <s v="JM2014-H-13"/>
    <s v="M. sacchariflorus"/>
    <m/>
    <m/>
    <s v="2014-H-13"/>
    <m/>
    <m/>
    <m/>
    <s v="wild"/>
    <x v="0"/>
    <s v="Japan"/>
    <s v="Hokkaido"/>
    <s v="Ikeda"/>
    <m/>
    <s v="T. Yamada &amp; K.G. Anzoua"/>
    <d v="2014-08-20T00:00:00"/>
    <s v="Rood side, mountain foot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2.999241666666997"/>
    <n v="143.43864444444"/>
    <n v="19.45"/>
    <m/>
    <m/>
    <m/>
    <m/>
    <x v="0"/>
    <d v="2015-07-02T00:00:00"/>
    <s v="NEF"/>
    <m/>
    <m/>
  </r>
  <r>
    <n v="242"/>
    <s v="JM2014-H-14"/>
    <s v="JM2014-H-14"/>
    <s v="M. sacchariflorus"/>
    <m/>
    <m/>
    <s v="2014-H-14"/>
    <m/>
    <m/>
    <m/>
    <s v="wild"/>
    <x v="0"/>
    <s v="Japan"/>
    <s v="Hokkaido"/>
    <s v="Honbetsu"/>
    <m/>
    <s v="T. Yamada &amp; K.G. Anzoua"/>
    <d v="2014-08-20T00:00:00"/>
    <s v="Rood side, mountain foot"/>
    <m/>
    <m/>
    <m/>
    <m/>
    <x v="1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099613888889003"/>
    <n v="143.53276111111001"/>
    <n v="40.9"/>
    <m/>
    <m/>
    <m/>
    <m/>
    <x v="0"/>
    <d v="2015-07-02T00:00:00"/>
    <s v="NEF"/>
    <m/>
    <m/>
  </r>
  <r>
    <n v="243"/>
    <s v="JM2014-H-15"/>
    <s v="JM2014-H-15"/>
    <s v="M. sacchariflorus"/>
    <m/>
    <m/>
    <s v="2014-H-15"/>
    <m/>
    <m/>
    <m/>
    <s v="wild"/>
    <x v="0"/>
    <s v="Japan"/>
    <s v="Hokkaido"/>
    <s v="Ashoro"/>
    <m/>
    <s v="T. Yamada &amp; K.G. Anzoua"/>
    <d v="2014-08-20T00:00:00"/>
    <s v="River side, mountain foot"/>
    <m/>
    <m/>
    <m/>
    <m/>
    <x v="1"/>
    <m/>
    <m/>
    <m/>
    <m/>
    <m/>
    <d v="2015-02-20T00:00:00"/>
    <m/>
    <n v="3"/>
    <s v="no"/>
    <d v="2015-04-17T00:00:00"/>
    <m/>
    <m/>
    <d v="2015-02-26T00:00:00"/>
    <m/>
    <m/>
    <s v="1 (?)"/>
    <d v="2015-01-01T00:00:00"/>
    <m/>
    <m/>
    <d v="2015-02-16T00:00:00"/>
    <m/>
    <s v="Y"/>
    <m/>
    <m/>
    <m/>
    <m/>
    <n v="43.198952777777997"/>
    <n v="143.57458611110999"/>
    <n v="78.39"/>
    <m/>
    <m/>
    <m/>
    <m/>
    <x v="0"/>
    <d v="2015-07-02T00:00:00"/>
    <s v="NEF"/>
    <m/>
    <m/>
  </r>
  <r>
    <n v="244"/>
    <s v="JM2014-H-16"/>
    <s v="JM2014-H-16"/>
    <s v="M. sacchariflorus"/>
    <m/>
    <m/>
    <s v="2014-H-16"/>
    <m/>
    <m/>
    <m/>
    <s v="wild"/>
    <x v="0"/>
    <s v="Japan"/>
    <s v="Hokkaido"/>
    <s v="Ashoro"/>
    <m/>
    <s v="T. Yamada &amp; K.G. Anzoua"/>
    <d v="2014-08-20T00:00:00"/>
    <s v="Rood side, river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3"/>
    <d v="2015-01-01T00:00:00"/>
    <m/>
    <m/>
    <d v="2015-02-16T00:00:00"/>
    <m/>
    <s v="Y"/>
    <m/>
    <m/>
    <m/>
    <m/>
    <n v="43.285836111111003"/>
    <n v="143.55972499999999"/>
    <n v="105.27"/>
    <m/>
    <m/>
    <m/>
    <m/>
    <x v="0"/>
    <d v="2015-05-23T00:00:00"/>
    <s v="NEF"/>
    <m/>
    <m/>
  </r>
  <r>
    <n v="245"/>
    <s v="JM2014-H-17"/>
    <s v="JM2014-H-17"/>
    <s v="M. sacchariflorus"/>
    <m/>
    <m/>
    <s v="2014-H-17"/>
    <m/>
    <m/>
    <m/>
    <s v="wild"/>
    <x v="0"/>
    <s v="Japan"/>
    <s v="Hokkaido"/>
    <s v="Rikubetsu"/>
    <m/>
    <s v="T. Yamada &amp; K.G. Anzoua"/>
    <d v="2014-08-20T00:00:00"/>
    <s v="Rood side, river side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93422222222001"/>
    <n v="143.73054444444"/>
    <n v="223.03"/>
    <m/>
    <m/>
    <m/>
    <m/>
    <x v="0"/>
    <d v="2015-05-23T00:00:00"/>
    <s v="NEF"/>
    <m/>
    <m/>
  </r>
  <r>
    <n v="246"/>
    <s v="JM2014-H-18"/>
    <s v="JM2014-H-18"/>
    <s v="M. sacchariflorus"/>
    <m/>
    <m/>
    <s v="2014-H-18"/>
    <m/>
    <m/>
    <m/>
    <s v="wild"/>
    <x v="0"/>
    <s v="Japan"/>
    <s v="Hokkaido"/>
    <s v="Rikubetsu"/>
    <m/>
    <s v="T. Yamada &amp; K.G. Anzoua"/>
    <d v="2014-08-20T00:00:00"/>
    <s v="Rood side, river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598561111111003"/>
    <n v="143.66369722222001"/>
    <n v="356.42"/>
    <m/>
    <m/>
    <m/>
    <m/>
    <x v="0"/>
    <d v="2015-07-02T00:00:00"/>
    <s v="NEF"/>
    <m/>
    <m/>
  </r>
  <r>
    <n v="247"/>
    <s v="JM2014-H-19"/>
    <s v="JM2014-H-19"/>
    <s v="M. sacchariflorus"/>
    <m/>
    <m/>
    <s v="2014-H-19"/>
    <m/>
    <m/>
    <m/>
    <s v="wild"/>
    <x v="0"/>
    <s v="Japan"/>
    <s v="Hokkaido"/>
    <s v="Kamiyubetsu"/>
    <m/>
    <s v="T. Yamada &amp; K.G. Anzoua"/>
    <d v="2014-08-20T00:00:00"/>
    <s v="Roadside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099575000000002"/>
    <n v="143.53103611111001"/>
    <n v="55.22"/>
    <m/>
    <m/>
    <m/>
    <m/>
    <x v="0"/>
    <d v="2015-07-02T00:00:00"/>
    <s v="NEF"/>
    <m/>
    <m/>
  </r>
  <r>
    <n v="248"/>
    <s v="JM2014-H-20"/>
    <s v="JM2014-H-20"/>
    <s v="M. sacchariflorus"/>
    <m/>
    <m/>
    <s v="2014-H-20"/>
    <m/>
    <m/>
    <m/>
    <s v="wild"/>
    <x v="0"/>
    <s v="Japan"/>
    <s v="Hokkaido"/>
    <s v="Yubetsu"/>
    <m/>
    <s v="T. Yamada &amp; K.G. Anzoua"/>
    <d v="2014-08-20T00:00:00"/>
    <s v="Roadside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184636111110997"/>
    <n v="143.639375"/>
    <n v="18"/>
    <m/>
    <m/>
    <m/>
    <m/>
    <x v="0"/>
    <d v="2015-07-02T00:00:00"/>
    <s v="NEF"/>
    <m/>
    <m/>
  </r>
  <r>
    <n v="249"/>
    <s v="JM2014-H-21"/>
    <s v="JM2014-H-21"/>
    <s v="M. sacchariflorus"/>
    <m/>
    <m/>
    <s v="2014-H-21"/>
    <m/>
    <m/>
    <m/>
    <s v="wild"/>
    <x v="0"/>
    <s v="Japan"/>
    <s v="Hokkaido"/>
    <s v="Kitami"/>
    <m/>
    <s v="T. Yamada &amp; K.G. Anzoua"/>
    <d v="2014-08-21T00:00:00"/>
    <s v="Road side, neqr forest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917774999999999"/>
    <n v="143.78203888889001"/>
    <n v="415.08"/>
    <m/>
    <m/>
    <m/>
    <m/>
    <x v="0"/>
    <d v="2015-07-02T00:00:00"/>
    <s v="NEF"/>
    <m/>
    <m/>
  </r>
  <r>
    <n v="250"/>
    <s v="JM2014-H-22"/>
    <s v="JM2014-H-22"/>
    <s v="M. sacchariflorus"/>
    <m/>
    <m/>
    <s v="2014-H-22"/>
    <m/>
    <m/>
    <m/>
    <s v="wild"/>
    <x v="0"/>
    <s v="Japan"/>
    <s v="Hokkaido"/>
    <s v="Tanno"/>
    <m/>
    <s v="T. Yamada &amp; K.G. Anzoua"/>
    <d v="2014-08-21T00:00:00"/>
    <s v="Road side, mountain foot"/>
    <m/>
    <m/>
    <m/>
    <m/>
    <x v="1"/>
    <m/>
    <m/>
    <m/>
    <m/>
    <m/>
    <d v="2015-02-20T00:00:00"/>
    <m/>
    <n v="9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886049999999997"/>
    <n v="143.97279444444001"/>
    <n v="45.57"/>
    <m/>
    <m/>
    <m/>
    <m/>
    <x v="0"/>
    <d v="2015-07-02T00:00:00"/>
    <s v="NEF"/>
    <m/>
    <m/>
  </r>
  <r>
    <n v="251"/>
    <s v="JM2014-H-23"/>
    <s v="JM2014-H-23"/>
    <s v="M. sacchariflorus"/>
    <m/>
    <m/>
    <s v="2014-H-23"/>
    <m/>
    <m/>
    <m/>
    <s v="wild"/>
    <x v="0"/>
    <s v="Japan"/>
    <s v="Hokkaido"/>
    <s v="Bihoro"/>
    <m/>
    <s v="T. Yamada &amp; K.G. Anzoua"/>
    <d v="2014-08-21T00:00:00"/>
    <s v="Road side, forest area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861605555555997"/>
    <n v="144.07763611111"/>
    <n v="39.659999999999997"/>
    <m/>
    <m/>
    <m/>
    <m/>
    <x v="0"/>
    <d v="2015-07-02T00:00:00"/>
    <s v="NEF"/>
    <m/>
    <m/>
  </r>
  <r>
    <n v="252"/>
    <s v="JM2014-H-24"/>
    <s v="JM2014-H-24"/>
    <s v="M. sacchariflorus"/>
    <m/>
    <m/>
    <s v="2014-H-24"/>
    <m/>
    <m/>
    <m/>
    <s v="wild"/>
    <x v="0"/>
    <s v="Japan"/>
    <s v="Hokkaido"/>
    <s v="Ozora"/>
    <m/>
    <s v="T. Yamada &amp; K.G. Anzoua"/>
    <d v="2014-08-21T00:00:00"/>
    <s v="Road side, forest area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913052777777999"/>
    <n v="144.15591388889001"/>
    <n v="0"/>
    <m/>
    <m/>
    <m/>
    <m/>
    <x v="0"/>
    <d v="2015-07-02T00:00:00"/>
    <s v="NEF"/>
    <m/>
    <m/>
  </r>
  <r>
    <n v="253"/>
    <s v="JM2014-H-25"/>
    <s v="JM2014-H-25"/>
    <s v="M. sacchariflorus"/>
    <m/>
    <m/>
    <s v="2014-H-25"/>
    <m/>
    <m/>
    <m/>
    <s v="wild"/>
    <x v="0"/>
    <s v="Japan"/>
    <s v="Hokkaido"/>
    <s v="Abashiri"/>
    <m/>
    <s v="T. Yamada &amp; K.G. Anzoua"/>
    <d v="2014-08-21T00:00:00"/>
    <s v="Roadside, mountai foot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003594444443998"/>
    <n v="144.22813333332999"/>
    <n v="6.81"/>
    <m/>
    <m/>
    <m/>
    <m/>
    <x v="0"/>
    <d v="2015-07-02T00:00:00"/>
    <s v="NEF"/>
    <m/>
    <m/>
  </r>
  <r>
    <n v="254"/>
    <s v="JM2014-H-26"/>
    <s v="JM2014-H-26"/>
    <s v="M. sacchariflorus"/>
    <m/>
    <m/>
    <s v="2014-H-26"/>
    <m/>
    <m/>
    <m/>
    <s v="wild"/>
    <x v="0"/>
    <s v="Japan"/>
    <s v="Hokkaido"/>
    <s v="Abashiri"/>
    <m/>
    <s v="T. Yamada &amp; K.G. Anzoua"/>
    <d v="2014-08-21T00:00:00"/>
    <s v="Road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966116666666998"/>
    <n v="144.32576111111001"/>
    <n v="0.49"/>
    <m/>
    <m/>
    <m/>
    <m/>
    <x v="2"/>
    <m/>
    <m/>
    <m/>
    <m/>
  </r>
  <r>
    <n v="255"/>
    <s v="JM2014-H-27"/>
    <s v="JM2014-H-27"/>
    <s v="M. sacchariflorus"/>
    <m/>
    <m/>
    <s v="2014-H-27"/>
    <m/>
    <m/>
    <m/>
    <s v="wild"/>
    <x v="0"/>
    <s v="Japan"/>
    <s v="Hokkaido"/>
    <s v="Koshimizu"/>
    <m/>
    <s v="T. Yamada &amp; K.G. Anzoua"/>
    <d v="2014-08-21T00:00:00"/>
    <s v="Roadside, near sea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934472222221999"/>
    <n v="144.44291666666999"/>
    <n v="2.98"/>
    <m/>
    <m/>
    <m/>
    <m/>
    <x v="0"/>
    <d v="2015-07-02T00:00:00"/>
    <s v="NEF"/>
    <m/>
    <m/>
  </r>
  <r>
    <n v="256"/>
    <s v="JM2014-H-28"/>
    <s v="JM2014-H-28"/>
    <s v="M. sacchariflorus"/>
    <m/>
    <m/>
    <s v="2014-H-28"/>
    <m/>
    <m/>
    <m/>
    <s v="wild"/>
    <x v="0"/>
    <s v="Japan"/>
    <s v="Hokkaido"/>
    <s v="Nakashibetsu"/>
    <m/>
    <s v="T. Yamada &amp; K.G. Anzoua"/>
    <d v="2014-08-21T00:00:00"/>
    <s v="Rode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3.573416666667001"/>
    <n v="145.01438888889001"/>
    <n v="23.6"/>
    <m/>
    <m/>
    <m/>
    <m/>
    <x v="0"/>
    <d v="2015-07-02T00:00:00"/>
    <s v="NEF"/>
    <m/>
    <m/>
  </r>
  <r>
    <n v="257"/>
    <s v="JM2014-H-29"/>
    <s v="JM2014-H-29"/>
    <s v="M. sacchariflorus"/>
    <m/>
    <m/>
    <s v="2014-H-29"/>
    <m/>
    <m/>
    <m/>
    <s v="wild"/>
    <x v="0"/>
    <s v="Japan"/>
    <s v="Hokkaido"/>
    <s v="Bekkai"/>
    <m/>
    <s v="T. Yamada &amp; K.G. Anzoua"/>
    <d v="2014-08-21T00:00:00"/>
    <s v="Road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76413888888999"/>
    <n v="145.04759166667"/>
    <n v="42.36"/>
    <m/>
    <m/>
    <m/>
    <m/>
    <x v="0"/>
    <d v="2015-07-02T00:00:00"/>
    <s v="NEF"/>
    <m/>
    <m/>
  </r>
  <r>
    <n v="258"/>
    <s v="JM2014-H-30"/>
    <s v="JM2014-H-30"/>
    <s v="M. sacchariflorus"/>
    <m/>
    <m/>
    <s v="2014-H-30"/>
    <m/>
    <m/>
    <m/>
    <s v="wild"/>
    <x v="0"/>
    <s v="Japan"/>
    <s v="Hokkaido"/>
    <s v="Bekkai"/>
    <m/>
    <s v="T. Yamada &amp; K.G. Anzoua"/>
    <d v="2014-08-21T00:00:00"/>
    <s v="Road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m/>
    <m/>
    <m/>
    <m/>
    <m/>
    <n v="43.313775"/>
    <n v="145.14651388889001"/>
    <n v="23.48"/>
    <m/>
    <m/>
    <m/>
    <m/>
    <x v="0"/>
    <d v="2015-07-02T00:00:00"/>
    <s v="NEF"/>
    <m/>
    <m/>
  </r>
  <r>
    <n v="259"/>
    <s v="JM2014-H-41"/>
    <s v="JM2014-H-41"/>
    <s v="M. sacchariflorus"/>
    <m/>
    <m/>
    <s v="2014-H-41"/>
    <m/>
    <m/>
    <m/>
    <s v="wild"/>
    <x v="0"/>
    <s v="Japan"/>
    <s v="Hokkaido"/>
    <s v="Kushiro"/>
    <m/>
    <s v="T. Yamada &amp; K.G. Anzoua"/>
    <d v="2014-08-21T00:00:00"/>
    <s v="Roadside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974505555556"/>
    <n v="144.52967777777999"/>
    <n v="116.83"/>
    <m/>
    <m/>
    <m/>
    <m/>
    <x v="0"/>
    <d v="2015-07-02T00:00:00"/>
    <s v="NEF"/>
    <m/>
    <m/>
  </r>
  <r>
    <n v="260"/>
    <s v="JM2014-H-42"/>
    <s v="JM2014-H-42"/>
    <s v="M. sacchariflorus"/>
    <m/>
    <m/>
    <s v="2014-H-42"/>
    <m/>
    <m/>
    <m/>
    <s v="wild"/>
    <x v="0"/>
    <s v="Japan"/>
    <s v="Hokkaido"/>
    <s v="Kushiro"/>
    <m/>
    <s v="T. Yamada &amp; K.G. Anzoua"/>
    <d v="2014-08-21T00:00:00"/>
    <s v="city area"/>
    <m/>
    <m/>
    <m/>
    <m/>
    <x v="1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996025000000003"/>
    <n v="144.40623611110999"/>
    <n v="3.48"/>
    <m/>
    <m/>
    <m/>
    <m/>
    <x v="0"/>
    <d v="2015-07-02T00:00:00"/>
    <s v="NEF"/>
    <m/>
    <m/>
  </r>
  <r>
    <n v="261"/>
    <s v="JM2014-H-43"/>
    <s v="JM2014-H-43"/>
    <s v="M. sacchariflorus"/>
    <m/>
    <m/>
    <s v="2014-H-43"/>
    <m/>
    <m/>
    <m/>
    <s v="wild"/>
    <x v="0"/>
    <s v="Japan"/>
    <s v="Hokkaido"/>
    <s v="Kushiro"/>
    <m/>
    <s v="T. Yamada &amp; K.G. Anzoua"/>
    <d v="2014-08-22T00:00:00"/>
    <s v="Road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3.072430555555997"/>
    <n v="144.49799999999999"/>
    <n v="59.73"/>
    <m/>
    <m/>
    <m/>
    <m/>
    <x v="0"/>
    <d v="2015-07-02T00:00:00"/>
    <s v="NEF"/>
    <m/>
    <m/>
  </r>
  <r>
    <n v="262"/>
    <s v="JM2014-H-44"/>
    <s v="JM2014-H-44"/>
    <s v="M. sacchariflorus"/>
    <m/>
    <m/>
    <s v="2014-H-44"/>
    <m/>
    <m/>
    <m/>
    <s v="wild"/>
    <x v="0"/>
    <s v="Japan"/>
    <s v="Hokkaido"/>
    <s v="Shibecha"/>
    <m/>
    <s v="T. Yamada &amp; K.G. Anzoua"/>
    <d v="2014-08-22T00:00:00"/>
    <s v="Road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221394444444002"/>
    <n v="144.53091388889001"/>
    <n v="44.05"/>
    <m/>
    <m/>
    <m/>
    <m/>
    <x v="0"/>
    <d v="2015-07-02T00:00:00"/>
    <s v="NEF"/>
    <m/>
    <m/>
  </r>
  <r>
    <n v="263"/>
    <s v="JM2014-H-45"/>
    <s v="JM2014-H-45"/>
    <s v="M. sacchariflorus"/>
    <m/>
    <m/>
    <s v="2014-H-45"/>
    <m/>
    <m/>
    <m/>
    <s v="wild"/>
    <x v="0"/>
    <s v="Japan"/>
    <s v="Hokkaido"/>
    <s v="Shibecha"/>
    <m/>
    <s v="T. Yamada &amp; K.G. Anzoua"/>
    <d v="2014-08-22T00:00:00"/>
    <s v="Road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3.316738888888999"/>
    <n v="144.60246388888999"/>
    <n v="29.48"/>
    <m/>
    <m/>
    <m/>
    <m/>
    <x v="0"/>
    <d v="2015-07-02T00:00:00"/>
    <s v="NEF"/>
    <m/>
    <m/>
  </r>
  <r>
    <n v="264"/>
    <s v="JM2014-H-46"/>
    <s v="JM2014-H-46"/>
    <s v="M. sacchariflorus"/>
    <m/>
    <m/>
    <s v="2014-H-46"/>
    <m/>
    <m/>
    <m/>
    <s v="wild"/>
    <x v="0"/>
    <s v="Japan"/>
    <s v="Hokkaido"/>
    <s v="Teshikaga"/>
    <m/>
    <s v="T. Yamada &amp; K.G. Anzoua"/>
    <d v="2014-08-22T00:00:00"/>
    <s v="Roadside, near forest"/>
    <m/>
    <m/>
    <m/>
    <m/>
    <x v="1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11547222221998"/>
    <n v="144.52969444444"/>
    <n v="63.95"/>
    <m/>
    <m/>
    <m/>
    <m/>
    <x v="0"/>
    <d v="2015-07-02T00:00:00"/>
    <s v="NEF"/>
    <m/>
    <m/>
  </r>
  <r>
    <n v="265"/>
    <s v="JM2014-H-47"/>
    <s v="JM2014-H-47"/>
    <s v="M. sacchariflorus"/>
    <m/>
    <m/>
    <s v="2014-H-47"/>
    <m/>
    <m/>
    <m/>
    <s v="wild"/>
    <x v="0"/>
    <s v="Japan"/>
    <s v="Hokkaido"/>
    <s v="Teshikaga"/>
    <m/>
    <s v="T. Yamada &amp; K.G. Anzoua"/>
    <d v="2014-08-22T00:00:00"/>
    <s v="Roadside, near forest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468991666667002"/>
    <n v="144.47761666667"/>
    <n v="87.37"/>
    <m/>
    <m/>
    <m/>
    <m/>
    <x v="0"/>
    <d v="2015-07-02T00:00:00"/>
    <s v="NEF"/>
    <m/>
    <m/>
  </r>
  <r>
    <n v="266"/>
    <s v="JM2014-H-48"/>
    <s v="JM2014-H-48"/>
    <s v="M. sacchariflorus"/>
    <m/>
    <m/>
    <s v="2014-H-48"/>
    <m/>
    <m/>
    <m/>
    <s v="wild"/>
    <x v="0"/>
    <s v="Japan"/>
    <s v="Hokkaido"/>
    <s v="Akan"/>
    <m/>
    <s v="T. Yamada &amp; K.G. Anzoua"/>
    <d v="2014-08-22T00:00:00"/>
    <s v="Roadside, mountain 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31624999999997"/>
    <n v="144.12820555555999"/>
    <n v="442.63"/>
    <m/>
    <m/>
    <m/>
    <m/>
    <x v="0"/>
    <d v="2015-07-02T00:00:00"/>
    <s v="NEF"/>
    <m/>
    <m/>
  </r>
  <r>
    <n v="267"/>
    <s v="JM2014-H-49"/>
    <s v="JM2014-H-49"/>
    <s v="M. sacchariflorus"/>
    <m/>
    <m/>
    <s v="2014-H-49"/>
    <m/>
    <m/>
    <m/>
    <s v="wild"/>
    <x v="0"/>
    <s v="Japan"/>
    <s v="Hokkaido"/>
    <s v="Ashoro"/>
    <m/>
    <s v="T. Yamada &amp; K.G. Anzoua"/>
    <d v="2014-08-22T00:00:00"/>
    <s v="Roadside, mountain foot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378461111111001"/>
    <n v="143.88566666667001"/>
    <n v="300.56"/>
    <m/>
    <m/>
    <m/>
    <m/>
    <x v="0"/>
    <d v="2015-07-02T00:00:00"/>
    <s v="NEF"/>
    <m/>
    <m/>
  </r>
  <r>
    <n v="268"/>
    <s v="JM2014-H-50"/>
    <s v="JM2014-H-50"/>
    <s v="M. sacchariflorus"/>
    <m/>
    <m/>
    <s v="2014-H-50"/>
    <m/>
    <m/>
    <m/>
    <s v="wild"/>
    <x v="0"/>
    <s v="Japan"/>
    <s v="Hokkaido"/>
    <s v="Ashoro"/>
    <m/>
    <s v="T. Yamada &amp; K.G. Anzoua"/>
    <d v="2014-08-22T00:00:00"/>
    <s v="Roadside, mountain side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356802777778"/>
    <n v="143.80963055556001"/>
    <n v="239.34"/>
    <m/>
    <m/>
    <m/>
    <m/>
    <x v="0"/>
    <d v="2015-07-02T00:00:00"/>
    <s v="NEF"/>
    <m/>
    <m/>
  </r>
  <r>
    <n v="269"/>
    <s v="JM2014-H-51"/>
    <s v="JM2014-H-51"/>
    <s v="M. sacchariflorus"/>
    <m/>
    <m/>
    <s v="2014-H-51"/>
    <m/>
    <m/>
    <m/>
    <s v="wild"/>
    <x v="0"/>
    <s v="Japan"/>
    <s v="Hokkaido"/>
    <s v="Obihiro"/>
    <m/>
    <s v="T. Yamada &amp; K.G. Anzoua"/>
    <d v="2014-08-22T00:00:00"/>
    <s v="Road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985138888888997"/>
    <n v="143.18331944444"/>
    <n v="75"/>
    <m/>
    <m/>
    <m/>
    <m/>
    <x v="0"/>
    <d v="2015-05-23T00:00:00"/>
    <s v="NEF"/>
    <m/>
    <m/>
  </r>
  <r>
    <n v="270"/>
    <s v="JM2014-H-52"/>
    <s v="JM2014-H-52"/>
    <s v="M. sacchariflorus"/>
    <m/>
    <m/>
    <s v="2014-H-52"/>
    <m/>
    <m/>
    <m/>
    <s v="wild"/>
    <x v="0"/>
    <s v="Japan"/>
    <s v="Hokkaido"/>
    <s v="Obihiro"/>
    <m/>
    <s v="T. Yamada &amp; K.G. Anzoua"/>
    <d v="2014-08-22T00:00:00"/>
    <s v="Road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3.039047222222003"/>
    <n v="143.21046388888999"/>
    <n v="100"/>
    <m/>
    <m/>
    <m/>
    <m/>
    <x v="0"/>
    <d v="2015-07-02T00:00:00"/>
    <s v="NEF"/>
    <m/>
    <m/>
  </r>
  <r>
    <n v="271"/>
    <s v="JM2014-H-53"/>
    <s v="JM2014-H-53"/>
    <s v="M. sacchariflorus"/>
    <m/>
    <m/>
    <s v="2014-H-53"/>
    <m/>
    <m/>
    <m/>
    <s v="wild"/>
    <x v="0"/>
    <s v="Japan"/>
    <s v="Hokkaido"/>
    <s v="Menuro"/>
    <m/>
    <s v="T. Yamada &amp; K.G. Anzoua"/>
    <d v="2014-09-01T00:00:00"/>
    <s v="Roadside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919161111111002"/>
    <n v="143.06573611111"/>
    <n v="700"/>
    <m/>
    <m/>
    <m/>
    <m/>
    <x v="0"/>
    <d v="2015-07-02T00:00:00"/>
    <s v="NEF"/>
    <m/>
    <m/>
  </r>
  <r>
    <n v="272"/>
    <s v="JM2014-H-54"/>
    <s v="JM2014-H-54"/>
    <s v="M. sacchariflorus"/>
    <m/>
    <m/>
    <s v="2014-H-54"/>
    <m/>
    <m/>
    <m/>
    <s v="wild"/>
    <x v="0"/>
    <s v="Japan"/>
    <s v="Hokkaido"/>
    <s v="Ishikari"/>
    <m/>
    <s v="T. Yamada &amp; K.G. Anzoua"/>
    <d v="2014-09-01T00:00:00"/>
    <s v="Road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3.166152777778002"/>
    <n v="141.28918333332999"/>
    <n v="9"/>
    <m/>
    <m/>
    <m/>
    <m/>
    <x v="0"/>
    <d v="2015-05-23T00:00:00"/>
    <s v="NEF"/>
    <m/>
    <m/>
  </r>
  <r>
    <n v="273"/>
    <s v="JM2014-H-55"/>
    <s v="JM2014-H-55"/>
    <s v="M. sacchariflorus"/>
    <m/>
    <m/>
    <s v="2014-H-55"/>
    <m/>
    <m/>
    <m/>
    <s v="wild"/>
    <x v="0"/>
    <s v="Japan"/>
    <s v="Hokkaido"/>
    <s v="Toubetsu"/>
    <m/>
    <s v="T. Yamada &amp; K.G. Anzoua"/>
    <d v="2014-09-01T00:00:00"/>
    <s v="Roadside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178836111111004"/>
    <n v="141.45455833333"/>
    <n v="7"/>
    <m/>
    <m/>
    <m/>
    <m/>
    <x v="0"/>
    <d v="2015-07-02T00:00:00"/>
    <s v="NEF"/>
    <m/>
    <m/>
  </r>
  <r>
    <n v="274"/>
    <s v="JM2014-H-56"/>
    <s v="JM2014-H-56"/>
    <s v="M. sacchariflorus"/>
    <m/>
    <m/>
    <s v="2014-H-56"/>
    <m/>
    <m/>
    <m/>
    <s v="wild"/>
    <x v="0"/>
    <s v="Japan"/>
    <s v="Hokkaido"/>
    <s v="Toubetsu"/>
    <m/>
    <s v="T. Yamada &amp; K.G. Anzoua"/>
    <d v="2014-09-01T00:00:00"/>
    <s v="Roadside"/>
    <m/>
    <m/>
    <m/>
    <m/>
    <x v="1"/>
    <m/>
    <m/>
    <m/>
    <m/>
    <m/>
    <d v="2015-02-20T00:00:00"/>
    <m/>
    <n v="9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219477777778003"/>
    <n v="141.53524722221999"/>
    <n v="23"/>
    <m/>
    <m/>
    <m/>
    <m/>
    <x v="0"/>
    <d v="2015-07-02T00:00:00"/>
    <s v="NEF"/>
    <m/>
    <m/>
  </r>
  <r>
    <n v="275"/>
    <s v="JM2014-H-57"/>
    <s v="JM2014-H-57"/>
    <s v="M. sacchariflorus"/>
    <m/>
    <m/>
    <s v="2014-H-57"/>
    <m/>
    <m/>
    <m/>
    <s v="wild"/>
    <x v="0"/>
    <s v="Japan"/>
    <s v="Hokkaido"/>
    <s v="Shinshinotsu"/>
    <m/>
    <s v="T. Yamada &amp; K.G. Anzoua"/>
    <d v="2014-09-01T00:00:00"/>
    <s v="Road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3.226036111111"/>
    <n v="141.6568"/>
    <n v="17"/>
    <m/>
    <m/>
    <m/>
    <m/>
    <x v="0"/>
    <d v="2015-05-23T00:00:00"/>
    <s v="NEF"/>
    <m/>
    <m/>
  </r>
  <r>
    <n v="276"/>
    <s v="JM2014-H-58"/>
    <s v="JM2014-H-58"/>
    <s v="M. sacchariflorus"/>
    <m/>
    <m/>
    <s v="2014-H-58"/>
    <m/>
    <m/>
    <m/>
    <s v="wild"/>
    <x v="0"/>
    <s v="Japan"/>
    <s v="Hokkaido"/>
    <s v="Iwamizawa"/>
    <m/>
    <s v="T. Yamada &amp; K.G. Anzoua"/>
    <d v="2014-09-01T00:00:00"/>
    <s v="Roadside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3.183941666667003"/>
    <n v="141.71987777778"/>
    <n v="20"/>
    <m/>
    <m/>
    <m/>
    <m/>
    <x v="0"/>
    <d v="2015-05-23T00:00:00"/>
    <s v="NEF"/>
    <m/>
    <m/>
  </r>
  <r>
    <n v="277"/>
    <s v="JM2014-H-59"/>
    <s v="JM2014-H-59"/>
    <s v="M. sacchariflorus"/>
    <m/>
    <m/>
    <s v="2014-H-59"/>
    <m/>
    <m/>
    <m/>
    <s v="wild"/>
    <x v="0"/>
    <s v="Japan"/>
    <s v="Hokkaido"/>
    <s v="Iwamizawa"/>
    <m/>
    <s v="T. Yamada &amp; K.G. Anzoua"/>
    <d v="2014-09-01T00:00:00"/>
    <s v="Mountain foot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3.169986111111001"/>
    <n v="141.78222777778001"/>
    <n v="41"/>
    <m/>
    <m/>
    <m/>
    <m/>
    <x v="0"/>
    <d v="2015-07-02T00:00:00"/>
    <s v="NEF"/>
    <m/>
    <m/>
  </r>
  <r>
    <n v="278"/>
    <s v="JM2014-H-60"/>
    <s v="JM2014-H-60"/>
    <s v="M. sacchariflorus"/>
    <m/>
    <m/>
    <s v="2014-H-60"/>
    <m/>
    <m/>
    <m/>
    <s v="wild"/>
    <x v="0"/>
    <s v="Japan"/>
    <s v="Hokkaido"/>
    <s v="Naganuma"/>
    <m/>
    <s v="T. Yamada &amp; K.G. Anzoua"/>
    <d v="2014-09-01T00:00:00"/>
    <s v="River side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063933333332997"/>
    <n v="141.76390000000001"/>
    <n v="25"/>
    <m/>
    <m/>
    <m/>
    <m/>
    <x v="0"/>
    <d v="2015-07-02T00:00:00"/>
    <s v="NEF"/>
    <m/>
    <m/>
  </r>
  <r>
    <n v="279"/>
    <s v="JM2014-H-61"/>
    <s v="JM2014-H-61"/>
    <s v="M. sacchariflorus"/>
    <m/>
    <m/>
    <s v="2014-H-61"/>
    <m/>
    <m/>
    <m/>
    <s v="wild"/>
    <x v="0"/>
    <s v="Japan"/>
    <s v="Hokkaido"/>
    <s v="Nanporo"/>
    <m/>
    <s v="T. Yamada &amp; K.G. Anzoua"/>
    <d v="2014-09-01T00:00:00"/>
    <s v="Road side"/>
    <m/>
    <m/>
    <m/>
    <m/>
    <x v="1"/>
    <m/>
    <m/>
    <m/>
    <m/>
    <m/>
    <d v="2015-02-20T00:00:00"/>
    <m/>
    <n v="3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3.059566666667003"/>
    <n v="141.67382777777999"/>
    <n v="17"/>
    <m/>
    <m/>
    <m/>
    <m/>
    <x v="0"/>
    <d v="2015-07-02T00:00:00"/>
    <s v="NEF"/>
    <m/>
    <m/>
  </r>
  <r>
    <n v="280"/>
    <s v="JM2014-H-62"/>
    <s v="JM2014-H-62"/>
    <s v="M. sacchariflorus"/>
    <m/>
    <m/>
    <s v="2014-H-62"/>
    <m/>
    <m/>
    <m/>
    <s v="wild"/>
    <x v="0"/>
    <s v="Japan"/>
    <s v="Hokkaido"/>
    <s v="Ebetsu"/>
    <m/>
    <s v="T. Yamada &amp; K.G. Anzoua"/>
    <d v="2014-09-01T00:00:00"/>
    <s v="Road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086872222221999"/>
    <n v="141.56950277778"/>
    <n v="12"/>
    <m/>
    <m/>
    <m/>
    <m/>
    <x v="0"/>
    <d v="2015-07-02T00:00:00"/>
    <s v="NEF"/>
    <m/>
    <m/>
  </r>
  <r>
    <n v="281"/>
    <s v="JM2014-H-63"/>
    <s v="JM2014-H-63"/>
    <s v="M. sacchariflorus"/>
    <m/>
    <m/>
    <s v="2014-H-63"/>
    <m/>
    <m/>
    <m/>
    <s v="wild"/>
    <x v="0"/>
    <s v="Japan"/>
    <s v="Hokkaido"/>
    <s v="Kitahiroshima"/>
    <m/>
    <s v="T. Yamada &amp; K.G. Anzoua"/>
    <d v="2014-09-01T00:00:00"/>
    <s v="Road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982088888889002"/>
    <n v="141.58230555556"/>
    <n v="8"/>
    <m/>
    <m/>
    <m/>
    <m/>
    <x v="0"/>
    <d v="2015-07-02T00:00:00"/>
    <s v="NEF"/>
    <m/>
    <m/>
  </r>
  <r>
    <n v="282"/>
    <s v="JM2014-H-64"/>
    <s v="JM2014-H-64"/>
    <s v="M. sacchariflorus"/>
    <m/>
    <m/>
    <s v="2014-H-64"/>
    <m/>
    <m/>
    <m/>
    <s v="wild"/>
    <x v="0"/>
    <s v="Japan"/>
    <s v="Hokkaido"/>
    <s v="Eniwa"/>
    <m/>
    <s v="T. Yamada &amp; K.G. Anzoua"/>
    <d v="2014-09-01T00:00:00"/>
    <s v="Road side"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933352777777998"/>
    <n v="141.57069444443999"/>
    <n v="25"/>
    <m/>
    <m/>
    <m/>
    <m/>
    <x v="0"/>
    <d v="2015-05-23T00:00:00"/>
    <s v="NEF"/>
    <m/>
    <m/>
  </r>
  <r>
    <n v="283"/>
    <s v="JM2014-H-65"/>
    <s v="JM2014-H-65"/>
    <s v="M. sacchariflorus"/>
    <m/>
    <m/>
    <s v="2014-H-65"/>
    <m/>
    <m/>
    <m/>
    <s v="wild"/>
    <x v="0"/>
    <s v="Japan"/>
    <s v="Hokkaido"/>
    <s v="Yakumo"/>
    <m/>
    <s v="T. Yamada &amp; K.G. Anzoua"/>
    <d v="2014-09-01T00:00:00"/>
    <s v="Road 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2.232761111111003"/>
    <n v="140.31428611110999"/>
    <n v="29"/>
    <m/>
    <m/>
    <m/>
    <m/>
    <x v="0"/>
    <d v="2015-07-02T00:00:00"/>
    <s v="NEF"/>
    <m/>
    <m/>
  </r>
  <r>
    <n v="284"/>
    <s v="JM2014-H-66"/>
    <s v="JM2014-H-66"/>
    <s v="M. sacchariflorus"/>
    <m/>
    <m/>
    <s v="2014-H-66"/>
    <m/>
    <m/>
    <m/>
    <s v="wild"/>
    <x v="0"/>
    <s v="Japan"/>
    <s v="Hokkaido"/>
    <s v="Yakumo"/>
    <m/>
    <s v="T. Yamada &amp; K.G. Anzoua"/>
    <d v="2014-09-01T00:00:00"/>
    <s v="Road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204119444443997"/>
    <n v="140.39251666666999"/>
    <n v="10"/>
    <m/>
    <m/>
    <m/>
    <m/>
    <x v="0"/>
    <d v="2015-07-02T00:00:00"/>
    <s v="NEF"/>
    <m/>
    <m/>
  </r>
  <r>
    <n v="285"/>
    <s v="JM2014-H-67"/>
    <s v="JM2014-H-67"/>
    <s v="M. sacchariflorus"/>
    <m/>
    <m/>
    <s v="2014-H-67"/>
    <m/>
    <m/>
    <m/>
    <s v="wild"/>
    <x v="0"/>
    <s v="Japan"/>
    <s v="Hokkaido"/>
    <s v="Yakumo"/>
    <m/>
    <s v="T. Yamada &amp; K.G. Anzoua"/>
    <d v="2014-09-01T00:00:00"/>
    <s v="Sea 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2.179066666666998"/>
    <n v="140.44296388889001"/>
    <n v="26"/>
    <m/>
    <m/>
    <m/>
    <m/>
    <x v="0"/>
    <d v="2015-07-02T00:00:00"/>
    <s v="NEF"/>
    <m/>
    <m/>
  </r>
  <r>
    <n v="286"/>
    <s v="JM2014-H-68"/>
    <s v="JM2014-H-68"/>
    <s v="M. sacchariflorus"/>
    <m/>
    <m/>
    <s v="2014-H-68"/>
    <m/>
    <m/>
    <m/>
    <s v="wild"/>
    <x v="0"/>
    <s v="Japan"/>
    <s v="Hokkaido"/>
    <s v="Mori"/>
    <m/>
    <s v="T. Yamada &amp; K.G. Anzoua"/>
    <d v="2014-09-02T00:00:00"/>
    <s v="Mountain foot"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2.104877777778"/>
    <n v="140.55261111111"/>
    <n v="47"/>
    <m/>
    <m/>
    <m/>
    <m/>
    <x v="0"/>
    <d v="2015-05-23T00:00:00"/>
    <s v="NEF"/>
    <m/>
    <m/>
  </r>
  <r>
    <n v="287"/>
    <s v="JM2014-H-69"/>
    <s v="JM2014-H-69"/>
    <s v="M. sacchariflorus"/>
    <m/>
    <m/>
    <s v="2014-H-69"/>
    <m/>
    <m/>
    <m/>
    <s v="wild"/>
    <x v="0"/>
    <s v="Japan"/>
    <s v="Hokkaido"/>
    <s v="Yakumo"/>
    <m/>
    <s v="T. Yamada &amp; K.G. Anzoua"/>
    <d v="2014-09-02T00:00:00"/>
    <s v="Road 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256419444443999"/>
    <n v="140.24253888889001"/>
    <n v="17"/>
    <m/>
    <m/>
    <m/>
    <m/>
    <x v="0"/>
    <d v="2015-07-02T00:00:00"/>
    <s v="NEF"/>
    <m/>
    <m/>
  </r>
  <r>
    <n v="288"/>
    <s v="JM2014-H-70"/>
    <s v="JM2014-H-70"/>
    <s v="M. sacchariflorus"/>
    <m/>
    <m/>
    <s v="2014-H-70"/>
    <m/>
    <m/>
    <m/>
    <s v="wild"/>
    <x v="0"/>
    <s v="Japan"/>
    <s v="Hokkaido"/>
    <s v="Atsusabu"/>
    <m/>
    <s v="T. Yamada &amp; K.G. Anzoua"/>
    <d v="2014-09-02T00:00:00"/>
    <s v="River side"/>
    <m/>
    <m/>
    <m/>
    <m/>
    <x v="1"/>
    <m/>
    <m/>
    <m/>
    <m/>
    <m/>
    <d v="2015-02-20T00:00:00"/>
    <m/>
    <n v="2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1.923347222221999"/>
    <n v="140.15884444444001"/>
    <n v="12"/>
    <m/>
    <m/>
    <m/>
    <m/>
    <x v="0"/>
    <d v="2015-07-02T00:00:00"/>
    <s v="NEF"/>
    <m/>
    <m/>
  </r>
  <r>
    <n v="289"/>
    <s v="JM2014-H-71"/>
    <s v="JM2014-H-71"/>
    <s v="M. sacchariflorus"/>
    <m/>
    <m/>
    <s v="2014-H-71"/>
    <m/>
    <m/>
    <m/>
    <s v="wild"/>
    <x v="0"/>
    <s v="Japan"/>
    <s v="Hokkaido"/>
    <s v="Esahi"/>
    <m/>
    <s v="T. Yamada &amp; K.G. Anzoua"/>
    <d v="2014-09-02T00:00:00"/>
    <s v="Sea side"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1.916888888888998"/>
    <n v="140.14607222222"/>
    <n v="30"/>
    <m/>
    <m/>
    <m/>
    <m/>
    <x v="0"/>
    <d v="2015-05-23T00:00:00"/>
    <s v="NEF"/>
    <m/>
    <m/>
  </r>
  <r>
    <n v="290"/>
    <s v="JM2014-H-72"/>
    <s v="JM2014-H-72"/>
    <s v="M. sacchariflorus"/>
    <m/>
    <m/>
    <s v="2014-H-72"/>
    <m/>
    <m/>
    <m/>
    <s v="wild"/>
    <x v="0"/>
    <s v="Japan"/>
    <s v="Hokkaido"/>
    <s v="Setana"/>
    <m/>
    <s v="T. Yamada &amp; K.G. Anzoua"/>
    <d v="2014-09-02T00:00:00"/>
    <s v="River side"/>
    <m/>
    <m/>
    <m/>
    <m/>
    <x v="1"/>
    <m/>
    <m/>
    <m/>
    <m/>
    <m/>
    <d v="2015-02-20T00:00:00"/>
    <m/>
    <n v="9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2.406294444444001"/>
    <n v="139.88354444443999"/>
    <n v="5"/>
    <m/>
    <m/>
    <m/>
    <m/>
    <x v="0"/>
    <d v="2015-05-23T00:00:00"/>
    <s v="NEF"/>
    <m/>
    <m/>
  </r>
  <r>
    <n v="291"/>
    <s v="JM2014-H-73"/>
    <s v="JM2014-H-73"/>
    <s v="M. sacchariflorus"/>
    <m/>
    <m/>
    <s v="2014-H-73"/>
    <m/>
    <m/>
    <m/>
    <s v="wild"/>
    <x v="0"/>
    <s v="Japan"/>
    <s v="Hokkaido"/>
    <s v="Toya"/>
    <m/>
    <s v="T.Yamada &amp; E.J. Sacks"/>
    <d v="2014-09-13T00:00:00"/>
    <s v="Sea 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576288888889003"/>
    <n v="140.79830833333"/>
    <n v="87"/>
    <m/>
    <m/>
    <m/>
    <m/>
    <x v="0"/>
    <d v="2015-07-02T00:00:00"/>
    <s v="NEF"/>
    <m/>
    <m/>
  </r>
  <r>
    <n v="292"/>
    <s v="JM2014-H-74"/>
    <s v="JM2014-H-74"/>
    <s v="M. sacchariflorus"/>
    <m/>
    <m/>
    <s v="2014-H-74"/>
    <m/>
    <m/>
    <m/>
    <s v="wild"/>
    <x v="0"/>
    <s v="Japan"/>
    <s v="Hokkaido"/>
    <s v="Toyoura"/>
    <m/>
    <s v="T.Yamada &amp; E.J. Sacks"/>
    <d v="2014-09-13T00:00:00"/>
    <s v="River side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2.575877777777997"/>
    <n v="140.72392222222001"/>
    <n v="67"/>
    <m/>
    <m/>
    <m/>
    <m/>
    <x v="0"/>
    <d v="2015-07-02T00:00:00"/>
    <s v="NEF"/>
    <m/>
    <m/>
  </r>
  <r>
    <n v="293"/>
    <s v="JM2014-H-75"/>
    <s v="JM2014-H-75"/>
    <s v="M. sacchariflorus"/>
    <m/>
    <m/>
    <s v="2014-H-75"/>
    <m/>
    <m/>
    <m/>
    <s v="wild"/>
    <x v="0"/>
    <s v="Japan"/>
    <s v="Hokkaido"/>
    <s v="Oshamanbe"/>
    <m/>
    <s v="T.Yamada &amp; E.J. Sacks"/>
    <d v="2014-09-13T00:00:00"/>
    <s v="Road 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2.471302777778"/>
    <n v="140.34379444443999"/>
    <n v="1"/>
    <m/>
    <m/>
    <m/>
    <m/>
    <x v="0"/>
    <d v="2015-07-02T00:00:00"/>
    <s v="NEF"/>
    <m/>
    <m/>
  </r>
  <r>
    <n v="294"/>
    <s v="JM2014-H-76"/>
    <s v="JM2014-H-76"/>
    <s v="M. sacchariflorus"/>
    <m/>
    <m/>
    <s v="2014-H-76"/>
    <m/>
    <m/>
    <m/>
    <s v="wild"/>
    <x v="0"/>
    <s v="Japan"/>
    <s v="Hokkaido"/>
    <s v="Date"/>
    <m/>
    <s v="T.Yamada &amp; E.J. Sacks"/>
    <d v="2014-09-14T00:00:00"/>
    <s v="Road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458794444444003"/>
    <n v="140.88658055555999"/>
    <n v="28"/>
    <m/>
    <m/>
    <m/>
    <m/>
    <x v="0"/>
    <d v="2015-07-02T00:00:00"/>
    <s v="NEF"/>
    <m/>
    <m/>
  </r>
  <r>
    <n v="295"/>
    <s v="JM2014-H-77"/>
    <s v="JM2014-H-77"/>
    <s v="M. sacchariflorus"/>
    <m/>
    <m/>
    <s v="2014-H-77"/>
    <m/>
    <m/>
    <m/>
    <s v="wild"/>
    <x v="0"/>
    <s v="Japan"/>
    <s v="Hokkaido"/>
    <s v="Shiraoi"/>
    <m/>
    <s v="T.Yamada &amp; E.J. Sacks"/>
    <d v="2014-09-14T00:00:00"/>
    <s v="Road 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574241666667"/>
    <n v="141.40737777778"/>
    <n v="3"/>
    <m/>
    <m/>
    <m/>
    <m/>
    <x v="0"/>
    <d v="2015-05-23T00:00:00"/>
    <s v="NEF"/>
    <m/>
    <m/>
  </r>
  <r>
    <n v="296"/>
    <s v="JM2014-H-78"/>
    <s v="JM2014-H-78"/>
    <s v="M. sacchariflorus"/>
    <m/>
    <m/>
    <s v="2014-H-78"/>
    <m/>
    <m/>
    <m/>
    <s v="wild"/>
    <x v="0"/>
    <s v="Japan"/>
    <s v="Hokkaido"/>
    <s v="Tomakomai"/>
    <m/>
    <s v="T. Yamada"/>
    <d v="2014-09-14T00:00:00"/>
    <s v="Road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719850000000001"/>
    <n v="141.74337777778001"/>
    <n v="11"/>
    <m/>
    <m/>
    <m/>
    <m/>
    <x v="0"/>
    <d v="2015-05-23T00:00:00"/>
    <s v="NEF"/>
    <m/>
    <m/>
  </r>
  <r>
    <n v="297"/>
    <s v="JM2014-S-1"/>
    <s v="JM2014-S-1"/>
    <s v="M. sacchariflorus"/>
    <m/>
    <m/>
    <s v="2014-S-1"/>
    <m/>
    <m/>
    <m/>
    <s v="wild"/>
    <x v="0"/>
    <s v="Japan"/>
    <s v="Ehime"/>
    <s v="Matusyama"/>
    <m/>
    <s v="Y. Toma"/>
    <d v="2014-08-07T00:00:00"/>
    <s v="Road side"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m/>
    <n v="33.958758333333002"/>
    <n v="132.77708888889001"/>
    <n v="5"/>
    <m/>
    <m/>
    <m/>
    <m/>
    <x v="0"/>
    <d v="2015-05-23T00:00:00"/>
    <s v="NEF"/>
    <m/>
    <m/>
  </r>
  <r>
    <n v="298"/>
    <s v="JM2014-S-2"/>
    <s v="JM2014-S-2"/>
    <s v="M. sacchariflorus"/>
    <m/>
    <m/>
    <s v="2014-S-2"/>
    <m/>
    <m/>
    <m/>
    <s v="wild"/>
    <x v="0"/>
    <s v="Japan"/>
    <s v="Ehime"/>
    <s v="Uwajima"/>
    <m/>
    <s v="Y. Toma"/>
    <d v="2014-08-07T00:00:00"/>
    <s v="Road 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3.116069444444001"/>
    <n v="132.54785000000001"/>
    <n v="38"/>
    <m/>
    <m/>
    <m/>
    <m/>
    <x v="0"/>
    <d v="2015-05-23T00:00:00"/>
    <s v="NEF"/>
    <m/>
    <m/>
  </r>
  <r>
    <n v="299"/>
    <s v="JM2014-S-3"/>
    <s v="JM2014-S-3"/>
    <s v="M. sacchariflorus"/>
    <m/>
    <m/>
    <s v="2014-S-3"/>
    <m/>
    <m/>
    <m/>
    <s v="wild"/>
    <x v="0"/>
    <s v="Japan"/>
    <s v="Ehime"/>
    <s v="Shikoku-chuo"/>
    <m/>
    <s v="Y. Toma"/>
    <d v="2014-08-07T00:00:00"/>
    <s v="Road side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3.945827777778"/>
    <n v="133.38735555555999"/>
    <n v="104"/>
    <m/>
    <m/>
    <m/>
    <m/>
    <x v="0"/>
    <d v="2015-05-23T00:00:00"/>
    <s v="NEF"/>
    <m/>
    <m/>
  </r>
  <r>
    <n v="300"/>
    <s v="JM2014-S-4"/>
    <s v="JM2014-S-4"/>
    <s v="M. sacchariflorus"/>
    <m/>
    <m/>
    <s v="2014-S-4"/>
    <m/>
    <m/>
    <m/>
    <s v="wild"/>
    <x v="0"/>
    <s v="Japan"/>
    <s v="Kagawa"/>
    <s v="Miki"/>
    <m/>
    <s v="Y. Toma"/>
    <d v="2014-08-07T00:00:00"/>
    <s v="Road 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4.301366666667001"/>
    <n v="134.13035555555999"/>
    <n v="45"/>
    <m/>
    <m/>
    <m/>
    <m/>
    <x v="0"/>
    <d v="2015-05-23T00:00:00"/>
    <s v="NEF"/>
    <m/>
    <m/>
  </r>
  <r>
    <n v="301"/>
    <s v="JM2014-S-5"/>
    <s v="JM2014-S-5"/>
    <s v="M. sacchariflorus"/>
    <m/>
    <m/>
    <s v="2014-S-5"/>
    <m/>
    <m/>
    <m/>
    <s v="wild"/>
    <x v="0"/>
    <s v="Japan"/>
    <s v="Tokushima"/>
    <s v="Donari"/>
    <m/>
    <s v="Y. Toma"/>
    <d v="2014-08-07T00:00:00"/>
    <s v="Road side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4.110466666667001"/>
    <n v="134.34685277777999"/>
    <n v="42"/>
    <m/>
    <m/>
    <m/>
    <m/>
    <x v="0"/>
    <d v="2015-05-23T00:00:00"/>
    <s v="NEF"/>
    <m/>
    <m/>
  </r>
  <r>
    <n v="302"/>
    <s v="JM2014-S-6"/>
    <s v="JM2014-S-6"/>
    <s v="M. sacchariflorus"/>
    <m/>
    <m/>
    <s v="2014-S-6"/>
    <m/>
    <m/>
    <m/>
    <s v="wild"/>
    <x v="0"/>
    <s v="Japan"/>
    <s v="Tokushima"/>
    <s v="Anan"/>
    <m/>
    <s v="Y. Toma"/>
    <d v="2014-08-07T00:00:00"/>
    <s v="Road side"/>
    <m/>
    <m/>
    <m/>
    <m/>
    <x v="1"/>
    <m/>
    <m/>
    <m/>
    <m/>
    <m/>
    <d v="2015-02-20T00:00:00"/>
    <m/>
    <n v="4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3.963944444444003"/>
    <n v="134.62465833332999"/>
    <n v="4"/>
    <m/>
    <m/>
    <m/>
    <m/>
    <x v="0"/>
    <d v="2015-05-23T00:00:00"/>
    <s v="NEF"/>
    <m/>
    <m/>
  </r>
  <r>
    <n v="303"/>
    <s v="JM2014-K-1"/>
    <s v="JM2014-K-1"/>
    <s v="M. sacchariflorus"/>
    <m/>
    <m/>
    <s v="2014-K-1"/>
    <m/>
    <m/>
    <m/>
    <s v="wild"/>
    <x v="0"/>
    <s v="Japan"/>
    <s v="Mumamoto"/>
    <s v="Aso"/>
    <m/>
    <s v="A Nishiwaki"/>
    <d v="2014-07-29T00:00:00"/>
    <s v="Road 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m/>
    <d v="2015-01-01T00:00:00"/>
    <m/>
    <m/>
    <d v="2015-02-16T00:00:00"/>
    <m/>
    <s v="Y"/>
    <m/>
    <m/>
    <m/>
    <m/>
    <n v="32.914305555555998"/>
    <n v="130.99950000000001"/>
    <n v="502"/>
    <m/>
    <m/>
    <m/>
    <m/>
    <x v="0"/>
    <d v="2015-07-02T00:00:00"/>
    <s v="NEF"/>
    <m/>
    <m/>
  </r>
  <r>
    <n v="304"/>
    <s v="JM2014-K-2"/>
    <s v="JM2014-K-2"/>
    <s v="M. sacchariflorus"/>
    <m/>
    <m/>
    <s v="2014-K-2"/>
    <m/>
    <m/>
    <m/>
    <s v="wild"/>
    <x v="0"/>
    <s v="Japan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44583333332999"/>
    <n v="131.40572222221999"/>
    <n v="12"/>
    <m/>
    <m/>
    <m/>
    <m/>
    <x v="0"/>
    <d v="2015-05-23T00:00:00"/>
    <s v="NEF"/>
    <m/>
    <m/>
  </r>
  <r>
    <n v="305"/>
    <s v="JM2014-K-3"/>
    <s v="JM2014-K-3"/>
    <s v="M. sacchariflorus"/>
    <m/>
    <m/>
    <s v="2014-K-3"/>
    <m/>
    <m/>
    <m/>
    <s v="wild"/>
    <x v="0"/>
    <s v="Japan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23777777778002"/>
    <n v="131.42255555556"/>
    <n v="3"/>
    <m/>
    <m/>
    <m/>
    <m/>
    <x v="0"/>
    <d v="2015-05-23T00:00:00"/>
    <s v="NEF"/>
    <m/>
    <m/>
  </r>
  <r>
    <n v="306"/>
    <s v="JM2014-K-4"/>
    <s v="JM2014-K-4"/>
    <s v="M. sacchariflorus"/>
    <m/>
    <m/>
    <s v="2014-K-4"/>
    <m/>
    <m/>
    <m/>
    <s v="wild"/>
    <x v="0"/>
    <s v="Japan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24444444444001"/>
    <n v="131.42150000000001"/>
    <n v="6"/>
    <m/>
    <m/>
    <m/>
    <m/>
    <x v="0"/>
    <d v="2015-05-23T00:00:00"/>
    <s v="NEF"/>
    <m/>
    <m/>
  </r>
  <r>
    <n v="307"/>
    <s v="JM2014-K-5"/>
    <s v="JM2014-K-5"/>
    <s v="M. sacchariflorus"/>
    <m/>
    <m/>
    <s v="2014-K-5"/>
    <m/>
    <m/>
    <m/>
    <s v="wild"/>
    <x v="0"/>
    <s v="Japan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24527777777998"/>
    <n v="131.42091666667"/>
    <n v="3"/>
    <m/>
    <m/>
    <m/>
    <m/>
    <x v="0"/>
    <d v="2015-05-23T00:00:00"/>
    <s v="NEF"/>
    <m/>
    <m/>
  </r>
  <r>
    <n v="308"/>
    <s v="JM2014-K-6"/>
    <s v="JM2014-K-6"/>
    <s v="M. sacchariflorus"/>
    <m/>
    <m/>
    <s v="2014-K-6"/>
    <m/>
    <m/>
    <m/>
    <s v="wild"/>
    <x v="0"/>
    <s v="Japan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44583333332999"/>
    <n v="131.40572222221999"/>
    <n v="12"/>
    <m/>
    <m/>
    <m/>
    <m/>
    <x v="0"/>
    <d v="2015-05-23T00:00:00"/>
    <s v="NEF"/>
    <m/>
    <m/>
  </r>
  <r>
    <n v="309"/>
    <s v="JM2014-K-7"/>
    <s v="JM2014-K-7"/>
    <s v="M. sacchariflorus"/>
    <m/>
    <m/>
    <s v="2014-K-7"/>
    <m/>
    <m/>
    <m/>
    <s v="wild"/>
    <x v="0"/>
    <s v="Japan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2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57944444444001"/>
    <n v="131.41669444444"/>
    <n v="25"/>
    <m/>
    <m/>
    <m/>
    <m/>
    <x v="0"/>
    <d v="2015-05-23T00:00:00"/>
    <s v="NEF"/>
    <m/>
    <m/>
  </r>
  <r>
    <n v="310"/>
    <s v="JM2014-K-8"/>
    <s v="JM2014-K-8"/>
    <s v="M. sacchariflorus"/>
    <m/>
    <m/>
    <s v="2014-K-8"/>
    <m/>
    <m/>
    <m/>
    <s v="wild"/>
    <x v="0"/>
    <s v="Japan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2"/>
    <s v="yes"/>
    <d v="2015-04-17T00:00:00"/>
    <m/>
    <m/>
    <d v="2015-02-26T00:00:00"/>
    <m/>
    <m/>
    <n v="2"/>
    <d v="2015-01-01T00:00:00"/>
    <m/>
    <m/>
    <d v="2015-02-16T00:00:00"/>
    <m/>
    <m/>
    <m/>
    <m/>
    <m/>
    <m/>
    <n v="31.859833333333"/>
    <n v="131.41702777777999"/>
    <n v="21"/>
    <m/>
    <m/>
    <m/>
    <m/>
    <x v="0"/>
    <d v="2015-05-23T00:00:00"/>
    <s v="NEF"/>
    <m/>
    <m/>
  </r>
  <r>
    <n v="311"/>
    <s v="JM2014-K-9"/>
    <s v="JM2014-K-9"/>
    <s v="M. sacchariflorus"/>
    <m/>
    <m/>
    <s v="2014-K-9"/>
    <m/>
    <m/>
    <m/>
    <s v="wild"/>
    <x v="0"/>
    <s v="Japan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52666666667002"/>
    <n v="131.40791666666999"/>
    <n v="9"/>
    <m/>
    <m/>
    <m/>
    <m/>
    <x v="0"/>
    <d v="2015-05-23T00:00:00"/>
    <s v="NEF"/>
    <m/>
    <m/>
  </r>
  <r>
    <n v="312"/>
    <s v="JM2014-K-10"/>
    <s v="JM2014-K-10"/>
    <s v="M. sacchariflorus"/>
    <m/>
    <m/>
    <s v="2014-K-10"/>
    <m/>
    <m/>
    <m/>
    <s v="wild"/>
    <x v="0"/>
    <s v="Japan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52555555555998"/>
    <n v="131.40674999999999"/>
    <n v="90"/>
    <m/>
    <m/>
    <m/>
    <m/>
    <x v="0"/>
    <d v="2015-07-02T00:00:00"/>
    <s v="NEF"/>
    <m/>
    <m/>
  </r>
  <r>
    <n v="313"/>
    <s v="JM2014-K-11"/>
    <s v="JM2014-K-11"/>
    <s v="M. sacchariflorus"/>
    <m/>
    <m/>
    <s v="2014-K-11"/>
    <m/>
    <m/>
    <m/>
    <s v="wild"/>
    <x v="0"/>
    <s v="Japan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1.853472222221999"/>
    <n v="131.40913888889"/>
    <n v="10"/>
    <m/>
    <m/>
    <m/>
    <m/>
    <x v="0"/>
    <d v="2015-05-23T00:00:00"/>
    <s v="NEF"/>
    <m/>
    <m/>
  </r>
  <r>
    <n v="314"/>
    <s v="JM2014-K-12"/>
    <s v="JM2014-K-12"/>
    <s v="M. sacchariflorus"/>
    <m/>
    <m/>
    <s v="2014-K-12"/>
    <m/>
    <m/>
    <m/>
    <s v="wild"/>
    <x v="0"/>
    <s v="Japan"/>
    <s v="Miyazaki"/>
    <s v="Kushima"/>
    <m/>
    <s v="A Nishiwaki"/>
    <d v="2014-08-17T00:00:00"/>
    <s v="Road 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1.463000000000001"/>
    <n v="131.24152777777999"/>
    <n v="3"/>
    <m/>
    <m/>
    <m/>
    <m/>
    <x v="0"/>
    <d v="2015-05-23T00:00:00"/>
    <s v="NEF"/>
    <m/>
    <m/>
  </r>
  <r>
    <n v="315"/>
    <s v="JM2014-K-13"/>
    <s v="JM2014-K-13"/>
    <s v="M. sacchariflorus"/>
    <m/>
    <m/>
    <s v="2014-K-13"/>
    <m/>
    <m/>
    <m/>
    <s v="wild"/>
    <x v="0"/>
    <s v="Japan"/>
    <s v="Miyazaki"/>
    <s v="Kushima"/>
    <m/>
    <s v="A Nishiwaki"/>
    <d v="2014-08-17T00:00:00"/>
    <s v="Road side"/>
    <m/>
    <m/>
    <m/>
    <m/>
    <x v="1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451972222222"/>
    <n v="131.25377777777999"/>
    <n v="105"/>
    <m/>
    <m/>
    <m/>
    <m/>
    <x v="0"/>
    <d v="2015-05-23T00:00:00"/>
    <s v="NEF"/>
    <m/>
    <m/>
  </r>
  <r>
    <n v="316"/>
    <s v="JM2014-K-14"/>
    <s v="JM2014-K-14"/>
    <s v="M. sacchariflorus"/>
    <m/>
    <m/>
    <s v="2014-K-14"/>
    <m/>
    <m/>
    <m/>
    <s v="wild"/>
    <x v="0"/>
    <s v="Japan"/>
    <s v="Miyazaki"/>
    <s v="Kushima"/>
    <m/>
    <s v="A Nishiwaki"/>
    <d v="2014-08-17T00:00:00"/>
    <s v="Road 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31.453833333333002"/>
    <n v="131.24852777778"/>
    <n v="42"/>
    <m/>
    <m/>
    <m/>
    <m/>
    <x v="0"/>
    <d v="2015-07-02T00:00:00"/>
    <s v="NEF"/>
    <m/>
    <m/>
  </r>
  <r>
    <n v="317"/>
    <s v="JM2014-K-15"/>
    <s v="JM2014-K-15"/>
    <s v="M. sacchariflorus"/>
    <m/>
    <m/>
    <s v="2014-K-15"/>
    <m/>
    <m/>
    <m/>
    <s v="wild"/>
    <x v="0"/>
    <s v="Japan"/>
    <s v="Miyazaki"/>
    <s v="Kushima"/>
    <m/>
    <s v="A Nishiwaki"/>
    <d v="2014-08-17T00:00:00"/>
    <s v="Road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1.454666666666999"/>
    <n v="131.24836111111"/>
    <n v="52"/>
    <m/>
    <m/>
    <m/>
    <m/>
    <x v="0"/>
    <d v="2015-05-23T00:00:00"/>
    <s v="NEF"/>
    <m/>
    <m/>
  </r>
  <r>
    <n v="318"/>
    <s v="JM1(N24)"/>
    <s v="JM1(N24)"/>
    <s v="M. sacchariflorus"/>
    <m/>
    <m/>
    <s v="1(N24)"/>
    <m/>
    <m/>
    <m/>
    <s v="wild"/>
    <x v="0"/>
    <s v="Japan"/>
    <s v="Hygo"/>
    <s v="Sasayamashi"/>
    <m/>
    <s v="T. Yamada"/>
    <m/>
    <m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35.073329999999999"/>
    <n v="135.19388900000001"/>
    <n v="198"/>
    <m/>
    <m/>
    <m/>
    <m/>
    <x v="0"/>
    <d v="2015-05-23T00:00:00"/>
    <s v="NEF"/>
    <m/>
    <m/>
  </r>
  <r>
    <n v="319"/>
    <s v="JM2(N24)"/>
    <s v="JM2(N24)"/>
    <s v="M. sacchariflorus"/>
    <m/>
    <m/>
    <s v="2(N24)"/>
    <m/>
    <m/>
    <m/>
    <s v="wild"/>
    <x v="0"/>
    <s v="Japan"/>
    <s v="Kyoto"/>
    <s v="Nantanshi"/>
    <m/>
    <s v="T. Yamada"/>
    <m/>
    <m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5.306944000000001"/>
    <n v="135.63833299999999"/>
    <n v="400"/>
    <m/>
    <m/>
    <m/>
    <m/>
    <x v="0"/>
    <d v="2015-05-23T00:00:00"/>
    <s v="NEF"/>
    <m/>
    <m/>
  </r>
  <r>
    <n v="320"/>
    <s v="JM4(N24)"/>
    <s v="JM4(N24)"/>
    <s v="M. sacchariflorus"/>
    <m/>
    <m/>
    <s v="4(N24)"/>
    <m/>
    <m/>
    <m/>
    <s v="wild"/>
    <x v="0"/>
    <s v="Japan"/>
    <s v="Gifu"/>
    <s v="Gujoshi"/>
    <m/>
    <s v="T. Yamada"/>
    <m/>
    <m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5.811943999999997"/>
    <n v="136.89444"/>
    <n v="276"/>
    <m/>
    <m/>
    <m/>
    <m/>
    <x v="0"/>
    <d v="2015-05-23T00:00:00"/>
    <s v="NEF"/>
    <m/>
    <m/>
  </r>
  <r>
    <n v="321"/>
    <s v="JM6(N24)"/>
    <s v="JM6(N24)"/>
    <s v="M. sacchariflorus"/>
    <m/>
    <m/>
    <s v="6(N24)"/>
    <m/>
    <m/>
    <m/>
    <s v="wild"/>
    <x v="0"/>
    <s v="Japan"/>
    <s v="Aichi"/>
    <s v="Kawashima"/>
    <m/>
    <s v="T. Yamada"/>
    <m/>
    <m/>
    <m/>
    <m/>
    <m/>
    <m/>
    <x v="1"/>
    <m/>
    <m/>
    <m/>
    <m/>
    <m/>
    <d v="2015-02-20T00:00:00"/>
    <m/>
    <n v="7"/>
    <s v="no"/>
    <d v="2015-04-17T00:00:00"/>
    <m/>
    <m/>
    <d v="2015-02-26T00:00:00"/>
    <m/>
    <m/>
    <m/>
    <d v="2015-01-01T00:00:00"/>
    <m/>
    <m/>
    <d v="2015-02-16T00:00:00"/>
    <m/>
    <m/>
    <m/>
    <m/>
    <m/>
    <m/>
    <n v="35.363056"/>
    <n v="136.823611"/>
    <n v="20"/>
    <m/>
    <m/>
    <m/>
    <m/>
    <x v="0"/>
    <d v="2015-07-02T00:00:00"/>
    <s v="NEF"/>
    <m/>
    <m/>
  </r>
  <r>
    <n v="322"/>
    <s v="JMNagano(N24)"/>
    <s v="JMNagano(N24)"/>
    <s v="M. sacchariflorus"/>
    <m/>
    <m/>
    <s v="Nagano(N24)"/>
    <m/>
    <m/>
    <m/>
    <s v="wild"/>
    <x v="0"/>
    <s v="Japan"/>
    <s v="Nagano"/>
    <s v="Naganoshi"/>
    <m/>
    <s v="T. Yamada"/>
    <m/>
    <m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m/>
    <d v="2015-01-01T00:00:00"/>
    <m/>
    <m/>
    <d v="2015-02-16T00:00:00"/>
    <m/>
    <m/>
    <m/>
    <m/>
    <m/>
    <m/>
    <n v="36.699739999999998"/>
    <n v="138.27214000000001"/>
    <n v="340"/>
    <m/>
    <m/>
    <m/>
    <m/>
    <x v="0"/>
    <d v="2015-05-23T00:00:00"/>
    <s v="NEF"/>
    <m/>
    <m/>
  </r>
  <r>
    <n v="323"/>
    <s v="JMKikuchi  (N24)"/>
    <s v="JMKikuchi  (N24)"/>
    <s v="M. sacchariflorus"/>
    <m/>
    <m/>
    <s v="Kikuchi  (N24)"/>
    <m/>
    <m/>
    <m/>
    <s v="wild"/>
    <x v="0"/>
    <s v="Japan"/>
    <s v="Kumamoto"/>
    <s v="Kikuchi"/>
    <m/>
    <s v="T. Yamada"/>
    <m/>
    <m/>
    <m/>
    <m/>
    <m/>
    <m/>
    <x v="1"/>
    <m/>
    <m/>
    <m/>
    <m/>
    <m/>
    <d v="2015-02-20T00:00:00"/>
    <m/>
    <n v="4"/>
    <s v="yes"/>
    <d v="2015-04-17T00:00:00"/>
    <m/>
    <m/>
    <d v="2015-02-26T00:00:00"/>
    <m/>
    <m/>
    <n v="1"/>
    <d v="2015-01-01T00:00:00"/>
    <m/>
    <m/>
    <d v="2015-02-16T00:00:00"/>
    <m/>
    <m/>
    <m/>
    <m/>
    <m/>
    <m/>
    <n v="32.967495999999997"/>
    <n v="130.807695"/>
    <n v="40"/>
    <m/>
    <m/>
    <m/>
    <m/>
    <x v="0"/>
    <d v="2015-05-23T00:00:00"/>
    <s v="NEF"/>
    <m/>
    <m/>
  </r>
  <r>
    <n v="324"/>
    <s v="JMKikuchi 1(N24)"/>
    <s v="JMKikuchi 1(N24)"/>
    <s v="M. sacchariflorus"/>
    <m/>
    <m/>
    <s v="Kikuchi 1(N24)"/>
    <m/>
    <m/>
    <m/>
    <s v="wild"/>
    <x v="0"/>
    <s v="Japan"/>
    <s v="Kumamoto"/>
    <s v="Kikuchi"/>
    <m/>
    <s v="T. Yamada"/>
    <m/>
    <m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2.972627000000003"/>
    <n v="130.812577"/>
    <n v="49"/>
    <m/>
    <m/>
    <m/>
    <m/>
    <x v="0"/>
    <d v="2015-05-23T00:00:00"/>
    <s v="NEF"/>
    <m/>
    <m/>
  </r>
  <r>
    <n v="325"/>
    <s v="JMShira(N24)"/>
    <s v="JMShira(N24)"/>
    <s v="M. sacchariflorus"/>
    <m/>
    <m/>
    <s v="Shira(N24)"/>
    <m/>
    <m/>
    <m/>
    <s v="wild"/>
    <x v="0"/>
    <s v="Japan"/>
    <s v="Kumamoto"/>
    <s v="Shirakawa"/>
    <m/>
    <s v="T. Yamada"/>
    <m/>
    <m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2.826014000000001"/>
    <n v="131.096315"/>
    <n v="492"/>
    <m/>
    <m/>
    <m/>
    <m/>
    <x v="0"/>
    <d v="2015-05-23T00:00:00"/>
    <s v="NEF"/>
    <m/>
    <m/>
  </r>
  <r>
    <n v="326"/>
    <s v="JMKamisho(N24)"/>
    <s v="JMKamisho(N24)"/>
    <s v="M. sacchariflorus"/>
    <m/>
    <m/>
    <s v="Kamisho(N24)"/>
    <m/>
    <m/>
    <m/>
    <s v="wild"/>
    <x v="0"/>
    <s v="Japan"/>
    <s v="Kumamoto"/>
    <s v="Kamisho"/>
    <m/>
    <s v="T. Yamada"/>
    <m/>
    <m/>
    <m/>
    <m/>
    <m/>
    <m/>
    <x v="1"/>
    <m/>
    <m/>
    <m/>
    <m/>
    <m/>
    <d v="2015-02-20T00:00:00"/>
    <m/>
    <n v="9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2.899732"/>
    <n v="130.79386299999999"/>
    <n v="77"/>
    <m/>
    <m/>
    <m/>
    <m/>
    <x v="0"/>
    <d v="2015-07-02T00:00:00"/>
    <s v="NEF"/>
    <m/>
    <m/>
  </r>
  <r>
    <n v="327"/>
    <s v="JMMiyakonojo (FSC)"/>
    <s v="JMMiyakonojo (FSC)"/>
    <s v="M. sacchariflorus"/>
    <m/>
    <m/>
    <s v="Miyakonojo (FSC)"/>
    <m/>
    <m/>
    <m/>
    <s v="wild"/>
    <x v="0"/>
    <s v="Japan"/>
    <s v="Miyazaki"/>
    <s v="Miyakonojo"/>
    <m/>
    <s v="T. Yamada"/>
    <m/>
    <m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750972000000001"/>
    <n v="131.06842499999999"/>
    <n v="135"/>
    <m/>
    <m/>
    <m/>
    <m/>
    <x v="0"/>
    <d v="2015-05-23T00:00:00"/>
    <s v="NEF"/>
    <m/>
    <m/>
  </r>
  <r>
    <n v="328"/>
    <s v="JMNaganuma(FSC)"/>
    <s v="JMNaganuma(FSC)"/>
    <s v="M. sacchariflorus"/>
    <m/>
    <m/>
    <s v="Naganuma(FSC)"/>
    <m/>
    <m/>
    <m/>
    <s v="wild"/>
    <x v="0"/>
    <s v="Japan"/>
    <s v="Hokkaido"/>
    <s v="Naganuma"/>
    <m/>
    <s v="T. Yamada"/>
    <m/>
    <m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2.928677999999998"/>
    <n v="141.71540200000001"/>
    <n v="12"/>
    <m/>
    <m/>
    <m/>
    <m/>
    <x v="0"/>
    <d v="2015-07-02T00:00:00"/>
    <s v="NEF"/>
    <m/>
    <m/>
  </r>
  <r>
    <n v="329"/>
    <s v="JMTomato(N24)"/>
    <s v="JMTomato(N24)"/>
    <s v="M. sacchariflorus"/>
    <m/>
    <m/>
    <s v="Tomato(N24)"/>
    <m/>
    <m/>
    <m/>
    <s v="wild"/>
    <x v="0"/>
    <s v="Japan"/>
    <s v="Hokkaido"/>
    <s v="Komakomai"/>
    <m/>
    <s v="T. Yamada"/>
    <m/>
    <m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663139999999999"/>
    <n v="141.759849"/>
    <n v="4"/>
    <m/>
    <m/>
    <m/>
    <m/>
    <x v="0"/>
    <d v="2015-07-02T00:00:00"/>
    <s v="NEF"/>
    <m/>
    <m/>
  </r>
  <r>
    <n v="330"/>
    <s v="JM2014-M-1"/>
    <s v="JM2014-M-1"/>
    <s v="M. sacchariflorus"/>
    <m/>
    <m/>
    <s v="2014-M-1"/>
    <m/>
    <m/>
    <m/>
    <s v="wild"/>
    <x v="0"/>
    <s v="Japan"/>
    <s v="Chiba"/>
    <s v="Inzai"/>
    <m/>
    <s v="T. Yamada &amp; K.G. Anzoua"/>
    <d v="2014-12-03T00:00:00"/>
    <s v="Lake side, rice field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5.766950000000001"/>
    <n v="140.21505833333001"/>
    <n v="3"/>
    <m/>
    <m/>
    <m/>
    <m/>
    <x v="0"/>
    <d v="2015-05-23T00:00:00"/>
    <s v="NEF"/>
    <m/>
    <m/>
  </r>
  <r>
    <n v="331"/>
    <s v="JM2014-M-2"/>
    <s v="JM2014-M-2"/>
    <s v="M. sacchariflorus"/>
    <m/>
    <m/>
    <s v="2014-M-2"/>
    <m/>
    <m/>
    <m/>
    <s v="wild"/>
    <x v="0"/>
    <s v="Japan"/>
    <s v="Ibaraki"/>
    <s v="Takigazaki"/>
    <m/>
    <s v="T. Yamada &amp; K.G. Anzoua"/>
    <d v="2014-12-03T00:00:00"/>
    <s v="Lake side, rice field"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5.945477777778002"/>
    <n v="140.13717777778001"/>
    <n v="12"/>
    <m/>
    <m/>
    <m/>
    <m/>
    <x v="0"/>
    <d v="2015-05-23T00:00:00"/>
    <s v="NEF"/>
    <m/>
    <m/>
  </r>
  <r>
    <n v="332"/>
    <s v="JM2014-M-3"/>
    <s v="JM2014-M-3"/>
    <s v="M. sacchariflorus"/>
    <m/>
    <m/>
    <s v="2014-M-3"/>
    <m/>
    <m/>
    <m/>
    <s v="wild"/>
    <x v="0"/>
    <s v="Japan"/>
    <s v="Ibaraki"/>
    <s v="Tsuchiura"/>
    <m/>
    <s v="T. Yamada &amp; K.G. Anzoua"/>
    <d v="2014-12-03T00:00:00"/>
    <s v="Lake side corn field, rail way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6.086933333333"/>
    <n v="140.22177222222001"/>
    <n v="5"/>
    <m/>
    <m/>
    <m/>
    <m/>
    <x v="0"/>
    <d v="2015-05-23T00:00:00"/>
    <s v="NEF"/>
    <m/>
    <m/>
  </r>
  <r>
    <n v="333"/>
    <s v="JM2014-M-4"/>
    <s v="JM2014-M-4"/>
    <s v="M. sacchariflorus"/>
    <m/>
    <m/>
    <s v="2014-M-4"/>
    <m/>
    <m/>
    <m/>
    <s v="wild"/>
    <x v="0"/>
    <s v="Japan"/>
    <s v="Ibaraki"/>
    <s v="Kasama"/>
    <m/>
    <s v="T. Yamada &amp; K.G. Anzoua"/>
    <d v="2014-12-03T00:00:00"/>
    <s v="Road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6.351852777777999"/>
    <n v="140.27732777777999"/>
    <n v="35"/>
    <m/>
    <m/>
    <m/>
    <m/>
    <x v="0"/>
    <d v="2015-05-23T00:00:00"/>
    <s v="NEF"/>
    <m/>
    <m/>
  </r>
  <r>
    <n v="334"/>
    <s v="JM2014-M-5"/>
    <s v="JM2014-M-5"/>
    <s v="M. sacchariflorus"/>
    <m/>
    <m/>
    <s v="2014-M-5"/>
    <m/>
    <m/>
    <m/>
    <s v="wild"/>
    <x v="0"/>
    <s v="Japan"/>
    <s v="Tochigi"/>
    <s v="Yaita"/>
    <m/>
    <s v="T. Yamada &amp; K.G. Anzoua"/>
    <d v="2014-12-04T00:00:00"/>
    <s v="River side rice field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6.749808333333"/>
    <n v="139.88458333333"/>
    <n v="224"/>
    <m/>
    <m/>
    <m/>
    <m/>
    <x v="0"/>
    <d v="2015-05-23T00:00:00"/>
    <s v="NEF"/>
    <m/>
    <m/>
  </r>
  <r>
    <n v="335"/>
    <s v="JM2014-M-6"/>
    <s v="JM2014-M-6"/>
    <s v="M. sacchariflorus"/>
    <m/>
    <m/>
    <s v="2014-M-6"/>
    <m/>
    <m/>
    <m/>
    <s v="wild"/>
    <x v="0"/>
    <s v="Japan"/>
    <s v="Tochigi"/>
    <s v="Nasushiobara"/>
    <m/>
    <s v="T. Yamada &amp; K.G. Anzoua"/>
    <d v="2014-12-04T00:00:00"/>
    <s v="Rice field, near pond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6.924269444444"/>
    <n v="140.03004444443999"/>
    <n v="265"/>
    <m/>
    <m/>
    <m/>
    <m/>
    <x v="0"/>
    <d v="2015-05-23T00:00:00"/>
    <s v="NEF"/>
    <m/>
    <m/>
  </r>
  <r>
    <n v="336"/>
    <s v="JM2014-M-7"/>
    <s v="JM2014-M-7"/>
    <s v="M. sacchariflorus"/>
    <m/>
    <m/>
    <s v="2014-M-7"/>
    <m/>
    <m/>
    <m/>
    <s v="wild"/>
    <x v="0"/>
    <s v="Japan"/>
    <s v="Fukushima"/>
    <s v="Nishishirakawa"/>
    <m/>
    <s v="T. Yamada &amp; K.G. Anzoua"/>
    <d v="2014-12-04T00:00:00"/>
    <s v="River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7.129019444443998"/>
    <n v="140.17181388889"/>
    <n v="398"/>
    <m/>
    <m/>
    <m/>
    <m/>
    <x v="0"/>
    <d v="2015-05-23T00:00:00"/>
    <s v="NEF"/>
    <m/>
    <m/>
  </r>
  <r>
    <n v="337"/>
    <s v="JM2014-M-8"/>
    <s v="JM2014-M-8"/>
    <s v="M. sacchariflorus"/>
    <m/>
    <m/>
    <s v="2014-M-8"/>
    <m/>
    <m/>
    <m/>
    <s v="wild"/>
    <x v="0"/>
    <s v="Japan"/>
    <s v="Fukushima"/>
    <s v="Koriyama-1"/>
    <m/>
    <s v="T. Yamada &amp; K.G. Anzoua"/>
    <d v="2014-12-04T00:00:00"/>
    <s v="Lake side, backwheat field"/>
    <m/>
    <m/>
    <m/>
    <m/>
    <x v="1"/>
    <m/>
    <m/>
    <m/>
    <m/>
    <m/>
    <d v="2015-02-20T00:00:00"/>
    <m/>
    <n v="9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7.440436111110998"/>
    <n v="140.15303055556001"/>
    <n v="530"/>
    <m/>
    <m/>
    <m/>
    <m/>
    <x v="0"/>
    <d v="2015-05-23T00:00:00"/>
    <s v="NEF"/>
    <m/>
    <m/>
  </r>
  <r>
    <n v="338"/>
    <s v="JM2014-M-9"/>
    <s v="JM2014-M-9"/>
    <s v="M. sacchariflorus"/>
    <m/>
    <m/>
    <s v="2014-M-9"/>
    <m/>
    <m/>
    <m/>
    <s v="wild"/>
    <x v="0"/>
    <s v="Japan"/>
    <s v="Fukushima"/>
    <s v="Koriyama-2"/>
    <m/>
    <s v="T. Yamada &amp; K.G. Anzoua"/>
    <d v="2014-12-04T00:00:00"/>
    <s v="River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7.480963888889001"/>
    <n v="140.30978333332999"/>
    <n v="283"/>
    <m/>
    <m/>
    <m/>
    <m/>
    <x v="0"/>
    <d v="2015-05-23T00:00:00"/>
    <s v="NEF"/>
    <m/>
    <m/>
  </r>
  <r>
    <n v="339"/>
    <s v="JM2014-M-10"/>
    <s v="JM2014-M-10"/>
    <s v="M. sacchariflorus"/>
    <m/>
    <m/>
    <s v="2014-M-10"/>
    <m/>
    <m/>
    <m/>
    <s v="wild"/>
    <x v="0"/>
    <s v="Japan"/>
    <s v="Fukushima"/>
    <s v="Nihonmatsu"/>
    <m/>
    <s v="T. Yamada &amp; K.G. Anzoua"/>
    <d v="2014-12-04T00:00:00"/>
    <s v="River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7.569836111111002"/>
    <n v="140.43817222222"/>
    <n v="196"/>
    <m/>
    <m/>
    <m/>
    <m/>
    <x v="0"/>
    <d v="2015-05-23T00:00:00"/>
    <s v="NEF"/>
    <m/>
    <m/>
  </r>
  <r>
    <n v="340"/>
    <s v="JM2014-M-11"/>
    <s v="JM2014-M-11"/>
    <s v="M. sacchariflorus"/>
    <m/>
    <m/>
    <s v="2014-M-11"/>
    <m/>
    <m/>
    <m/>
    <s v="wild"/>
    <x v="0"/>
    <s v="Japan"/>
    <s v="Fukushima"/>
    <s v="Fukushima"/>
    <m/>
    <s v="T. Yamada &amp; K.G. Anzoua"/>
    <d v="2014-12-05T00:00:00"/>
    <s v="Roadside, rice field"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7.772280555556002"/>
    <n v="140.50311388889"/>
    <n v="67"/>
    <m/>
    <m/>
    <m/>
    <m/>
    <x v="0"/>
    <d v="2015-05-23T00:00:00"/>
    <s v="NEF"/>
    <m/>
    <m/>
  </r>
  <r>
    <n v="341"/>
    <s v="JM2014-M-12"/>
    <s v="JM2014-M-12"/>
    <s v="M. sacchariflorus"/>
    <m/>
    <m/>
    <s v="2014-M-12"/>
    <m/>
    <m/>
    <m/>
    <s v="wild"/>
    <x v="0"/>
    <s v="Japan"/>
    <s v="Fukushima"/>
    <s v="Soma"/>
    <m/>
    <s v="T. Yamada &amp; K.G. Anzoua"/>
    <d v="2014-12-05T00:00:00"/>
    <s v="Roadside, rice field"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37.773408333333002"/>
    <n v="140.83701944443999"/>
    <n v="124"/>
    <m/>
    <m/>
    <m/>
    <m/>
    <x v="0"/>
    <d v="2015-05-23T00:00:00"/>
    <s v="NEF"/>
    <m/>
    <m/>
  </r>
  <r>
    <n v="342"/>
    <s v="JM2014-M-13"/>
    <s v="JM2014-M-13"/>
    <s v="M. sacchariflorus"/>
    <m/>
    <m/>
    <s v="2014-M-13"/>
    <m/>
    <m/>
    <m/>
    <s v="wild"/>
    <x v="0"/>
    <s v="Japan"/>
    <s v="Miyagi"/>
    <s v="Shiroishi"/>
    <m/>
    <s v="T. Yamada &amp; K.G. Anzoua"/>
    <d v="2014-12-05T00:00:00"/>
    <s v="Mountain foor, near pond"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37.957169444443998"/>
    <n v="140.65725555556"/>
    <n v="140"/>
    <m/>
    <m/>
    <m/>
    <m/>
    <x v="0"/>
    <d v="2015-05-23T00:00:00"/>
    <s v="NEF"/>
    <m/>
    <m/>
  </r>
  <r>
    <n v="343"/>
    <s v="JM2014-M-14"/>
    <s v="JM2014-M-14"/>
    <s v="M. sacchariflorus"/>
    <m/>
    <m/>
    <s v="2014-M-14"/>
    <m/>
    <m/>
    <m/>
    <s v="wild"/>
    <x v="0"/>
    <s v="Japan"/>
    <s v="Miyagi"/>
    <s v="Natori"/>
    <m/>
    <s v="T. Yamada &amp; K.G. Anzoua"/>
    <d v="2014-12-05T00:00:00"/>
    <s v="Rice field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8.139427777778003"/>
    <n v="140.88500555556001"/>
    <n v="0.8"/>
    <m/>
    <m/>
    <m/>
    <m/>
    <x v="0"/>
    <d v="2015-05-23T00:00:00"/>
    <s v="NEF"/>
    <m/>
    <m/>
  </r>
  <r>
    <n v="344"/>
    <s v="KMS001"/>
    <s v="KMS001"/>
    <s v="M. sacchariflorus"/>
    <m/>
    <s v="KMS001"/>
    <m/>
    <m/>
    <m/>
    <m/>
    <m/>
    <x v="0"/>
    <s v="South Korea"/>
    <m/>
    <m/>
    <m/>
    <s v="Chang Yeon Yu"/>
    <d v="2011-05-01T00:00:00"/>
    <m/>
    <m/>
    <m/>
    <m/>
    <m/>
    <x v="2"/>
    <m/>
    <m/>
    <m/>
    <m/>
    <m/>
    <d v="2015-03-31T00:00:00"/>
    <n v="10"/>
    <n v="7"/>
    <s v="yes"/>
    <m/>
    <m/>
    <m/>
    <m/>
    <m/>
    <m/>
    <n v="5"/>
    <d v="2015-03-30T00:00:00"/>
    <m/>
    <m/>
    <d v="2015-01-01T00:00:00"/>
    <m/>
    <s v="Y"/>
    <m/>
    <m/>
    <m/>
    <s v="Y"/>
    <n v="33.431666"/>
    <n v="126.417222"/>
    <n v="337"/>
    <m/>
    <m/>
    <m/>
    <m/>
    <x v="0"/>
    <d v="2015-05-23T00:00:00"/>
    <s v="NEF"/>
    <m/>
    <m/>
  </r>
  <r>
    <n v="345"/>
    <s v="KMS053"/>
    <s v="KMS053"/>
    <s v="M. sacchariflorus"/>
    <m/>
    <m/>
    <m/>
    <m/>
    <m/>
    <m/>
    <m/>
    <x v="0"/>
    <s v="South Korea"/>
    <s v="Gyeongsangnam-do"/>
    <s v="Yangsan-si"/>
    <s v="Seokgye-ri, Sangbuk-myeon"/>
    <s v="Chang Yeon Yu"/>
    <d v="2011-07-02T00:00:00"/>
    <m/>
    <m/>
    <m/>
    <m/>
    <m/>
    <x v="2"/>
    <m/>
    <m/>
    <m/>
    <m/>
    <m/>
    <m/>
    <m/>
    <n v="6"/>
    <m/>
    <m/>
    <m/>
    <m/>
    <m/>
    <m/>
    <m/>
    <m/>
    <m/>
    <m/>
    <m/>
    <m/>
    <m/>
    <s v="Y"/>
    <m/>
    <m/>
    <n v="8"/>
    <s v="Y"/>
    <n v="35.416800000000002"/>
    <n v="129.06370000000001"/>
    <n v="41"/>
    <m/>
    <m/>
    <s v="4x"/>
    <n v="8.6887741935483866"/>
    <x v="0"/>
    <d v="2012-06-01T00:00:00"/>
    <s v="NEF"/>
    <m/>
    <m/>
  </r>
  <r>
    <n v="346"/>
    <s v="KMS062"/>
    <s v="KMS062"/>
    <s v="M. sacchariflorus"/>
    <m/>
    <m/>
    <m/>
    <m/>
    <m/>
    <m/>
    <m/>
    <x v="0"/>
    <s v="South Korea"/>
    <s v="Gyeongsangbuk-do"/>
    <s v="Cheongsong-gun"/>
    <s v="Daejeon-ri, Bunam-myeon"/>
    <s v="Chang Yeon Yu"/>
    <d v="2011-07-02T00:00:00"/>
    <m/>
    <m/>
    <m/>
    <m/>
    <m/>
    <x v="2"/>
    <m/>
    <m/>
    <m/>
    <m/>
    <m/>
    <m/>
    <m/>
    <n v="6"/>
    <m/>
    <m/>
    <m/>
    <m/>
    <m/>
    <m/>
    <m/>
    <m/>
    <m/>
    <m/>
    <m/>
    <m/>
    <m/>
    <s v="Y"/>
    <m/>
    <m/>
    <n v="5"/>
    <s v="Y"/>
    <n v="36.339300000000001"/>
    <n v="129.06129999999999"/>
    <n v="275"/>
    <m/>
    <m/>
    <s v="4x"/>
    <n v="8.5846987951807225"/>
    <x v="0"/>
    <d v="2012-06-01T00:00:00"/>
    <s v="NEF"/>
    <m/>
    <m/>
  </r>
  <r>
    <n v="347"/>
    <s v="KMS253"/>
    <s v="KMS253"/>
    <s v="M. sacchariflorus"/>
    <m/>
    <s v="KMS253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5"/>
    <d v="2015-03-30T00:00:00"/>
    <m/>
    <m/>
    <d v="2015-01-01T00:00:00"/>
    <m/>
    <s v="Y"/>
    <m/>
    <m/>
    <m/>
    <s v="Y"/>
    <n v="37.200277"/>
    <n v="128.96083300000001"/>
    <n v="765"/>
    <m/>
    <m/>
    <m/>
    <m/>
    <x v="0"/>
    <d v="2015-05-23T00:00:00"/>
    <s v="NEF"/>
    <m/>
    <m/>
  </r>
  <r>
    <n v="348"/>
    <s v="KMS256"/>
    <s v="KMS256"/>
    <s v="M. sacchariflorus"/>
    <m/>
    <s v="KMS256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2"/>
    <s v="yes"/>
    <d v="2015-04-24T00:00:00"/>
    <m/>
    <m/>
    <m/>
    <m/>
    <m/>
    <n v="4"/>
    <d v="2015-03-30T00:00:00"/>
    <m/>
    <m/>
    <d v="2015-01-01T00:00:00"/>
    <m/>
    <s v="Y"/>
    <m/>
    <m/>
    <m/>
    <s v="Y"/>
    <n v="35.469166000000001"/>
    <n v="129.215"/>
    <n v="57"/>
    <m/>
    <m/>
    <m/>
    <m/>
    <x v="0"/>
    <d v="2015-05-23T00:00:00"/>
    <s v="NEF"/>
    <m/>
    <m/>
  </r>
  <r>
    <n v="349"/>
    <s v="KMS257"/>
    <s v="KMS257"/>
    <s v="M. sacchariflorus"/>
    <m/>
    <s v="KMS257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5.394722000000002"/>
    <n v="129.15944400000001"/>
    <n v="105"/>
    <m/>
    <m/>
    <m/>
    <m/>
    <x v="0"/>
    <d v="2015-05-23T00:00:00"/>
    <s v="NEF"/>
    <m/>
    <m/>
  </r>
  <r>
    <n v="350"/>
    <s v="KMS259"/>
    <s v="KMS259"/>
    <s v="M. sacchariflorus"/>
    <m/>
    <s v="KMS259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4"/>
    <d v="2015-03-30T00:00:00"/>
    <m/>
    <m/>
    <d v="2015-01-01T00:00:00"/>
    <m/>
    <s v="Y"/>
    <m/>
    <m/>
    <m/>
    <s v="Y"/>
    <n v="36.426665999999997"/>
    <n v="128.382777"/>
    <n v="59"/>
    <m/>
    <m/>
    <m/>
    <m/>
    <x v="0"/>
    <d v="2015-05-23T00:00:00"/>
    <s v="NEF"/>
    <m/>
    <m/>
  </r>
  <r>
    <n v="351"/>
    <s v="KMS262"/>
    <s v="KMS262"/>
    <s v="M. sacchariflorus"/>
    <m/>
    <s v="KMS262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6.399166000000001"/>
    <n v="128.42305500000001"/>
    <n v="53"/>
    <m/>
    <m/>
    <m/>
    <m/>
    <x v="0"/>
    <d v="2015-05-23T00:00:00"/>
    <s v="NEF"/>
    <m/>
    <m/>
  </r>
  <r>
    <n v="352"/>
    <s v="KMS263"/>
    <s v="KMS263"/>
    <s v="M. sacchariflorus"/>
    <m/>
    <s v="KMS263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3"/>
    <s v="yes"/>
    <d v="2015-04-24T00:00:00"/>
    <m/>
    <m/>
    <m/>
    <m/>
    <m/>
    <n v="3"/>
    <d v="2015-03-30T00:00:00"/>
    <m/>
    <m/>
    <d v="2015-01-01T00:00:00"/>
    <m/>
    <s v="Y"/>
    <m/>
    <m/>
    <m/>
    <s v="Y"/>
    <n v="37.252777000000002"/>
    <n v="128.77950000000001"/>
    <n v="490"/>
    <m/>
    <m/>
    <m/>
    <m/>
    <x v="0"/>
    <d v="2015-05-23T00:00:00"/>
    <s v="NEF"/>
    <m/>
    <m/>
  </r>
  <r>
    <n v="353"/>
    <s v="KMS264"/>
    <s v="KMS264"/>
    <s v="M. sacchariflorus"/>
    <m/>
    <s v="KMS264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6.879722000000001"/>
    <n v="129.41805500000001"/>
    <n v="227"/>
    <m/>
    <m/>
    <m/>
    <m/>
    <x v="0"/>
    <d v="2015-05-23T00:00:00"/>
    <s v="NEF"/>
    <m/>
    <m/>
  </r>
  <r>
    <n v="354"/>
    <s v="KMS265"/>
    <s v="KMS265"/>
    <s v="M. sacchariflorus"/>
    <m/>
    <s v="KMS265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2"/>
    <d v="2015-03-30T00:00:00"/>
    <m/>
    <m/>
    <d v="2015-01-01T00:00:00"/>
    <m/>
    <s v="Y"/>
    <m/>
    <m/>
    <m/>
    <s v="Y"/>
    <n v="37.103332999999999"/>
    <n v="129.36000000000001"/>
    <n v="19"/>
    <m/>
    <m/>
    <m/>
    <m/>
    <x v="0"/>
    <d v="2015-05-23T00:00:00"/>
    <s v="NEF"/>
    <m/>
    <m/>
  </r>
  <r>
    <n v="355"/>
    <s v="KMS268"/>
    <s v="KMS268"/>
    <s v="M. sacchariflorus"/>
    <m/>
    <s v="KMS268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6.574722000000001"/>
    <n v="129.39861099999999"/>
    <n v="6"/>
    <m/>
    <m/>
    <m/>
    <m/>
    <x v="0"/>
    <d v="2015-05-23T00:00:00"/>
    <s v="NEF"/>
    <m/>
    <m/>
  </r>
  <r>
    <n v="356"/>
    <s v="KMS269"/>
    <s v="KMS269"/>
    <s v="M. sacchariflorus"/>
    <m/>
    <s v="KMS269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625276999999997"/>
    <n v="128.419444"/>
    <n v="80"/>
    <m/>
    <m/>
    <m/>
    <m/>
    <x v="0"/>
    <d v="2015-05-23T00:00:00"/>
    <s v="NEF"/>
    <m/>
    <m/>
  </r>
  <r>
    <n v="357"/>
    <s v="KMS272"/>
    <s v="KMS272"/>
    <s v="M. sacchariflorus"/>
    <m/>
    <s v="KMS272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6.972499999999997"/>
    <n v="128.291111"/>
    <n v="249"/>
    <m/>
    <m/>
    <m/>
    <m/>
    <x v="0"/>
    <d v="2015-05-23T00:00:00"/>
    <s v="NEF"/>
    <m/>
    <m/>
  </r>
  <r>
    <n v="358"/>
    <s v="KMS275"/>
    <s v="KMS275"/>
    <s v="M. sacchariflorus"/>
    <m/>
    <s v="KMS275"/>
    <m/>
    <m/>
    <m/>
    <m/>
    <m/>
    <x v="0"/>
    <s v="South Korea"/>
    <m/>
    <m/>
    <m/>
    <s v="Chang Yeon Yu"/>
    <d v="2013-11-08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4.915832999999999"/>
    <n v="126.597222"/>
    <n v="0"/>
    <m/>
    <m/>
    <m/>
    <m/>
    <x v="0"/>
    <d v="2015-05-23T00:00:00"/>
    <s v="NEF"/>
    <m/>
    <m/>
  </r>
  <r>
    <n v="359"/>
    <s v="KMS276"/>
    <s v="KMS276"/>
    <s v="M. sacchariflorus"/>
    <m/>
    <s v="KMS276"/>
    <m/>
    <m/>
    <m/>
    <m/>
    <m/>
    <x v="0"/>
    <s v="South Korea"/>
    <m/>
    <m/>
    <m/>
    <s v="Chang Yeon Yu"/>
    <d v="2013-11-08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4.970277000000003"/>
    <n v="126.554444"/>
    <n v="13"/>
    <m/>
    <m/>
    <m/>
    <m/>
    <x v="0"/>
    <d v="2015-05-23T00:00:00"/>
    <s v="NEF"/>
    <m/>
    <m/>
  </r>
  <r>
    <n v="360"/>
    <s v="KMS278"/>
    <s v="KMS278"/>
    <s v="M. sacchariflorus"/>
    <m/>
    <s v="KMS278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316388000000003"/>
    <n v="128.55416600000001"/>
    <n v="64"/>
    <m/>
    <m/>
    <m/>
    <m/>
    <x v="0"/>
    <d v="2015-05-23T00:00:00"/>
    <s v="NEF"/>
    <m/>
    <m/>
  </r>
  <r>
    <n v="361"/>
    <s v="KMS291"/>
    <s v="KMS291"/>
    <s v="M. sacchariflorus"/>
    <m/>
    <s v="KMS291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5.825833000000003"/>
    <n v="129.23777699999999"/>
    <n v="53"/>
    <m/>
    <m/>
    <m/>
    <m/>
    <x v="0"/>
    <d v="2015-05-23T00:00:00"/>
    <s v="NEF"/>
    <m/>
    <m/>
  </r>
  <r>
    <n v="362"/>
    <s v="KMS292"/>
    <s v="KMS292"/>
    <s v="M. sacchariflorus"/>
    <m/>
    <s v="KMS292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7.173333"/>
    <n v="129.02027699999999"/>
    <n v="699"/>
    <m/>
    <m/>
    <m/>
    <m/>
    <x v="0"/>
    <d v="2015-05-23T00:00:00"/>
    <s v="NEF"/>
    <m/>
    <m/>
  </r>
  <r>
    <n v="363"/>
    <s v="KMS300"/>
    <s v="KMS300"/>
    <s v="M. sacchariflorus"/>
    <m/>
    <s v="KMS300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4"/>
    <d v="2015-03-30T00:00:00"/>
    <m/>
    <m/>
    <d v="2015-01-01T00:00:00"/>
    <m/>
    <s v="Y"/>
    <m/>
    <m/>
    <m/>
    <s v="Y"/>
    <n v="35.284722000000002"/>
    <n v="129.10305500000001"/>
    <n v="51"/>
    <m/>
    <m/>
    <m/>
    <m/>
    <x v="0"/>
    <d v="2015-05-23T00:00:00"/>
    <s v="NEF"/>
    <m/>
    <m/>
  </r>
  <r>
    <n v="364"/>
    <s v="KMS301"/>
    <s v="KMS301"/>
    <s v="M. sacchariflorus"/>
    <m/>
    <s v="KMS301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4"/>
    <d v="2015-03-30T00:00:00"/>
    <m/>
    <m/>
    <d v="2015-01-01T00:00:00"/>
    <m/>
    <s v="Y"/>
    <m/>
    <m/>
    <m/>
    <s v="Y"/>
    <n v="35.901387999999997"/>
    <n v="128.55583300000001"/>
    <n v="40"/>
    <m/>
    <m/>
    <m/>
    <m/>
    <x v="0"/>
    <d v="2015-05-23T00:00:00"/>
    <s v="NEF"/>
    <m/>
    <m/>
  </r>
  <r>
    <n v="365"/>
    <s v="KMS302"/>
    <s v="KMS302"/>
    <s v="M. sacchariflorus"/>
    <m/>
    <s v="KMS302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232776999999999"/>
    <n v="128.56361100000001"/>
    <n v="83"/>
    <m/>
    <m/>
    <m/>
    <m/>
    <x v="0"/>
    <d v="2015-05-23T00:00:00"/>
    <s v="NEF"/>
    <m/>
    <m/>
  </r>
  <r>
    <n v="366"/>
    <s v="KMS308"/>
    <s v="KMS308"/>
    <s v="M. sacchariflorus"/>
    <m/>
    <s v="KMS308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5.994700000000002"/>
    <n v="129.28299999999999"/>
    <n v="7"/>
    <m/>
    <m/>
    <m/>
    <m/>
    <x v="0"/>
    <d v="2015-05-23T00:00:00"/>
    <s v="NEF"/>
    <m/>
    <m/>
  </r>
  <r>
    <n v="367"/>
    <s v="KMS309"/>
    <s v="KMS309"/>
    <s v="M. sacchariflorus"/>
    <m/>
    <s v="KMS309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6.394444"/>
    <n v="129.37"/>
    <n v="21"/>
    <m/>
    <m/>
    <m/>
    <m/>
    <x v="0"/>
    <d v="2015-05-23T00:00:00"/>
    <s v="NEF"/>
    <m/>
    <m/>
  </r>
  <r>
    <n v="368"/>
    <s v="KMS310"/>
    <s v="KMS310"/>
    <s v="M. sacchariflorus"/>
    <m/>
    <s v="KMS310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5.876666"/>
    <n v="128.713888"/>
    <n v="57"/>
    <m/>
    <m/>
    <m/>
    <m/>
    <x v="0"/>
    <d v="2015-05-23T00:00:00"/>
    <s v="NEF"/>
    <m/>
    <m/>
  </r>
  <r>
    <n v="369"/>
    <s v="KMS311"/>
    <s v="KMS311"/>
    <s v="M. sacchariflorus"/>
    <m/>
    <s v="KMS311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4"/>
    <s v="yes"/>
    <d v="2015-04-24T00:00:00"/>
    <m/>
    <m/>
    <m/>
    <m/>
    <m/>
    <n v="3"/>
    <d v="2015-03-30T00:00:00"/>
    <m/>
    <m/>
    <d v="2015-01-01T00:00:00"/>
    <m/>
    <s v="Y"/>
    <m/>
    <m/>
    <m/>
    <s v="Y"/>
    <n v="34.93"/>
    <n v="126.60333300000001"/>
    <n v="6"/>
    <m/>
    <m/>
    <m/>
    <m/>
    <x v="0"/>
    <d v="2015-05-23T00:00:00"/>
    <s v="NEF"/>
    <m/>
    <m/>
  </r>
  <r>
    <n v="370"/>
    <s v="KMS315"/>
    <s v="KMS315"/>
    <s v="M. sacchariflorus"/>
    <m/>
    <s v="KMS315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6.328611000000002"/>
    <n v="128.520555"/>
    <n v="60"/>
    <m/>
    <m/>
    <m/>
    <m/>
    <x v="0"/>
    <d v="2015-05-23T00:00:00"/>
    <s v="NEF"/>
    <m/>
    <m/>
  </r>
  <r>
    <n v="371"/>
    <s v="KMS316"/>
    <s v="KMS316"/>
    <s v="M. sacchariflorus"/>
    <m/>
    <s v="KMS316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1"/>
    <s v="no"/>
    <d v="2015-04-24T00:00:00"/>
    <m/>
    <m/>
    <m/>
    <m/>
    <m/>
    <n v="4"/>
    <d v="2015-03-30T00:00:00"/>
    <m/>
    <m/>
    <d v="2015-01-01T00:00:00"/>
    <m/>
    <s v="Y"/>
    <m/>
    <m/>
    <m/>
    <s v="Y"/>
    <n v="35.342500000000001"/>
    <n v="126.608722"/>
    <n v="42"/>
    <m/>
    <m/>
    <m/>
    <m/>
    <x v="0"/>
    <d v="2015-07-02T00:00:00"/>
    <s v="NEF"/>
    <m/>
    <m/>
  </r>
  <r>
    <n v="372"/>
    <s v="KMS319"/>
    <s v="KMS319"/>
    <s v="M. sacchariflorus"/>
    <m/>
    <s v="KMS319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1"/>
    <d v="2015-03-30T00:00:00"/>
    <m/>
    <m/>
    <d v="2015-01-01T00:00:00"/>
    <m/>
    <s v="Y"/>
    <m/>
    <m/>
    <m/>
    <s v="Y"/>
    <n v="35.357776999999999"/>
    <n v="129.14055500000001"/>
    <n v="121"/>
    <m/>
    <m/>
    <m/>
    <m/>
    <x v="0"/>
    <d v="2015-05-23T00:00:00"/>
    <s v="NEF"/>
    <m/>
    <m/>
  </r>
  <r>
    <n v="373"/>
    <s v="KMS323"/>
    <s v="KMS323"/>
    <s v="M. sacchariflorus"/>
    <m/>
    <s v="KMS323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4.628055000000003"/>
    <n v="126.623333"/>
    <n v="4"/>
    <m/>
    <m/>
    <m/>
    <m/>
    <x v="0"/>
    <d v="2015-05-23T00:00:00"/>
    <s v="NEF"/>
    <m/>
    <m/>
  </r>
  <r>
    <n v="374"/>
    <s v="KMS324"/>
    <s v="KMS324"/>
    <s v="M. sacchariflorus"/>
    <m/>
    <s v="KMS324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4.726666000000002"/>
    <n v="126.554166"/>
    <n v="19"/>
    <m/>
    <m/>
    <m/>
    <m/>
    <x v="0"/>
    <d v="2015-05-23T00:00:00"/>
    <s v="NEF"/>
    <m/>
    <m/>
  </r>
  <r>
    <n v="375"/>
    <s v="KMS326"/>
    <s v="KMS326"/>
    <s v="M. sacchariflorus"/>
    <m/>
    <s v="KMS326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1"/>
    <d v="2015-03-30T00:00:00"/>
    <m/>
    <m/>
    <d v="2015-01-01T00:00:00"/>
    <m/>
    <s v="Y"/>
    <m/>
    <m/>
    <m/>
    <s v="Y"/>
    <n v="35.084443999999998"/>
    <n v="126.5"/>
    <n v="33"/>
    <m/>
    <m/>
    <m/>
    <m/>
    <x v="0"/>
    <d v="2015-05-23T00:00:00"/>
    <s v="NEF"/>
    <m/>
    <m/>
  </r>
  <r>
    <n v="376"/>
    <s v="KMS328"/>
    <s v="KMS328"/>
    <s v="M. sacchariflorus"/>
    <m/>
    <s v="KMS328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5.307777000000002"/>
    <n v="126.554444"/>
    <n v="12"/>
    <m/>
    <m/>
    <m/>
    <m/>
    <x v="0"/>
    <d v="2015-05-23T00:00:00"/>
    <s v="NEF"/>
    <m/>
    <m/>
  </r>
  <r>
    <n v="377"/>
    <s v="KMS329"/>
    <s v="KMS329"/>
    <s v="M. sacchariflorus"/>
    <m/>
    <s v="KMS329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5.101111000000003"/>
    <n v="126.492222"/>
    <n v="28"/>
    <m/>
    <m/>
    <m/>
    <m/>
    <x v="0"/>
    <d v="2015-05-23T00:00:00"/>
    <s v="NEF"/>
    <m/>
    <m/>
  </r>
  <r>
    <n v="378"/>
    <s v="KMS330"/>
    <s v="KMS330"/>
    <s v="M. sacchariflorus"/>
    <m/>
    <s v="KMS330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5.002499999999998"/>
    <n v="126.532222"/>
    <n v="8"/>
    <m/>
    <m/>
    <m/>
    <m/>
    <x v="0"/>
    <d v="2015-05-23T00:00:00"/>
    <s v="NEF"/>
    <m/>
    <m/>
  </r>
  <r>
    <n v="379"/>
    <s v="KMS331"/>
    <s v="KMS331"/>
    <s v="M. sacchariflorus"/>
    <m/>
    <s v="KMS331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4.626387999999999"/>
    <n v="126.642777"/>
    <n v="43"/>
    <m/>
    <m/>
    <m/>
    <m/>
    <x v="0"/>
    <d v="2015-05-23T00:00:00"/>
    <s v="NEF"/>
    <m/>
    <m/>
  </r>
  <r>
    <n v="380"/>
    <s v="KMS332"/>
    <s v="KMS332"/>
    <s v="M. sacchariflorus"/>
    <m/>
    <s v="KMS332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4"/>
    <s v="yes"/>
    <d v="2015-04-24T00:00:00"/>
    <m/>
    <m/>
    <m/>
    <m/>
    <m/>
    <n v="2"/>
    <d v="2015-03-30T00:00:00"/>
    <m/>
    <m/>
    <d v="2015-01-01T00:00:00"/>
    <m/>
    <s v="Y"/>
    <m/>
    <m/>
    <m/>
    <s v="Y"/>
    <n v="35.872500000000002"/>
    <n v="128.755"/>
    <n v="29"/>
    <m/>
    <m/>
    <m/>
    <m/>
    <x v="0"/>
    <d v="2015-05-23T00:00:00"/>
    <s v="NEF"/>
    <m/>
    <m/>
  </r>
  <r>
    <n v="381"/>
    <s v="KMS335"/>
    <s v="KMS335"/>
    <s v="M. sacchariflorus"/>
    <m/>
    <s v="KMS335"/>
    <m/>
    <m/>
    <m/>
    <m/>
    <m/>
    <x v="0"/>
    <s v="South Korea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6.533332999999999"/>
    <n v="128.37777700000001"/>
    <n v="75"/>
    <m/>
    <m/>
    <m/>
    <m/>
    <x v="0"/>
    <d v="2015-05-23T00:00:00"/>
    <s v="NEF"/>
    <m/>
    <m/>
  </r>
  <r>
    <n v="382"/>
    <s v="KMS340"/>
    <s v="KMS340"/>
    <s v="M. sacchariflorus"/>
    <m/>
    <s v="DC01"/>
    <m/>
    <m/>
    <m/>
    <m/>
    <m/>
    <x v="0"/>
    <s v="South Korea"/>
    <m/>
    <m/>
    <m/>
    <s v="Kweon Heo"/>
    <d v="2014-11-07T00:00:00"/>
    <m/>
    <m/>
    <m/>
    <m/>
    <m/>
    <x v="2"/>
    <m/>
    <m/>
    <m/>
    <m/>
    <m/>
    <d v="2015-01-15T00:00:00"/>
    <m/>
    <n v="9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917499999999997"/>
    <n v="127.756666"/>
    <n v="115"/>
    <m/>
    <m/>
    <m/>
    <m/>
    <x v="0"/>
    <d v="2015-07-02T00:00:00"/>
    <s v="NEF"/>
    <m/>
    <m/>
  </r>
  <r>
    <n v="383"/>
    <s v="KMS341"/>
    <s v="KMS341"/>
    <s v="M. sacchariflorus"/>
    <m/>
    <s v="DC02"/>
    <m/>
    <m/>
    <m/>
    <m/>
    <m/>
    <x v="0"/>
    <s v="South Korea"/>
    <m/>
    <m/>
    <m/>
    <s v="Kweon Heo"/>
    <d v="2014-11-07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6.864443999999999"/>
    <n v="127.85166599999999"/>
    <n v="101"/>
    <m/>
    <m/>
    <m/>
    <m/>
    <x v="0"/>
    <d v="2015-05-23T00:00:00"/>
    <s v="NEF"/>
    <m/>
    <m/>
  </r>
  <r>
    <n v="384"/>
    <s v="KMS342"/>
    <s v="KMS342"/>
    <s v="M. sacchariflorus"/>
    <m/>
    <s v="DC03"/>
    <m/>
    <m/>
    <m/>
    <m/>
    <m/>
    <x v="0"/>
    <s v="South Korea"/>
    <m/>
    <m/>
    <m/>
    <s v="Kweon Heo"/>
    <d v="2014-11-0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6.793332999999997"/>
    <n v="127.828611"/>
    <n v="108"/>
    <m/>
    <m/>
    <m/>
    <m/>
    <x v="0"/>
    <d v="2015-05-23T00:00:00"/>
    <s v="NEF"/>
    <m/>
    <m/>
  </r>
  <r>
    <n v="385"/>
    <s v="KMS343"/>
    <s v="KMS343"/>
    <s v="M. sacchariflorus"/>
    <m/>
    <s v="DC04"/>
    <m/>
    <m/>
    <m/>
    <m/>
    <m/>
    <x v="0"/>
    <s v="South Korea"/>
    <m/>
    <m/>
    <m/>
    <s v="Kweon Heo"/>
    <d v="2014-11-0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639166000000003"/>
    <n v="127.75111099999999"/>
    <n v="173"/>
    <m/>
    <m/>
    <m/>
    <m/>
    <x v="0"/>
    <d v="2015-05-23T00:00:00"/>
    <s v="NEF"/>
    <m/>
    <m/>
  </r>
  <r>
    <n v="386"/>
    <s v="KMS344"/>
    <s v="KMS344"/>
    <s v="M. sacchariflorus"/>
    <m/>
    <s v="DC05"/>
    <m/>
    <m/>
    <m/>
    <m/>
    <m/>
    <x v="0"/>
    <s v="South Korea"/>
    <m/>
    <m/>
    <m/>
    <s v="Kweon Heo"/>
    <d v="2014-11-07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6.512500000000003"/>
    <n v="127.803611"/>
    <n v="324"/>
    <m/>
    <m/>
    <m/>
    <m/>
    <x v="0"/>
    <d v="2015-05-23T00:00:00"/>
    <s v="NEF"/>
    <m/>
    <m/>
  </r>
  <r>
    <n v="387"/>
    <s v="KMS345"/>
    <s v="KMS345"/>
    <s v="M. sacchariflorus"/>
    <m/>
    <s v="DC06"/>
    <m/>
    <m/>
    <m/>
    <m/>
    <m/>
    <x v="0"/>
    <s v="South Korea"/>
    <m/>
    <m/>
    <m/>
    <s v="Kweon Heo"/>
    <d v="2014-11-07T00:00:00"/>
    <m/>
    <m/>
    <m/>
    <m/>
    <m/>
    <x v="2"/>
    <m/>
    <m/>
    <m/>
    <m/>
    <m/>
    <d v="2015-01-15T00:00:00"/>
    <n v="4"/>
    <n v="5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463887999999997"/>
    <n v="127.7325"/>
    <n v="146"/>
    <m/>
    <m/>
    <m/>
    <m/>
    <x v="0"/>
    <d v="2015-07-02T00:00:00"/>
    <s v="NEF"/>
    <m/>
    <m/>
  </r>
  <r>
    <n v="388"/>
    <s v="KMS346"/>
    <s v="KMS346"/>
    <s v="M. sacchariflorus"/>
    <m/>
    <s v="DC07"/>
    <m/>
    <m/>
    <m/>
    <m/>
    <m/>
    <x v="0"/>
    <s v="South Korea"/>
    <m/>
    <m/>
    <m/>
    <s v="Kweon Heo"/>
    <d v="2014-11-07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385832999999998"/>
    <n v="127.65083300000001"/>
    <n v="75"/>
    <m/>
    <m/>
    <m/>
    <m/>
    <x v="0"/>
    <d v="2015-07-02T00:00:00"/>
    <s v="NEF"/>
    <m/>
    <m/>
  </r>
  <r>
    <n v="389"/>
    <s v="KMS347"/>
    <s v="KMS347"/>
    <s v="M. sacchariflorus"/>
    <m/>
    <s v="DC08"/>
    <m/>
    <m/>
    <m/>
    <m/>
    <m/>
    <x v="0"/>
    <s v="South Korea"/>
    <m/>
    <m/>
    <m/>
    <s v="Kweon Heo"/>
    <d v="2014-11-07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444443999999997"/>
    <n v="127.584722"/>
    <n v="79"/>
    <m/>
    <m/>
    <m/>
    <m/>
    <x v="0"/>
    <d v="2015-07-02T00:00:00"/>
    <s v="NEF"/>
    <m/>
    <m/>
  </r>
  <r>
    <n v="390"/>
    <s v="KMS348"/>
    <s v="KMS348"/>
    <s v="M. sacchariflorus"/>
    <m/>
    <s v="DC09"/>
    <m/>
    <m/>
    <m/>
    <m/>
    <m/>
    <x v="0"/>
    <s v="South Korea"/>
    <m/>
    <m/>
    <m/>
    <s v="Kweon Heo"/>
    <d v="2014-11-08T00:00:00"/>
    <m/>
    <m/>
    <m/>
    <m/>
    <m/>
    <x v="2"/>
    <m/>
    <m/>
    <m/>
    <m/>
    <m/>
    <d v="2015-01-15T00:00:00"/>
    <m/>
    <n v="10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451666000000003"/>
    <n v="127.451944"/>
    <n v="37"/>
    <m/>
    <m/>
    <m/>
    <m/>
    <x v="0"/>
    <d v="2015-07-02T00:00:00"/>
    <s v="NEF"/>
    <m/>
    <m/>
  </r>
  <r>
    <n v="391"/>
    <s v="KMS349"/>
    <s v="KMS349"/>
    <s v="M. sacchariflorus"/>
    <m/>
    <s v="DC10"/>
    <m/>
    <m/>
    <m/>
    <m/>
    <m/>
    <x v="0"/>
    <s v="South Korea"/>
    <m/>
    <m/>
    <m/>
    <s v="Kweon Heo"/>
    <d v="2014-11-08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514721999999999"/>
    <n v="127.366666"/>
    <n v="24"/>
    <m/>
    <m/>
    <m/>
    <m/>
    <x v="0"/>
    <d v="2015-05-23T00:00:00"/>
    <s v="NEF"/>
    <m/>
    <m/>
  </r>
  <r>
    <n v="392"/>
    <s v="KMS350"/>
    <s v="KMS350"/>
    <s v="M. sacchariflorus"/>
    <m/>
    <s v="DC11"/>
    <m/>
    <m/>
    <m/>
    <m/>
    <m/>
    <x v="0"/>
    <s v="South Korea"/>
    <m/>
    <m/>
    <m/>
    <s v="Kweon Heo"/>
    <d v="2014-11-08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631666000000003"/>
    <n v="127.356111"/>
    <n v="31"/>
    <m/>
    <m/>
    <m/>
    <m/>
    <x v="0"/>
    <d v="2015-05-23T00:00:00"/>
    <s v="NEF"/>
    <m/>
    <m/>
  </r>
  <r>
    <n v="393"/>
    <s v="KMS351"/>
    <s v="KMS351"/>
    <s v="M. sacchariflorus"/>
    <m/>
    <s v="DC12"/>
    <m/>
    <m/>
    <m/>
    <m/>
    <m/>
    <x v="0"/>
    <s v="South Korea"/>
    <m/>
    <m/>
    <m/>
    <s v="Kweon Heo"/>
    <d v="2014-11-08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6.732500000000002"/>
    <n v="127.4825"/>
    <n v="37"/>
    <m/>
    <m/>
    <m/>
    <m/>
    <x v="0"/>
    <d v="2015-07-02T00:00:00"/>
    <s v="NEF"/>
    <m/>
    <m/>
  </r>
  <r>
    <n v="394"/>
    <s v="KMS352"/>
    <s v="KMS352"/>
    <s v="M. sacchariflorus"/>
    <m/>
    <s v="DC13"/>
    <m/>
    <m/>
    <m/>
    <m/>
    <m/>
    <x v="0"/>
    <s v="South Korea"/>
    <m/>
    <m/>
    <m/>
    <s v="Kweon Heo"/>
    <d v="2014-11-08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6.826666000000003"/>
    <n v="127.52666600000001"/>
    <n v="69"/>
    <m/>
    <m/>
    <m/>
    <m/>
    <x v="0"/>
    <d v="2015-07-02T00:00:00"/>
    <s v="NEF"/>
    <m/>
    <m/>
  </r>
  <r>
    <n v="395"/>
    <s v="KMS353"/>
    <s v="KMS353"/>
    <s v="M. sacchariflorus"/>
    <m/>
    <s v="DC14"/>
    <m/>
    <m/>
    <m/>
    <m/>
    <m/>
    <x v="0"/>
    <s v="South Korea"/>
    <m/>
    <m/>
    <m/>
    <s v="Kweon Heo"/>
    <d v="2014-11-08T00:00:00"/>
    <m/>
    <m/>
    <m/>
    <m/>
    <m/>
    <x v="2"/>
    <m/>
    <m/>
    <m/>
    <m/>
    <m/>
    <d v="2015-01-15T00:00:00"/>
    <n v="4"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6.878055000000003"/>
    <n v="127.382222"/>
    <n v="103"/>
    <m/>
    <m/>
    <m/>
    <m/>
    <x v="0"/>
    <d v="2015-05-23T00:00:00"/>
    <s v="NEF"/>
    <m/>
    <m/>
  </r>
  <r>
    <n v="396"/>
    <s v="KMS354"/>
    <s v="KMS354"/>
    <s v="M. sacchariflorus"/>
    <m/>
    <s v="DC15"/>
    <m/>
    <m/>
    <m/>
    <m/>
    <m/>
    <x v="0"/>
    <s v="South Korea"/>
    <m/>
    <m/>
    <m/>
    <s v="Kweon Heo"/>
    <d v="2014-11-08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941388000000003"/>
    <n v="127.458888"/>
    <n v="73"/>
    <m/>
    <m/>
    <m/>
    <m/>
    <x v="0"/>
    <d v="2015-05-23T00:00:00"/>
    <s v="NEF"/>
    <m/>
    <m/>
  </r>
  <r>
    <n v="397"/>
    <s v="KMS355"/>
    <s v="KMS355"/>
    <s v="M. sacchariflorus"/>
    <m/>
    <s v="DC16"/>
    <m/>
    <m/>
    <m/>
    <m/>
    <m/>
    <x v="0"/>
    <s v="South Korea"/>
    <m/>
    <m/>
    <m/>
    <s v="Kweon Heo"/>
    <d v="2014-11-09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8.226944000000003"/>
    <n v="127.955833"/>
    <n v="271"/>
    <m/>
    <m/>
    <m/>
    <m/>
    <x v="0"/>
    <d v="2015-05-23T00:00:00"/>
    <s v="NEF"/>
    <m/>
    <m/>
  </r>
  <r>
    <n v="398"/>
    <s v="KMS356"/>
    <s v="KMS356"/>
    <s v="M. sacchariflorus"/>
    <m/>
    <s v="DC17"/>
    <m/>
    <m/>
    <m/>
    <m/>
    <m/>
    <x v="0"/>
    <s v="South Korea"/>
    <m/>
    <m/>
    <m/>
    <s v="Kweon Heo"/>
    <d v="2014-11-09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8.144722000000002"/>
    <n v="127.90305499999999"/>
    <n v="182"/>
    <m/>
    <m/>
    <m/>
    <m/>
    <x v="0"/>
    <d v="2015-07-02T00:00:00"/>
    <s v="NEF"/>
    <m/>
    <m/>
  </r>
  <r>
    <n v="399"/>
    <s v="KMS357"/>
    <s v="KMS357"/>
    <s v="M. sacchariflorus"/>
    <m/>
    <s v="DC18"/>
    <m/>
    <m/>
    <m/>
    <m/>
    <m/>
    <x v="0"/>
    <s v="South Korea"/>
    <m/>
    <m/>
    <m/>
    <s v="Kweon Heo"/>
    <d v="2014-11-09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8.128888000000003"/>
    <n v="127.98944400000001"/>
    <n v="180"/>
    <m/>
    <m/>
    <m/>
    <m/>
    <x v="0"/>
    <d v="2015-05-23T00:00:00"/>
    <s v="NEF"/>
    <m/>
    <m/>
  </r>
  <r>
    <n v="400"/>
    <s v="KMS358"/>
    <s v="KMS358"/>
    <s v="M. sacchariflorus"/>
    <m/>
    <s v="DC19"/>
    <m/>
    <m/>
    <m/>
    <m/>
    <m/>
    <x v="0"/>
    <s v="South Korea"/>
    <m/>
    <m/>
    <m/>
    <s v="Kweon Heo"/>
    <d v="2014-11-09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8.088332999999999"/>
    <n v="128.02194399999999"/>
    <n v="205"/>
    <m/>
    <m/>
    <m/>
    <m/>
    <x v="0"/>
    <d v="2015-05-23T00:00:00"/>
    <s v="NEF"/>
    <m/>
    <m/>
  </r>
  <r>
    <n v="401"/>
    <s v="KMS359"/>
    <s v="KMS359"/>
    <s v="M. sacchariflorus"/>
    <m/>
    <s v="DC20"/>
    <m/>
    <m/>
    <m/>
    <m/>
    <m/>
    <x v="0"/>
    <s v="South Korea"/>
    <m/>
    <m/>
    <m/>
    <s v="Kweon Heo"/>
    <d v="2014-11-13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85181999999999"/>
    <n v="127.98634800000001"/>
    <n v="162"/>
    <m/>
    <m/>
    <m/>
    <m/>
    <x v="0"/>
    <d v="2015-07-02T00:00:00"/>
    <s v="NEF"/>
    <m/>
    <m/>
  </r>
  <r>
    <n v="402"/>
    <s v="KMS360"/>
    <s v="KMS360"/>
    <s v="M. sacchariflorus"/>
    <m/>
    <s v="DC21"/>
    <m/>
    <m/>
    <m/>
    <m/>
    <m/>
    <x v="0"/>
    <s v="South Korea"/>
    <m/>
    <m/>
    <m/>
    <s v="Kweon Heo"/>
    <d v="2014-11-13T00:00:00"/>
    <m/>
    <m/>
    <m/>
    <m/>
    <m/>
    <x v="2"/>
    <m/>
    <m/>
    <m/>
    <m/>
    <m/>
    <d v="2015-01-15T00:00:00"/>
    <m/>
    <n v="11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974612999999998"/>
    <n v="128.08421200000001"/>
    <n v="202"/>
    <m/>
    <m/>
    <m/>
    <m/>
    <x v="0"/>
    <d v="2015-05-23T00:00:00"/>
    <s v="NEF"/>
    <m/>
    <m/>
  </r>
  <r>
    <n v="403"/>
    <s v="KMS361"/>
    <s v="KMS361"/>
    <s v="M. sacchariflorus"/>
    <m/>
    <s v="DC22"/>
    <m/>
    <m/>
    <m/>
    <m/>
    <m/>
    <x v="0"/>
    <s v="South Korea"/>
    <m/>
    <m/>
    <m/>
    <s v="Kweon Heo"/>
    <d v="2014-11-13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8.140982999999999"/>
    <n v="128.25512900000001"/>
    <n v="262"/>
    <m/>
    <m/>
    <m/>
    <m/>
    <x v="0"/>
    <d v="2015-07-02T00:00:00"/>
    <s v="NEF"/>
    <m/>
    <m/>
  </r>
  <r>
    <n v="404"/>
    <s v="KMS362"/>
    <s v="KMS362"/>
    <s v="M. sacchariflorus"/>
    <m/>
    <s v="DC23"/>
    <m/>
    <m/>
    <m/>
    <m/>
    <m/>
    <x v="0"/>
    <s v="South Korea"/>
    <m/>
    <m/>
    <m/>
    <s v="Kweon Heo"/>
    <d v="2014-11-13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8.401347000000001"/>
    <n v="128.46889100000001"/>
    <n v="263"/>
    <m/>
    <m/>
    <m/>
    <m/>
    <x v="0"/>
    <d v="2015-05-23T00:00:00"/>
    <s v="NEF"/>
    <m/>
    <m/>
  </r>
  <r>
    <n v="405"/>
    <s v="KMS363"/>
    <s v="KMS363"/>
    <s v="M. sacchariflorus"/>
    <m/>
    <s v="DC24"/>
    <m/>
    <m/>
    <m/>
    <m/>
    <m/>
    <x v="0"/>
    <s v="South Korea"/>
    <m/>
    <m/>
    <m/>
    <s v="Kweon Heo"/>
    <d v="2014-11-13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8.362009"/>
    <n v="128.50245699999999"/>
    <n v="11"/>
    <m/>
    <m/>
    <m/>
    <m/>
    <x v="0"/>
    <d v="2015-05-23T00:00:00"/>
    <s v="NEF"/>
    <m/>
    <m/>
  </r>
  <r>
    <n v="406"/>
    <s v="KMS364"/>
    <s v="KMS364"/>
    <s v="M. sacchariflorus"/>
    <m/>
    <s v="DC25"/>
    <m/>
    <m/>
    <m/>
    <m/>
    <m/>
    <x v="0"/>
    <s v="South Korea"/>
    <m/>
    <m/>
    <m/>
    <s v="Kweon Heo"/>
    <d v="2014-11-13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8.297286"/>
    <n v="128.53949900000001"/>
    <n v="5"/>
    <m/>
    <m/>
    <m/>
    <m/>
    <x v="0"/>
    <d v="2015-05-23T00:00:00"/>
    <s v="NEF"/>
    <m/>
    <m/>
  </r>
  <r>
    <n v="407"/>
    <s v="KMS365"/>
    <s v="KMS365"/>
    <s v="M. sacchariflorus"/>
    <m/>
    <s v="DC26"/>
    <m/>
    <m/>
    <m/>
    <m/>
    <m/>
    <x v="0"/>
    <s v="South Korea"/>
    <m/>
    <m/>
    <m/>
    <s v="Kweon Heo"/>
    <d v="2014-11-13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8.233122999999999"/>
    <n v="128.53907000000001"/>
    <n v="20"/>
    <m/>
    <m/>
    <m/>
    <m/>
    <x v="0"/>
    <d v="2015-05-23T00:00:00"/>
    <s v="NEF"/>
    <m/>
    <m/>
  </r>
  <r>
    <n v="408"/>
    <s v="KMS366"/>
    <s v="KMS366"/>
    <s v="M. sacchariflorus"/>
    <m/>
    <s v="G01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638204999999999"/>
    <n v="126.52511199999999"/>
    <n v="7"/>
    <m/>
    <m/>
    <m/>
    <m/>
    <x v="0"/>
    <d v="2015-05-23T00:00:00"/>
    <s v="NEF"/>
    <m/>
    <m/>
  </r>
  <r>
    <n v="409"/>
    <s v="KMS367"/>
    <s v="KMS367"/>
    <s v="M. sacchariflorus"/>
    <m/>
    <s v="G02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n v="5"/>
    <n v="4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666142999999998"/>
    <n v="126.52231999999999"/>
    <n v="7"/>
    <m/>
    <m/>
    <m/>
    <m/>
    <x v="0"/>
    <d v="2015-05-23T00:00:00"/>
    <s v="NEF"/>
    <m/>
    <m/>
  </r>
  <r>
    <n v="410"/>
    <s v="KMS368"/>
    <s v="KMS368"/>
    <s v="M. sacchariflorus"/>
    <m/>
    <s v="G03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m/>
    <n v="37.69999"/>
    <n v="126.52197700000001"/>
    <n v="7"/>
    <m/>
    <m/>
    <m/>
    <m/>
    <x v="0"/>
    <d v="2015-07-02T00:00:00"/>
    <s v="NEF"/>
    <m/>
    <m/>
  </r>
  <r>
    <n v="411"/>
    <s v="KMS369"/>
    <s v="KMS369"/>
    <s v="M. sacchariflorus"/>
    <m/>
    <s v="G04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753301999999998"/>
    <n v="126.512743"/>
    <n v="7"/>
    <m/>
    <m/>
    <m/>
    <m/>
    <x v="0"/>
    <d v="2015-05-23T00:00:00"/>
    <s v="NEF"/>
    <m/>
    <m/>
  </r>
  <r>
    <n v="412"/>
    <s v="KMS370"/>
    <s v="KMS370"/>
    <s v="M. sacchariflorus"/>
    <m/>
    <s v="G05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777276999999998"/>
    <n v="126.463466"/>
    <n v="7"/>
    <m/>
    <m/>
    <m/>
    <m/>
    <x v="0"/>
    <d v="2015-05-23T00:00:00"/>
    <s v="NEF"/>
    <m/>
    <m/>
  </r>
  <r>
    <n v="413"/>
    <s v="KMS371"/>
    <s v="KMS371"/>
    <s v="M. sacchariflorus"/>
    <m/>
    <s v="G06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803907000000002"/>
    <n v="126.454273"/>
    <n v="10"/>
    <m/>
    <m/>
    <m/>
    <m/>
    <x v="0"/>
    <d v="2015-05-23T00:00:00"/>
    <s v="NEF"/>
    <m/>
    <m/>
  </r>
  <r>
    <n v="414"/>
    <s v="KMS372"/>
    <s v="KMS372"/>
    <s v="M. sacchariflorus"/>
    <m/>
    <s v="G07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n v="6"/>
    <n v="5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807391000000003"/>
    <n v="126.425633"/>
    <n v="16"/>
    <m/>
    <m/>
    <m/>
    <m/>
    <x v="0"/>
    <d v="2015-05-23T00:00:00"/>
    <s v="NEF"/>
    <m/>
    <m/>
  </r>
  <r>
    <n v="415"/>
    <s v="KMS373"/>
    <s v="KMS373"/>
    <s v="M. sacchariflorus"/>
    <m/>
    <s v="G08"/>
    <m/>
    <m/>
    <m/>
    <m/>
    <m/>
    <x v="0"/>
    <s v="South Korea"/>
    <m/>
    <m/>
    <m/>
    <s v="Chang Yeon Yu"/>
    <d v="2014-10-03T00:00:00"/>
    <m/>
    <m/>
    <m/>
    <m/>
    <m/>
    <x v="2"/>
    <m/>
    <m/>
    <m/>
    <m/>
    <m/>
    <d v="2015-01-15T00:00:00"/>
    <m/>
    <n v="5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699060000000003"/>
    <n v="126.431647"/>
    <n v="27"/>
    <m/>
    <m/>
    <m/>
    <m/>
    <x v="0"/>
    <d v="2015-07-02T00:00:00"/>
    <s v="NEF"/>
    <m/>
    <m/>
  </r>
  <r>
    <n v="416"/>
    <s v="KMS374"/>
    <s v="KMS374"/>
    <s v="M. sacchariflorus"/>
    <m/>
    <s v="G09"/>
    <m/>
    <m/>
    <m/>
    <m/>
    <m/>
    <x v="0"/>
    <s v="South Korea"/>
    <m/>
    <m/>
    <m/>
    <s v="Chang Yeon Yu"/>
    <d v="2014-10-03T00:00:00"/>
    <m/>
    <m/>
    <m/>
    <m/>
    <m/>
    <x v="2"/>
    <m/>
    <m/>
    <m/>
    <m/>
    <m/>
    <d v="2015-01-15T00:00:00"/>
    <m/>
    <n v="5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631171999999999"/>
    <n v="126.443141"/>
    <n v="23"/>
    <m/>
    <m/>
    <m/>
    <m/>
    <x v="0"/>
    <d v="2015-07-02T00:00:00"/>
    <s v="NEF"/>
    <m/>
    <m/>
  </r>
  <r>
    <n v="417"/>
    <s v="KMS375"/>
    <s v="KMS375"/>
    <s v="M. sacchariflorus"/>
    <m/>
    <s v="G10"/>
    <m/>
    <m/>
    <m/>
    <m/>
    <m/>
    <x v="0"/>
    <s v="South Korea"/>
    <m/>
    <m/>
    <m/>
    <s v="Chang Yeon Yu"/>
    <d v="2014-10-03T00:00:00"/>
    <m/>
    <m/>
    <m/>
    <m/>
    <m/>
    <x v="2"/>
    <m/>
    <m/>
    <m/>
    <m/>
    <m/>
    <d v="2015-01-15T00:00:00"/>
    <m/>
    <n v="9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33960999999999"/>
    <n v="126.465856"/>
    <n v="7"/>
    <m/>
    <m/>
    <m/>
    <m/>
    <x v="0"/>
    <d v="2015-07-02T00:00:00"/>
    <s v="NEF"/>
    <m/>
    <m/>
  </r>
  <r>
    <n v="418"/>
    <s v="KMS376"/>
    <s v="KMS376"/>
    <s v="M. sacchariflorus"/>
    <m/>
    <s v="G11"/>
    <m/>
    <m/>
    <m/>
    <m/>
    <m/>
    <x v="0"/>
    <s v="South Korea"/>
    <m/>
    <m/>
    <m/>
    <s v="Chang Yeon Yu"/>
    <d v="2014-10-03T00:00:00"/>
    <m/>
    <m/>
    <m/>
    <m/>
    <m/>
    <x v="2"/>
    <m/>
    <m/>
    <m/>
    <m/>
    <m/>
    <d v="2015-01-15T00:00:00"/>
    <m/>
    <n v="10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61724999999998"/>
    <n v="126.364306"/>
    <n v="6"/>
    <m/>
    <m/>
    <m/>
    <m/>
    <x v="0"/>
    <d v="2015-07-02T00:00:00"/>
    <s v="NEF"/>
    <m/>
    <m/>
  </r>
  <r>
    <n v="419"/>
    <s v="KMS377"/>
    <s v="KMS377"/>
    <s v="M. sacchariflorus"/>
    <m/>
    <s v="G12"/>
    <m/>
    <m/>
    <m/>
    <m/>
    <m/>
    <x v="0"/>
    <s v="South Korea"/>
    <m/>
    <m/>
    <m/>
    <s v="Chang Yeon Yu"/>
    <d v="2014-10-03T00:00:00"/>
    <m/>
    <m/>
    <m/>
    <m/>
    <m/>
    <x v="2"/>
    <m/>
    <m/>
    <m/>
    <m/>
    <m/>
    <d v="2015-01-15T00:00:00"/>
    <n v="4"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24618"/>
    <n v="126.38927200000001"/>
    <n v="8"/>
    <m/>
    <m/>
    <m/>
    <m/>
    <x v="0"/>
    <d v="2015-07-02T00:00:00"/>
    <s v="NEF"/>
    <m/>
    <m/>
  </r>
  <r>
    <n v="420"/>
    <s v="KMS378"/>
    <s v="KMS378"/>
    <s v="M. sacchariflorus"/>
    <m/>
    <s v="G13"/>
    <m/>
    <m/>
    <m/>
    <m/>
    <m/>
    <x v="0"/>
    <s v="South Korea"/>
    <m/>
    <m/>
    <m/>
    <s v="Chang Yeon Yu"/>
    <d v="2014-10-03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780566"/>
    <n v="126.405413"/>
    <n v="20"/>
    <m/>
    <m/>
    <m/>
    <m/>
    <x v="0"/>
    <d v="2015-07-02T00:00:00"/>
    <s v="NEF"/>
    <m/>
    <m/>
  </r>
  <r>
    <n v="421"/>
    <s v="KMS379"/>
    <s v="KMS379"/>
    <s v="M. sacchariflorus"/>
    <m/>
    <s v="G14"/>
    <m/>
    <m/>
    <m/>
    <m/>
    <m/>
    <x v="0"/>
    <s v="South Korea"/>
    <m/>
    <m/>
    <m/>
    <s v="Chang Yeon Yu"/>
    <d v="2014-10-03T00:00:00"/>
    <m/>
    <m/>
    <m/>
    <m/>
    <m/>
    <x v="2"/>
    <m/>
    <m/>
    <m/>
    <m/>
    <m/>
    <d v="2015-01-15T00:00:00"/>
    <m/>
    <n v="6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61980999999997"/>
    <n v="126.67988"/>
    <n v="9"/>
    <m/>
    <m/>
    <m/>
    <m/>
    <x v="0"/>
    <d v="2015-07-02T00:00:00"/>
    <s v="NEF"/>
    <m/>
    <m/>
  </r>
  <r>
    <n v="422"/>
    <s v="KMS380"/>
    <s v="KMS380"/>
    <s v="M. sacchariflorus"/>
    <m/>
    <s v="G15"/>
    <m/>
    <m/>
    <m/>
    <m/>
    <m/>
    <x v="0"/>
    <s v="South Korea"/>
    <m/>
    <m/>
    <m/>
    <s v="Chang Yeon Yu"/>
    <d v="2014-10-10T00:00:00"/>
    <m/>
    <m/>
    <m/>
    <m/>
    <m/>
    <x v="2"/>
    <m/>
    <m/>
    <m/>
    <m/>
    <m/>
    <d v="2015-01-15T00:00:00"/>
    <n v="4"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935547999999997"/>
    <n v="127.78385900000001"/>
    <n v="102"/>
    <m/>
    <m/>
    <m/>
    <m/>
    <x v="0"/>
    <d v="2015-05-23T00:00:00"/>
    <s v="NEF"/>
    <m/>
    <m/>
  </r>
  <r>
    <n v="423"/>
    <s v="KMS381"/>
    <s v="KMS381"/>
    <s v="M. sacchariflorus"/>
    <m/>
    <s v="G16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10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7.843933999999997"/>
    <n v="127.54308899999999"/>
    <n v="84"/>
    <m/>
    <m/>
    <m/>
    <m/>
    <x v="0"/>
    <d v="2015-07-02T00:00:00"/>
    <s v="NEF"/>
    <m/>
    <m/>
  </r>
  <r>
    <n v="424"/>
    <s v="KMS382"/>
    <s v="KMS382"/>
    <s v="M. sacchariflorus"/>
    <m/>
    <s v="G17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571582999999997"/>
    <n v="127.324248"/>
    <n v="69"/>
    <m/>
    <m/>
    <m/>
    <m/>
    <x v="0"/>
    <d v="2015-05-23T00:00:00"/>
    <s v="NEF"/>
    <m/>
    <m/>
  </r>
  <r>
    <n v="425"/>
    <s v="KMS383"/>
    <s v="KMS383"/>
    <s v="M. sacchariflorus"/>
    <m/>
    <s v="G18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545592999999997"/>
    <n v="127.331146"/>
    <n v="48"/>
    <m/>
    <m/>
    <m/>
    <m/>
    <x v="0"/>
    <d v="2015-05-23T00:00:00"/>
    <s v="NEF"/>
    <m/>
    <m/>
  </r>
  <r>
    <n v="426"/>
    <s v="KMS384"/>
    <s v="KMS384"/>
    <s v="M. sacchariflorus"/>
    <m/>
    <s v="G19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04194"/>
    <n v="127.345916"/>
    <n v="45"/>
    <m/>
    <m/>
    <m/>
    <m/>
    <x v="0"/>
    <d v="2015-05-23T00:00:00"/>
    <s v="NEF"/>
    <m/>
    <m/>
  </r>
  <r>
    <n v="427"/>
    <s v="KMS385"/>
    <s v="KMS385"/>
    <s v="M. sacchariflorus"/>
    <m/>
    <s v="G20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549109000000001"/>
    <n v="127.309738"/>
    <n v="66"/>
    <m/>
    <m/>
    <m/>
    <m/>
    <x v="0"/>
    <d v="2015-05-23T00:00:00"/>
    <s v="NEF"/>
    <m/>
    <m/>
  </r>
  <r>
    <n v="428"/>
    <s v="KMS386"/>
    <s v="KMS386"/>
    <s v="M. sacchariflorus"/>
    <m/>
    <s v="G21"/>
    <m/>
    <m/>
    <m/>
    <m/>
    <m/>
    <x v="0"/>
    <s v="South Korea"/>
    <m/>
    <m/>
    <m/>
    <s v="Chang Yeon Yu"/>
    <d v="2014-10-02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88769000000001"/>
    <n v="127.380399"/>
    <n v="81"/>
    <m/>
    <m/>
    <m/>
    <m/>
    <x v="0"/>
    <d v="2015-05-23T00:00:00"/>
    <s v="NEF"/>
    <m/>
    <m/>
  </r>
  <r>
    <n v="429"/>
    <s v="KMS387"/>
    <s v="KMS387"/>
    <s v="M. sacchariflorus"/>
    <m/>
    <s v="H01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7.185713"/>
    <n v="128.406746"/>
    <n v="203"/>
    <m/>
    <m/>
    <m/>
    <m/>
    <x v="0"/>
    <d v="2015-05-23T00:00:00"/>
    <s v="NEF"/>
    <m/>
    <m/>
  </r>
  <r>
    <n v="430"/>
    <s v="KMS388"/>
    <s v="KMS388"/>
    <s v="M. sacchariflorus"/>
    <m/>
    <s v="H02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7.185727999999997"/>
    <n v="128.40679800000001"/>
    <n v="202"/>
    <m/>
    <m/>
    <m/>
    <m/>
    <x v="0"/>
    <d v="2015-05-23T00:00:00"/>
    <s v="NEF"/>
    <m/>
    <m/>
  </r>
  <r>
    <n v="431"/>
    <s v="KMS389"/>
    <s v="KMS389"/>
    <s v="M. sacchariflorus"/>
    <m/>
    <s v="H03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1"/>
    <d v="2015-03-30T00:00:00"/>
    <m/>
    <m/>
    <d v="2015-01-01T00:00:00"/>
    <m/>
    <s v="Y"/>
    <m/>
    <m/>
    <m/>
    <s v="Y"/>
    <n v="37.206133999999999"/>
    <n v="128.41559000000001"/>
    <n v="196"/>
    <m/>
    <m/>
    <m/>
    <m/>
    <x v="0"/>
    <d v="2015-05-23T00:00:00"/>
    <s v="NEF"/>
    <m/>
    <m/>
  </r>
  <r>
    <n v="432"/>
    <s v="KMS390"/>
    <s v="KMS390"/>
    <s v="M. sacchariflorus"/>
    <m/>
    <s v="H04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191077999999997"/>
    <n v="128.45131000000001"/>
    <n v="198"/>
    <m/>
    <m/>
    <m/>
    <m/>
    <x v="0"/>
    <d v="2015-05-23T00:00:00"/>
    <s v="NEF"/>
    <m/>
    <m/>
  </r>
  <r>
    <n v="433"/>
    <s v="KMS391"/>
    <s v="KMS391"/>
    <s v="M. sacchariflorus"/>
    <m/>
    <s v="H05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7.272998999999999"/>
    <n v="127.905867"/>
    <n v="189"/>
    <m/>
    <m/>
    <m/>
    <m/>
    <x v="0"/>
    <d v="2015-07-02T00:00:00"/>
    <s v="NEF"/>
    <m/>
    <m/>
  </r>
  <r>
    <n v="434"/>
    <s v="KMS392"/>
    <s v="KMS392"/>
    <s v="M. sacchariflorus"/>
    <m/>
    <s v="H06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7.231442999999999"/>
    <n v="127.881241"/>
    <n v="465"/>
    <m/>
    <m/>
    <m/>
    <m/>
    <x v="0"/>
    <d v="2015-05-23T00:00:00"/>
    <s v="NEF"/>
    <m/>
    <m/>
  </r>
  <r>
    <n v="435"/>
    <s v="KMS393"/>
    <s v="KMS393"/>
    <s v="M. sacchariflorus"/>
    <m/>
    <s v="H07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196790999999997"/>
    <n v="127.874303"/>
    <n v="236"/>
    <m/>
    <m/>
    <m/>
    <m/>
    <x v="0"/>
    <d v="2015-07-02T00:00:00"/>
    <s v="NEF"/>
    <m/>
    <m/>
  </r>
  <r>
    <n v="436"/>
    <s v="KMS394"/>
    <s v="KMS394"/>
    <s v="M. sacchariflorus"/>
    <m/>
    <s v="H08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7.156917"/>
    <n v="127.88251200000001"/>
    <n v="190"/>
    <m/>
    <m/>
    <m/>
    <m/>
    <x v="0"/>
    <d v="2015-05-23T00:00:00"/>
    <s v="NEF"/>
    <m/>
    <m/>
  </r>
  <r>
    <n v="437"/>
    <s v="KMS395"/>
    <s v="KMS395"/>
    <s v="M. sacchariflorus"/>
    <m/>
    <s v="H09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5"/>
    <d v="2015-03-30T00:00:00"/>
    <m/>
    <m/>
    <d v="2015-01-01T00:00:00"/>
    <m/>
    <s v="Y"/>
    <m/>
    <m/>
    <m/>
    <s v="Y"/>
    <n v="37.111508000000001"/>
    <n v="127.877872"/>
    <n v="97"/>
    <m/>
    <m/>
    <m/>
    <m/>
    <x v="0"/>
    <d v="2015-05-23T00:00:00"/>
    <s v="NEF"/>
    <m/>
    <m/>
  </r>
  <r>
    <n v="438"/>
    <s v="KMS396"/>
    <s v="KMS396"/>
    <s v="M. sacchariflorus"/>
    <m/>
    <s v="H10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3-31T00:00:00"/>
    <n v="10"/>
    <n v="7"/>
    <s v="yes"/>
    <m/>
    <m/>
    <m/>
    <m/>
    <m/>
    <m/>
    <m/>
    <d v="2015-03-30T00:00:00"/>
    <m/>
    <m/>
    <d v="2015-01-01T00:00:00"/>
    <m/>
    <s v="Y"/>
    <m/>
    <m/>
    <m/>
    <m/>
    <n v="37.105623000000001"/>
    <n v="127.932429"/>
    <n v="87"/>
    <m/>
    <m/>
    <m/>
    <m/>
    <x v="0"/>
    <d v="2015-05-23T00:00:00"/>
    <s v="NEF"/>
    <m/>
    <m/>
  </r>
  <r>
    <n v="439"/>
    <s v="KMS397"/>
    <s v="KMS397"/>
    <s v="M. sacchariflorus"/>
    <m/>
    <s v="H11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069192000000001"/>
    <n v="127.962548"/>
    <n v="103"/>
    <m/>
    <m/>
    <m/>
    <m/>
    <x v="0"/>
    <d v="2015-07-02T00:00:00"/>
    <s v="NEF"/>
    <m/>
    <m/>
  </r>
  <r>
    <n v="440"/>
    <s v="KMS398"/>
    <s v="KMS398"/>
    <s v="M. sacchariflorus"/>
    <m/>
    <s v="H12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7.018900000000002"/>
    <n v="127.970643"/>
    <n v="80"/>
    <m/>
    <m/>
    <m/>
    <m/>
    <x v="0"/>
    <d v="2015-05-23T00:00:00"/>
    <s v="NEF"/>
    <m/>
    <m/>
  </r>
  <r>
    <n v="441"/>
    <s v="KMS399"/>
    <s v="KMS399"/>
    <s v="M. sacchariflorus"/>
    <m/>
    <s v="H13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968772000000001"/>
    <n v="127.913185"/>
    <n v="73"/>
    <m/>
    <m/>
    <m/>
    <m/>
    <x v="0"/>
    <d v="2015-05-23T00:00:00"/>
    <s v="NEF"/>
    <m/>
    <m/>
  </r>
  <r>
    <n v="442"/>
    <s v="KMS400"/>
    <s v="KMS400"/>
    <s v="M. sacchariflorus"/>
    <m/>
    <s v="H14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6.982438999999999"/>
    <n v="127.898191"/>
    <n v="69"/>
    <m/>
    <m/>
    <m/>
    <m/>
    <x v="0"/>
    <d v="2015-05-23T00:00:00"/>
    <s v="NEF"/>
    <m/>
    <m/>
  </r>
  <r>
    <n v="443"/>
    <s v="KMS401"/>
    <s v="KMS401"/>
    <s v="M. sacchariflorus"/>
    <m/>
    <s v="H15"/>
    <m/>
    <m/>
    <m/>
    <m/>
    <m/>
    <x v="0"/>
    <s v="South Korea"/>
    <m/>
    <m/>
    <m/>
    <s v="Chang Yeon Yu"/>
    <d v="2014-10-18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6.961748999999998"/>
    <n v="127.893376"/>
    <n v="70"/>
    <m/>
    <m/>
    <m/>
    <m/>
    <x v="0"/>
    <d v="2015-05-23T00:00:00"/>
    <s v="NEF"/>
    <m/>
    <m/>
  </r>
  <r>
    <n v="444"/>
    <s v="KMS402"/>
    <s v="KMS402"/>
    <s v="M. sacchariflorus"/>
    <m/>
    <s v="J01"/>
    <m/>
    <m/>
    <m/>
    <m/>
    <m/>
    <x v="0"/>
    <s v="South Korea"/>
    <m/>
    <m/>
    <m/>
    <s v="Chang Yeon Yu"/>
    <d v="2014-10-26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906942000000001"/>
    <n v="127.134191"/>
    <n v="16"/>
    <m/>
    <m/>
    <m/>
    <m/>
    <x v="0"/>
    <d v="2015-05-23T00:00:00"/>
    <s v="NEF"/>
    <m/>
    <m/>
  </r>
  <r>
    <n v="445"/>
    <s v="KMS403"/>
    <s v="KMS403"/>
    <s v="M. sacchariflorus"/>
    <m/>
    <s v="J02"/>
    <m/>
    <m/>
    <m/>
    <m/>
    <m/>
    <x v="0"/>
    <s v="South Korea"/>
    <m/>
    <m/>
    <m/>
    <s v="Chang Yeon Yu"/>
    <d v="2014-10-26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5.876300000000001"/>
    <n v="127.15716"/>
    <n v="27"/>
    <m/>
    <m/>
    <m/>
    <m/>
    <x v="0"/>
    <d v="2015-05-23T00:00:00"/>
    <s v="NEF"/>
    <m/>
    <m/>
  </r>
  <r>
    <n v="446"/>
    <s v="KMS404"/>
    <s v="KMS404"/>
    <s v="M. sacchariflorus"/>
    <m/>
    <s v="J03"/>
    <m/>
    <m/>
    <m/>
    <m/>
    <m/>
    <x v="0"/>
    <s v="South Korea"/>
    <m/>
    <m/>
    <m/>
    <s v="Chang Yeon Yu"/>
    <d v="2014-10-26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853735"/>
    <n v="127.209187"/>
    <n v="62"/>
    <m/>
    <m/>
    <m/>
    <m/>
    <x v="0"/>
    <d v="2015-05-23T00:00:00"/>
    <s v="NEF"/>
    <m/>
    <m/>
  </r>
  <r>
    <n v="447"/>
    <s v="KMS405"/>
    <s v="KMS405"/>
    <s v="M. sacchariflorus"/>
    <m/>
    <s v="J04 "/>
    <m/>
    <m/>
    <m/>
    <m/>
    <m/>
    <x v="0"/>
    <s v="South Korea"/>
    <m/>
    <m/>
    <m/>
    <s v="Chang Yeon Yu"/>
    <d v="2014-10-26T00:00:00"/>
    <m/>
    <m/>
    <m/>
    <m/>
    <m/>
    <x v="2"/>
    <m/>
    <m/>
    <m/>
    <m/>
    <m/>
    <d v="2015-01-15T00:00:00"/>
    <m/>
    <n v="9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767547"/>
    <n v="127.213796"/>
    <n v="92"/>
    <m/>
    <m/>
    <m/>
    <m/>
    <x v="0"/>
    <d v="2015-07-02T00:00:00"/>
    <s v="NEF"/>
    <m/>
    <m/>
  </r>
  <r>
    <n v="448"/>
    <s v="KMS406"/>
    <s v="KMS406"/>
    <s v="M. sacchariflorus"/>
    <m/>
    <s v="J05"/>
    <m/>
    <m/>
    <m/>
    <m/>
    <m/>
    <x v="0"/>
    <s v="South Korea"/>
    <m/>
    <m/>
    <m/>
    <s v="Chang Yeon Yu"/>
    <d v="2014-10-26T00:00:00"/>
    <m/>
    <m/>
    <m/>
    <m/>
    <m/>
    <x v="2"/>
    <m/>
    <m/>
    <m/>
    <m/>
    <m/>
    <d v="2015-03-31T00:00:00"/>
    <n v="10"/>
    <n v="2"/>
    <s v="no"/>
    <m/>
    <m/>
    <m/>
    <m/>
    <m/>
    <m/>
    <m/>
    <d v="2015-03-30T00:00:00"/>
    <m/>
    <m/>
    <d v="2015-01-01T00:00:00"/>
    <m/>
    <s v="Y"/>
    <m/>
    <m/>
    <m/>
    <m/>
    <n v="35.849853000000003"/>
    <n v="127.337795"/>
    <n v="352"/>
    <m/>
    <m/>
    <m/>
    <m/>
    <x v="0"/>
    <d v="2015-07-02T00:00:00"/>
    <s v="NEF"/>
    <m/>
    <m/>
  </r>
  <r>
    <n v="449"/>
    <s v="KMS407"/>
    <s v="KMS407"/>
    <s v="M. sacchariflorus"/>
    <m/>
    <s v="J06"/>
    <m/>
    <m/>
    <m/>
    <m/>
    <m/>
    <x v="0"/>
    <s v="South Korea"/>
    <m/>
    <m/>
    <m/>
    <s v="Chang Yeon Yu"/>
    <d v="2014-10-26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5"/>
    <d v="2015-02-16T00:00:00"/>
    <m/>
    <m/>
    <d v="2015-01-01T00:00:00"/>
    <m/>
    <s v="Y"/>
    <m/>
    <m/>
    <m/>
    <s v="Y"/>
    <n v="35.783512000000002"/>
    <n v="127.421892"/>
    <n v="303"/>
    <m/>
    <m/>
    <m/>
    <m/>
    <x v="0"/>
    <d v="2015-05-23T00:00:00"/>
    <s v="NEF"/>
    <m/>
    <m/>
  </r>
  <r>
    <n v="450"/>
    <s v="KMS408"/>
    <s v="KMS408"/>
    <s v="M. sacchariflorus"/>
    <m/>
    <s v="J07"/>
    <m/>
    <m/>
    <m/>
    <m/>
    <m/>
    <x v="0"/>
    <s v="South Korea"/>
    <m/>
    <m/>
    <m/>
    <s v="Chang Yeon Yu"/>
    <d v="2014-10-26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737687999999999"/>
    <n v="127.37860999999999"/>
    <n v="285"/>
    <m/>
    <m/>
    <m/>
    <m/>
    <x v="0"/>
    <d v="2015-05-23T00:00:00"/>
    <s v="NEF"/>
    <m/>
    <m/>
  </r>
  <r>
    <n v="451"/>
    <s v="KMS409"/>
    <s v="KMS409"/>
    <s v="M. sacchariflorus"/>
    <m/>
    <s v="J08"/>
    <m/>
    <m/>
    <m/>
    <m/>
    <m/>
    <x v="0"/>
    <s v="South Korea"/>
    <m/>
    <m/>
    <m/>
    <s v="Chang Yeon Yu"/>
    <d v="2014-10-26T00:00:00"/>
    <m/>
    <m/>
    <m/>
    <m/>
    <m/>
    <x v="2"/>
    <m/>
    <m/>
    <m/>
    <m/>
    <m/>
    <d v="2015-01-15T00:00:00"/>
    <m/>
    <n v="10"/>
    <s v="no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725268"/>
    <n v="127.299807"/>
    <n v="247"/>
    <m/>
    <m/>
    <m/>
    <m/>
    <x v="0"/>
    <d v="2015-07-02T00:00:00"/>
    <s v="NEF"/>
    <m/>
    <m/>
  </r>
  <r>
    <n v="452"/>
    <s v="KMS410"/>
    <s v="KMS410"/>
    <s v="M. sacchariflorus"/>
    <m/>
    <s v="J09"/>
    <m/>
    <m/>
    <m/>
    <m/>
    <m/>
    <x v="0"/>
    <s v="South Korea"/>
    <m/>
    <m/>
    <m/>
    <s v="Chang Yeon Yu"/>
    <d v="2014-10-26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5"/>
    <d v="2015-02-16T00:00:00"/>
    <m/>
    <m/>
    <d v="2015-01-01T00:00:00"/>
    <m/>
    <s v="Y"/>
    <m/>
    <m/>
    <m/>
    <s v="Y"/>
    <n v="35.682983999999998"/>
    <n v="127.26715"/>
    <n v="243"/>
    <m/>
    <m/>
    <m/>
    <m/>
    <x v="0"/>
    <d v="2015-05-23T00:00:00"/>
    <s v="NEF"/>
    <m/>
    <m/>
  </r>
  <r>
    <n v="453"/>
    <s v="KMS411"/>
    <s v="KMS411"/>
    <s v="M. sacchariflorus"/>
    <m/>
    <s v="J10"/>
    <m/>
    <m/>
    <m/>
    <m/>
    <m/>
    <x v="0"/>
    <s v="South Korea"/>
    <m/>
    <m/>
    <m/>
    <s v="Chang Yeon Yu"/>
    <d v="2014-10-27T00:00:00"/>
    <m/>
    <m/>
    <m/>
    <m/>
    <m/>
    <x v="2"/>
    <m/>
    <m/>
    <m/>
    <m/>
    <m/>
    <d v="2015-01-15T00:00:00"/>
    <m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796861999999997"/>
    <n v="127.058927"/>
    <n v="56"/>
    <m/>
    <m/>
    <m/>
    <m/>
    <x v="0"/>
    <d v="2015-05-23T00:00:00"/>
    <s v="NEF"/>
    <m/>
    <m/>
  </r>
  <r>
    <n v="454"/>
    <s v="KMS412"/>
    <s v="KMS412"/>
    <s v="M. sacchariflorus"/>
    <m/>
    <s v="J11"/>
    <m/>
    <m/>
    <m/>
    <m/>
    <m/>
    <x v="0"/>
    <s v="South Korea"/>
    <m/>
    <m/>
    <m/>
    <s v="Chang Yeon Yu"/>
    <d v="2014-10-27T00:00:00"/>
    <m/>
    <m/>
    <m/>
    <m/>
    <m/>
    <x v="2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785863999999997"/>
    <n v="127.024609"/>
    <n v="52"/>
    <m/>
    <m/>
    <m/>
    <m/>
    <x v="0"/>
    <d v="2015-05-23T00:00:00"/>
    <s v="NEF"/>
    <m/>
    <m/>
  </r>
  <r>
    <n v="455"/>
    <s v="KMS413"/>
    <s v="KMS413"/>
    <s v="M. sacchariflorus"/>
    <m/>
    <s v="J12"/>
    <m/>
    <m/>
    <m/>
    <m/>
    <m/>
    <x v="0"/>
    <s v="South Korea"/>
    <m/>
    <m/>
    <m/>
    <s v="Chang Yeon Yu"/>
    <d v="2014-10-27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752166000000003"/>
    <n v="127.00206300000001"/>
    <n v="45"/>
    <m/>
    <m/>
    <m/>
    <m/>
    <x v="0"/>
    <d v="2015-05-23T00:00:00"/>
    <s v="NEF"/>
    <m/>
    <m/>
  </r>
  <r>
    <n v="456"/>
    <s v="KMS414"/>
    <s v="KMS414"/>
    <s v="M. sacchariflorus"/>
    <m/>
    <s v="J13"/>
    <m/>
    <m/>
    <m/>
    <m/>
    <m/>
    <x v="0"/>
    <s v="South Korea"/>
    <m/>
    <m/>
    <m/>
    <s v="Chang Yeon Yu"/>
    <d v="2014-10-27T00:00:00"/>
    <m/>
    <m/>
    <m/>
    <m/>
    <m/>
    <x v="2"/>
    <m/>
    <m/>
    <m/>
    <m/>
    <m/>
    <d v="2015-01-15T00:00:00"/>
    <m/>
    <n v="3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788876000000002"/>
    <n v="127.083015"/>
    <n v="61"/>
    <m/>
    <m/>
    <m/>
    <m/>
    <x v="0"/>
    <d v="2015-07-02T00:00:00"/>
    <s v="NEF"/>
    <m/>
    <m/>
  </r>
  <r>
    <n v="457"/>
    <s v="KMS415"/>
    <s v="KMS415"/>
    <s v="M. sacchariflorus"/>
    <m/>
    <s v="J14"/>
    <m/>
    <m/>
    <m/>
    <m/>
    <m/>
    <x v="0"/>
    <s v="South Korea"/>
    <m/>
    <m/>
    <m/>
    <s v="Chang Yeon Yu"/>
    <d v="2014-10-27T00:00:00"/>
    <m/>
    <m/>
    <m/>
    <m/>
    <m/>
    <x v="2"/>
    <m/>
    <m/>
    <m/>
    <m/>
    <m/>
    <d v="2015-01-15T00:00:00"/>
    <m/>
    <n v="10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801112000000003"/>
    <n v="127.102159"/>
    <n v="31"/>
    <m/>
    <m/>
    <m/>
    <m/>
    <x v="0"/>
    <d v="2015-07-02T00:00:00"/>
    <s v="NEF"/>
    <m/>
    <m/>
  </r>
  <r>
    <n v="458"/>
    <s v="KMS416"/>
    <s v="KMS416"/>
    <s v="M. sacchariflorus"/>
    <m/>
    <s v="J15"/>
    <m/>
    <m/>
    <m/>
    <m/>
    <m/>
    <x v="0"/>
    <s v="South Korea"/>
    <m/>
    <m/>
    <m/>
    <s v="Chang Yeon Yu"/>
    <d v="2014-11-01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404622000000003"/>
    <n v="126.972624"/>
    <n v="43"/>
    <m/>
    <m/>
    <m/>
    <m/>
    <x v="0"/>
    <d v="2015-05-23T00:00:00"/>
    <s v="NEF"/>
    <m/>
    <m/>
  </r>
  <r>
    <n v="459"/>
    <s v="KMS417"/>
    <s v="KMS417"/>
    <s v="M. sacchariflorus"/>
    <m/>
    <s v="J16"/>
    <m/>
    <m/>
    <m/>
    <m/>
    <m/>
    <x v="0"/>
    <s v="South Korea"/>
    <m/>
    <m/>
    <m/>
    <s v="Chang Yeon Yu"/>
    <d v="2014-11-01T00:00:00"/>
    <m/>
    <m/>
    <m/>
    <m/>
    <m/>
    <x v="2"/>
    <m/>
    <m/>
    <m/>
    <m/>
    <m/>
    <d v="2015-01-15T00:00:00"/>
    <m/>
    <n v="4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184812999999998"/>
    <n v="127.079002"/>
    <n v="30"/>
    <m/>
    <m/>
    <m/>
    <m/>
    <x v="0"/>
    <d v="2015-07-02T00:00:00"/>
    <s v="NEF"/>
    <m/>
    <m/>
  </r>
  <r>
    <n v="460"/>
    <s v="KMS418"/>
    <s v="KMS418"/>
    <s v="M. sacchariflorus"/>
    <m/>
    <s v="J17"/>
    <m/>
    <m/>
    <m/>
    <m/>
    <m/>
    <x v="0"/>
    <s v="South Korea"/>
    <m/>
    <m/>
    <m/>
    <s v="Chang Yeon Yu"/>
    <d v="2014-11-01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160091000000001"/>
    <n v="127.073639"/>
    <n v="24"/>
    <m/>
    <m/>
    <m/>
    <m/>
    <x v="0"/>
    <d v="2015-05-23T00:00:00"/>
    <s v="NEF"/>
    <m/>
    <m/>
  </r>
  <r>
    <n v="461"/>
    <s v="KMS419"/>
    <s v="KMS419"/>
    <s v="M. sacchariflorus"/>
    <m/>
    <s v="J18"/>
    <m/>
    <m/>
    <m/>
    <m/>
    <m/>
    <x v="0"/>
    <s v="South Korea"/>
    <m/>
    <m/>
    <m/>
    <s v="Chang Yeon Yu"/>
    <d v="2014-11-01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5"/>
    <d v="2015-02-16T00:00:00"/>
    <m/>
    <m/>
    <d v="2015-01-01T00:00:00"/>
    <m/>
    <s v="Y"/>
    <m/>
    <m/>
    <m/>
    <s v="Y"/>
    <n v="36.997221000000003"/>
    <n v="127.151946"/>
    <n v="27"/>
    <m/>
    <m/>
    <m/>
    <m/>
    <x v="0"/>
    <d v="2015-05-23T00:00:00"/>
    <s v="NEF"/>
    <m/>
    <m/>
  </r>
  <r>
    <n v="462"/>
    <s v="KMS420"/>
    <s v="KMS420"/>
    <s v="M. sacchariflorus"/>
    <m/>
    <s v="J19"/>
    <m/>
    <m/>
    <m/>
    <m/>
    <m/>
    <x v="0"/>
    <s v="South Korea"/>
    <m/>
    <m/>
    <m/>
    <s v="Chang Yeon Yu"/>
    <d v="2014-11-01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6.839658999999997"/>
    <n v="127.140006"/>
    <n v="52"/>
    <m/>
    <m/>
    <m/>
    <m/>
    <x v="0"/>
    <d v="2015-05-23T00:00:00"/>
    <s v="NEF"/>
    <m/>
    <m/>
  </r>
  <r>
    <n v="463"/>
    <s v="KMS421"/>
    <s v="KMS421"/>
    <s v="M. sacchariflorus"/>
    <m/>
    <s v="J20"/>
    <m/>
    <m/>
    <m/>
    <m/>
    <m/>
    <x v="0"/>
    <s v="South Korea"/>
    <m/>
    <m/>
    <m/>
    <s v="Chang Yeon Yu"/>
    <d v="2014-11-01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m/>
    <n v="36.786994999999997"/>
    <n v="127.099823"/>
    <n v="25"/>
    <m/>
    <m/>
    <m/>
    <m/>
    <x v="0"/>
    <d v="2015-07-02T00:00:00"/>
    <s v="NEF"/>
    <m/>
    <m/>
  </r>
  <r>
    <n v="464"/>
    <s v="KMS422"/>
    <s v="KMS422"/>
    <s v="M. sacchariflorus"/>
    <m/>
    <s v="J21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4.875629000000004"/>
    <n v="126.42291299999999"/>
    <n v="6"/>
    <m/>
    <m/>
    <m/>
    <m/>
    <x v="0"/>
    <d v="2015-05-23T00:00:00"/>
    <s v="NEF"/>
    <m/>
    <m/>
  </r>
  <r>
    <n v="465"/>
    <s v="KMS423"/>
    <s v="KMS423"/>
    <s v="M. sacchariflorus"/>
    <m/>
    <s v="J22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4.932240999999998"/>
    <n v="126.414512"/>
    <n v="24"/>
    <m/>
    <m/>
    <m/>
    <m/>
    <x v="0"/>
    <d v="2015-05-23T00:00:00"/>
    <s v="NEF"/>
    <m/>
    <m/>
  </r>
  <r>
    <n v="466"/>
    <s v="KMS424"/>
    <s v="KMS424"/>
    <s v="M. sacchariflorus"/>
    <m/>
    <s v="J23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n v="10"/>
    <n v="2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019938000000003"/>
    <n v="126.45608"/>
    <n v="32"/>
    <m/>
    <m/>
    <m/>
    <m/>
    <x v="0"/>
    <d v="2015-05-23T00:00:00"/>
    <s v="NEF"/>
    <m/>
    <m/>
  </r>
  <r>
    <n v="467"/>
    <s v="KMS425"/>
    <s v="KMS425"/>
    <s v="M. sacchariflorus"/>
    <m/>
    <s v="J24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045813000000003"/>
    <n v="126.48214"/>
    <n v="21"/>
    <m/>
    <m/>
    <m/>
    <m/>
    <x v="0"/>
    <d v="2015-05-23T00:00:00"/>
    <s v="NEF"/>
    <m/>
    <m/>
  </r>
  <r>
    <n v="468"/>
    <s v="KMS426"/>
    <s v="KMS426"/>
    <s v="M. sacchariflorus"/>
    <m/>
    <s v="J25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128224000000003"/>
    <n v="126.494709"/>
    <n v="34"/>
    <m/>
    <m/>
    <m/>
    <m/>
    <x v="0"/>
    <d v="2015-05-23T00:00:00"/>
    <s v="NEF"/>
    <m/>
    <m/>
  </r>
  <r>
    <n v="469"/>
    <s v="KMS427"/>
    <s v="KMS427"/>
    <s v="M. sacchariflorus"/>
    <m/>
    <s v="J26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n v="5"/>
    <n v="3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203158999999999"/>
    <n v="126.504402"/>
    <n v="49"/>
    <m/>
    <m/>
    <m/>
    <m/>
    <x v="0"/>
    <d v="2015-07-02T00:00:00"/>
    <s v="NEF"/>
    <m/>
    <m/>
  </r>
  <r>
    <n v="470"/>
    <s v="KMS428"/>
    <s v="KMS428"/>
    <s v="M. sacchariflorus"/>
    <m/>
    <s v="J27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256481999999998"/>
    <n v="126.503928"/>
    <n v="21"/>
    <m/>
    <m/>
    <m/>
    <m/>
    <x v="0"/>
    <d v="2015-05-23T00:00:00"/>
    <s v="NEF"/>
    <m/>
    <m/>
  </r>
  <r>
    <n v="471"/>
    <s v="KMS429"/>
    <s v="KMS429"/>
    <s v="M. sacchariflorus"/>
    <m/>
    <s v="J28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307887000000001"/>
    <n v="126.55507299999999"/>
    <n v="17"/>
    <m/>
    <m/>
    <m/>
    <m/>
    <x v="0"/>
    <d v="2015-05-23T00:00:00"/>
    <s v="NEF"/>
    <m/>
    <m/>
  </r>
  <r>
    <n v="472"/>
    <s v="KMS430"/>
    <s v="KMS430"/>
    <s v="M. sacchariflorus"/>
    <m/>
    <s v="J29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346528999999997"/>
    <n v="126.618437"/>
    <n v="51"/>
    <m/>
    <m/>
    <m/>
    <m/>
    <x v="0"/>
    <d v="2015-05-23T00:00:00"/>
    <s v="NEF"/>
    <m/>
    <m/>
  </r>
  <r>
    <n v="473"/>
    <s v="KMS431"/>
    <s v="KMS431"/>
    <s v="M. sacchariflorus"/>
    <m/>
    <s v="J30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04366000000003"/>
    <n v="126.677198"/>
    <n v="49"/>
    <m/>
    <m/>
    <m/>
    <m/>
    <x v="0"/>
    <d v="2015-05-23T00:00:00"/>
    <s v="NEF"/>
    <m/>
    <m/>
  </r>
  <r>
    <n v="474"/>
    <s v="KMS432"/>
    <s v="KMS432"/>
    <s v="M. sacchariflorus"/>
    <m/>
    <s v="J31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24858999999998"/>
    <n v="126.691748"/>
    <n v="52"/>
    <m/>
    <m/>
    <m/>
    <m/>
    <x v="0"/>
    <d v="2015-05-23T00:00:00"/>
    <s v="NEF"/>
    <m/>
    <m/>
  </r>
  <r>
    <n v="475"/>
    <s v="KMS433"/>
    <s v="KMS433"/>
    <s v="M. sacchariflorus"/>
    <m/>
    <s v="J32"/>
    <m/>
    <m/>
    <m/>
    <m/>
    <m/>
    <x v="0"/>
    <s v="South Korea"/>
    <m/>
    <m/>
    <m/>
    <s v="Chang Yeon Yu"/>
    <d v="2014-11-04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524386"/>
    <n v="126.715659"/>
    <n v="14"/>
    <m/>
    <m/>
    <m/>
    <m/>
    <x v="0"/>
    <d v="2015-05-23T00:00:00"/>
    <s v="NEF"/>
    <m/>
    <m/>
  </r>
  <r>
    <n v="476"/>
    <s v="KMS434"/>
    <s v="KMS434"/>
    <s v="M. sacchariflorus"/>
    <m/>
    <s v="K01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n v="4"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456761"/>
    <n v="128.50228899999999"/>
    <n v="31"/>
    <m/>
    <m/>
    <m/>
    <m/>
    <x v="0"/>
    <d v="2015-05-23T00:00:00"/>
    <s v="NEF"/>
    <m/>
    <m/>
  </r>
  <r>
    <n v="477"/>
    <s v="KMS435"/>
    <s v="KMS435"/>
    <s v="M. sacchariflorus"/>
    <m/>
    <s v="K02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449930999999999"/>
    <n v="128.49463"/>
    <n v="33"/>
    <m/>
    <m/>
    <m/>
    <m/>
    <x v="0"/>
    <d v="2015-05-23T00:00:00"/>
    <s v="NEF"/>
    <m/>
    <m/>
  </r>
  <r>
    <n v="478"/>
    <s v="KMS436"/>
    <s v="KMS436"/>
    <s v="M. sacchariflorus"/>
    <m/>
    <s v="K03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n v="6"/>
    <n v="2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437269000000001"/>
    <n v="128.48595900000001"/>
    <n v="31"/>
    <m/>
    <m/>
    <m/>
    <m/>
    <x v="0"/>
    <d v="2015-07-02T00:00:00"/>
    <s v="NEF"/>
    <m/>
    <m/>
  </r>
  <r>
    <n v="479"/>
    <s v="KMS437"/>
    <s v="KMS437"/>
    <s v="M. sacchariflorus"/>
    <m/>
    <s v="K04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n v="6"/>
    <n v="3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415942000000001"/>
    <n v="128.448195"/>
    <n v="29"/>
    <m/>
    <m/>
    <m/>
    <m/>
    <x v="0"/>
    <d v="2015-05-23T00:00:00"/>
    <s v="NEF"/>
    <m/>
    <m/>
  </r>
  <r>
    <n v="480"/>
    <s v="KMS438"/>
    <s v="KMS438"/>
    <s v="M. sacchariflorus"/>
    <m/>
    <s v="K05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3-31T00:00:00"/>
    <n v="10"/>
    <n v="3"/>
    <s v="yes"/>
    <d v="2015-04-24T00:00:00"/>
    <m/>
    <m/>
    <m/>
    <m/>
    <m/>
    <n v="2"/>
    <d v="2015-03-30T00:00:00"/>
    <m/>
    <m/>
    <d v="2015-01-01T00:00:00"/>
    <m/>
    <s v="Y"/>
    <m/>
    <m/>
    <m/>
    <s v="Y"/>
    <n v="35.402113"/>
    <n v="128.47771399999999"/>
    <n v="32"/>
    <m/>
    <m/>
    <m/>
    <m/>
    <x v="0"/>
    <d v="2015-05-23T00:00:00"/>
    <s v="NEF"/>
    <m/>
    <m/>
  </r>
  <r>
    <n v="481"/>
    <s v="KMS439"/>
    <s v="KMS439"/>
    <s v="M. sacchariflorus"/>
    <m/>
    <s v="K06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n v="4"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394647999999997"/>
    <n v="128.47512399999999"/>
    <n v="36"/>
    <m/>
    <m/>
    <m/>
    <m/>
    <x v="0"/>
    <d v="2015-05-23T00:00:00"/>
    <s v="NEF"/>
    <m/>
    <m/>
  </r>
  <r>
    <n v="482"/>
    <s v="KMS440"/>
    <s v="KMS440"/>
    <s v="M. sacchariflorus"/>
    <m/>
    <s v="K07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n v="6"/>
    <n v="4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48694000000003"/>
    <n v="128.46199999999999"/>
    <n v="12"/>
    <m/>
    <m/>
    <m/>
    <m/>
    <x v="0"/>
    <d v="2015-05-23T00:00:00"/>
    <s v="NEF"/>
    <m/>
    <m/>
  </r>
  <r>
    <n v="483"/>
    <s v="KMS441"/>
    <s v="KMS441"/>
    <s v="M. sacchariflorus"/>
    <m/>
    <s v="K08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695697000000003"/>
    <n v="128.32239999999999"/>
    <n v="16"/>
    <m/>
    <m/>
    <m/>
    <m/>
    <x v="0"/>
    <d v="2015-07-02T00:00:00"/>
    <s v="NEF"/>
    <m/>
    <m/>
  </r>
  <r>
    <n v="484"/>
    <s v="KMS442"/>
    <s v="KMS442"/>
    <s v="M. sacchariflorus"/>
    <m/>
    <s v="K09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n v="4"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608474999999999"/>
    <n v="128.25355200000001"/>
    <n v="20"/>
    <m/>
    <m/>
    <m/>
    <m/>
    <x v="0"/>
    <d v="2015-05-23T00:00:00"/>
    <s v="NEF"/>
    <m/>
    <m/>
  </r>
  <r>
    <n v="485"/>
    <s v="KMS443"/>
    <s v="KMS443"/>
    <s v="M. sacchariflorus"/>
    <m/>
    <s v="K10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691386000000001"/>
    <n v="128.434856"/>
    <n v="300"/>
    <m/>
    <m/>
    <m/>
    <m/>
    <x v="0"/>
    <d v="2015-05-23T00:00:00"/>
    <s v="NEF"/>
    <m/>
    <m/>
  </r>
  <r>
    <n v="486"/>
    <s v="KMS444"/>
    <s v="KMS444"/>
    <s v="M. sacchariflorus"/>
    <m/>
    <s v="K11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n v="4"/>
    <n v="5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5.813358000000001"/>
    <n v="128.47246100000001"/>
    <n v="24"/>
    <m/>
    <m/>
    <m/>
    <m/>
    <x v="0"/>
    <d v="2015-05-23T00:00:00"/>
    <s v="NEF"/>
    <m/>
    <m/>
  </r>
  <r>
    <n v="487"/>
    <s v="KMS445"/>
    <s v="KMS445"/>
    <s v="M. sacchariflorus"/>
    <m/>
    <s v="K12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n v="4"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51393000000003"/>
    <n v="128.21481499999999"/>
    <n v="20"/>
    <m/>
    <m/>
    <m/>
    <m/>
    <x v="0"/>
    <d v="2015-05-23T00:00:00"/>
    <s v="NEF"/>
    <m/>
    <m/>
  </r>
  <r>
    <n v="488"/>
    <s v="KMS446"/>
    <s v="KMS446"/>
    <s v="M. sacchariflorus"/>
    <m/>
    <s v="K13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3-31T00:00:00"/>
    <n v="8"/>
    <m/>
    <m/>
    <m/>
    <m/>
    <m/>
    <m/>
    <m/>
    <m/>
    <n v="3"/>
    <m/>
    <m/>
    <m/>
    <d v="2015-01-01T00:00:00"/>
    <m/>
    <s v="Y"/>
    <m/>
    <m/>
    <m/>
    <s v="Y"/>
    <n v="36.183436"/>
    <n v="128.21911"/>
    <n v="50"/>
    <m/>
    <m/>
    <m/>
    <m/>
    <x v="0"/>
    <d v="2015-07-20T00:00:00"/>
    <s v="KNU"/>
    <m/>
    <m/>
  </r>
  <r>
    <n v="489"/>
    <s v="KMS447"/>
    <s v="KMS447"/>
    <s v="M. sacchariflorus"/>
    <m/>
    <s v="K14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385294000000002"/>
    <n v="128.650238"/>
    <n v="14"/>
    <m/>
    <m/>
    <m/>
    <m/>
    <x v="0"/>
    <d v="2015-05-23T00:00:00"/>
    <s v="NEF"/>
    <m/>
    <m/>
  </r>
  <r>
    <n v="490"/>
    <s v="KMS448"/>
    <s v="KMS448"/>
    <s v="M. sacchariflorus"/>
    <m/>
    <s v="K15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883991000000002"/>
    <n v="128.78494499999999"/>
    <n v="46"/>
    <m/>
    <m/>
    <m/>
    <m/>
    <x v="0"/>
    <d v="2015-05-23T00:00:00"/>
    <s v="NEF"/>
    <m/>
    <m/>
  </r>
  <r>
    <n v="491"/>
    <s v="KMS449"/>
    <s v="KMS449"/>
    <s v="M. sacchariflorus"/>
    <m/>
    <s v="K16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6.285741999999999"/>
    <n v="128.364586"/>
    <n v="152"/>
    <m/>
    <m/>
    <m/>
    <m/>
    <x v="0"/>
    <d v="2015-05-23T00:00:00"/>
    <s v="NEF"/>
    <m/>
    <m/>
  </r>
  <r>
    <n v="492"/>
    <s v="KMS450"/>
    <s v="KMS450"/>
    <s v="M. sacchariflorus"/>
    <m/>
    <s v="K17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3-31T00:00:00"/>
    <n v="10"/>
    <n v="2"/>
    <s v="no"/>
    <m/>
    <m/>
    <m/>
    <m/>
    <m/>
    <m/>
    <n v="1"/>
    <m/>
    <m/>
    <m/>
    <d v="2015-01-01T00:00:00"/>
    <m/>
    <s v="Y"/>
    <m/>
    <m/>
    <m/>
    <m/>
    <n v="36.228304000000001"/>
    <n v="128.332763"/>
    <n v="33"/>
    <m/>
    <m/>
    <m/>
    <m/>
    <x v="0"/>
    <d v="2015-07-02T00:00:00"/>
    <s v="NEF"/>
    <m/>
    <m/>
  </r>
  <r>
    <n v="493"/>
    <s v="KMS451"/>
    <s v="KMS451"/>
    <s v="M. sacchariflorus"/>
    <m/>
    <s v="K18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937626999999999"/>
    <n v="128.84175300000001"/>
    <n v="57.6"/>
    <m/>
    <m/>
    <m/>
    <m/>
    <x v="0"/>
    <d v="2015-05-23T00:00:00"/>
    <s v="NEF"/>
    <m/>
    <m/>
  </r>
  <r>
    <n v="494"/>
    <s v="KMS452"/>
    <s v="KMS452"/>
    <s v="M. sacchariflorus"/>
    <m/>
    <s v="K19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432910999999997"/>
    <n v="128.255787"/>
    <n v="152"/>
    <m/>
    <m/>
    <m/>
    <m/>
    <x v="0"/>
    <d v="2015-07-02T00:00:00"/>
    <s v="NEF"/>
    <m/>
    <m/>
  </r>
  <r>
    <n v="495"/>
    <s v="KMS453"/>
    <s v="KMS453"/>
    <s v="M. sacchariflorus"/>
    <m/>
    <s v="K20"/>
    <m/>
    <m/>
    <m/>
    <m/>
    <m/>
    <x v="0"/>
    <s v="South Korea"/>
    <m/>
    <m/>
    <m/>
    <s v="Chang Yeon Yu"/>
    <d v="2014-10-1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453145999999997"/>
    <n v="128.23385999999999"/>
    <n v="19"/>
    <m/>
    <m/>
    <m/>
    <m/>
    <x v="0"/>
    <d v="2015-05-23T00:00:00"/>
    <s v="NEF"/>
    <m/>
    <m/>
  </r>
  <r>
    <n v="496"/>
    <s v="KMS454"/>
    <s v="KMS454"/>
    <s v="M. sacchariflorus"/>
    <m/>
    <s v="Y01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8.053173999999999"/>
    <n v="127.57020199999999"/>
    <n v="238"/>
    <m/>
    <m/>
    <m/>
    <m/>
    <x v="0"/>
    <d v="2015-05-23T00:00:00"/>
    <s v="NEF"/>
    <m/>
    <m/>
  </r>
  <r>
    <n v="497"/>
    <s v="KMS455"/>
    <s v="KMS455"/>
    <s v="M. sacchariflorus"/>
    <m/>
    <s v="Y02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8.084651000000001"/>
    <n v="127.479146"/>
    <n v="350"/>
    <m/>
    <m/>
    <m/>
    <m/>
    <x v="0"/>
    <d v="2015-07-02T00:00:00"/>
    <s v="NEF"/>
    <m/>
    <m/>
  </r>
  <r>
    <n v="498"/>
    <s v="KMS456"/>
    <s v="KMS456"/>
    <s v="M. sacchariflorus"/>
    <m/>
    <s v="Y03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m/>
    <n v="38.185960000000001"/>
    <n v="127.35833100000001"/>
    <n v="207"/>
    <m/>
    <m/>
    <m/>
    <m/>
    <x v="0"/>
    <d v="2015-07-02T00:00:00"/>
    <s v="NEF"/>
    <m/>
    <m/>
  </r>
  <r>
    <n v="499"/>
    <s v="KMS457"/>
    <s v="KMS457"/>
    <s v="M. sacchariflorus"/>
    <m/>
    <s v="Y04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5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8.112437"/>
    <n v="127.290632"/>
    <n v="143"/>
    <m/>
    <m/>
    <m/>
    <m/>
    <x v="0"/>
    <d v="2015-05-23T00:00:00"/>
    <s v="NEF"/>
    <m/>
    <m/>
  </r>
  <r>
    <n v="500"/>
    <s v="KMS458"/>
    <s v="KMS458"/>
    <s v="M. sacchariflorus"/>
    <m/>
    <s v="Y05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849997000000002"/>
    <n v="127.28154000000001"/>
    <n v="305"/>
    <m/>
    <m/>
    <m/>
    <m/>
    <x v="0"/>
    <d v="2015-05-23T00:00:00"/>
    <s v="NEF"/>
    <m/>
    <m/>
  </r>
  <r>
    <n v="501"/>
    <s v="KMS459"/>
    <s v="KMS459"/>
    <s v="M. sacchariflorus"/>
    <m/>
    <s v="Y06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8.019376999999999"/>
    <n v="127.251197"/>
    <n v="86"/>
    <m/>
    <m/>
    <m/>
    <m/>
    <x v="0"/>
    <d v="2015-05-23T00:00:00"/>
    <s v="NEF"/>
    <m/>
    <m/>
  </r>
  <r>
    <n v="502"/>
    <s v="KMS460"/>
    <s v="KMS460"/>
    <s v="M. sacchariflorus"/>
    <m/>
    <s v="Y07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8.000774"/>
    <n v="127.246515"/>
    <n v="84"/>
    <m/>
    <m/>
    <m/>
    <m/>
    <x v="0"/>
    <d v="2015-07-02T00:00:00"/>
    <s v="NEF"/>
    <m/>
    <m/>
  </r>
  <r>
    <n v="503"/>
    <s v="KMS461"/>
    <s v="KMS461"/>
    <s v="M. sacchariflorus"/>
    <m/>
    <s v="Y08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977680999999997"/>
    <n v="127.24548"/>
    <n v="83"/>
    <m/>
    <m/>
    <m/>
    <m/>
    <x v="0"/>
    <d v="2015-05-23T00:00:00"/>
    <s v="NEF"/>
    <m/>
    <m/>
  </r>
  <r>
    <n v="504"/>
    <s v="KMS462"/>
    <s v="KMS462"/>
    <s v="M. sacchariflorus"/>
    <m/>
    <s v="Y09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n v="8"/>
    <n v="5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939894000000002"/>
    <n v="127.287316"/>
    <n v="131"/>
    <m/>
    <m/>
    <m/>
    <m/>
    <x v="0"/>
    <d v="2015-05-23T00:00:00"/>
    <s v="NEF"/>
    <m/>
    <m/>
  </r>
  <r>
    <n v="505"/>
    <s v="KMS463"/>
    <s v="KMS463"/>
    <s v="M. sacchariflorus"/>
    <m/>
    <s v="Y10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925714999999997"/>
    <n v="127.298304"/>
    <n v="167"/>
    <m/>
    <m/>
    <m/>
    <m/>
    <x v="0"/>
    <d v="2015-05-23T00:00:00"/>
    <s v="NEF"/>
    <m/>
    <m/>
  </r>
  <r>
    <n v="506"/>
    <s v="KMS464"/>
    <s v="KMS464"/>
    <s v="M. sacchariflorus"/>
    <m/>
    <s v="Y11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97001999999999"/>
    <n v="127.48098299999999"/>
    <n v="108"/>
    <m/>
    <m/>
    <m/>
    <m/>
    <x v="0"/>
    <d v="2015-05-23T00:00:00"/>
    <s v="NEF"/>
    <m/>
    <m/>
  </r>
  <r>
    <n v="507"/>
    <s v="KMS465"/>
    <s v="KMS465"/>
    <s v="M. sacchariflorus"/>
    <m/>
    <s v="Y12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8.069234999999999"/>
    <n v="127.134034"/>
    <n v="98"/>
    <m/>
    <m/>
    <m/>
    <m/>
    <x v="0"/>
    <d v="2015-05-23T00:00:00"/>
    <s v="NEF"/>
    <m/>
    <m/>
  </r>
  <r>
    <n v="508"/>
    <s v="KMS466"/>
    <s v="KMS466"/>
    <s v="M. sacchariflorus"/>
    <m/>
    <s v="Y13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7.778227999999999"/>
    <n v="127.371022"/>
    <n v="142"/>
    <m/>
    <m/>
    <m/>
    <m/>
    <x v="0"/>
    <d v="2015-05-23T00:00:00"/>
    <s v="NEF"/>
    <m/>
    <m/>
  </r>
  <r>
    <n v="509"/>
    <s v="KMS467"/>
    <s v="KMS467"/>
    <s v="M. sacchariflorus"/>
    <m/>
    <s v="Y14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3-31T00:00:00"/>
    <n v="10"/>
    <n v="7"/>
    <s v="yes"/>
    <m/>
    <m/>
    <m/>
    <m/>
    <m/>
    <m/>
    <n v="1"/>
    <d v="2015-03-30T00:00:00"/>
    <m/>
    <m/>
    <d v="2015-01-01T00:00:00"/>
    <m/>
    <s v="Y"/>
    <m/>
    <m/>
    <m/>
    <m/>
    <n v="37.753106000000002"/>
    <n v="127.434343"/>
    <n v="56"/>
    <m/>
    <m/>
    <m/>
    <m/>
    <x v="0"/>
    <d v="2015-05-23T00:00:00"/>
    <s v="NEF"/>
    <m/>
    <m/>
  </r>
  <r>
    <n v="510"/>
    <s v="KMS468"/>
    <s v="KMS468"/>
    <s v="M. sacchariflorus"/>
    <m/>
    <s v="Y15"/>
    <m/>
    <m/>
    <m/>
    <m/>
    <m/>
    <x v="0"/>
    <s v="South Korea"/>
    <m/>
    <m/>
    <m/>
    <s v="Chang Yeon Yu"/>
    <d v="2014-11-08T00:00:00"/>
    <m/>
    <m/>
    <m/>
    <m/>
    <m/>
    <x v="2"/>
    <m/>
    <m/>
    <m/>
    <m/>
    <m/>
    <d v="2015-03-31T00:00:00"/>
    <n v="10"/>
    <n v="4"/>
    <s v="yes"/>
    <d v="2015-04-24T00:00:00"/>
    <m/>
    <m/>
    <m/>
    <m/>
    <m/>
    <n v="3"/>
    <d v="2015-03-30T00:00:00"/>
    <m/>
    <m/>
    <d v="2015-01-01T00:00:00"/>
    <m/>
    <s v="Y"/>
    <m/>
    <m/>
    <m/>
    <s v="Y"/>
    <n v="37.772069000000002"/>
    <n v="127.459328"/>
    <n v="95"/>
    <m/>
    <m/>
    <m/>
    <m/>
    <x v="0"/>
    <d v="2015-05-23T00:00:00"/>
    <s v="NEF"/>
    <m/>
    <m/>
  </r>
  <r>
    <n v="511"/>
    <s v="PMS-070"/>
    <s v="PMS-070"/>
    <s v="M. sacchariflorus"/>
    <m/>
    <m/>
    <m/>
    <m/>
    <m/>
    <m/>
    <m/>
    <x v="0"/>
    <s v="China"/>
    <s v="Sichuan"/>
    <s v="Jintang"/>
    <m/>
    <s v="Junhua Peng"/>
    <d v="2008-10-28T00:00:00"/>
    <m/>
    <m/>
    <m/>
    <m/>
    <m/>
    <x v="3"/>
    <m/>
    <m/>
    <m/>
    <m/>
    <m/>
    <m/>
    <m/>
    <n v="2"/>
    <m/>
    <m/>
    <m/>
    <m/>
    <m/>
    <m/>
    <m/>
    <m/>
    <m/>
    <m/>
    <m/>
    <m/>
    <m/>
    <m/>
    <m/>
    <m/>
    <n v="5"/>
    <s v="Y"/>
    <n v="30.921600000000002"/>
    <n v="104.48869999999999"/>
    <n v="584"/>
    <m/>
    <m/>
    <s v="2x"/>
    <n v="4.3898473282442749"/>
    <x v="0"/>
    <d v="2012-06-01T00:00:00"/>
    <s v="NEF"/>
    <m/>
    <m/>
  </r>
  <r>
    <n v="512"/>
    <s v="PMS-071"/>
    <s v="PMS-071"/>
    <s v="M. sacchariflorus"/>
    <m/>
    <m/>
    <m/>
    <m/>
    <m/>
    <s v="Q46855"/>
    <m/>
    <x v="0"/>
    <s v="China"/>
    <s v="Beijing"/>
    <s v="Beijing"/>
    <m/>
    <s v="Junhua Peng"/>
    <m/>
    <m/>
    <m/>
    <m/>
    <m/>
    <m/>
    <x v="3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7"/>
    <s v="Y"/>
    <n v="40.390633333333334"/>
    <n v="117.00713333333333"/>
    <n v="116"/>
    <m/>
    <m/>
    <s v="2x"/>
    <n v="4.3600000000000003"/>
    <x v="0"/>
    <d v="2012-06-01T00:00:00"/>
    <s v="CSU"/>
    <m/>
    <m/>
  </r>
  <r>
    <n v="513"/>
    <s v="PMS-074"/>
    <s v="PMS-074"/>
    <s v="M. sacchariflorus"/>
    <m/>
    <m/>
    <m/>
    <m/>
    <m/>
    <s v="Q46868"/>
    <m/>
    <x v="0"/>
    <s v="China"/>
    <s v="Beijing"/>
    <s v="Beijing"/>
    <m/>
    <s v="Junhua Peng"/>
    <m/>
    <m/>
    <m/>
    <m/>
    <m/>
    <m/>
    <x v="3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7"/>
    <s v="Y"/>
    <n v="40.134483333333336"/>
    <n v="116.17478333333334"/>
    <n v="43"/>
    <m/>
    <m/>
    <s v="2x"/>
    <n v="4.3909947643979059"/>
    <x v="0"/>
    <d v="2012-06-01T00:00:00"/>
    <s v="CSU"/>
    <m/>
    <m/>
  </r>
  <r>
    <n v="514"/>
    <s v="PMS-075"/>
    <s v="PMS-075"/>
    <s v="M. sacchariflorus"/>
    <m/>
    <m/>
    <m/>
    <m/>
    <m/>
    <s v="Q45671"/>
    <m/>
    <x v="0"/>
    <s v="China"/>
    <s v="Beijing"/>
    <s v="Beijing"/>
    <m/>
    <s v="Junhua Peng"/>
    <d v="2008-11-07T00:00:00"/>
    <m/>
    <m/>
    <m/>
    <m/>
    <m/>
    <x v="3"/>
    <m/>
    <m/>
    <m/>
    <d v="2010-06-28T00:00:00"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6"/>
    <s v="Y"/>
    <n v="40.134599999999999"/>
    <n v="116.1751"/>
    <n v="46"/>
    <m/>
    <m/>
    <s v="2x"/>
    <n v="4.3783255813953481"/>
    <x v="0"/>
    <d v="2012-06-01T00:00:00"/>
    <s v="CSU"/>
    <m/>
    <m/>
  </r>
  <r>
    <n v="515"/>
    <s v="PMS-076"/>
    <s v="PMS-076"/>
    <s v="M. sacchariflorus"/>
    <m/>
    <m/>
    <m/>
    <m/>
    <m/>
    <s v="Q46878"/>
    <m/>
    <x v="0"/>
    <s v="China"/>
    <s v="Beijing"/>
    <s v="Beijing"/>
    <m/>
    <s v="Junhua Peng"/>
    <d v="2008-11-07T00:00:00"/>
    <m/>
    <m/>
    <m/>
    <m/>
    <m/>
    <x v="3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40.164200000000001"/>
    <n v="116.05"/>
    <n v="141"/>
    <m/>
    <m/>
    <s v="2x"/>
    <n v="4.3455384615384611"/>
    <x v="0"/>
    <d v="2012-06-01T00:00:00"/>
    <s v="CSU"/>
    <m/>
    <m/>
  </r>
  <r>
    <n v="516"/>
    <s v="PMS-077"/>
    <s v="PMS-077"/>
    <s v="M. sacchariflorus"/>
    <m/>
    <m/>
    <m/>
    <m/>
    <m/>
    <m/>
    <m/>
    <x v="0"/>
    <s v="China"/>
    <s v="Beijing"/>
    <s v="Beijing"/>
    <m/>
    <s v="Junhua Peng"/>
    <d v="2008-11-07T00:00:00"/>
    <m/>
    <m/>
    <m/>
    <m/>
    <m/>
    <x v="3"/>
    <m/>
    <m/>
    <m/>
    <m/>
    <m/>
    <m/>
    <m/>
    <n v="6"/>
    <m/>
    <m/>
    <m/>
    <m/>
    <m/>
    <m/>
    <m/>
    <m/>
    <m/>
    <m/>
    <m/>
    <m/>
    <m/>
    <m/>
    <m/>
    <m/>
    <n v="6"/>
    <s v="Y"/>
    <n v="40.145000000000003"/>
    <n v="115.9041"/>
    <n v="721"/>
    <m/>
    <m/>
    <s v="2x"/>
    <n v="4.2635761589403973"/>
    <x v="0"/>
    <d v="2012-06-01T00:00:00"/>
    <s v="NEF"/>
    <m/>
    <m/>
  </r>
  <r>
    <n v="517"/>
    <s v="PMS-457"/>
    <s v="PMS-457"/>
    <s v="M. sacchariflorus"/>
    <m/>
    <m/>
    <m/>
    <m/>
    <m/>
    <m/>
    <m/>
    <x v="0"/>
    <s v="China"/>
    <s v="Shandong"/>
    <s v="Taishan"/>
    <m/>
    <s v="Junhua Peng"/>
    <d v="2009-04-04T00:00:00"/>
    <m/>
    <m/>
    <m/>
    <m/>
    <m/>
    <x v="3"/>
    <m/>
    <m/>
    <m/>
    <m/>
    <m/>
    <m/>
    <m/>
    <n v="6"/>
    <m/>
    <m/>
    <m/>
    <m/>
    <m/>
    <m/>
    <m/>
    <m/>
    <m/>
    <m/>
    <m/>
    <m/>
    <m/>
    <m/>
    <m/>
    <m/>
    <n v="6"/>
    <s v="Y"/>
    <n v="36.2119"/>
    <n v="117.1133"/>
    <n v="277"/>
    <m/>
    <m/>
    <s v="4x"/>
    <n v="8.7248571428571431"/>
    <x v="0"/>
    <d v="2012-06-01T00:00:00"/>
    <s v="NEF"/>
    <m/>
    <m/>
  </r>
  <r>
    <n v="518"/>
    <s v="PMS-458"/>
    <s v="PMS-458"/>
    <s v="M. sacchariflorus"/>
    <m/>
    <m/>
    <m/>
    <m/>
    <m/>
    <m/>
    <m/>
    <x v="0"/>
    <s v="China"/>
    <s v="Shandong"/>
    <s v="Qingdao"/>
    <m/>
    <s v="Junhua Peng"/>
    <d v="2009-04-05T00:00:00"/>
    <m/>
    <m/>
    <m/>
    <m/>
    <m/>
    <x v="3"/>
    <m/>
    <m/>
    <m/>
    <m/>
    <m/>
    <m/>
    <m/>
    <n v="6"/>
    <m/>
    <m/>
    <m/>
    <m/>
    <m/>
    <m/>
    <m/>
    <m/>
    <m/>
    <m/>
    <m/>
    <m/>
    <m/>
    <m/>
    <m/>
    <m/>
    <n v="4"/>
    <s v="Y"/>
    <n v="36.173400000000001"/>
    <n v="120.4978"/>
    <n v="74"/>
    <m/>
    <m/>
    <s v="4x"/>
    <n v="8.4354385964912275"/>
    <x v="0"/>
    <d v="2012-06-01T00:00:00"/>
    <s v="NEF"/>
    <m/>
    <m/>
  </r>
  <r>
    <n v="519"/>
    <s v="PMS-488"/>
    <s v="PMS-488"/>
    <s v="M. sacchariflorus"/>
    <m/>
    <m/>
    <m/>
    <m/>
    <m/>
    <m/>
    <m/>
    <x v="0"/>
    <s v="China"/>
    <s v="Jilin"/>
    <s v="Huinan"/>
    <m/>
    <s v="Junhua Peng"/>
    <m/>
    <m/>
    <m/>
    <m/>
    <m/>
    <m/>
    <x v="3"/>
    <m/>
    <m/>
    <m/>
    <m/>
    <m/>
    <m/>
    <m/>
    <n v="0"/>
    <m/>
    <m/>
    <m/>
    <m/>
    <m/>
    <m/>
    <m/>
    <m/>
    <m/>
    <m/>
    <m/>
    <m/>
    <m/>
    <m/>
    <m/>
    <m/>
    <m/>
    <m/>
    <n v="42.376150000000003"/>
    <n v="126.36116666666666"/>
    <n v="525"/>
    <m/>
    <m/>
    <s v="2x"/>
    <n v="4.2287272727272729"/>
    <x v="1"/>
    <m/>
    <m/>
    <m/>
    <m/>
  </r>
  <r>
    <n v="520"/>
    <s v="PMS-512"/>
    <s v="PMS-512"/>
    <s v="M. sacchariflorus"/>
    <m/>
    <m/>
    <m/>
    <m/>
    <m/>
    <m/>
    <m/>
    <x v="0"/>
    <s v="China"/>
    <s v="Liaoning"/>
    <s v="Benxi"/>
    <m/>
    <s v="Junhua Peng"/>
    <d v="2009-09-23T00:00:00"/>
    <m/>
    <m/>
    <m/>
    <m/>
    <m/>
    <x v="3"/>
    <m/>
    <m/>
    <m/>
    <m/>
    <m/>
    <m/>
    <m/>
    <n v="6"/>
    <m/>
    <m/>
    <m/>
    <m/>
    <m/>
    <m/>
    <m/>
    <m/>
    <m/>
    <m/>
    <m/>
    <m/>
    <m/>
    <m/>
    <m/>
    <m/>
    <n v="7"/>
    <s v="Y"/>
    <n v="41.328000000000003"/>
    <n v="123.6909"/>
    <n v="160"/>
    <m/>
    <m/>
    <m/>
    <m/>
    <x v="0"/>
    <d v="2012-06-01T00:00:00"/>
    <s v="NEF"/>
    <m/>
    <m/>
  </r>
  <r>
    <n v="521"/>
    <s v="JY001"/>
    <s v="JY001"/>
    <s v="M. sacchariflorus"/>
    <m/>
    <m/>
    <m/>
    <m/>
    <m/>
    <m/>
    <s v="wild"/>
    <x v="0"/>
    <s v="China"/>
    <s v="Zhejiang"/>
    <s v="Zhuji "/>
    <s v="Shuanglong reservoir"/>
    <s v="Xiaoli Jin"/>
    <d v="2014-08-08T00:00:00"/>
    <s v="near to the reservoir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474630000000001"/>
    <n v="120.05821"/>
    <n v="25"/>
    <n v="3"/>
    <m/>
    <m/>
    <m/>
    <x v="0"/>
    <d v="2015-07-27T00:00:00"/>
    <s v="ZJU"/>
    <m/>
    <m/>
  </r>
  <r>
    <n v="522"/>
    <s v="JY002"/>
    <s v="JY002"/>
    <s v="M. sacchariflorus"/>
    <m/>
    <m/>
    <m/>
    <m/>
    <m/>
    <m/>
    <s v="wild"/>
    <x v="0"/>
    <s v="China"/>
    <s v="Zhejiang"/>
    <s v="Zhuji "/>
    <s v="Xingfu reservoir"/>
    <s v="Xiaoli Jin"/>
    <d v="2014-08-08T00:00:00"/>
    <s v="near to the reservoir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474730000000001"/>
    <n v="120.05819"/>
    <n v="133"/>
    <n v="1.5"/>
    <m/>
    <m/>
    <m/>
    <x v="0"/>
    <d v="2015-07-27T00:00:00"/>
    <s v="ZJU"/>
    <m/>
    <m/>
  </r>
  <r>
    <n v="523"/>
    <s v="JY003"/>
    <s v="JY003"/>
    <s v="M. sacchariflorus"/>
    <m/>
    <m/>
    <m/>
    <m/>
    <m/>
    <m/>
    <s v="wild"/>
    <x v="0"/>
    <s v="China"/>
    <s v="Zhejiang"/>
    <s v="Zhuji "/>
    <s v="Xingfu reservoir"/>
    <s v="Xiaoli Jin"/>
    <d v="2014-08-09T00:00:00"/>
    <s v="near to the reservoir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474730000000001"/>
    <n v="120.05819"/>
    <n v="131"/>
    <n v="1.3"/>
    <m/>
    <m/>
    <m/>
    <x v="0"/>
    <d v="2015-07-27T00:00:00"/>
    <s v="ZJU"/>
    <m/>
    <m/>
  </r>
  <r>
    <n v="524"/>
    <s v="JY004"/>
    <s v="JY004"/>
    <s v="M. sacchariflorus"/>
    <m/>
    <m/>
    <m/>
    <m/>
    <m/>
    <m/>
    <s v="wild"/>
    <x v="0"/>
    <s v="China"/>
    <s v="Zhejiang"/>
    <s v="Zhuji "/>
    <s v="Xingfu reservoir"/>
    <s v="Xiaoli Jin"/>
    <d v="2014-08-09T00:00:00"/>
    <s v="near to the reservoir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474879999999999"/>
    <n v="120.05826999999999"/>
    <n v="127"/>
    <n v="2.5"/>
    <m/>
    <m/>
    <m/>
    <x v="0"/>
    <d v="2015-07-27T00:00:00"/>
    <s v="ZJU"/>
    <m/>
    <m/>
  </r>
  <r>
    <n v="525"/>
    <s v="JY005"/>
    <s v="JY005"/>
    <s v="M. sacchariflorus"/>
    <m/>
    <m/>
    <m/>
    <m/>
    <m/>
    <m/>
    <s v="wild"/>
    <x v="0"/>
    <s v="China"/>
    <s v="Zhejiang"/>
    <s v="Zhuji "/>
    <s v="Xingfu reservoir"/>
    <s v="Xiaoli Jin"/>
    <d v="2014-08-09T00:00:00"/>
    <s v="near to the reservoir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47484"/>
    <n v="120.05826"/>
    <n v="127"/>
    <n v="1.6"/>
    <m/>
    <m/>
    <m/>
    <x v="0"/>
    <d v="2015-07-27T00:00:00"/>
    <s v="ZJU"/>
    <m/>
    <m/>
  </r>
  <r>
    <n v="526"/>
    <s v="JY006"/>
    <s v="JY006"/>
    <s v="M. sacchariflorus"/>
    <m/>
    <m/>
    <m/>
    <m/>
    <m/>
    <m/>
    <s v="wild"/>
    <x v="0"/>
    <s v="China"/>
    <s v="Zhejiang"/>
    <s v="Zhuji "/>
    <s v="Xingfu reservoir"/>
    <s v="Xiaoli Jin"/>
    <d v="2014-08-09T00:00:00"/>
    <s v="near to the reservoir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47625"/>
    <n v="120.05692999999999"/>
    <n v="139"/>
    <n v="1.5"/>
    <m/>
    <m/>
    <m/>
    <x v="0"/>
    <d v="2015-07-27T00:00:00"/>
    <s v="ZJU"/>
    <m/>
    <m/>
  </r>
  <r>
    <n v="527"/>
    <s v="JY007"/>
    <s v="JY007"/>
    <s v="M. sacchariflorus"/>
    <m/>
    <m/>
    <m/>
    <m/>
    <m/>
    <m/>
    <s v="wild"/>
    <x v="0"/>
    <s v="China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70319999999999"/>
    <n v="120.22593000000001"/>
    <n v="4"/>
    <n v="3.5"/>
    <m/>
    <m/>
    <m/>
    <x v="0"/>
    <d v="2015-07-27T00:00:00"/>
    <s v="ZJU"/>
    <m/>
    <m/>
  </r>
  <r>
    <n v="528"/>
    <s v="JY008"/>
    <s v="JY008"/>
    <s v="M. sacchariflorus"/>
    <m/>
    <m/>
    <m/>
    <m/>
    <m/>
    <m/>
    <s v="wild"/>
    <x v="0"/>
    <s v="China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7029"/>
    <n v="120.22596"/>
    <n v="2"/>
    <n v="1.5"/>
    <m/>
    <m/>
    <m/>
    <x v="0"/>
    <d v="2015-07-27T00:00:00"/>
    <s v="ZJU"/>
    <m/>
    <m/>
  </r>
  <r>
    <n v="529"/>
    <s v="JY009"/>
    <s v="JY009"/>
    <s v="M. sacchariflorus"/>
    <m/>
    <m/>
    <m/>
    <m/>
    <m/>
    <m/>
    <s v="wild"/>
    <x v="0"/>
    <s v="China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69970000000001"/>
    <n v="120.22488"/>
    <n v="9"/>
    <n v="2.5"/>
    <m/>
    <m/>
    <m/>
    <x v="0"/>
    <d v="2015-07-27T00:00:00"/>
    <s v="ZJU"/>
    <m/>
    <m/>
  </r>
  <r>
    <n v="530"/>
    <s v="JY010"/>
    <s v="JY010"/>
    <s v="M. sacchariflorus"/>
    <m/>
    <m/>
    <m/>
    <m/>
    <m/>
    <m/>
    <s v="wild"/>
    <x v="0"/>
    <s v="China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686"/>
    <n v="120.22174"/>
    <n v="11"/>
    <n v="0.5"/>
    <m/>
    <m/>
    <m/>
    <x v="0"/>
    <d v="2015-07-27T00:00:00"/>
    <s v="ZJU"/>
    <m/>
    <m/>
  </r>
  <r>
    <n v="531"/>
    <s v="JY011"/>
    <s v="JY011"/>
    <s v="M. sacchariflorus"/>
    <m/>
    <m/>
    <m/>
    <m/>
    <m/>
    <m/>
    <s v="wild"/>
    <x v="0"/>
    <s v="China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56859"/>
    <n v="120.22171"/>
    <n v="9"/>
    <n v="1.5"/>
    <m/>
    <m/>
    <m/>
    <x v="0"/>
    <d v="2015-07-27T00:00:00"/>
    <s v="ZJU"/>
    <m/>
    <m/>
  </r>
  <r>
    <n v="532"/>
    <s v="JY012"/>
    <s v="JY012"/>
    <s v="M. sacchariflorus"/>
    <m/>
    <m/>
    <m/>
    <m/>
    <m/>
    <m/>
    <s v="wild"/>
    <x v="0"/>
    <s v="China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5684"/>
    <n v="120.22168000000001"/>
    <n v="9"/>
    <n v="1.5"/>
    <m/>
    <m/>
    <m/>
    <x v="0"/>
    <d v="2015-07-27T00:00:00"/>
    <s v="ZJU"/>
    <m/>
    <m/>
  </r>
  <r>
    <n v="533"/>
    <s v="JY013"/>
    <s v="JY013"/>
    <s v="M. sacchariflorus"/>
    <m/>
    <m/>
    <m/>
    <m/>
    <m/>
    <m/>
    <s v="wild"/>
    <x v="0"/>
    <s v="China"/>
    <s v="Zhejiang"/>
    <s v="Huzhou "/>
    <s v="Taihu lake"/>
    <s v="Xiaoli Jin"/>
    <d v="2014-08-17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55949999999999"/>
    <n v="120.13334"/>
    <n v="11"/>
    <n v="1.2"/>
    <m/>
    <m/>
    <m/>
    <x v="0"/>
    <d v="2015-07-27T00:00:00"/>
    <s v="ZJU"/>
    <m/>
    <m/>
  </r>
  <r>
    <n v="534"/>
    <s v="JY014"/>
    <s v="JY014"/>
    <s v="M. sacchariflorus"/>
    <m/>
    <m/>
    <m/>
    <m/>
    <m/>
    <m/>
    <s v="wild"/>
    <x v="0"/>
    <s v="China"/>
    <s v="Zhejiang"/>
    <s v="Huzhou "/>
    <s v="field side"/>
    <s v="Xiaoli Jin"/>
    <d v="2014-08-17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51030000000001"/>
    <n v="120.0791"/>
    <n v="11"/>
    <n v="2.2000000000000002"/>
    <m/>
    <m/>
    <m/>
    <x v="0"/>
    <d v="2015-07-27T00:00:00"/>
    <s v="ZJU"/>
    <m/>
    <m/>
  </r>
  <r>
    <n v="535"/>
    <s v="JY015"/>
    <s v="JY015"/>
    <s v="M. sacchariflorus"/>
    <m/>
    <m/>
    <m/>
    <m/>
    <m/>
    <m/>
    <s v="wild"/>
    <x v="0"/>
    <s v="China"/>
    <s v="Zhejiang"/>
    <s v="Huzhou "/>
    <s v="field side"/>
    <s v="Xiaoli Jin"/>
    <d v="2014-08-1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50989999999999"/>
    <n v="120.07906"/>
    <n v="11"/>
    <n v="2.2999999999999998"/>
    <m/>
    <m/>
    <m/>
    <x v="0"/>
    <d v="2015-07-27T00:00:00"/>
    <s v="ZJU"/>
    <m/>
    <m/>
  </r>
  <r>
    <n v="536"/>
    <s v="JY016"/>
    <s v="JY016"/>
    <s v="M. sacchariflorus"/>
    <m/>
    <m/>
    <m/>
    <m/>
    <m/>
    <m/>
    <s v="wild"/>
    <x v="0"/>
    <s v="China"/>
    <s v="Zhejiang"/>
    <s v="Huzhou "/>
    <s v="road side"/>
    <s v="Xiaoli Jin"/>
    <d v="2014-08-17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545069999999999"/>
    <n v="120.07163"/>
    <n v="7"/>
    <n v="0.6"/>
    <m/>
    <m/>
    <m/>
    <x v="0"/>
    <d v="2015-07-27T00:00:00"/>
    <s v="ZJU"/>
    <m/>
    <m/>
  </r>
  <r>
    <n v="537"/>
    <s v="JY017"/>
    <s v="JY017"/>
    <s v="M. sacchariflorus"/>
    <m/>
    <m/>
    <m/>
    <m/>
    <m/>
    <m/>
    <s v="wild"/>
    <x v="0"/>
    <s v="China"/>
    <s v="Zhejiang"/>
    <s v="Huzhou "/>
    <s v="road side"/>
    <s v="Xiaoli Jin"/>
    <d v="2014-08-17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545089999999998"/>
    <n v="120.07147000000001"/>
    <n v="12"/>
    <n v="1.2"/>
    <m/>
    <m/>
    <m/>
    <x v="0"/>
    <d v="2015-07-27T00:00:00"/>
    <s v="ZJU"/>
    <m/>
    <m/>
  </r>
  <r>
    <n v="538"/>
    <s v="JY018"/>
    <s v="JY018"/>
    <s v="M. sacchariflorus"/>
    <m/>
    <m/>
    <m/>
    <m/>
    <m/>
    <m/>
    <s v="wild"/>
    <x v="0"/>
    <s v="China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74860000000001"/>
    <n v="118.09569999999999"/>
    <n v="25"/>
    <n v="1.2"/>
    <m/>
    <m/>
    <m/>
    <x v="0"/>
    <d v="2015-07-27T00:00:00"/>
    <s v="ZJU"/>
    <m/>
    <m/>
  </r>
  <r>
    <n v="539"/>
    <s v="JY019"/>
    <s v="JY019"/>
    <s v="M. sacchariflorus"/>
    <m/>
    <m/>
    <m/>
    <m/>
    <m/>
    <m/>
    <s v="wild"/>
    <x v="0"/>
    <s v="China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31.084440000000001"/>
    <n v="118.08778"/>
    <n v="19"/>
    <n v="5.5"/>
    <m/>
    <m/>
    <m/>
    <x v="0"/>
    <d v="2015-07-27T00:00:00"/>
    <s v="ZJU"/>
    <m/>
    <m/>
  </r>
  <r>
    <n v="540"/>
    <s v="JY020"/>
    <s v="JY020"/>
    <s v="M. sacchariflorus"/>
    <m/>
    <m/>
    <m/>
    <m/>
    <m/>
    <m/>
    <s v="wild"/>
    <x v="0"/>
    <s v="China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08447"/>
    <n v="118.08777000000001"/>
    <n v="18"/>
    <n v="1.5"/>
    <m/>
    <m/>
    <m/>
    <x v="0"/>
    <d v="2015-07-27T00:00:00"/>
    <s v="ZJU"/>
    <m/>
    <m/>
  </r>
  <r>
    <n v="541"/>
    <s v="JY021"/>
    <s v="JY021"/>
    <s v="M. sacchariflorus"/>
    <m/>
    <m/>
    <m/>
    <m/>
    <m/>
    <m/>
    <s v="wild"/>
    <x v="0"/>
    <s v="China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08456"/>
    <n v="118.08758"/>
    <n v="16"/>
    <n v="1"/>
    <m/>
    <m/>
    <m/>
    <x v="0"/>
    <d v="2015-07-27T00:00:00"/>
    <s v="ZJU"/>
    <m/>
    <m/>
  </r>
  <r>
    <n v="542"/>
    <s v="JY022"/>
    <s v="JY022"/>
    <s v="M. sacchariflorus"/>
    <m/>
    <m/>
    <m/>
    <m/>
    <m/>
    <m/>
    <s v="wild"/>
    <x v="0"/>
    <s v="China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1.084679999999999"/>
    <n v="118.08738"/>
    <n v="22"/>
    <n v="3"/>
    <m/>
    <m/>
    <m/>
    <x v="0"/>
    <d v="2015-07-27T00:00:00"/>
    <s v="ZJU"/>
    <m/>
    <m/>
  </r>
  <r>
    <n v="543"/>
    <s v="JY023"/>
    <s v="JY023"/>
    <s v="M. sacchariflorus"/>
    <m/>
    <m/>
    <m/>
    <m/>
    <m/>
    <m/>
    <s v="wild"/>
    <x v="0"/>
    <s v="China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1.09037"/>
    <n v="118.07922000000001"/>
    <n v="20"/>
    <n v="7"/>
    <m/>
    <m/>
    <m/>
    <x v="0"/>
    <d v="2015-07-27T00:00:00"/>
    <s v="ZJU"/>
    <m/>
    <m/>
  </r>
  <r>
    <n v="544"/>
    <s v="JY024"/>
    <s v="JY024"/>
    <s v="M. sacchariflorus"/>
    <m/>
    <m/>
    <m/>
    <m/>
    <m/>
    <m/>
    <s v="wild"/>
    <x v="0"/>
    <s v="China"/>
    <s v="Anhui"/>
    <s v="Wuhu"/>
    <s v="Xingang town,Fanchang county"/>
    <s v="Xiaoli Jin"/>
    <d v="2014-08-18T00:00:00"/>
    <s v="Changjiang river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07040000000001"/>
    <n v="118.04321"/>
    <n v="20"/>
    <n v="2"/>
    <m/>
    <m/>
    <m/>
    <x v="0"/>
    <d v="2015-07-27T00:00:00"/>
    <s v="ZJU"/>
    <m/>
    <m/>
  </r>
  <r>
    <n v="545"/>
    <s v="JY025"/>
    <s v="JY025"/>
    <s v="M. sacchariflorus"/>
    <m/>
    <m/>
    <m/>
    <m/>
    <m/>
    <m/>
    <s v="wild"/>
    <x v="0"/>
    <s v="China"/>
    <s v="Anhui"/>
    <s v="Wuhu"/>
    <s v="Xingang town,Fanchang county"/>
    <s v="Xiaoli Jin"/>
    <d v="2014-08-18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11920000000001"/>
    <n v="118.03785000000001"/>
    <n v="9"/>
    <n v="2.2000000000000002"/>
    <m/>
    <m/>
    <m/>
    <x v="0"/>
    <d v="2015-07-27T00:00:00"/>
    <s v="ZJU"/>
    <m/>
    <m/>
  </r>
  <r>
    <n v="546"/>
    <s v="JY026"/>
    <s v="JY026"/>
    <s v="M. sacchariflorus"/>
    <m/>
    <m/>
    <m/>
    <m/>
    <m/>
    <m/>
    <s v="wild"/>
    <x v="0"/>
    <s v="China"/>
    <s v="Anhui"/>
    <s v="Wuhu"/>
    <s v="Xingang town,Fanchang county"/>
    <s v="Xiaoli Jin"/>
    <d v="2014-08-18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00899999999999"/>
    <n v="118.03814"/>
    <n v="12"/>
    <n v="2"/>
    <m/>
    <m/>
    <m/>
    <x v="0"/>
    <d v="2015-07-27T00:00:00"/>
    <s v="ZJU"/>
    <m/>
    <m/>
  </r>
  <r>
    <n v="547"/>
    <s v="JY027"/>
    <s v="JY027"/>
    <s v="M. sacchariflorus"/>
    <m/>
    <m/>
    <m/>
    <m/>
    <m/>
    <m/>
    <s v="wild"/>
    <x v="0"/>
    <s v="China"/>
    <s v="Anhui"/>
    <s v="Wuhu"/>
    <s v="Xingang town,Fanchang county"/>
    <s v="Xiaoli Jin"/>
    <d v="2014-08-18T00:00:00"/>
    <s v="Rood side, mountain foot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03899999999999"/>
    <n v="118.03719"/>
    <n v="9"/>
    <n v="0.8"/>
    <m/>
    <m/>
    <m/>
    <x v="0"/>
    <d v="2015-07-27T00:00:00"/>
    <s v="ZJU"/>
    <m/>
    <m/>
  </r>
  <r>
    <n v="548"/>
    <s v="JY028"/>
    <s v="JY028"/>
    <s v="M. sacchariflorus"/>
    <m/>
    <m/>
    <m/>
    <m/>
    <m/>
    <m/>
    <s v="wild"/>
    <x v="0"/>
    <s v="China"/>
    <s v="Anhui"/>
    <s v="Wuhu"/>
    <s v="Xingang town,Fanchang county"/>
    <s v="Xiaoli Jin"/>
    <d v="2014-08-18T00:00:00"/>
    <s v="Rood side, mountain foot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10398"/>
    <n v="118.038"/>
    <n v="10"/>
    <n v="0.4"/>
    <m/>
    <m/>
    <m/>
    <x v="0"/>
    <d v="2015-07-27T00:00:00"/>
    <s v="ZJU"/>
    <m/>
    <m/>
  </r>
  <r>
    <n v="549"/>
    <s v="JY029"/>
    <s v="JY029"/>
    <s v="M. sacchariflorus"/>
    <m/>
    <m/>
    <m/>
    <m/>
    <m/>
    <m/>
    <s v="wild"/>
    <x v="0"/>
    <s v="China"/>
    <s v="Anhui"/>
    <s v="Wuhu"/>
    <s v="Digang town,Fanchang county"/>
    <s v="Xiaoli Jin"/>
    <d v="2014-08-18T00:00:00"/>
    <s v="Rood side, mountain foot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102989999999998"/>
    <n v="118.03633000000001"/>
    <n v="17"/>
    <n v="2"/>
    <m/>
    <m/>
    <m/>
    <x v="2"/>
    <m/>
    <m/>
    <m/>
    <m/>
  </r>
  <r>
    <n v="550"/>
    <s v="JY030"/>
    <s v="JY030"/>
    <s v="M. sacchariflorus"/>
    <m/>
    <m/>
    <m/>
    <m/>
    <m/>
    <m/>
    <s v="wild"/>
    <x v="0"/>
    <s v="China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0041"/>
    <n v="118.03203000000001"/>
    <n v="9"/>
    <n v="1.1000000000000001"/>
    <m/>
    <m/>
    <m/>
    <x v="0"/>
    <d v="2015-07-27T00:00:00"/>
    <s v="ZJU"/>
    <m/>
    <m/>
  </r>
  <r>
    <n v="551"/>
    <s v="JY031"/>
    <s v="JY031"/>
    <s v="M. sacchariflorus"/>
    <m/>
    <m/>
    <m/>
    <m/>
    <m/>
    <m/>
    <s v="wild"/>
    <x v="0"/>
    <s v="China"/>
    <s v="Anhui"/>
    <s v="Wuhu"/>
    <s v="Digang town,Fanchang county"/>
    <s v="Xiaoli Jin"/>
    <d v="2014-08-18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1.09937"/>
    <n v="118.02705"/>
    <n v="13"/>
    <n v="2.1"/>
    <m/>
    <m/>
    <m/>
    <x v="0"/>
    <d v="2015-07-27T00:00:00"/>
    <s v="ZJU"/>
    <m/>
    <m/>
  </r>
  <r>
    <n v="552"/>
    <s v="JY032"/>
    <s v="JY032"/>
    <s v="M. sacchariflorus"/>
    <m/>
    <m/>
    <m/>
    <m/>
    <m/>
    <m/>
    <s v="wild"/>
    <x v="0"/>
    <s v="China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61910000000001"/>
    <n v="118.00496"/>
    <n v="20"/>
    <n v="1.9"/>
    <m/>
    <m/>
    <m/>
    <x v="0"/>
    <d v="2015-07-27T00:00:00"/>
    <s v="ZJU"/>
    <m/>
    <m/>
  </r>
  <r>
    <n v="553"/>
    <s v="JY033"/>
    <s v="JY033"/>
    <s v="M. sacchariflorus"/>
    <m/>
    <m/>
    <m/>
    <m/>
    <m/>
    <m/>
    <s v="wild"/>
    <x v="0"/>
    <s v="China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31.061920000000001"/>
    <n v="118.00481000000001"/>
    <n v="20"/>
    <n v="1.8"/>
    <m/>
    <m/>
    <m/>
    <x v="0"/>
    <d v="2015-07-27T00:00:00"/>
    <s v="ZJU"/>
    <m/>
    <m/>
  </r>
  <r>
    <n v="554"/>
    <s v="JY034"/>
    <s v="JY034"/>
    <s v="M. sacchariflorus"/>
    <m/>
    <m/>
    <m/>
    <m/>
    <m/>
    <m/>
    <s v="wild"/>
    <x v="0"/>
    <s v="China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058489999999999"/>
    <n v="118.0142"/>
    <n v="30"/>
    <n v="0.5"/>
    <m/>
    <m/>
    <m/>
    <x v="0"/>
    <d v="2015-07-27T00:00:00"/>
    <s v="ZJU"/>
    <m/>
    <m/>
  </r>
  <r>
    <n v="555"/>
    <s v="JY035"/>
    <s v="JY035"/>
    <s v="M. sacchariflorus"/>
    <m/>
    <m/>
    <m/>
    <m/>
    <m/>
    <m/>
    <s v="wild"/>
    <x v="0"/>
    <s v="China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s v="Y"/>
    <m/>
    <m/>
    <m/>
    <m/>
    <n v="31.057580000000002"/>
    <n v="118.00085"/>
    <n v="24"/>
    <n v="1.3"/>
    <m/>
    <m/>
    <m/>
    <x v="0"/>
    <d v="2015-07-27T00:00:00"/>
    <s v="ZJU"/>
    <m/>
    <m/>
  </r>
  <r>
    <n v="556"/>
    <s v="JY036"/>
    <s v="JY036"/>
    <s v="M. sacchariflorus"/>
    <m/>
    <m/>
    <m/>
    <m/>
    <m/>
    <m/>
    <s v="wild"/>
    <x v="0"/>
    <s v="China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31.045190000000002"/>
    <n v="117.59444000000001"/>
    <n v="19"/>
    <n v="1.2"/>
    <m/>
    <m/>
    <m/>
    <x v="0"/>
    <d v="2015-07-27T00:00:00"/>
    <s v="ZJU"/>
    <m/>
    <m/>
  </r>
  <r>
    <n v="557"/>
    <s v="JY037"/>
    <s v="JY037"/>
    <s v="M. sacchariflorus"/>
    <m/>
    <m/>
    <m/>
    <m/>
    <m/>
    <m/>
    <s v="wild"/>
    <x v="0"/>
    <s v="China"/>
    <s v="Anhui"/>
    <s v="Wuhu"/>
    <s v="Digang town,Fanchang county"/>
    <s v="Xiaoli Jin"/>
    <d v="2014-08-18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44969999999999"/>
    <n v="117.59475999999999"/>
    <n v="18"/>
    <n v="4.5"/>
    <m/>
    <m/>
    <m/>
    <x v="0"/>
    <d v="2015-07-27T00:00:00"/>
    <s v="ZJU"/>
    <m/>
    <m/>
  </r>
  <r>
    <n v="558"/>
    <s v="JY038"/>
    <s v="JY038"/>
    <s v="M. sacchariflorus"/>
    <m/>
    <m/>
    <m/>
    <m/>
    <m/>
    <m/>
    <s v="wild"/>
    <x v="0"/>
    <s v="China"/>
    <s v="Anhui"/>
    <s v="Tongling "/>
    <s v="Donglian village"/>
    <s v="Xiaoli Jin"/>
    <d v="2014-08-18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16249999999999"/>
    <n v="117.59683"/>
    <n v="13"/>
    <n v="1.1000000000000001"/>
    <m/>
    <m/>
    <m/>
    <x v="0"/>
    <d v="2015-07-27T00:00:00"/>
    <s v="ZJU"/>
    <m/>
    <m/>
  </r>
  <r>
    <n v="559"/>
    <s v="JY039"/>
    <s v="JY039"/>
    <s v="M. sacchariflorus"/>
    <m/>
    <m/>
    <m/>
    <m/>
    <m/>
    <m/>
    <s v="wild"/>
    <x v="0"/>
    <s v="China"/>
    <s v="Anhui"/>
    <s v="Tongling "/>
    <s v="Donglian village"/>
    <s v="Xiaoli Jin"/>
    <d v="2014-08-18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14659999999999"/>
    <n v="117.59724"/>
    <n v="19"/>
    <n v="1.4"/>
    <m/>
    <m/>
    <m/>
    <x v="0"/>
    <d v="2015-07-27T00:00:00"/>
    <s v="ZJU"/>
    <m/>
    <m/>
  </r>
  <r>
    <n v="560"/>
    <s v="JY040"/>
    <s v="JY040"/>
    <s v="M. sacchariflorus"/>
    <m/>
    <m/>
    <m/>
    <m/>
    <m/>
    <m/>
    <s v="wild"/>
    <x v="0"/>
    <s v="China"/>
    <s v="Anhui"/>
    <s v="Tongling "/>
    <s v="Donglian village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1.009879999999999"/>
    <n v="117.59641999999999"/>
    <n v="23"/>
    <n v="0.8"/>
    <m/>
    <m/>
    <m/>
    <x v="0"/>
    <d v="2015-07-27T00:00:00"/>
    <s v="ZJU"/>
    <m/>
    <m/>
  </r>
  <r>
    <n v="561"/>
    <s v="JY041"/>
    <s v="JY041"/>
    <s v="M. sacchariflorus"/>
    <m/>
    <m/>
    <m/>
    <m/>
    <m/>
    <m/>
    <s v="wild"/>
    <x v="0"/>
    <s v="China"/>
    <s v="Anhui"/>
    <s v="Tongling "/>
    <s v="suburb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53313"/>
    <n v="117.50779"/>
    <n v="21"/>
    <n v="1.8"/>
    <m/>
    <m/>
    <m/>
    <x v="0"/>
    <d v="2015-07-27T00:00:00"/>
    <s v="ZJU"/>
    <m/>
    <m/>
  </r>
  <r>
    <n v="562"/>
    <s v="JY042"/>
    <s v="JY042"/>
    <s v="M. sacchariflorus"/>
    <m/>
    <m/>
    <m/>
    <m/>
    <m/>
    <m/>
    <s v="wild"/>
    <x v="0"/>
    <s v="China"/>
    <s v="Anhui"/>
    <s v="Tongling "/>
    <s v="suburb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52647"/>
    <n v="117.47434"/>
    <n v="53"/>
    <n v="0.9"/>
    <m/>
    <m/>
    <m/>
    <x v="0"/>
    <d v="2015-07-27T00:00:00"/>
    <s v="ZJU"/>
    <m/>
    <m/>
  </r>
  <r>
    <n v="563"/>
    <s v="JY043"/>
    <s v="JY043"/>
    <s v="M. sacchariflorus"/>
    <m/>
    <m/>
    <m/>
    <m/>
    <m/>
    <m/>
    <s v="wild"/>
    <x v="0"/>
    <s v="China"/>
    <s v="Anhui"/>
    <s v="Tongling "/>
    <s v="suburb"/>
    <s v="Xiaoli Jin"/>
    <d v="2014-08-18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30.52826"/>
    <n v="117.49221"/>
    <n v="71"/>
    <n v="1.2"/>
    <m/>
    <m/>
    <m/>
    <x v="0"/>
    <d v="2015-07-27T00:00:00"/>
    <s v="ZJU"/>
    <m/>
    <m/>
  </r>
  <r>
    <n v="564"/>
    <s v="JY044"/>
    <s v="JY044"/>
    <s v="M. sacchariflorus"/>
    <m/>
    <m/>
    <m/>
    <m/>
    <m/>
    <m/>
    <s v="wild"/>
    <x v="0"/>
    <s v="China"/>
    <s v="Anhui"/>
    <s v="Tongling "/>
    <m/>
    <s v="Xiaoli Jin"/>
    <d v="2014-08-19T00:00:00"/>
    <s v="roadside"/>
    <m/>
    <s v="frequent"/>
    <m/>
    <s v="loadging"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36249999999999"/>
    <n v="117.45108"/>
    <n v="13"/>
    <n v="5"/>
    <m/>
    <m/>
    <m/>
    <x v="0"/>
    <d v="2015-07-27T00:00:00"/>
    <s v="ZJU"/>
    <m/>
    <m/>
  </r>
  <r>
    <n v="565"/>
    <s v="JY045"/>
    <s v="JY045"/>
    <s v="M. sacchariflorus"/>
    <m/>
    <m/>
    <m/>
    <m/>
    <m/>
    <m/>
    <s v="wild"/>
    <x v="0"/>
    <s v="China"/>
    <s v="Anhui"/>
    <s v="Tongling "/>
    <m/>
    <s v="Xiaoli Jin"/>
    <d v="2014-08-19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0.515689999999999"/>
    <n v="117.44561"/>
    <n v="11"/>
    <n v="2.2000000000000002"/>
    <m/>
    <m/>
    <m/>
    <x v="0"/>
    <d v="2015-07-27T00:00:00"/>
    <s v="ZJU"/>
    <m/>
    <m/>
  </r>
  <r>
    <n v="566"/>
    <s v="JY046"/>
    <s v="JY046"/>
    <s v="M. sacchariflorus"/>
    <m/>
    <m/>
    <m/>
    <m/>
    <m/>
    <m/>
    <s v="wild"/>
    <x v="0"/>
    <s v="China"/>
    <s v="Anhui"/>
    <s v="Tongling "/>
    <m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515699999999999"/>
    <n v="117.44551"/>
    <n v="9"/>
    <n v="6"/>
    <m/>
    <m/>
    <m/>
    <x v="0"/>
    <d v="2015-07-27T00:00:00"/>
    <s v="ZJU"/>
    <m/>
    <m/>
  </r>
  <r>
    <n v="567"/>
    <s v="JY047"/>
    <s v="JY047"/>
    <s v="M. sacchariflorus"/>
    <m/>
    <m/>
    <m/>
    <m/>
    <m/>
    <m/>
    <s v="wild"/>
    <x v="0"/>
    <s v="China"/>
    <s v="Anhui"/>
    <s v="Tongling "/>
    <m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485890000000001"/>
    <n v="117.45752"/>
    <n v="23"/>
    <n v="1.4"/>
    <m/>
    <m/>
    <m/>
    <x v="0"/>
    <d v="2015-07-27T00:00:00"/>
    <s v="ZJU"/>
    <m/>
    <m/>
  </r>
  <r>
    <n v="568"/>
    <s v="JY048"/>
    <s v="JY048"/>
    <s v="M. sacchariflorus"/>
    <m/>
    <m/>
    <m/>
    <m/>
    <m/>
    <m/>
    <s v="wild"/>
    <x v="0"/>
    <s v="China"/>
    <s v="Anhui"/>
    <s v="Tongling "/>
    <m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485579999999999"/>
    <n v="117.45757999999999"/>
    <n v="27"/>
    <n v="7.5"/>
    <m/>
    <m/>
    <m/>
    <x v="0"/>
    <d v="2015-07-27T00:00:00"/>
    <s v="ZJU"/>
    <m/>
    <m/>
  </r>
  <r>
    <n v="569"/>
    <s v="JY049"/>
    <s v="JY049"/>
    <s v="M. sacchariflorus"/>
    <m/>
    <m/>
    <m/>
    <m/>
    <m/>
    <m/>
    <s v="wild"/>
    <x v="0"/>
    <s v="China"/>
    <s v="Anhui"/>
    <s v="Tongling "/>
    <m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48565"/>
    <n v="117.45737"/>
    <n v="23"/>
    <n v="1.5"/>
    <m/>
    <m/>
    <m/>
    <x v="0"/>
    <d v="2015-07-27T00:00:00"/>
    <s v="ZJU"/>
    <m/>
    <m/>
  </r>
  <r>
    <n v="570"/>
    <s v="JY050"/>
    <s v="JY050"/>
    <s v="M. sacchariflorus"/>
    <m/>
    <m/>
    <m/>
    <m/>
    <m/>
    <m/>
    <s v="wild"/>
    <x v="0"/>
    <s v="China"/>
    <s v="Anhui"/>
    <s v="Chizhou "/>
    <m/>
    <s v="Xiaoli Jin"/>
    <d v="2014-08-19T00:00:00"/>
    <s v="river side"/>
    <m/>
    <s v="frequent"/>
    <m/>
    <m/>
    <x v="4"/>
    <m/>
    <m/>
    <m/>
    <m/>
    <m/>
    <m/>
    <m/>
    <m/>
    <m/>
    <d v="2015-01-01T00:00:00"/>
    <m/>
    <m/>
    <d v="2015-04-07T00:00:00"/>
    <m/>
    <n v="2"/>
    <n v="2"/>
    <d v="2015-03-30T00:00:00"/>
    <m/>
    <m/>
    <d v="2015-03-30T00:00:00"/>
    <m/>
    <s v="Y"/>
    <m/>
    <m/>
    <m/>
    <s v="Y"/>
    <n v="30.480799999999999"/>
    <n v="117.45392"/>
    <n v="12"/>
    <n v="5"/>
    <m/>
    <m/>
    <m/>
    <x v="0"/>
    <d v="2015-07-27T00:00:00"/>
    <s v="ZJU"/>
    <m/>
    <m/>
  </r>
  <r>
    <n v="571"/>
    <s v="JY051"/>
    <s v="JY051"/>
    <s v="M. sacchariflorus"/>
    <m/>
    <m/>
    <m/>
    <m/>
    <m/>
    <m/>
    <s v="wild"/>
    <x v="0"/>
    <s v="China"/>
    <s v="Anhui"/>
    <s v="Chizhou "/>
    <m/>
    <s v="Xiaoli Jin"/>
    <d v="2014-08-19T00:00:00"/>
    <s v="river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480830000000001"/>
    <n v="117.45386000000001"/>
    <n v="50"/>
    <n v="1.5"/>
    <m/>
    <m/>
    <m/>
    <x v="0"/>
    <d v="2015-07-27T00:00:00"/>
    <s v="ZJU"/>
    <m/>
    <m/>
  </r>
  <r>
    <n v="572"/>
    <s v="JY052"/>
    <s v="JY052"/>
    <s v="M. sacchariflorus"/>
    <m/>
    <m/>
    <m/>
    <m/>
    <m/>
    <m/>
    <s v="wild"/>
    <x v="0"/>
    <s v="China"/>
    <s v="Anhui"/>
    <s v="Chizhou "/>
    <m/>
    <s v="Xiaoli Jin"/>
    <d v="2014-08-19T00:00:00"/>
    <s v="river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480879999999999"/>
    <n v="117.4538"/>
    <n v="13"/>
    <n v="0.5"/>
    <m/>
    <m/>
    <m/>
    <x v="0"/>
    <d v="2015-07-27T00:00:00"/>
    <s v="ZJU"/>
    <m/>
    <m/>
  </r>
  <r>
    <n v="573"/>
    <s v="JY053"/>
    <s v="JY053"/>
    <s v="M. sacchariflorus"/>
    <m/>
    <m/>
    <m/>
    <m/>
    <m/>
    <m/>
    <s v="wild"/>
    <x v="0"/>
    <s v="China"/>
    <s v="Anhui"/>
    <s v="Chizhou "/>
    <m/>
    <s v="Xiaoli Jin"/>
    <d v="2014-08-19T00:00:00"/>
    <s v="river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480689999999999"/>
    <n v="117.45394"/>
    <n v="13"/>
    <n v="7"/>
    <m/>
    <m/>
    <m/>
    <x v="0"/>
    <d v="2015-07-27T00:00:00"/>
    <s v="ZJU"/>
    <m/>
    <m/>
  </r>
  <r>
    <n v="574"/>
    <s v="JY054"/>
    <s v="JY054"/>
    <s v="M. sacchariflorus"/>
    <m/>
    <m/>
    <m/>
    <m/>
    <m/>
    <m/>
    <s v="wild"/>
    <x v="0"/>
    <s v="China"/>
    <s v="Anhui"/>
    <s v="Chizhou "/>
    <s v="Guichi suburb"/>
    <s v="Xiaoli Jin"/>
    <d v="2014-08-19T00:00:00"/>
    <s v="field zon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47756"/>
    <n v="117.44653"/>
    <n v="15"/>
    <n v="1.1000000000000001"/>
    <m/>
    <m/>
    <m/>
    <x v="0"/>
    <d v="2015-07-27T00:00:00"/>
    <s v="ZJU"/>
    <m/>
    <m/>
  </r>
  <r>
    <n v="575"/>
    <s v="JY055"/>
    <s v="JY055"/>
    <s v="M. sacchariflorus"/>
    <m/>
    <m/>
    <m/>
    <m/>
    <m/>
    <m/>
    <s v="wild"/>
    <x v="0"/>
    <s v="China"/>
    <s v="Anhui"/>
    <s v="Chizhou "/>
    <s v="Guichi suburb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0.471509999999999"/>
    <n v="117.43658000000001"/>
    <n v="15"/>
    <n v="1.2"/>
    <m/>
    <m/>
    <m/>
    <x v="0"/>
    <d v="2015-07-27T00:00:00"/>
    <s v="ZJU"/>
    <m/>
    <m/>
  </r>
  <r>
    <n v="576"/>
    <s v="JY056"/>
    <s v="JY056"/>
    <s v="M. sacchariflorus"/>
    <m/>
    <m/>
    <m/>
    <m/>
    <m/>
    <m/>
    <s v="wild"/>
    <x v="0"/>
    <s v="China"/>
    <s v="Anhui"/>
    <s v="Chizhou "/>
    <s v="Guichi suburb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467839999999999"/>
    <n v="117.429609"/>
    <n v="15"/>
    <n v="1.3"/>
    <m/>
    <m/>
    <m/>
    <x v="0"/>
    <d v="2015-07-27T00:00:00"/>
    <s v="ZJU"/>
    <m/>
    <m/>
  </r>
  <r>
    <n v="577"/>
    <s v="JY057"/>
    <s v="JY057"/>
    <s v="M. sacchariflorus"/>
    <m/>
    <m/>
    <m/>
    <m/>
    <m/>
    <m/>
    <s v="wild"/>
    <x v="0"/>
    <s v="China"/>
    <s v="Anhui"/>
    <s v="Chizhou "/>
    <s v="Meilong town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453289999999999"/>
    <n v="117.37253"/>
    <n v="26"/>
    <n v="3"/>
    <m/>
    <m/>
    <m/>
    <x v="0"/>
    <d v="2015-07-27T00:00:00"/>
    <s v="ZJU"/>
    <m/>
    <m/>
  </r>
  <r>
    <n v="578"/>
    <s v="JY058"/>
    <s v="JY058"/>
    <s v="M. sacchariflorus"/>
    <m/>
    <m/>
    <m/>
    <m/>
    <m/>
    <m/>
    <s v="wild"/>
    <x v="0"/>
    <s v="China"/>
    <s v="Anhui"/>
    <s v="Chizhou "/>
    <s v="Meilong town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30.448640000000001"/>
    <n v="117.36441000000001"/>
    <n v="37"/>
    <n v="1"/>
    <m/>
    <m/>
    <m/>
    <x v="0"/>
    <d v="2015-07-27T00:00:00"/>
    <s v="ZJU"/>
    <m/>
    <m/>
  </r>
  <r>
    <n v="579"/>
    <s v="JY059"/>
    <s v="JY059"/>
    <s v="M. sacchariflorus"/>
    <m/>
    <m/>
    <m/>
    <m/>
    <m/>
    <m/>
    <s v="wild"/>
    <x v="0"/>
    <s v="China"/>
    <s v="Anhui"/>
    <s v="Chizhou "/>
    <s v="Meilong town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444659999999999"/>
    <n v="117.35901"/>
    <n v="14"/>
    <n v="4.5999999999999996"/>
    <m/>
    <m/>
    <m/>
    <x v="0"/>
    <d v="2015-07-27T00:00:00"/>
    <s v="ZJU"/>
    <m/>
    <m/>
  </r>
  <r>
    <n v="580"/>
    <s v="JY060"/>
    <s v="JY060"/>
    <s v="M. sacchariflorus"/>
    <m/>
    <m/>
    <m/>
    <m/>
    <m/>
    <m/>
    <s v="wild"/>
    <x v="0"/>
    <s v="China"/>
    <s v="Anhui"/>
    <s v="Chizhou "/>
    <s v="Jiangkou town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43055"/>
    <n v="117.3201"/>
    <n v="15"/>
    <n v="3.5"/>
    <m/>
    <m/>
    <m/>
    <x v="2"/>
    <m/>
    <m/>
    <m/>
    <m/>
  </r>
  <r>
    <n v="581"/>
    <s v="JY061"/>
    <s v="JY061"/>
    <s v="M. sacchariflorus"/>
    <m/>
    <m/>
    <m/>
    <m/>
    <m/>
    <m/>
    <s v="wild"/>
    <x v="0"/>
    <s v="China"/>
    <s v="Anhui"/>
    <s v="Chizhou "/>
    <s v="Guichi suburb,Huangchi Qu, Bojiao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m/>
    <n v="30.33925"/>
    <n v="117.26201"/>
    <n v="31"/>
    <n v="2.7"/>
    <m/>
    <m/>
    <m/>
    <x v="2"/>
    <m/>
    <m/>
    <m/>
    <m/>
  </r>
  <r>
    <n v="582"/>
    <s v="JY062"/>
    <s v="JY062"/>
    <s v="M. sacchariflorus"/>
    <m/>
    <m/>
    <m/>
    <m/>
    <m/>
    <m/>
    <s v="wild"/>
    <x v="0"/>
    <s v="China"/>
    <s v="Anhui"/>
    <s v="Tongling "/>
    <s v="G318 road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284700000000001"/>
    <n v="117.17879000000001"/>
    <n v="18"/>
    <m/>
    <m/>
    <m/>
    <m/>
    <x v="0"/>
    <d v="2015-07-27T00:00:00"/>
    <s v="ZJU"/>
    <m/>
    <m/>
  </r>
  <r>
    <n v="583"/>
    <s v="JY063"/>
    <s v="JY063"/>
    <s v="M. sacchariflorus"/>
    <m/>
    <m/>
    <m/>
    <m/>
    <m/>
    <m/>
    <s v="wild"/>
    <x v="0"/>
    <s v="China"/>
    <s v="Anhui"/>
    <s v="Tongling "/>
    <s v="G318 road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30.284459999999999"/>
    <n v="117.902"/>
    <n v="19"/>
    <n v="1.3"/>
    <m/>
    <m/>
    <m/>
    <x v="2"/>
    <m/>
    <m/>
    <m/>
    <m/>
  </r>
  <r>
    <n v="584"/>
    <s v="JY064"/>
    <s v="JY064"/>
    <s v="M. sacchariflorus"/>
    <m/>
    <m/>
    <m/>
    <m/>
    <m/>
    <m/>
    <s v="wild"/>
    <x v="0"/>
    <s v="China"/>
    <s v="Anhui"/>
    <s v="Tongling "/>
    <s v="G318 road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284410000000001"/>
    <n v="117.90600000000001"/>
    <n v="17"/>
    <n v="0.9"/>
    <m/>
    <m/>
    <m/>
    <x v="2"/>
    <m/>
    <m/>
    <m/>
    <m/>
  </r>
  <r>
    <n v="585"/>
    <s v="JY065"/>
    <s v="JY065"/>
    <s v="M. sacchariflorus"/>
    <m/>
    <m/>
    <m/>
    <m/>
    <m/>
    <m/>
    <s v="wild"/>
    <x v="0"/>
    <s v="China"/>
    <s v="Anhui"/>
    <s v="Chizhou "/>
    <s v="Dongzhi county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27674"/>
    <n v="117.075"/>
    <n v="14"/>
    <n v="2.5"/>
    <m/>
    <m/>
    <m/>
    <x v="0"/>
    <d v="2015-07-27T00:00:00"/>
    <s v="ZJU"/>
    <m/>
    <m/>
  </r>
  <r>
    <n v="586"/>
    <s v="JY066"/>
    <s v="JY066"/>
    <s v="M. sacchariflorus"/>
    <m/>
    <m/>
    <m/>
    <m/>
    <m/>
    <m/>
    <s v="wild"/>
    <x v="0"/>
    <s v="China"/>
    <s v="Anhui"/>
    <s v="Chizhou "/>
    <s v="Dongzhi county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282769999999999"/>
    <n v="117.07889"/>
    <n v="17"/>
    <n v="1.6"/>
    <m/>
    <m/>
    <m/>
    <x v="0"/>
    <d v="2015-07-27T00:00:00"/>
    <s v="ZJU"/>
    <m/>
    <m/>
  </r>
  <r>
    <n v="587"/>
    <s v="JY067"/>
    <s v="JY067"/>
    <s v="M. sacchariflorus"/>
    <m/>
    <m/>
    <m/>
    <m/>
    <m/>
    <m/>
    <s v="wild"/>
    <x v="0"/>
    <s v="China"/>
    <s v="Anhui"/>
    <s v="Chizhou "/>
    <s v="Dadukou town,Dongzhi county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286200000000001"/>
    <n v="117.03492"/>
    <n v="12"/>
    <n v="1.1000000000000001"/>
    <m/>
    <m/>
    <m/>
    <x v="0"/>
    <d v="2015-07-27T00:00:00"/>
    <s v="ZJU"/>
    <m/>
    <m/>
  </r>
  <r>
    <n v="588"/>
    <s v="JY068"/>
    <s v="JY068"/>
    <s v="M. sacchariflorus"/>
    <m/>
    <m/>
    <m/>
    <m/>
    <m/>
    <m/>
    <s v="wild"/>
    <x v="0"/>
    <s v="China"/>
    <s v="Anhui"/>
    <s v="Chizhou "/>
    <s v="Dadukou town,Dongzhi county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286049999999999"/>
    <n v="117.03471"/>
    <n v="13"/>
    <m/>
    <m/>
    <m/>
    <m/>
    <x v="0"/>
    <d v="2015-07-27T00:00:00"/>
    <s v="ZJU"/>
    <m/>
    <m/>
  </r>
  <r>
    <n v="589"/>
    <s v="JY069"/>
    <s v="JY069"/>
    <s v="M. sacchariflorus"/>
    <m/>
    <m/>
    <m/>
    <m/>
    <m/>
    <m/>
    <s v="wild"/>
    <x v="0"/>
    <s v="China"/>
    <s v="Anhui"/>
    <s v="Chizhou "/>
    <s v="Dongliu town, Dongzhi country"/>
    <s v="Xiaoli Jin"/>
    <d v="2014-08-20T00:00:00"/>
    <s v="roadside"/>
    <m/>
    <s v="occasional"/>
    <m/>
    <m/>
    <x v="4"/>
    <m/>
    <m/>
    <m/>
    <m/>
    <m/>
    <m/>
    <m/>
    <m/>
    <m/>
    <d v="2015-01-01T00:00:00"/>
    <m/>
    <m/>
    <m/>
    <m/>
    <m/>
    <n v="1"/>
    <m/>
    <m/>
    <m/>
    <m/>
    <m/>
    <m/>
    <m/>
    <m/>
    <m/>
    <s v="Y"/>
    <n v="30.1358"/>
    <n v="116.56864"/>
    <n v="30"/>
    <n v="1.4"/>
    <m/>
    <m/>
    <m/>
    <x v="2"/>
    <m/>
    <m/>
    <m/>
    <m/>
  </r>
  <r>
    <n v="590"/>
    <s v="JY070"/>
    <s v="JY070"/>
    <s v="M. sacchariflorus"/>
    <m/>
    <m/>
    <m/>
    <m/>
    <m/>
    <m/>
    <s v="wild"/>
    <x v="0"/>
    <s v="China"/>
    <s v="Anhui"/>
    <s v="Chizhou "/>
    <s v="Dongzhi count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03511"/>
    <n v="116.49133999999999"/>
    <n v="14"/>
    <n v="2.4"/>
    <m/>
    <m/>
    <m/>
    <x v="0"/>
    <d v="2015-07-27T00:00:00"/>
    <s v="ZJU"/>
    <m/>
    <m/>
  </r>
  <r>
    <n v="591"/>
    <s v="JY071"/>
    <s v="JY071"/>
    <s v="M. sacchariflorus"/>
    <m/>
    <m/>
    <m/>
    <m/>
    <m/>
    <m/>
    <s v="wild"/>
    <x v="0"/>
    <s v="China"/>
    <s v="Jiangxi"/>
    <s v="Jiujiang "/>
    <s v="Yangliu village,Madang town,Pengze countr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002089999999999"/>
    <n v="116.41427"/>
    <n v="16"/>
    <n v="1.1000000000000001"/>
    <m/>
    <m/>
    <m/>
    <x v="2"/>
    <m/>
    <m/>
    <m/>
    <m/>
  </r>
  <r>
    <n v="592"/>
    <s v="JY072"/>
    <s v="JY072"/>
    <s v="M. sacchariflorus"/>
    <m/>
    <m/>
    <m/>
    <m/>
    <m/>
    <m/>
    <s v="wild"/>
    <x v="0"/>
    <s v="China"/>
    <s v="Jiangxi"/>
    <s v="Jiujiang "/>
    <s v="Pengze countr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002140000000001"/>
    <n v="116.41431"/>
    <n v="18"/>
    <n v="3.5"/>
    <m/>
    <m/>
    <m/>
    <x v="0"/>
    <d v="2015-07-27T00:00:00"/>
    <s v="ZJU"/>
    <m/>
    <m/>
  </r>
  <r>
    <n v="593"/>
    <s v="JY073"/>
    <s v="JY073"/>
    <s v="M. sacchariflorus"/>
    <m/>
    <m/>
    <m/>
    <m/>
    <m/>
    <m/>
    <s v="wild"/>
    <x v="0"/>
    <s v="China"/>
    <s v="Jiangxi"/>
    <s v="Jiujiang "/>
    <s v="Pengze country"/>
    <s v="Xiaoli Jin"/>
    <d v="2014-08-2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n v="1"/>
    <m/>
    <m/>
    <m/>
    <m/>
    <m/>
    <m/>
    <m/>
    <m/>
    <m/>
    <s v="Y"/>
    <n v="29.555330000000001"/>
    <n v="116.35475"/>
    <n v="33"/>
    <n v="6"/>
    <m/>
    <m/>
    <m/>
    <x v="0"/>
    <d v="2015-07-27T00:00:00"/>
    <s v="ZJU"/>
    <m/>
    <m/>
  </r>
  <r>
    <n v="594"/>
    <s v="JY074"/>
    <s v="JY074"/>
    <s v="M. sacchariflorus"/>
    <m/>
    <m/>
    <m/>
    <m/>
    <m/>
    <m/>
    <s v="wild"/>
    <x v="0"/>
    <s v="China"/>
    <s v="Jiangxi"/>
    <s v="Jiujiang "/>
    <s v="Pengze country"/>
    <s v="Xiaoli Jin"/>
    <d v="2014-08-20T00:00:00"/>
    <s v="field zone"/>
    <m/>
    <s v="occasional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m/>
    <m/>
    <m/>
    <m/>
    <m/>
    <n v="29.521609999999999"/>
    <n v="116.303"/>
    <n v="23"/>
    <n v="2"/>
    <m/>
    <m/>
    <m/>
    <x v="0"/>
    <d v="2015-07-27T00:00:00"/>
    <s v="ZJU"/>
    <m/>
    <m/>
  </r>
  <r>
    <n v="595"/>
    <s v="JY075"/>
    <s v="JY075"/>
    <s v="M. sacchariflorus"/>
    <m/>
    <m/>
    <m/>
    <m/>
    <m/>
    <m/>
    <s v="wild"/>
    <x v="0"/>
    <s v="China"/>
    <s v="Jiangxi"/>
    <s v="Jiujiang "/>
    <s v="Pengze country"/>
    <s v="Xiaoli Jin"/>
    <d v="2014-08-2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29.514230000000001"/>
    <n v="116.27674"/>
    <n v="24"/>
    <n v="2.1"/>
    <m/>
    <m/>
    <m/>
    <x v="0"/>
    <d v="2015-07-27T00:00:00"/>
    <s v="ZJU"/>
    <m/>
    <m/>
  </r>
  <r>
    <n v="596"/>
    <s v="JY076"/>
    <s v="JY076"/>
    <s v="M. sacchariflorus"/>
    <m/>
    <m/>
    <m/>
    <m/>
    <m/>
    <m/>
    <s v="wild"/>
    <x v="0"/>
    <s v="China"/>
    <s v="Jiangxi"/>
    <s v="Jiujiang "/>
    <s v="Pengze country"/>
    <s v="Xiaoli Jin"/>
    <d v="2014-08-2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29.513269999999999"/>
    <n v="116.27119"/>
    <n v="23"/>
    <n v="5"/>
    <m/>
    <m/>
    <m/>
    <x v="0"/>
    <d v="2015-07-27T00:00:00"/>
    <s v="ZJU"/>
    <m/>
    <m/>
  </r>
  <r>
    <n v="597"/>
    <s v="JY077"/>
    <s v="JY077"/>
    <s v="M. sacchariflorus"/>
    <m/>
    <m/>
    <m/>
    <m/>
    <m/>
    <m/>
    <s v="wild"/>
    <x v="0"/>
    <s v="China"/>
    <s v="Jiangxi"/>
    <s v="Jiujiang "/>
    <s v="Pengze country"/>
    <s v="Xiaoli Jin"/>
    <d v="2014-08-2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29.512609999999999"/>
    <n v="116.26594"/>
    <n v="33"/>
    <n v="1.2"/>
    <m/>
    <m/>
    <m/>
    <x v="0"/>
    <d v="2015-07-27T00:00:00"/>
    <s v="ZJU"/>
    <m/>
    <m/>
  </r>
  <r>
    <n v="598"/>
    <s v="JY078"/>
    <s v="JY078"/>
    <s v="M. sacchariflorus"/>
    <m/>
    <m/>
    <m/>
    <m/>
    <m/>
    <m/>
    <s v="wild"/>
    <x v="0"/>
    <s v="China"/>
    <s v="Jiangxi"/>
    <s v="Jiujiang "/>
    <s v="Pengze countr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m/>
    <n v="29.512599999999999"/>
    <n v="116.2658"/>
    <n v="32"/>
    <n v="1.2"/>
    <m/>
    <m/>
    <m/>
    <x v="0"/>
    <d v="2015-07-27T00:00:00"/>
    <s v="ZJU"/>
    <m/>
    <m/>
  </r>
  <r>
    <n v="599"/>
    <s v="JY079"/>
    <s v="JY079"/>
    <s v="M. sacchariflorus"/>
    <m/>
    <m/>
    <m/>
    <m/>
    <m/>
    <m/>
    <s v="wild"/>
    <x v="0"/>
    <s v="China"/>
    <s v="Jiangxi"/>
    <s v="Jiujiang "/>
    <s v="Pengze countr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512540000000001"/>
    <n v="116.26571"/>
    <n v="31"/>
    <n v="1.3"/>
    <m/>
    <m/>
    <m/>
    <x v="0"/>
    <d v="2015-07-27T00:00:00"/>
    <s v="ZJU"/>
    <m/>
    <m/>
  </r>
  <r>
    <n v="600"/>
    <s v="JY080"/>
    <s v="JY080"/>
    <s v="M. sacchariflorus"/>
    <m/>
    <m/>
    <m/>
    <m/>
    <m/>
    <m/>
    <s v="wild"/>
    <x v="0"/>
    <s v="China"/>
    <s v="Jiangxi"/>
    <s v="Jiujiang "/>
    <s v="Hukou countr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46022"/>
    <n v="116.20336"/>
    <n v="21"/>
    <n v="1.4"/>
    <m/>
    <m/>
    <m/>
    <x v="0"/>
    <d v="2015-07-27T00:00:00"/>
    <s v="ZJU"/>
    <m/>
    <m/>
  </r>
  <r>
    <n v="601"/>
    <s v="JY081"/>
    <s v="JY081"/>
    <s v="M. sacchariflorus"/>
    <m/>
    <m/>
    <m/>
    <m/>
    <m/>
    <m/>
    <s v="wild"/>
    <x v="0"/>
    <s v="China"/>
    <s v="Jiangxi"/>
    <s v="Jiujiang "/>
    <s v="Changjiang river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428429999999999"/>
    <n v="115.57507"/>
    <n v="23"/>
    <n v="0.6"/>
    <m/>
    <m/>
    <m/>
    <x v="2"/>
    <m/>
    <m/>
    <m/>
    <m/>
  </r>
  <r>
    <n v="602"/>
    <s v="JY082"/>
    <s v="JY082"/>
    <s v="M. sacchariflorus"/>
    <m/>
    <m/>
    <m/>
    <m/>
    <m/>
    <m/>
    <s v="wild"/>
    <x v="0"/>
    <s v="China"/>
    <s v="Jiangxi"/>
    <s v="Jiujiang "/>
    <s v="Xunyang suburb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425270000000001"/>
    <n v="115.56594"/>
    <n v="30"/>
    <n v="1.1000000000000001"/>
    <m/>
    <m/>
    <m/>
    <x v="0"/>
    <d v="2015-07-27T00:00:00"/>
    <s v="ZJU"/>
    <m/>
    <m/>
  </r>
  <r>
    <n v="603"/>
    <s v="JY083"/>
    <s v="JY083"/>
    <s v="M. sacchariflorus"/>
    <m/>
    <m/>
    <m/>
    <m/>
    <m/>
    <m/>
    <s v="wild"/>
    <x v="0"/>
    <s v="China"/>
    <s v="Jiangxi"/>
    <s v="Jiujiang "/>
    <s v="Yongan,Xunyang suburb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423590000000001"/>
    <n v="115.55240000000001"/>
    <n v="23"/>
    <n v="2"/>
    <m/>
    <m/>
    <m/>
    <x v="0"/>
    <d v="2015-07-27T00:00:00"/>
    <s v="ZJU"/>
    <m/>
    <m/>
  </r>
  <r>
    <n v="604"/>
    <s v="JY084"/>
    <s v="JY084"/>
    <s v="M. sacchariflorus"/>
    <m/>
    <m/>
    <m/>
    <m/>
    <m/>
    <m/>
    <s v="wild"/>
    <x v="0"/>
    <s v="China"/>
    <s v="Jiangxi"/>
    <s v="Jiujiang "/>
    <s v="Yongan,Xunyang suburb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29.430009999999999"/>
    <n v="115.53681"/>
    <n v="17"/>
    <n v="2.8"/>
    <m/>
    <m/>
    <m/>
    <x v="2"/>
    <m/>
    <m/>
    <m/>
    <m/>
  </r>
  <r>
    <n v="605"/>
    <s v="JY085"/>
    <s v="JY085"/>
    <s v="M. sacchariflorus"/>
    <m/>
    <m/>
    <m/>
    <m/>
    <m/>
    <m/>
    <s v="wild"/>
    <x v="0"/>
    <s v="China"/>
    <s v="Jiangxi"/>
    <s v="Jiujiang "/>
    <s v="Yongan,Xunyang suburb"/>
    <s v="Xiaoli Jin"/>
    <d v="2014-08-20T00:00:00"/>
    <s v="river 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43713"/>
    <n v="115.52556"/>
    <n v="22"/>
    <n v="1.8"/>
    <m/>
    <m/>
    <m/>
    <x v="2"/>
    <m/>
    <m/>
    <m/>
    <m/>
  </r>
  <r>
    <n v="606"/>
    <s v="JY086"/>
    <s v="JY086"/>
    <s v="M. sacchariflorus"/>
    <m/>
    <m/>
    <m/>
    <m/>
    <m/>
    <m/>
    <s v="wild"/>
    <x v="0"/>
    <s v="China"/>
    <s v="Jiangxi"/>
    <s v="Jiujiang "/>
    <s v="Yongan,Xunyang suburb"/>
    <s v="Xiaoli Jin"/>
    <d v="2014-08-20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s v="Y"/>
    <m/>
    <m/>
    <m/>
    <m/>
    <n v="29.466699999999999"/>
    <n v="115.46334"/>
    <n v="23"/>
    <n v="2.2000000000000002"/>
    <m/>
    <m/>
    <m/>
    <x v="0"/>
    <d v="2015-07-27T00:00:00"/>
    <s v="ZJU"/>
    <m/>
    <m/>
  </r>
  <r>
    <n v="607"/>
    <s v="JY087"/>
    <s v="JY087"/>
    <s v="M. sacchariflorus"/>
    <m/>
    <m/>
    <m/>
    <m/>
    <m/>
    <m/>
    <s v="wild"/>
    <x v="0"/>
    <s v="China"/>
    <s v="Jiangxi"/>
    <s v="Jiujiang "/>
    <s v="Chixindi,Jiujiang country"/>
    <s v="Xiaoli Jin"/>
    <d v="2014-08-20T00:00:00"/>
    <s v="river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467420000000001"/>
    <n v="115.46653000000001"/>
    <n v="27"/>
    <n v="1.4"/>
    <m/>
    <m/>
    <m/>
    <x v="0"/>
    <d v="2015-07-27T00:00:00"/>
    <s v="ZJU"/>
    <m/>
    <m/>
  </r>
  <r>
    <n v="608"/>
    <s v="JY088"/>
    <s v="JY088"/>
    <s v="M. sacchariflorus"/>
    <m/>
    <m/>
    <m/>
    <m/>
    <m/>
    <m/>
    <s v="wild"/>
    <x v="0"/>
    <s v="China"/>
    <s v="Jiangxi"/>
    <s v="Jiujiang "/>
    <s v="Chixindi,Jiujiang country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505320000000001"/>
    <n v="115.41019"/>
    <n v="27"/>
    <n v="1.5"/>
    <m/>
    <m/>
    <m/>
    <x v="0"/>
    <d v="2015-07-27T00:00:00"/>
    <s v="ZJU"/>
    <m/>
    <m/>
  </r>
  <r>
    <n v="609"/>
    <s v="JY089"/>
    <s v="JY089"/>
    <s v="M. sacchariflorus"/>
    <m/>
    <m/>
    <m/>
    <m/>
    <m/>
    <m/>
    <s v="wild"/>
    <x v="0"/>
    <s v="China"/>
    <s v="Hubei"/>
    <s v="Ezhou "/>
    <s v="Ejiang riverside, Echeng suburb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30.18487"/>
    <n v="115.04575"/>
    <n v="22"/>
    <n v="2.2000000000000002"/>
    <m/>
    <m/>
    <m/>
    <x v="0"/>
    <d v="2015-07-27T00:00:00"/>
    <s v="ZJU"/>
    <m/>
    <m/>
  </r>
  <r>
    <n v="610"/>
    <s v="JY090"/>
    <s v="JY090"/>
    <s v="M. sacchariflorus"/>
    <m/>
    <m/>
    <m/>
    <m/>
    <m/>
    <m/>
    <s v="wild"/>
    <x v="0"/>
    <s v="China"/>
    <s v="Hubei"/>
    <s v="Ezhou "/>
    <s v="Echeng suburb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221779999999999"/>
    <n v="115.02538"/>
    <n v="43"/>
    <n v="1.7"/>
    <m/>
    <m/>
    <m/>
    <x v="0"/>
    <d v="2015-07-27T00:00:00"/>
    <s v="ZJU"/>
    <m/>
    <m/>
  </r>
  <r>
    <n v="611"/>
    <s v="JY091"/>
    <s v="JY091"/>
    <s v="M. sacchariflorus"/>
    <m/>
    <m/>
    <m/>
    <m/>
    <m/>
    <m/>
    <s v="wild"/>
    <x v="0"/>
    <s v="China"/>
    <s v="Hubei"/>
    <s v="Ezhou "/>
    <s v="Shitou bridege,Echeng suburb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2319"/>
    <n v="114.59233999999999"/>
    <n v="27"/>
    <n v="1.5"/>
    <m/>
    <m/>
    <m/>
    <x v="0"/>
    <d v="2015-07-27T00:00:00"/>
    <s v="ZJU"/>
    <m/>
    <m/>
  </r>
  <r>
    <n v="612"/>
    <s v="JY092"/>
    <s v="JY092"/>
    <s v="M. sacchariflorus"/>
    <m/>
    <m/>
    <m/>
    <m/>
    <m/>
    <m/>
    <s v="wild"/>
    <x v="0"/>
    <s v="China"/>
    <s v="Hubei"/>
    <s v="Wuhan "/>
    <s v="Zuoling town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31718"/>
    <n v="114.36968"/>
    <n v="31"/>
    <n v="1"/>
    <m/>
    <m/>
    <m/>
    <x v="0"/>
    <d v="2015-07-27T00:00:00"/>
    <s v="ZJU"/>
    <m/>
    <m/>
  </r>
  <r>
    <n v="613"/>
    <s v="JY093"/>
    <s v="JY093"/>
    <s v="M. sacchariflorus"/>
    <m/>
    <m/>
    <m/>
    <m/>
    <m/>
    <m/>
    <s v="wild"/>
    <x v="0"/>
    <s v="China"/>
    <s v="Hubei"/>
    <s v="Wuhan "/>
    <s v="Hongshan suburb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312750000000001"/>
    <n v="114.28158000000001"/>
    <n v="25"/>
    <n v="1.5"/>
    <m/>
    <m/>
    <m/>
    <x v="0"/>
    <d v="2015-07-27T00:00:00"/>
    <s v="ZJU"/>
    <m/>
    <m/>
  </r>
  <r>
    <n v="614"/>
    <s v="JY094"/>
    <s v="JY094"/>
    <s v="M. sacchariflorus"/>
    <m/>
    <m/>
    <m/>
    <m/>
    <m/>
    <m/>
    <s v="wild"/>
    <x v="0"/>
    <s v="China"/>
    <s v="Hubei"/>
    <s v="Wuhan "/>
    <s v="Hongshan suburb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26219"/>
    <n v="114.19243"/>
    <n v="27"/>
    <n v="3"/>
    <m/>
    <m/>
    <m/>
    <x v="0"/>
    <d v="2015-07-27T00:00:00"/>
    <s v="ZJU"/>
    <m/>
    <m/>
  </r>
  <r>
    <n v="615"/>
    <s v="JY095"/>
    <s v="JY095"/>
    <s v="M. sacchariflorus"/>
    <m/>
    <m/>
    <m/>
    <m/>
    <m/>
    <m/>
    <s v="wild"/>
    <x v="0"/>
    <s v="China"/>
    <s v="Hubei"/>
    <s v="Wuhan "/>
    <s v="Jiangxi suburb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201820000000001"/>
    <n v="114.14681"/>
    <n v="39"/>
    <n v="5"/>
    <m/>
    <m/>
    <m/>
    <x v="0"/>
    <d v="2015-07-27T00:00:00"/>
    <s v="ZJU"/>
    <m/>
    <m/>
  </r>
  <r>
    <n v="616"/>
    <s v="JY096"/>
    <s v="JY096"/>
    <s v="M. sacchariflorus"/>
    <m/>
    <m/>
    <m/>
    <m/>
    <m/>
    <m/>
    <s v="wild"/>
    <x v="0"/>
    <s v="China"/>
    <s v="Hubei"/>
    <s v="Wuhan "/>
    <s v="Jiangxi suburb"/>
    <s v="Xiaoli Jin"/>
    <d v="2014-08-21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203810000000001"/>
    <n v="114.14331"/>
    <n v="52"/>
    <n v="1.1000000000000001"/>
    <m/>
    <m/>
    <m/>
    <x v="0"/>
    <d v="2015-07-27T00:00:00"/>
    <s v="ZJU"/>
    <m/>
    <m/>
  </r>
  <r>
    <n v="617"/>
    <s v="JY097"/>
    <s v="JY097"/>
    <s v="M. sacchariflorus"/>
    <m/>
    <m/>
    <m/>
    <m/>
    <m/>
    <m/>
    <s v="wild"/>
    <x v="0"/>
    <s v="China"/>
    <s v="Hubei"/>
    <s v="Wuhan "/>
    <s v="Jiangxi suburb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20346"/>
    <n v="114.09457999999999"/>
    <n v="37"/>
    <n v="1.1000000000000001"/>
    <m/>
    <m/>
    <m/>
    <x v="0"/>
    <d v="2015-07-27T00:00:00"/>
    <s v="ZJU"/>
    <m/>
    <m/>
  </r>
  <r>
    <n v="618"/>
    <s v="JY098"/>
    <s v="JY098"/>
    <s v="M. sacchariflorus"/>
    <m/>
    <m/>
    <m/>
    <m/>
    <m/>
    <m/>
    <s v="wild"/>
    <x v="0"/>
    <s v="China"/>
    <s v="Hubei"/>
    <s v="Wuhan "/>
    <s v="Jiangxi suburb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1"/>
    <m/>
    <m/>
    <m/>
    <m/>
    <m/>
    <m/>
    <m/>
    <m/>
    <m/>
    <m/>
    <m/>
    <n v="30.149049999999999"/>
    <n v="114.05777999999999"/>
    <n v="35"/>
    <n v="1.1000000000000001"/>
    <m/>
    <m/>
    <m/>
    <x v="0"/>
    <d v="2015-07-27T00:00:00"/>
    <s v="ZJU"/>
    <m/>
    <m/>
  </r>
  <r>
    <n v="619"/>
    <s v="JY099"/>
    <s v="JY099"/>
    <s v="M. sacchariflorus"/>
    <m/>
    <m/>
    <m/>
    <m/>
    <m/>
    <m/>
    <s v="wild"/>
    <x v="0"/>
    <s v="China"/>
    <s v="Hubei"/>
    <s v="Xianning "/>
    <s v="Jiayu country"/>
    <s v="Xiaoli Jin"/>
    <d v="2014-08-21T00:00:00"/>
    <s v="roadside"/>
    <m/>
    <s v="rare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30.123159999999999"/>
    <n v="114.0432"/>
    <n v="24"/>
    <n v="1.4"/>
    <m/>
    <m/>
    <m/>
    <x v="0"/>
    <d v="2015-07-27T00:00:00"/>
    <s v="ZJU"/>
    <m/>
    <m/>
  </r>
  <r>
    <n v="620"/>
    <s v="JY100"/>
    <s v="JY100"/>
    <s v="M. sacchariflorus"/>
    <m/>
    <m/>
    <m/>
    <m/>
    <m/>
    <m/>
    <s v="wild"/>
    <x v="0"/>
    <s v="China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089849999999998"/>
    <n v="114.06610999999999"/>
    <n v="26"/>
    <n v="1.9"/>
    <m/>
    <m/>
    <m/>
    <x v="0"/>
    <d v="2015-07-27T00:00:00"/>
    <s v="ZJU"/>
    <m/>
    <m/>
  </r>
  <r>
    <n v="621"/>
    <s v="JY101"/>
    <s v="JY101"/>
    <s v="M. sacchariflorus"/>
    <m/>
    <m/>
    <m/>
    <m/>
    <m/>
    <m/>
    <s v="wild"/>
    <x v="0"/>
    <s v="China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30.089790000000001"/>
    <n v="114.06621"/>
    <n v="33"/>
    <n v="2.4"/>
    <m/>
    <m/>
    <m/>
    <x v="0"/>
    <d v="2015-07-27T00:00:00"/>
    <s v="ZJU"/>
    <m/>
    <m/>
  </r>
  <r>
    <n v="622"/>
    <s v="JY102"/>
    <s v="JY102"/>
    <s v="M. sacchariflorus"/>
    <m/>
    <m/>
    <m/>
    <m/>
    <m/>
    <m/>
    <s v="wild"/>
    <x v="0"/>
    <s v="China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032109999999999"/>
    <n v="114.04581"/>
    <n v="36"/>
    <n v="0.6"/>
    <m/>
    <m/>
    <m/>
    <x v="0"/>
    <d v="2015-07-27T00:00:00"/>
    <s v="ZJU"/>
    <m/>
    <m/>
  </r>
  <r>
    <n v="623"/>
    <s v="JY103"/>
    <s v="JY103"/>
    <s v="M. sacchariflorus"/>
    <m/>
    <m/>
    <m/>
    <m/>
    <m/>
    <m/>
    <s v="wild"/>
    <x v="0"/>
    <s v="China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02318"/>
    <n v="114.03758999999999"/>
    <n v="28"/>
    <n v="2.7"/>
    <m/>
    <m/>
    <m/>
    <x v="2"/>
    <m/>
    <m/>
    <m/>
    <m/>
  </r>
  <r>
    <n v="624"/>
    <s v="JY104"/>
    <s v="JY104"/>
    <s v="M. sacchariflorus"/>
    <m/>
    <m/>
    <m/>
    <m/>
    <m/>
    <m/>
    <s v="wild"/>
    <x v="0"/>
    <s v="China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542719999999999"/>
    <n v="113.56562"/>
    <n v="35"/>
    <n v="1.7"/>
    <m/>
    <m/>
    <m/>
    <x v="0"/>
    <d v="2015-07-27T00:00:00"/>
    <s v="ZJU"/>
    <m/>
    <m/>
  </r>
  <r>
    <n v="625"/>
    <s v="JY105"/>
    <s v="JY105"/>
    <s v="M. sacchariflorus"/>
    <m/>
    <m/>
    <m/>
    <m/>
    <m/>
    <m/>
    <s v="wild"/>
    <x v="0"/>
    <s v="China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519120000000001"/>
    <n v="113.54833000000001"/>
    <n v="32"/>
    <n v="1"/>
    <m/>
    <m/>
    <m/>
    <x v="0"/>
    <d v="2015-07-27T00:00:00"/>
    <s v="ZJU"/>
    <m/>
    <m/>
  </r>
  <r>
    <n v="626"/>
    <s v="JY106"/>
    <s v="JY106"/>
    <s v="M. sacchariflorus"/>
    <m/>
    <m/>
    <m/>
    <m/>
    <m/>
    <m/>
    <s v="wild"/>
    <x v="0"/>
    <s v="China"/>
    <s v="Hubei"/>
    <s v="Xianning "/>
    <s v="Jiayu country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519010000000002"/>
    <n v="113.54819999999999"/>
    <n v="32"/>
    <n v="2.5"/>
    <m/>
    <m/>
    <m/>
    <x v="0"/>
    <d v="2015-07-27T00:00:00"/>
    <s v="ZJU"/>
    <m/>
    <m/>
  </r>
  <r>
    <n v="627"/>
    <s v="JY107"/>
    <s v="JY107"/>
    <s v="M. sacchariflorus"/>
    <m/>
    <m/>
    <m/>
    <m/>
    <m/>
    <m/>
    <s v="wild"/>
    <x v="0"/>
    <s v="China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514189999999999"/>
    <n v="113.54386"/>
    <n v="46"/>
    <n v="5.2"/>
    <m/>
    <m/>
    <m/>
    <x v="0"/>
    <d v="2015-07-27T00:00:00"/>
    <s v="ZJU"/>
    <m/>
    <m/>
  </r>
  <r>
    <n v="628"/>
    <s v="JY108"/>
    <s v="JY108"/>
    <s v="M. sacchariflorus"/>
    <m/>
    <m/>
    <m/>
    <m/>
    <m/>
    <m/>
    <s v="wild"/>
    <x v="0"/>
    <s v="China"/>
    <s v="Hubei"/>
    <s v="Chibi "/>
    <m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4666"/>
    <n v="113.55222999999999"/>
    <n v="62"/>
    <n v="1.7"/>
    <m/>
    <m/>
    <m/>
    <x v="0"/>
    <d v="2015-07-27T00:00:00"/>
    <s v="ZJU"/>
    <m/>
    <m/>
  </r>
  <r>
    <n v="629"/>
    <s v="JY109"/>
    <s v="JY109"/>
    <s v="M. sacchariflorus"/>
    <m/>
    <m/>
    <m/>
    <m/>
    <m/>
    <m/>
    <s v="wild"/>
    <x v="0"/>
    <s v="China"/>
    <s v="Hubei"/>
    <s v="Chibi "/>
    <m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29.456569999999999"/>
    <n v="113.55473000000001"/>
    <n v="55"/>
    <n v="1.2"/>
    <m/>
    <m/>
    <m/>
    <x v="0"/>
    <d v="2015-07-27T00:00:00"/>
    <s v="ZJU"/>
    <m/>
    <m/>
  </r>
  <r>
    <n v="630"/>
    <s v="JY110"/>
    <s v="JY110"/>
    <s v="M. sacchariflorus"/>
    <m/>
    <m/>
    <m/>
    <m/>
    <m/>
    <m/>
    <s v="wild"/>
    <x v="0"/>
    <s v="China"/>
    <s v="Hubei"/>
    <s v="Chibi "/>
    <m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456510000000002"/>
    <n v="113.55467"/>
    <n v="54"/>
    <n v="1.1000000000000001"/>
    <m/>
    <m/>
    <m/>
    <x v="0"/>
    <d v="2015-07-27T00:00:00"/>
    <s v="ZJU"/>
    <m/>
    <m/>
  </r>
  <r>
    <n v="631"/>
    <s v="JY111"/>
    <s v="JY111"/>
    <s v="M. sacchariflorus"/>
    <m/>
    <m/>
    <m/>
    <m/>
    <m/>
    <m/>
    <s v="wild"/>
    <x v="0"/>
    <s v="China"/>
    <s v="Hubei"/>
    <s v="Chibi "/>
    <m/>
    <s v="Xiaoli Jin"/>
    <d v="2014-08-21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456510000000002"/>
    <n v="113.55467"/>
    <n v="54"/>
    <n v="1.3"/>
    <m/>
    <m/>
    <m/>
    <x v="0"/>
    <d v="2015-07-27T00:00:00"/>
    <s v="ZJU"/>
    <m/>
    <m/>
  </r>
  <r>
    <n v="632"/>
    <s v="JY112"/>
    <s v="JY112"/>
    <s v="M. sacchariflorus"/>
    <m/>
    <m/>
    <m/>
    <m/>
    <m/>
    <m/>
    <s v="wild"/>
    <x v="0"/>
    <s v="China"/>
    <s v="Hunan"/>
    <s v="Yueyang "/>
    <s v="Yueyanglou suburb"/>
    <s v="Xiaoli Jin"/>
    <d v="2014-08-21T00:00:00"/>
    <s v="roadside"/>
    <m/>
    <s v="rare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17258"/>
    <n v="113.05549000000001"/>
    <n v="57"/>
    <n v="1.6"/>
    <m/>
    <m/>
    <m/>
    <x v="0"/>
    <d v="2015-07-27T00:00:00"/>
    <s v="ZJU"/>
    <m/>
    <m/>
  </r>
  <r>
    <n v="633"/>
    <s v="JY113"/>
    <s v="JY113"/>
    <s v="M. sacchariflorus"/>
    <m/>
    <m/>
    <m/>
    <m/>
    <m/>
    <m/>
    <s v="wild"/>
    <x v="0"/>
    <s v="China"/>
    <s v="Hunan"/>
    <s v="Yueyang "/>
    <s v="Yueyang country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29.12133"/>
    <n v="113.06766"/>
    <n v="56"/>
    <n v="1.9"/>
    <m/>
    <m/>
    <m/>
    <x v="0"/>
    <d v="2015-07-27T00:00:00"/>
    <s v="ZJU"/>
    <m/>
    <m/>
  </r>
  <r>
    <n v="634"/>
    <s v="JY114"/>
    <s v="JY114"/>
    <s v="M. sacchariflorus"/>
    <m/>
    <m/>
    <m/>
    <m/>
    <m/>
    <m/>
    <s v="wild"/>
    <x v="0"/>
    <s v="China"/>
    <s v="Hunan"/>
    <s v="Yueyang "/>
    <s v="Yueyang country"/>
    <s v="Xiaoli Jin"/>
    <d v="2014-08-21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29.078499999999998"/>
    <n v="113.10834"/>
    <n v="70"/>
    <n v="1.8"/>
    <m/>
    <m/>
    <m/>
    <x v="0"/>
    <d v="2015-07-27T00:00:00"/>
    <s v="ZJU"/>
    <m/>
    <m/>
  </r>
  <r>
    <n v="635"/>
    <s v="JY115"/>
    <s v="JY115"/>
    <s v="M. sacchariflorus"/>
    <m/>
    <m/>
    <m/>
    <m/>
    <m/>
    <m/>
    <s v="wild"/>
    <x v="0"/>
    <s v="China"/>
    <s v="Hunan"/>
    <s v="Yueyang "/>
    <s v="Yueyang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078379999999999"/>
    <n v="113.10841000000001"/>
    <n v="70"/>
    <n v="1"/>
    <m/>
    <m/>
    <m/>
    <x v="0"/>
    <d v="2015-07-27T00:00:00"/>
    <s v="ZJU"/>
    <m/>
    <m/>
  </r>
  <r>
    <n v="636"/>
    <s v="JY116"/>
    <s v="JY116"/>
    <s v="M. sacchariflorus"/>
    <m/>
    <m/>
    <m/>
    <m/>
    <m/>
    <m/>
    <s v="wild"/>
    <x v="0"/>
    <s v="China"/>
    <s v="Hunan"/>
    <s v="Yueyang "/>
    <s v="Yueyang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s v="Y"/>
    <n v="29.066839999999999"/>
    <n v="113.15263"/>
    <n v="56"/>
    <n v="1.5"/>
    <m/>
    <m/>
    <m/>
    <x v="2"/>
    <m/>
    <m/>
    <m/>
    <m/>
  </r>
  <r>
    <n v="637"/>
    <s v="JY117"/>
    <s v="JY117"/>
    <s v="M. sacchariflorus"/>
    <m/>
    <m/>
    <m/>
    <m/>
    <m/>
    <m/>
    <s v="wild"/>
    <x v="0"/>
    <s v="China"/>
    <s v="Jiangxi"/>
    <s v="Nanchang "/>
    <s v="Nanchang country"/>
    <s v="Xiaoli Jin"/>
    <d v="2014-08-22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8.33764"/>
    <n v="116.01824000000001"/>
    <n v="25"/>
    <n v="1.5"/>
    <m/>
    <m/>
    <m/>
    <x v="0"/>
    <d v="2015-07-27T00:00:00"/>
    <s v="ZJU"/>
    <m/>
    <m/>
  </r>
  <r>
    <n v="638"/>
    <s v="JY118-1"/>
    <s v="JY118-1"/>
    <s v="M. sacchariflorus"/>
    <m/>
    <m/>
    <m/>
    <m/>
    <m/>
    <m/>
    <s v="wild"/>
    <x v="0"/>
    <s v="China"/>
    <s v="Jiangxi"/>
    <s v="Nanchang "/>
    <s v="Nanchang country"/>
    <s v="Xiaoli Jin"/>
    <d v="2014-08-22T00:00:00"/>
    <s v="roadside"/>
    <m/>
    <s v="occasional"/>
    <m/>
    <m/>
    <x v="4"/>
    <m/>
    <m/>
    <m/>
    <m/>
    <m/>
    <m/>
    <m/>
    <m/>
    <m/>
    <d v="2015-01-01T00:00:00"/>
    <m/>
    <m/>
    <m/>
    <m/>
    <m/>
    <n v="1"/>
    <m/>
    <m/>
    <m/>
    <m/>
    <m/>
    <m/>
    <m/>
    <m/>
    <m/>
    <s v="Y"/>
    <n v="28.360949999999999"/>
    <n v="116.1279"/>
    <n v="18"/>
    <n v="5"/>
    <m/>
    <m/>
    <m/>
    <x v="2"/>
    <m/>
    <m/>
    <m/>
    <m/>
  </r>
  <r>
    <n v="639"/>
    <s v="JY118-2"/>
    <s v="JY118-2"/>
    <s v="M. sacchariflorus"/>
    <m/>
    <m/>
    <m/>
    <m/>
    <m/>
    <m/>
    <s v="wild"/>
    <x v="0"/>
    <s v="China"/>
    <s v="Zhejiang"/>
    <s v="Huzhou"/>
    <s v="Nanxun Suburb"/>
    <s v="Xiaoli Jin"/>
    <d v="2014-09-06T00:00:00"/>
    <s v="roadside"/>
    <m/>
    <s v="occasional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m/>
    <n v="30.44061"/>
    <n v="120.07635000000001"/>
    <n v="6"/>
    <n v="1.5"/>
    <m/>
    <m/>
    <m/>
    <x v="2"/>
    <m/>
    <m/>
    <m/>
    <m/>
  </r>
  <r>
    <n v="640"/>
    <s v="JY119"/>
    <s v="JY119"/>
    <s v="M. sacchariflorus"/>
    <m/>
    <m/>
    <m/>
    <m/>
    <m/>
    <m/>
    <s v="wild"/>
    <x v="0"/>
    <s v="China"/>
    <s v="Zhejiang"/>
    <s v="Huzhou"/>
    <s v="Nanxun Suburb"/>
    <s v="Xiaoli Jin"/>
    <d v="2014-09-06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447749999999999"/>
    <n v="120.08517999999999"/>
    <n v="7"/>
    <n v="1"/>
    <m/>
    <m/>
    <m/>
    <x v="0"/>
    <d v="2015-07-27T00:00:00"/>
    <s v="ZJU"/>
    <m/>
    <m/>
  </r>
  <r>
    <n v="641"/>
    <s v="JY120"/>
    <s v="JY120"/>
    <s v="M. sacchariflorus"/>
    <m/>
    <m/>
    <m/>
    <m/>
    <m/>
    <m/>
    <s v="wild"/>
    <x v="0"/>
    <s v="China"/>
    <s v="Zhejiang"/>
    <s v="Huzhou"/>
    <s v="Nanxun Suburb"/>
    <s v="Xiaoli Jin"/>
    <d v="2014-09-06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453800000000001"/>
    <n v="120.0879"/>
    <n v="15"/>
    <n v="1.6"/>
    <m/>
    <m/>
    <m/>
    <x v="0"/>
    <d v="2015-07-27T00:00:00"/>
    <s v="ZJU"/>
    <m/>
    <m/>
  </r>
  <r>
    <n v="642"/>
    <s v="JY121"/>
    <s v="JY121"/>
    <s v="M. sacchariflorus"/>
    <m/>
    <m/>
    <m/>
    <m/>
    <m/>
    <m/>
    <s v="wild"/>
    <x v="0"/>
    <s v="China"/>
    <s v="Zhejiang"/>
    <s v="Huzhou"/>
    <s v="Nanxun Suburb"/>
    <s v="Xiaoli Jin"/>
    <d v="2014-09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m/>
    <m/>
    <m/>
    <m/>
    <m/>
    <m/>
    <m/>
    <m/>
    <m/>
    <m/>
    <n v="30.454619999999998"/>
    <n v="120.08812"/>
    <n v="11"/>
    <n v="3"/>
    <m/>
    <m/>
    <m/>
    <x v="2"/>
    <m/>
    <m/>
    <m/>
    <m/>
  </r>
  <r>
    <n v="643"/>
    <s v="JY122"/>
    <s v="JY122"/>
    <s v="M. sacchariflorus"/>
    <m/>
    <m/>
    <m/>
    <m/>
    <m/>
    <m/>
    <s v="wild"/>
    <x v="0"/>
    <s v="China"/>
    <s v="Zhejiang"/>
    <s v="Huzhou"/>
    <s v="Nanxun Suburb"/>
    <s v="Xiaoli Jin"/>
    <d v="2014-09-06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455249999999999"/>
    <n v="120.19489"/>
    <n v="3"/>
    <n v="2.1"/>
    <m/>
    <m/>
    <m/>
    <x v="0"/>
    <d v="2015-07-27T00:00:00"/>
    <s v="ZJU"/>
    <m/>
    <m/>
  </r>
  <r>
    <n v="644"/>
    <s v="JY123"/>
    <s v="JY123"/>
    <s v="M. sacchariflorus"/>
    <m/>
    <m/>
    <m/>
    <m/>
    <m/>
    <m/>
    <s v="wild"/>
    <x v="0"/>
    <s v="China"/>
    <s v="Zhejiang"/>
    <s v="Huzhou"/>
    <s v="Nanxun Suburb"/>
    <s v="Xiaoli Jin"/>
    <d v="2014-09-06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0.454809999999998"/>
    <n v="120.19529"/>
    <n v="6"/>
    <n v="1.8"/>
    <m/>
    <m/>
    <m/>
    <x v="0"/>
    <d v="2015-07-27T00:00:00"/>
    <s v="ZJU"/>
    <m/>
    <m/>
  </r>
  <r>
    <n v="645"/>
    <s v="JY124"/>
    <s v="JY124"/>
    <s v="M. sacchariflorus"/>
    <m/>
    <m/>
    <m/>
    <m/>
    <m/>
    <m/>
    <s v="wild"/>
    <x v="0"/>
    <s v="China"/>
    <s v="Jiangsu"/>
    <s v="Lianyungang"/>
    <s v="Huaguoshan,Xinpu Suburb"/>
    <s v="Xiaoli Jin"/>
    <d v="2014-09-3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4.385339999999999"/>
    <n v="119.14555"/>
    <n v="3"/>
    <n v="1.2"/>
    <m/>
    <m/>
    <m/>
    <x v="2"/>
    <m/>
    <m/>
    <m/>
    <m/>
  </r>
  <r>
    <n v="646"/>
    <s v="JY125"/>
    <s v="JY125"/>
    <s v="M. sacchariflorus"/>
    <m/>
    <m/>
    <m/>
    <m/>
    <m/>
    <m/>
    <s v="wild"/>
    <x v="0"/>
    <s v="China"/>
    <s v="Jiangsu"/>
    <s v="Lianyungang"/>
    <s v="Huaguoshan,Xinpu Suburb"/>
    <s v="Xiaoli Jin"/>
    <d v="2014-09-3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4.421190000000003"/>
    <n v="119.06151"/>
    <n v="3"/>
    <n v="2"/>
    <m/>
    <m/>
    <m/>
    <x v="0"/>
    <d v="2015-07-27T00:00:00"/>
    <s v="ZJU"/>
    <m/>
    <m/>
  </r>
  <r>
    <n v="647"/>
    <s v="JY126"/>
    <s v="JY126"/>
    <s v="M. sacchariflorus"/>
    <m/>
    <m/>
    <m/>
    <m/>
    <m/>
    <m/>
    <s v="wild"/>
    <x v="0"/>
    <s v="China"/>
    <s v="Jiangsu"/>
    <s v="Lianyungang"/>
    <s v="Ganyu country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4.547550000000001"/>
    <n v="119.09088"/>
    <n v="0"/>
    <n v="2.2000000000000002"/>
    <m/>
    <m/>
    <m/>
    <x v="0"/>
    <d v="2015-07-27T00:00:00"/>
    <s v="ZJU"/>
    <m/>
    <m/>
  </r>
  <r>
    <n v="648"/>
    <s v="JY127"/>
    <s v="JY127"/>
    <s v="M. sacchariflorus"/>
    <m/>
    <m/>
    <m/>
    <m/>
    <m/>
    <m/>
    <s v="wild"/>
    <x v="0"/>
    <s v="China"/>
    <s v="Jiangsu"/>
    <s v="Lianyungang"/>
    <s v="Ganyu country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s v="Y"/>
    <n v="35.045250000000003"/>
    <n v="119.13442999999999"/>
    <n v="3"/>
    <n v="2.5"/>
    <m/>
    <m/>
    <m/>
    <x v="0"/>
    <d v="2015-07-27T00:00:00"/>
    <s v="ZJU"/>
    <m/>
    <m/>
  </r>
  <r>
    <n v="649"/>
    <s v="JY128"/>
    <s v="JY128"/>
    <s v="M. sacchariflorus"/>
    <m/>
    <m/>
    <m/>
    <m/>
    <m/>
    <m/>
    <s v="wild"/>
    <x v="0"/>
    <s v="China"/>
    <s v="Jiangsu"/>
    <s v="Lianyungang"/>
    <s v="Ganyu country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055019999999999"/>
    <n v="119.14969000000001"/>
    <n v="1"/>
    <n v="2.7"/>
    <m/>
    <m/>
    <m/>
    <x v="0"/>
    <d v="2015-07-27T00:00:00"/>
    <s v="ZJU"/>
    <m/>
    <m/>
  </r>
  <r>
    <n v="650"/>
    <s v="JY129"/>
    <s v="JY129"/>
    <s v="M. sacchariflorus"/>
    <m/>
    <m/>
    <m/>
    <m/>
    <m/>
    <m/>
    <s v="wild"/>
    <x v="0"/>
    <s v="China"/>
    <s v="Shandong"/>
    <s v="Rizhao"/>
    <m/>
    <s v="Xiaoli Jin"/>
    <d v="2014-09-30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103789999999996"/>
    <n v="119.02249"/>
    <n v="2"/>
    <n v="3.1"/>
    <m/>
    <m/>
    <m/>
    <x v="0"/>
    <d v="2015-07-27T00:00:00"/>
    <s v="ZJU"/>
    <m/>
    <m/>
  </r>
  <r>
    <n v="651"/>
    <s v="JY130"/>
    <s v="JY130"/>
    <s v="M. sacchariflorus"/>
    <m/>
    <m/>
    <m/>
    <m/>
    <m/>
    <m/>
    <s v="wild"/>
    <x v="0"/>
    <s v="China"/>
    <s v="Shandong"/>
    <s v="Rizhao"/>
    <s v="Donggan suburb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35.198909999999998"/>
    <n v="119.24475"/>
    <n v="10"/>
    <n v="1.5"/>
    <m/>
    <m/>
    <m/>
    <x v="0"/>
    <d v="2015-07-27T00:00:00"/>
    <s v="ZJU"/>
    <m/>
    <m/>
  </r>
  <r>
    <n v="652"/>
    <s v="JY131"/>
    <s v="JY131"/>
    <s v="M. sacchariflorus"/>
    <m/>
    <m/>
    <m/>
    <m/>
    <m/>
    <m/>
    <s v="wild"/>
    <x v="0"/>
    <s v="China"/>
    <s v="Shandong"/>
    <s v="Rizhao"/>
    <s v="Donggan suburb"/>
    <s v="Xiaoli Jin"/>
    <d v="2014-09-30T00:00:00"/>
    <s v="roadside"/>
    <s v="50X5"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256180000000001"/>
    <n v="119.24308000000001"/>
    <n v="31"/>
    <n v="1.6"/>
    <m/>
    <m/>
    <m/>
    <x v="0"/>
    <d v="2015-07-27T00:00:00"/>
    <s v="ZJU"/>
    <m/>
    <m/>
  </r>
  <r>
    <n v="653"/>
    <s v="JY132"/>
    <s v="JY132"/>
    <s v="M. sacchariflorus"/>
    <m/>
    <m/>
    <m/>
    <m/>
    <m/>
    <m/>
    <s v="wild"/>
    <x v="0"/>
    <s v="China"/>
    <s v="Shandong"/>
    <s v="Rizhao"/>
    <s v="Donggan suburb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26999"/>
    <n v="119.2264"/>
    <n v="56"/>
    <n v="2"/>
    <m/>
    <m/>
    <m/>
    <x v="0"/>
    <d v="2015-07-27T00:00:00"/>
    <s v="ZJU"/>
    <m/>
    <m/>
  </r>
  <r>
    <n v="654"/>
    <s v="JY133"/>
    <s v="JY133"/>
    <s v="M. sacchariflorus"/>
    <m/>
    <m/>
    <m/>
    <m/>
    <m/>
    <m/>
    <s v="wild"/>
    <x v="0"/>
    <s v="China"/>
    <s v="Shandong"/>
    <s v="Rizhao"/>
    <s v="Donggan suburb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278759999999998"/>
    <n v="119.20950000000001"/>
    <n v="32"/>
    <n v="2"/>
    <m/>
    <m/>
    <m/>
    <x v="0"/>
    <d v="2015-07-27T00:00:00"/>
    <s v="ZJU"/>
    <m/>
    <m/>
  </r>
  <r>
    <n v="655"/>
    <s v="JY134"/>
    <s v="JY134"/>
    <s v="M. sacchariflorus"/>
    <m/>
    <m/>
    <m/>
    <m/>
    <m/>
    <m/>
    <s v="wild"/>
    <x v="0"/>
    <s v="China"/>
    <s v="Shandong"/>
    <s v="Rizhao"/>
    <s v="Donggan suburb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280360000000002"/>
    <n v="119.20338"/>
    <n v="27"/>
    <n v="2.5"/>
    <m/>
    <m/>
    <m/>
    <x v="0"/>
    <d v="2015-07-27T00:00:00"/>
    <s v="ZJU"/>
    <m/>
    <m/>
  </r>
  <r>
    <n v="656"/>
    <s v="JY135"/>
    <s v="JY135"/>
    <s v="M. sacchariflorus"/>
    <m/>
    <m/>
    <m/>
    <m/>
    <m/>
    <m/>
    <s v="wild"/>
    <x v="0"/>
    <s v="China"/>
    <s v="Shandong"/>
    <s v="Rizhao"/>
    <s v="Donggan suburb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281660000000002"/>
    <n v="119.20162999999999"/>
    <n v="35"/>
    <n v="2.2000000000000002"/>
    <m/>
    <m/>
    <m/>
    <x v="0"/>
    <d v="2015-07-27T00:00:00"/>
    <s v="ZJU"/>
    <m/>
    <m/>
  </r>
  <r>
    <n v="657"/>
    <s v="JY136"/>
    <s v="JY136"/>
    <s v="M. sacchariflorus"/>
    <m/>
    <m/>
    <m/>
    <m/>
    <m/>
    <m/>
    <s v="wild"/>
    <x v="0"/>
    <s v="China"/>
    <s v="Shandong"/>
    <s v="Rizhao"/>
    <s v="Donggan suburb"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2774"/>
    <n v="119.28444"/>
    <n v="18"/>
    <n v="1.3"/>
    <m/>
    <m/>
    <m/>
    <x v="0"/>
    <d v="2015-07-27T00:00:00"/>
    <s v="ZJU"/>
    <m/>
    <m/>
  </r>
  <r>
    <n v="658"/>
    <s v="JY137"/>
    <s v="JY137"/>
    <s v="M. sacchariflorus"/>
    <m/>
    <m/>
    <m/>
    <m/>
    <m/>
    <m/>
    <s v="wild"/>
    <x v="0"/>
    <s v="China"/>
    <s v="Shandong"/>
    <s v="Rizhao"/>
    <s v="Donggan suburb"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279170000000001"/>
    <n v="119.28563"/>
    <n v="17"/>
    <n v="1.6"/>
    <m/>
    <m/>
    <m/>
    <x v="0"/>
    <d v="2015-07-27T00:00:00"/>
    <s v="ZJU"/>
    <m/>
    <m/>
  </r>
  <r>
    <n v="659"/>
    <s v="JY138"/>
    <s v="JY138"/>
    <s v="M. sacchariflorus"/>
    <m/>
    <m/>
    <m/>
    <m/>
    <m/>
    <m/>
    <s v="wild"/>
    <x v="0"/>
    <s v="China"/>
    <s v="Shandong"/>
    <s v="Rizhao"/>
    <s v="Donggan suburb"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293700000000001"/>
    <n v="119.09568"/>
    <n v="33"/>
    <n v="1.2"/>
    <m/>
    <m/>
    <m/>
    <x v="0"/>
    <d v="2015-07-27T00:00:00"/>
    <s v="ZJU"/>
    <m/>
    <m/>
  </r>
  <r>
    <n v="660"/>
    <s v="JY139"/>
    <s v="JY139"/>
    <s v="M. sacchariflorus"/>
    <m/>
    <m/>
    <m/>
    <m/>
    <m/>
    <m/>
    <s v="wild"/>
    <x v="0"/>
    <s v="China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357080000000003"/>
    <n v="119.36754000000001"/>
    <n v="5"/>
    <n v="2.2000000000000002"/>
    <m/>
    <m/>
    <m/>
    <x v="0"/>
    <d v="2015-07-27T00:00:00"/>
    <s v="ZJU"/>
    <m/>
    <m/>
  </r>
  <r>
    <n v="661"/>
    <s v="JY140"/>
    <s v="JY140"/>
    <s v="M. sacchariflorus"/>
    <m/>
    <m/>
    <m/>
    <m/>
    <m/>
    <m/>
    <s v="wild"/>
    <x v="0"/>
    <s v="China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378279999999997"/>
    <n v="119.40707999999999"/>
    <n v="20"/>
    <n v="1.8"/>
    <m/>
    <m/>
    <m/>
    <x v="0"/>
    <d v="2015-07-27T00:00:00"/>
    <s v="ZJU"/>
    <m/>
    <m/>
  </r>
  <r>
    <n v="662"/>
    <s v="JY141"/>
    <s v="JY141"/>
    <s v="M. sacchariflorus"/>
    <m/>
    <m/>
    <m/>
    <m/>
    <m/>
    <m/>
    <s v="wild"/>
    <x v="0"/>
    <s v="China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378279999999997"/>
    <n v="119.40716"/>
    <n v="20"/>
    <n v="2.2000000000000002"/>
    <m/>
    <m/>
    <m/>
    <x v="0"/>
    <d v="2015-07-27T00:00:00"/>
    <s v="ZJU"/>
    <m/>
    <m/>
  </r>
  <r>
    <n v="663"/>
    <s v="JY142"/>
    <s v="JY142"/>
    <s v="M. sacchariflorus"/>
    <m/>
    <m/>
    <m/>
    <m/>
    <m/>
    <m/>
    <s v="wild"/>
    <x v="0"/>
    <s v="China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5.390169999999998"/>
    <n v="119.42967"/>
    <n v="25"/>
    <n v="2"/>
    <m/>
    <m/>
    <m/>
    <x v="0"/>
    <d v="2015-07-27T00:00:00"/>
    <s v="ZJU"/>
    <m/>
    <m/>
  </r>
  <r>
    <n v="664"/>
    <s v="JY143"/>
    <s v="JY143"/>
    <s v="M. sacchariflorus"/>
    <m/>
    <m/>
    <m/>
    <m/>
    <m/>
    <m/>
    <s v="wild"/>
    <x v="0"/>
    <s v="China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478670000000001"/>
    <n v="119.53051000000001"/>
    <n v="18"/>
    <n v="1.2"/>
    <m/>
    <m/>
    <m/>
    <x v="0"/>
    <d v="2015-07-27T00:00:00"/>
    <s v="ZJU"/>
    <m/>
    <m/>
  </r>
  <r>
    <n v="665"/>
    <s v="JY144"/>
    <s v="JY144"/>
    <s v="M. sacchariflorus"/>
    <m/>
    <m/>
    <m/>
    <m/>
    <m/>
    <m/>
    <s v="wild"/>
    <x v="0"/>
    <s v="China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5.4786"/>
    <n v="119.54040000000001"/>
    <n v="18"/>
    <n v="2.5"/>
    <m/>
    <m/>
    <m/>
    <x v="0"/>
    <d v="2015-07-27T00:00:00"/>
    <s v="ZJU"/>
    <m/>
    <m/>
  </r>
  <r>
    <n v="666"/>
    <s v="JY145"/>
    <s v="JY145"/>
    <s v="M. sacchariflorus"/>
    <m/>
    <m/>
    <m/>
    <m/>
    <m/>
    <m/>
    <s v="wild"/>
    <x v="0"/>
    <s v="China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478700000000003"/>
    <n v="119.53085"/>
    <n v="24"/>
    <n v="1.8"/>
    <m/>
    <m/>
    <m/>
    <x v="0"/>
    <d v="2015-07-27T00:00:00"/>
    <s v="ZJU"/>
    <m/>
    <m/>
  </r>
  <r>
    <n v="667"/>
    <s v="JY146"/>
    <s v="JY146"/>
    <s v="M. sacchariflorus"/>
    <m/>
    <m/>
    <m/>
    <m/>
    <m/>
    <m/>
    <s v="wild"/>
    <x v="0"/>
    <s v="China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479239999999997"/>
    <n v="119.54961"/>
    <n v="10"/>
    <n v="1.7"/>
    <m/>
    <m/>
    <m/>
    <x v="0"/>
    <d v="2015-07-27T00:00:00"/>
    <s v="ZJU"/>
    <m/>
    <m/>
  </r>
  <r>
    <n v="668"/>
    <s v="JY147"/>
    <s v="JY147"/>
    <s v="M. sacchariflorus"/>
    <m/>
    <m/>
    <m/>
    <m/>
    <m/>
    <m/>
    <s v="wild"/>
    <x v="0"/>
    <s v="China"/>
    <s v="Shandong"/>
    <s v="Jiaonan"/>
    <s v="Binhai road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556220000000003"/>
    <n v="120.08942"/>
    <n v="18"/>
    <n v="1.2"/>
    <m/>
    <m/>
    <m/>
    <x v="0"/>
    <d v="2015-07-27T00:00:00"/>
    <s v="ZJU"/>
    <m/>
    <m/>
  </r>
  <r>
    <n v="669"/>
    <s v="JY148"/>
    <s v="JY148"/>
    <s v="M. sacchariflorus"/>
    <m/>
    <m/>
    <m/>
    <m/>
    <m/>
    <m/>
    <s v="wild"/>
    <x v="0"/>
    <s v="China"/>
    <s v="Shandong"/>
    <s v="Qingda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556220000000003"/>
    <n v="120.08942"/>
    <n v="18"/>
    <n v="2"/>
    <m/>
    <m/>
    <m/>
    <x v="0"/>
    <d v="2015-07-27T00:00:00"/>
    <s v="ZJU"/>
    <m/>
    <m/>
  </r>
  <r>
    <n v="670"/>
    <s v="JY149"/>
    <s v="JY149"/>
    <s v="M. sacchariflorus"/>
    <m/>
    <m/>
    <m/>
    <m/>
    <m/>
    <m/>
    <s v="wild"/>
    <x v="0"/>
    <s v="China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6.08014"/>
    <n v="120.34506"/>
    <n v="4"/>
    <n v="1"/>
    <m/>
    <m/>
    <m/>
    <x v="0"/>
    <d v="2015-07-27T00:00:00"/>
    <s v="ZJU"/>
    <m/>
    <m/>
  </r>
  <r>
    <n v="671"/>
    <s v="JY150"/>
    <s v="JY150"/>
    <s v="M. sacchariflorus"/>
    <m/>
    <m/>
    <m/>
    <m/>
    <m/>
    <m/>
    <s v="wild"/>
    <x v="0"/>
    <s v="China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072949999999999"/>
    <n v="120.36185999999999"/>
    <n v="26"/>
    <n v="2.5"/>
    <m/>
    <m/>
    <m/>
    <x v="0"/>
    <d v="2015-07-27T00:00:00"/>
    <s v="ZJU"/>
    <m/>
    <m/>
  </r>
  <r>
    <n v="672"/>
    <s v="JY151"/>
    <s v="JY151"/>
    <s v="M. sacchariflorus"/>
    <m/>
    <m/>
    <m/>
    <m/>
    <m/>
    <m/>
    <s v="wild"/>
    <x v="0"/>
    <s v="China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075879999999998"/>
    <n v="120.37173"/>
    <n v="7"/>
    <n v="2"/>
    <m/>
    <m/>
    <m/>
    <x v="0"/>
    <d v="2015-07-27T00:00:00"/>
    <s v="ZJU"/>
    <m/>
    <m/>
  </r>
  <r>
    <n v="673"/>
    <s v="JY152"/>
    <s v="JY152"/>
    <s v="M. sacchariflorus"/>
    <m/>
    <m/>
    <m/>
    <m/>
    <m/>
    <m/>
    <s v="wild"/>
    <x v="0"/>
    <s v="China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075800000000001"/>
    <n v="120.33541"/>
    <n v="3"/>
    <n v="1.2"/>
    <m/>
    <m/>
    <m/>
    <x v="0"/>
    <d v="2015-07-27T00:00:00"/>
    <s v="ZJU"/>
    <m/>
    <m/>
  </r>
  <r>
    <n v="674"/>
    <s v="JY153"/>
    <s v="JY153"/>
    <s v="M. sacchariflorus"/>
    <m/>
    <m/>
    <m/>
    <m/>
    <m/>
    <m/>
    <s v="wild"/>
    <x v="0"/>
    <s v="China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191789999999997"/>
    <n v="120.38175"/>
    <n v="-3"/>
    <n v="1.2"/>
    <m/>
    <m/>
    <m/>
    <x v="2"/>
    <m/>
    <m/>
    <m/>
    <m/>
  </r>
  <r>
    <n v="675"/>
    <s v="JY154"/>
    <s v="JY154"/>
    <s v="M. sacchariflorus"/>
    <m/>
    <m/>
    <m/>
    <m/>
    <m/>
    <m/>
    <s v="wild"/>
    <x v="0"/>
    <s v="China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199530000000003"/>
    <n v="120.38815"/>
    <n v="7"/>
    <n v="1.5"/>
    <m/>
    <m/>
    <m/>
    <x v="0"/>
    <d v="2015-07-27T00:00:00"/>
    <s v="ZJU"/>
    <m/>
    <m/>
  </r>
  <r>
    <n v="676"/>
    <s v="JY155"/>
    <s v="JY155"/>
    <s v="M. sacchariflorus"/>
    <m/>
    <m/>
    <m/>
    <m/>
    <m/>
    <m/>
    <s v="wild"/>
    <x v="0"/>
    <s v="China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6.233280000000001"/>
    <n v="120.41016999999999"/>
    <n v="1"/>
    <n v="2.2000000000000002"/>
    <m/>
    <m/>
    <m/>
    <x v="0"/>
    <d v="2015-07-27T00:00:00"/>
    <s v="ZJU"/>
    <m/>
    <m/>
  </r>
  <r>
    <n v="677"/>
    <s v="JY156"/>
    <s v="JY156"/>
    <s v="M. sacchariflorus"/>
    <m/>
    <m/>
    <m/>
    <m/>
    <m/>
    <m/>
    <s v="wild"/>
    <x v="0"/>
    <s v="China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258830000000003"/>
    <n v="120.43541"/>
    <n v="3"/>
    <n v="2.2999999999999998"/>
    <m/>
    <m/>
    <m/>
    <x v="0"/>
    <d v="2015-07-27T00:00:00"/>
    <s v="ZJU"/>
    <m/>
    <m/>
  </r>
  <r>
    <n v="678"/>
    <s v="JY157"/>
    <s v="JY157"/>
    <s v="M. sacchariflorus"/>
    <m/>
    <m/>
    <m/>
    <m/>
    <m/>
    <m/>
    <s v="wild"/>
    <x v="0"/>
    <s v="China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270470000000003"/>
    <n v="120.44668"/>
    <n v="3"/>
    <n v="1.3"/>
    <m/>
    <m/>
    <m/>
    <x v="0"/>
    <d v="2015-07-27T00:00:00"/>
    <s v="ZJU"/>
    <m/>
    <m/>
  </r>
  <r>
    <n v="679"/>
    <s v="JY158"/>
    <s v="JY158"/>
    <s v="M. sacchariflorus"/>
    <m/>
    <m/>
    <m/>
    <m/>
    <m/>
    <m/>
    <s v="wild"/>
    <x v="0"/>
    <s v="China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275930000000002"/>
    <n v="120.58754999999999"/>
    <n v="3"/>
    <n v="2"/>
    <m/>
    <m/>
    <m/>
    <x v="0"/>
    <d v="2015-07-27T00:00:00"/>
    <s v="ZJU"/>
    <m/>
    <m/>
  </r>
  <r>
    <n v="680"/>
    <s v="JY159"/>
    <s v="JY159"/>
    <s v="M. sacchariflorus"/>
    <m/>
    <m/>
    <m/>
    <m/>
    <m/>
    <m/>
    <s v="wild"/>
    <x v="0"/>
    <s v="China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282899999999998"/>
    <n v="120.55204000000001"/>
    <n v="0"/>
    <n v="2.5"/>
    <m/>
    <m/>
    <m/>
    <x v="0"/>
    <d v="2015-07-27T00:00:00"/>
    <s v="ZJU"/>
    <m/>
    <m/>
  </r>
  <r>
    <n v="681"/>
    <s v="JY160"/>
    <s v="JY160"/>
    <s v="M. sacchariflorus"/>
    <m/>
    <m/>
    <m/>
    <m/>
    <m/>
    <m/>
    <s v="wild"/>
    <x v="0"/>
    <s v="China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307720000000003"/>
    <n v="120.56874999999999"/>
    <n v="2"/>
    <n v="1.5"/>
    <m/>
    <m/>
    <m/>
    <x v="0"/>
    <d v="2015-07-27T00:00:00"/>
    <s v="ZJU"/>
    <m/>
    <m/>
  </r>
  <r>
    <n v="682"/>
    <s v="JY161"/>
    <s v="JY161"/>
    <s v="M. sacchariflorus"/>
    <m/>
    <m/>
    <m/>
    <m/>
    <m/>
    <m/>
    <s v="wild"/>
    <x v="0"/>
    <s v="China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436570000000003"/>
    <n v="121.13454"/>
    <n v="11"/>
    <n v="1.2"/>
    <m/>
    <m/>
    <m/>
    <x v="0"/>
    <d v="2015-08-10T00:00:00"/>
    <s v="ZJU"/>
    <m/>
    <m/>
  </r>
  <r>
    <n v="683"/>
    <s v="JY162"/>
    <s v="JY162"/>
    <s v="M. sacchariflorus"/>
    <m/>
    <m/>
    <m/>
    <m/>
    <m/>
    <m/>
    <s v="wild"/>
    <x v="0"/>
    <s v="China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435720000000003"/>
    <n v="121.14337"/>
    <n v="11"/>
    <n v="2"/>
    <m/>
    <m/>
    <m/>
    <x v="0"/>
    <d v="2015-08-10T00:00:00"/>
    <s v="ZJU"/>
    <m/>
    <m/>
  </r>
  <r>
    <n v="684"/>
    <s v="JY163"/>
    <s v="JY163"/>
    <s v="M. sacchariflorus"/>
    <m/>
    <m/>
    <m/>
    <m/>
    <m/>
    <m/>
    <s v="wild"/>
    <x v="0"/>
    <s v="China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43721"/>
    <n v="121.16027"/>
    <n v="26"/>
    <n v="2.1"/>
    <m/>
    <m/>
    <m/>
    <x v="0"/>
    <d v="2015-08-10T00:00:00"/>
    <s v="ZJU"/>
    <m/>
    <m/>
  </r>
  <r>
    <n v="685"/>
    <s v="JY164"/>
    <s v="JY164"/>
    <s v="M. sacchariflorus"/>
    <m/>
    <m/>
    <m/>
    <m/>
    <m/>
    <m/>
    <s v="wild"/>
    <x v="0"/>
    <s v="China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441760000000002"/>
    <n v="121.1752"/>
    <n v="14"/>
    <n v="1.5"/>
    <m/>
    <m/>
    <m/>
    <x v="0"/>
    <d v="2015-08-10T00:00:00"/>
    <s v="ZJU"/>
    <m/>
    <m/>
  </r>
  <r>
    <n v="686"/>
    <s v="JY165"/>
    <s v="JY165"/>
    <s v="M. sacchariflorus"/>
    <m/>
    <m/>
    <m/>
    <m/>
    <m/>
    <m/>
    <s v="wild"/>
    <x v="0"/>
    <s v="China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447389999999999"/>
    <n v="121.20341999999999"/>
    <n v="3"/>
    <n v="2.2000000000000002"/>
    <m/>
    <m/>
    <m/>
    <x v="0"/>
    <d v="2015-08-10T00:00:00"/>
    <s v="ZJU"/>
    <m/>
    <m/>
  </r>
  <r>
    <n v="687"/>
    <s v="JY166"/>
    <s v="JY166"/>
    <s v="M. sacchariflorus"/>
    <m/>
    <m/>
    <m/>
    <m/>
    <m/>
    <m/>
    <s v="wild"/>
    <x v="0"/>
    <s v="China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447220000000002"/>
    <n v="121.20326"/>
    <n v="2"/>
    <n v="2.2999999999999998"/>
    <m/>
    <m/>
    <m/>
    <x v="0"/>
    <d v="2015-08-10T00:00:00"/>
    <s v="ZJU"/>
    <m/>
    <m/>
  </r>
  <r>
    <n v="688"/>
    <s v="JY167"/>
    <s v="JY167"/>
    <s v="M. sacchariflorus"/>
    <m/>
    <m/>
    <m/>
    <m/>
    <m/>
    <m/>
    <s v="wild"/>
    <x v="0"/>
    <s v="China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45626"/>
    <n v="121.21306"/>
    <n v="5"/>
    <n v="2.1"/>
    <m/>
    <m/>
    <m/>
    <x v="0"/>
    <d v="2015-08-10T00:00:00"/>
    <s v="ZJU"/>
    <m/>
    <m/>
  </r>
  <r>
    <n v="689"/>
    <s v="JY168"/>
    <s v="JY168"/>
    <s v="M. sacchariflorus"/>
    <m/>
    <m/>
    <m/>
    <m/>
    <m/>
    <m/>
    <s v="wild"/>
    <x v="0"/>
    <s v="China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6.465429999999998"/>
    <n v="121.2058"/>
    <n v="11"/>
    <n v="2.1"/>
    <m/>
    <m/>
    <m/>
    <x v="0"/>
    <d v="2015-08-10T00:00:00"/>
    <s v="ZJU"/>
    <m/>
    <m/>
  </r>
  <r>
    <n v="690"/>
    <s v="JY169"/>
    <s v="JY169"/>
    <s v="M. sacchariflorus"/>
    <m/>
    <m/>
    <m/>
    <m/>
    <m/>
    <m/>
    <s v="wild"/>
    <x v="0"/>
    <s v="China"/>
    <s v="Shandong"/>
    <s v="Haiyang"/>
    <m/>
    <s v="Xiaoli Jin"/>
    <d v="2014-10-02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6.465429999999998"/>
    <n v="121.20583000000001"/>
    <n v="13"/>
    <n v="1.4"/>
    <m/>
    <m/>
    <m/>
    <x v="0"/>
    <d v="2015-08-10T00:00:00"/>
    <s v="ZJU"/>
    <m/>
    <m/>
  </r>
  <r>
    <n v="691"/>
    <s v="JY170"/>
    <s v="JY170"/>
    <s v="M. sacchariflorus"/>
    <m/>
    <m/>
    <m/>
    <m/>
    <m/>
    <m/>
    <s v="wild"/>
    <x v="0"/>
    <s v="China"/>
    <s v="Shandong"/>
    <s v="Haiyang"/>
    <m/>
    <s v="Xiaoli Jin"/>
    <d v="2014-10-02T00:00:00"/>
    <s v="field zon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6.465440000000001"/>
    <n v="121.2059"/>
    <n v="14"/>
    <n v="2.6"/>
    <m/>
    <m/>
    <m/>
    <x v="2"/>
    <m/>
    <m/>
    <m/>
    <m/>
  </r>
  <r>
    <n v="692"/>
    <s v="JY171"/>
    <s v="JY171"/>
    <s v="M. sacchariflorus"/>
    <m/>
    <m/>
    <m/>
    <m/>
    <m/>
    <m/>
    <s v="wild"/>
    <x v="0"/>
    <s v="China"/>
    <s v="Shandong"/>
    <s v="Haiyang"/>
    <m/>
    <s v="Xiaoli Jin"/>
    <d v="2014-10-02T00:00:00"/>
    <s v="field zon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6.465440000000001"/>
    <n v="121.2059"/>
    <n v="14"/>
    <n v="2.6"/>
    <m/>
    <m/>
    <m/>
    <x v="0"/>
    <d v="2015-08-10T00:00:00"/>
    <s v="ZJU"/>
    <m/>
    <m/>
  </r>
  <r>
    <n v="693"/>
    <s v="JY172"/>
    <s v="JY172"/>
    <s v="M. sacchariflorus"/>
    <m/>
    <m/>
    <m/>
    <m/>
    <m/>
    <m/>
    <s v="wild"/>
    <x v="0"/>
    <s v="China"/>
    <s v="Shandong"/>
    <s v="Haiyang"/>
    <m/>
    <s v="Xiaoli Jin"/>
    <d v="2014-10-02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487029999999997"/>
    <n v="121.22193"/>
    <n v="56"/>
    <n v="2"/>
    <m/>
    <m/>
    <m/>
    <x v="0"/>
    <d v="2015-08-10T00:00:00"/>
    <s v="ZJU"/>
    <m/>
    <m/>
  </r>
  <r>
    <n v="694"/>
    <s v="JY173"/>
    <s v="JY173"/>
    <s v="M. sacchariflorus"/>
    <m/>
    <m/>
    <m/>
    <m/>
    <m/>
    <m/>
    <s v="wild"/>
    <x v="0"/>
    <s v="China"/>
    <s v="Shandong"/>
    <s v="Yushan"/>
    <m/>
    <s v="Xiaoli Jin"/>
    <d v="2014-10-02T00:00:00"/>
    <s v="roadside"/>
    <s v="30X6"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501539999999999"/>
    <n v="121.24534"/>
    <n v="32"/>
    <n v="1.5"/>
    <m/>
    <m/>
    <m/>
    <x v="0"/>
    <d v="2015-08-10T00:00:00"/>
    <s v="ZJU"/>
    <m/>
    <m/>
  </r>
  <r>
    <n v="695"/>
    <s v="JY174"/>
    <s v="JY174"/>
    <s v="M. sacchariflorus"/>
    <m/>
    <m/>
    <m/>
    <m/>
    <m/>
    <m/>
    <s v="wild"/>
    <x v="0"/>
    <s v="China"/>
    <s v="Shandong"/>
    <s v="Yushan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51699"/>
    <n v="121.26108000000001"/>
    <n v="10"/>
    <n v="2.8"/>
    <m/>
    <m/>
    <m/>
    <x v="0"/>
    <d v="2015-08-10T00:00:00"/>
    <s v="ZJU"/>
    <m/>
    <m/>
  </r>
  <r>
    <n v="696"/>
    <s v="JY175"/>
    <s v="JY175"/>
    <s v="M. sacchariflorus"/>
    <m/>
    <m/>
    <m/>
    <m/>
    <m/>
    <m/>
    <s v="wild"/>
    <x v="0"/>
    <s v="China"/>
    <s v="Shandong"/>
    <s v="Yushan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532760000000003"/>
    <n v="121.27891"/>
    <n v="10"/>
    <n v="3.2"/>
    <m/>
    <m/>
    <m/>
    <x v="0"/>
    <d v="2015-08-10T00:00:00"/>
    <s v="ZJU"/>
    <m/>
    <m/>
  </r>
  <r>
    <n v="697"/>
    <s v="JY176"/>
    <s v="JY176"/>
    <s v="M. sacchariflorus"/>
    <m/>
    <m/>
    <m/>
    <m/>
    <m/>
    <m/>
    <s v="wild"/>
    <x v="0"/>
    <s v="China"/>
    <s v="Shandong"/>
    <s v="Yushan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533569999999997"/>
    <n v="121.45506"/>
    <n v="38"/>
    <n v="2.1"/>
    <m/>
    <m/>
    <m/>
    <x v="0"/>
    <d v="2015-08-10T00:00:00"/>
    <s v="ZJU"/>
    <m/>
    <m/>
  </r>
  <r>
    <n v="698"/>
    <s v="JY177"/>
    <s v="JY177"/>
    <s v="M. sacchariflorus"/>
    <m/>
    <m/>
    <m/>
    <m/>
    <m/>
    <m/>
    <s v="wild"/>
    <x v="0"/>
    <s v="China"/>
    <s v="Shandong"/>
    <s v="Yushan"/>
    <m/>
    <s v="Xiaoli Jin"/>
    <d v="2014-10-02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6.540990000000001"/>
    <n v="121.47543"/>
    <n v="6"/>
    <n v="1.7"/>
    <m/>
    <m/>
    <m/>
    <x v="0"/>
    <d v="2015-08-10T00:00:00"/>
    <s v="ZJU"/>
    <m/>
    <m/>
  </r>
  <r>
    <n v="699"/>
    <s v="JY178"/>
    <s v="JY178"/>
    <s v="M. sacchariflorus"/>
    <m/>
    <m/>
    <m/>
    <m/>
    <m/>
    <m/>
    <s v="wild"/>
    <x v="0"/>
    <s v="China"/>
    <s v="Shandong"/>
    <s v="Yushan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6.579790000000003"/>
    <n v="121.47781999999999"/>
    <n v="20"/>
    <n v="1.6"/>
    <m/>
    <m/>
    <m/>
    <x v="0"/>
    <d v="2015-08-10T00:00:00"/>
    <s v="ZJU"/>
    <m/>
    <m/>
  </r>
  <r>
    <n v="700"/>
    <s v="JY179"/>
    <s v="JY179"/>
    <s v="M. sacchariflorus"/>
    <m/>
    <m/>
    <m/>
    <m/>
    <m/>
    <m/>
    <s v="wild"/>
    <x v="0"/>
    <s v="China"/>
    <s v="Shandong"/>
    <s v="Wende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015129999999999"/>
    <n v="121.53268"/>
    <n v="13"/>
    <n v="2.6"/>
    <m/>
    <m/>
    <m/>
    <x v="0"/>
    <d v="2015-08-10T00:00:00"/>
    <s v="ZJU"/>
    <m/>
    <m/>
  </r>
  <r>
    <n v="701"/>
    <s v="JY180"/>
    <s v="JY180"/>
    <s v="M. sacchariflorus"/>
    <m/>
    <m/>
    <m/>
    <m/>
    <m/>
    <m/>
    <s v="wild"/>
    <x v="0"/>
    <s v="China"/>
    <s v="Shandong"/>
    <s v="Wende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7.187939999999998"/>
    <n v="122.02855"/>
    <n v="63"/>
    <n v="2"/>
    <m/>
    <m/>
    <m/>
    <x v="0"/>
    <d v="2015-08-10T00:00:00"/>
    <s v="ZJU"/>
    <m/>
    <m/>
  </r>
  <r>
    <n v="702"/>
    <s v="JY181"/>
    <s v="JY181"/>
    <s v="M. sacchariflorus"/>
    <m/>
    <m/>
    <m/>
    <m/>
    <m/>
    <m/>
    <s v="wild"/>
    <x v="0"/>
    <s v="China"/>
    <s v="Shandong"/>
    <s v="Wende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18873"/>
    <n v="122.0184"/>
    <n v="64"/>
    <n v="1"/>
    <m/>
    <m/>
    <m/>
    <x v="0"/>
    <d v="2015-08-10T00:00:00"/>
    <s v="ZJU"/>
    <m/>
    <m/>
  </r>
  <r>
    <n v="703"/>
    <s v="JY182"/>
    <s v="JY182"/>
    <s v="M. sacchariflorus"/>
    <m/>
    <m/>
    <m/>
    <m/>
    <m/>
    <m/>
    <s v="wild"/>
    <x v="0"/>
    <s v="China"/>
    <s v="Shandong"/>
    <s v="Wende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188870000000001"/>
    <n v="122.01741"/>
    <n v="69"/>
    <n v="1.9"/>
    <m/>
    <m/>
    <m/>
    <x v="0"/>
    <d v="2015-08-10T00:00:00"/>
    <s v="ZJU"/>
    <m/>
    <m/>
  </r>
  <r>
    <n v="704"/>
    <s v="JY183"/>
    <s v="JY183"/>
    <s v="M. sacchariflorus"/>
    <m/>
    <m/>
    <m/>
    <m/>
    <m/>
    <m/>
    <s v="wild"/>
    <x v="0"/>
    <s v="China"/>
    <s v="Shandong"/>
    <s v="Wende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208480000000002"/>
    <n v="121.57152000000001"/>
    <n v="48"/>
    <n v="1.6"/>
    <m/>
    <m/>
    <m/>
    <x v="0"/>
    <d v="2015-08-10T00:00:00"/>
    <s v="ZJU"/>
    <m/>
    <m/>
  </r>
  <r>
    <n v="705"/>
    <s v="JY184"/>
    <s v="JY184"/>
    <s v="M. sacchariflorus"/>
    <m/>
    <m/>
    <m/>
    <m/>
    <m/>
    <m/>
    <s v="wild"/>
    <x v="0"/>
    <s v="China"/>
    <s v="Shandong"/>
    <s v="Yantai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7.256459999999997"/>
    <n v="121.54828999999999"/>
    <n v="18"/>
    <n v="1.8"/>
    <m/>
    <m/>
    <m/>
    <x v="0"/>
    <d v="2015-08-10T00:00:00"/>
    <s v="ZJU"/>
    <m/>
    <m/>
  </r>
  <r>
    <n v="706"/>
    <s v="JY185"/>
    <s v="JY185"/>
    <s v="M. sacchariflorus"/>
    <m/>
    <m/>
    <m/>
    <m/>
    <m/>
    <m/>
    <s v="wild"/>
    <x v="0"/>
    <s v="China"/>
    <s v="Shandong"/>
    <s v="Yantai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256619999999998"/>
    <n v="121.50058"/>
    <n v="13"/>
    <n v="2"/>
    <m/>
    <m/>
    <m/>
    <x v="0"/>
    <d v="2015-08-10T00:00:00"/>
    <s v="ZJU"/>
    <m/>
    <m/>
  </r>
  <r>
    <n v="707"/>
    <s v="JY186"/>
    <s v="JY186"/>
    <s v="M. sacchariflorus"/>
    <m/>
    <m/>
    <m/>
    <m/>
    <m/>
    <m/>
    <s v="wild"/>
    <x v="0"/>
    <s v="China"/>
    <s v="Shandong"/>
    <s v="Yantai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24615"/>
    <n v="121.45671"/>
    <n v="-1"/>
    <n v="1.4"/>
    <m/>
    <m/>
    <m/>
    <x v="0"/>
    <d v="2015-08-10T00:00:00"/>
    <s v="ZJU"/>
    <m/>
    <m/>
  </r>
  <r>
    <n v="708"/>
    <s v="JY187"/>
    <s v="JY187"/>
    <s v="M. sacchariflorus"/>
    <m/>
    <m/>
    <m/>
    <m/>
    <m/>
    <m/>
    <s v="wild"/>
    <x v="0"/>
    <s v="China"/>
    <s v="Shandong"/>
    <s v="Yantai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242890000000003"/>
    <n v="121.4384"/>
    <n v="26"/>
    <n v="1.5"/>
    <m/>
    <m/>
    <m/>
    <x v="0"/>
    <d v="2015-08-10T00:00:00"/>
    <s v="ZJU"/>
    <m/>
    <m/>
  </r>
  <r>
    <n v="709"/>
    <s v="JY188"/>
    <s v="JY188"/>
    <s v="M. sacchariflorus"/>
    <m/>
    <m/>
    <m/>
    <m/>
    <m/>
    <m/>
    <s v="wild"/>
    <x v="0"/>
    <s v="China"/>
    <s v="Liaoning"/>
    <s v="Pulandian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39.322870000000002"/>
    <n v="122.29248"/>
    <n v="20"/>
    <n v="1.2"/>
    <m/>
    <m/>
    <m/>
    <x v="0"/>
    <d v="2015-08-10T00:00:00"/>
    <s v="ZJU"/>
    <m/>
    <m/>
  </r>
  <r>
    <n v="710"/>
    <s v="JY189"/>
    <s v="JY189"/>
    <s v="M. sacchariflorus"/>
    <m/>
    <m/>
    <m/>
    <m/>
    <m/>
    <m/>
    <s v="wild"/>
    <x v="0"/>
    <s v="China"/>
    <s v="Liaoning"/>
    <s v="Pulandian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9.32282"/>
    <n v="122.2924"/>
    <n v="20"/>
    <n v="2"/>
    <m/>
    <m/>
    <m/>
    <x v="0"/>
    <d v="2015-08-10T00:00:00"/>
    <s v="ZJU"/>
    <m/>
    <m/>
  </r>
  <r>
    <n v="711"/>
    <s v="JY190"/>
    <s v="JY190"/>
    <s v="M. sacchariflorus"/>
    <m/>
    <m/>
    <m/>
    <m/>
    <m/>
    <m/>
    <s v="wild"/>
    <x v="0"/>
    <s v="China"/>
    <s v="Liaoning"/>
    <s v="Zhuanghe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340350000000001"/>
    <n v="122.3319"/>
    <n v="14"/>
    <n v="1.6"/>
    <m/>
    <m/>
    <m/>
    <x v="0"/>
    <d v="2015-08-10T00:00:00"/>
    <s v="ZJU"/>
    <m/>
    <m/>
  </r>
  <r>
    <n v="712"/>
    <s v="JY191"/>
    <s v="JY191"/>
    <s v="M. sacchariflorus"/>
    <m/>
    <m/>
    <m/>
    <m/>
    <m/>
    <m/>
    <s v="wild"/>
    <x v="0"/>
    <s v="China"/>
    <s v="Liaoning"/>
    <s v="Zhuanghe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9.3352"/>
    <n v="122.36253000000001"/>
    <n v="10"/>
    <n v="2.2000000000000002"/>
    <m/>
    <m/>
    <m/>
    <x v="0"/>
    <d v="2015-08-10T00:00:00"/>
    <s v="ZJU"/>
    <m/>
    <m/>
  </r>
  <r>
    <n v="713"/>
    <s v="JY192"/>
    <s v="JY192"/>
    <s v="M. sacchariflorus"/>
    <m/>
    <m/>
    <m/>
    <m/>
    <m/>
    <m/>
    <s v="wild"/>
    <x v="0"/>
    <s v="China"/>
    <s v="Liaoning"/>
    <s v="Zhuanghe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9.342680000000001"/>
    <n v="122.3817"/>
    <n v="5"/>
    <n v="2.1"/>
    <m/>
    <m/>
    <m/>
    <x v="0"/>
    <d v="2015-08-10T00:00:00"/>
    <s v="ZJU"/>
    <m/>
    <m/>
  </r>
  <r>
    <n v="714"/>
    <s v="JY193"/>
    <s v="JY193"/>
    <s v="M. sacchariflorus"/>
    <m/>
    <m/>
    <m/>
    <m/>
    <m/>
    <m/>
    <s v="wild"/>
    <x v="0"/>
    <s v="China"/>
    <s v="Liaoning"/>
    <s v="Zhuanghe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9.368569999999998"/>
    <n v="122.45108999999999"/>
    <n v="7"/>
    <n v="1.8"/>
    <m/>
    <m/>
    <m/>
    <x v="0"/>
    <d v="2015-08-10T00:00:00"/>
    <s v="ZJU"/>
    <m/>
    <m/>
  </r>
  <r>
    <n v="715"/>
    <s v="JY194"/>
    <s v="JY194"/>
    <s v="M. sacchariflorus"/>
    <m/>
    <m/>
    <m/>
    <m/>
    <m/>
    <m/>
    <s v="wild"/>
    <x v="0"/>
    <s v="China"/>
    <s v="Liaoning"/>
    <s v="Zhuanghe"/>
    <m/>
    <s v="Xiaoli Jin"/>
    <d v="2014-10-03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452550000000002"/>
    <n v="123.02847"/>
    <n v="19"/>
    <n v="2"/>
    <m/>
    <m/>
    <m/>
    <x v="2"/>
    <m/>
    <m/>
    <m/>
    <m/>
  </r>
  <r>
    <n v="716"/>
    <s v="JY195"/>
    <s v="JY195"/>
    <s v="M. sacchariflorus"/>
    <m/>
    <m/>
    <m/>
    <m/>
    <m/>
    <m/>
    <s v="wild"/>
    <x v="0"/>
    <s v="China"/>
    <s v="Liaoning"/>
    <s v="Zhuanghe"/>
    <m/>
    <s v="Xiaoli Jin"/>
    <d v="2014-10-03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9.46781"/>
    <n v="123.05255"/>
    <n v="23"/>
    <n v="1.3"/>
    <m/>
    <m/>
    <m/>
    <x v="0"/>
    <d v="2015-08-10T00:00:00"/>
    <s v="ZJU"/>
    <m/>
    <m/>
  </r>
  <r>
    <n v="717"/>
    <s v="JY196"/>
    <s v="JY196"/>
    <s v="M. sacchariflorus"/>
    <m/>
    <m/>
    <m/>
    <m/>
    <m/>
    <m/>
    <s v="wild"/>
    <x v="0"/>
    <s v="China"/>
    <s v="Liaoning"/>
    <s v="Donggang"/>
    <m/>
    <s v="Xiaoli Jin"/>
    <d v="2014-10-03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9.566510000000001"/>
    <n v="124.05211"/>
    <n v="4"/>
    <n v="1.8"/>
    <m/>
    <m/>
    <m/>
    <x v="0"/>
    <d v="2015-08-10T00:00:00"/>
    <s v="ZJU"/>
    <m/>
    <m/>
  </r>
  <r>
    <n v="718"/>
    <s v="JY197"/>
    <s v="JY197"/>
    <s v="M. sacchariflorus"/>
    <m/>
    <m/>
    <m/>
    <m/>
    <m/>
    <m/>
    <s v="wild"/>
    <x v="0"/>
    <s v="China"/>
    <s v="Liaoning"/>
    <s v="Donggang"/>
    <m/>
    <s v="Xiaoli Jin"/>
    <d v="2014-10-03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561149999999998"/>
    <n v="124.08177000000001"/>
    <n v="9"/>
    <n v="1.6"/>
    <m/>
    <m/>
    <m/>
    <x v="0"/>
    <d v="2015-08-10T00:00:00"/>
    <s v="ZJU"/>
    <m/>
    <m/>
  </r>
  <r>
    <n v="719"/>
    <s v="JY198"/>
    <s v="JY198"/>
    <s v="M. sacchariflorus"/>
    <m/>
    <m/>
    <m/>
    <m/>
    <m/>
    <m/>
    <s v="wild"/>
    <x v="0"/>
    <s v="China"/>
    <s v="Liaoning"/>
    <s v="Dandong"/>
    <m/>
    <s v="Xiaoli Jin"/>
    <d v="2014-10-03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0.017910000000001"/>
    <n v="124.16842"/>
    <n v="5"/>
    <n v="1.5"/>
    <m/>
    <m/>
    <m/>
    <x v="0"/>
    <d v="2015-08-10T00:00:00"/>
    <s v="ZJU"/>
    <m/>
    <m/>
  </r>
  <r>
    <n v="720"/>
    <s v="JY199"/>
    <s v="JY199"/>
    <s v="M. sacchariflorus"/>
    <m/>
    <m/>
    <m/>
    <m/>
    <m/>
    <m/>
    <s v="wild"/>
    <x v="0"/>
    <s v="China"/>
    <s v="Liaoning"/>
    <s v="Dandong"/>
    <m/>
    <s v="Xiaoli Jin"/>
    <d v="2014-10-03T00:00:00"/>
    <s v="mountain 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057690000000001"/>
    <n v="124.1769"/>
    <n v="35"/>
    <n v="1.2"/>
    <m/>
    <m/>
    <m/>
    <x v="0"/>
    <d v="2015-08-10T00:00:00"/>
    <s v="ZJU"/>
    <m/>
    <m/>
  </r>
  <r>
    <n v="721"/>
    <s v="JY200"/>
    <s v="JY200"/>
    <s v="M. sacchariflorus"/>
    <m/>
    <m/>
    <m/>
    <m/>
    <m/>
    <m/>
    <s v="wild"/>
    <x v="0"/>
    <s v="China"/>
    <s v="Liaoning"/>
    <s v="Dandong"/>
    <m/>
    <s v="Xiaoli Jin"/>
    <d v="2014-10-03T00:00:00"/>
    <s v="mountain 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101849999999999"/>
    <n v="124.20799"/>
    <n v="37"/>
    <n v="2"/>
    <m/>
    <m/>
    <m/>
    <x v="0"/>
    <d v="2015-08-10T00:00:00"/>
    <s v="ZJU"/>
    <m/>
    <m/>
  </r>
  <r>
    <n v="722"/>
    <s v="JY201"/>
    <s v="JY201"/>
    <s v="M. sacchariflorus"/>
    <m/>
    <m/>
    <m/>
    <m/>
    <m/>
    <m/>
    <s v="wild"/>
    <x v="0"/>
    <s v="China"/>
    <s v="Liaoning"/>
    <s v="Dandong"/>
    <m/>
    <s v="Xiaoli Jin"/>
    <d v="2014-10-03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299849999999999"/>
    <n v="124.02804999999999"/>
    <n v="105"/>
    <n v="1.9"/>
    <m/>
    <m/>
    <m/>
    <x v="0"/>
    <d v="2015-07-27T00:00:00"/>
    <s v="ZJU"/>
    <m/>
    <m/>
  </r>
  <r>
    <n v="723"/>
    <s v="JY202"/>
    <s v="JY202"/>
    <s v="M. sacchariflorus"/>
    <m/>
    <m/>
    <m/>
    <m/>
    <m/>
    <m/>
    <s v="wild"/>
    <x v="0"/>
    <s v="China"/>
    <s v="Liaoning"/>
    <s v="Dandong"/>
    <m/>
    <s v="Xiaoli Jin"/>
    <d v="2014-10-03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299669999999999"/>
    <n v="123.59032000000001"/>
    <n v="117"/>
    <n v="1.8"/>
    <m/>
    <m/>
    <m/>
    <x v="0"/>
    <d v="2015-07-27T00:00:00"/>
    <s v="ZJU"/>
    <m/>
    <m/>
  </r>
  <r>
    <n v="724"/>
    <s v="JY203"/>
    <s v="JY203"/>
    <s v="M. sacchariflorus"/>
    <m/>
    <m/>
    <m/>
    <m/>
    <m/>
    <m/>
    <s v="wild"/>
    <x v="0"/>
    <s v="China"/>
    <s v="Liaoning"/>
    <s v="Dandong"/>
    <m/>
    <s v="Xiaoli Jin"/>
    <d v="2014-10-03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351979999999998"/>
    <n v="123.58835999999999"/>
    <n v="87"/>
    <n v="1.6"/>
    <m/>
    <m/>
    <m/>
    <x v="0"/>
    <d v="2015-07-27T00:00:00"/>
    <s v="ZJU"/>
    <m/>
    <m/>
  </r>
  <r>
    <n v="725"/>
    <s v="JY204"/>
    <s v="JY204"/>
    <s v="M. sacchariflorus"/>
    <m/>
    <m/>
    <m/>
    <m/>
    <m/>
    <m/>
    <s v="wild"/>
    <x v="0"/>
    <s v="China"/>
    <s v="Liaoning"/>
    <s v="Dandong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372340000000001"/>
    <n v="123.59072999999999"/>
    <n v="103"/>
    <n v="1.7"/>
    <m/>
    <m/>
    <m/>
    <x v="0"/>
    <d v="2015-07-27T00:00:00"/>
    <s v="ZJU"/>
    <m/>
    <m/>
  </r>
  <r>
    <n v="726"/>
    <s v="JY205"/>
    <s v="JY205"/>
    <s v="M. sacchariflorus"/>
    <m/>
    <m/>
    <m/>
    <m/>
    <m/>
    <m/>
    <s v="wild"/>
    <x v="0"/>
    <s v="China"/>
    <s v="Liaoning"/>
    <s v="Dandong"/>
    <m/>
    <s v="Xiaoli Jin"/>
    <d v="2014-10-03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39432"/>
    <n v="123.5971"/>
    <n v="118"/>
    <n v="1.8"/>
    <m/>
    <m/>
    <m/>
    <x v="0"/>
    <d v="2015-07-27T00:00:00"/>
    <s v="ZJU"/>
    <m/>
    <m/>
  </r>
  <r>
    <n v="727"/>
    <s v="JY206"/>
    <s v="JY206"/>
    <s v="M. sacchariflorus"/>
    <m/>
    <m/>
    <m/>
    <m/>
    <m/>
    <m/>
    <s v="wild"/>
    <x v="0"/>
    <s v="China"/>
    <s v="Liaoning"/>
    <s v="Liaoyang"/>
    <m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1.477269999999997"/>
    <n v="123.35917999999999"/>
    <n v="56"/>
    <n v="1.7"/>
    <m/>
    <m/>
    <m/>
    <x v="0"/>
    <d v="2015-07-27T00:00:00"/>
    <s v="ZJU"/>
    <m/>
    <m/>
  </r>
  <r>
    <n v="728"/>
    <s v="JY207"/>
    <s v="JY207"/>
    <s v="M. sacchariflorus"/>
    <m/>
    <m/>
    <m/>
    <m/>
    <m/>
    <m/>
    <s v="wild"/>
    <x v="0"/>
    <s v="China"/>
    <s v="Liaoning"/>
    <s v="Shenyang"/>
    <m/>
    <s v="Xiaoli Jin"/>
    <d v="2014-10-04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583010000000002"/>
    <n v="123.35997"/>
    <n v="65"/>
    <n v="1.6"/>
    <m/>
    <m/>
    <m/>
    <x v="0"/>
    <d v="2015-07-27T00:00:00"/>
    <s v="ZJU"/>
    <m/>
    <m/>
  </r>
  <r>
    <n v="729"/>
    <s v="JY208"/>
    <s v="JY208"/>
    <s v="M. sacchariflorus"/>
    <m/>
    <m/>
    <m/>
    <m/>
    <m/>
    <m/>
    <s v="wild"/>
    <x v="0"/>
    <s v="China"/>
    <s v="Liaoning"/>
    <s v="Shenyang"/>
    <m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42.03228"/>
    <n v="123.37411"/>
    <n v="77"/>
    <n v="1.6"/>
    <m/>
    <m/>
    <m/>
    <x v="0"/>
    <d v="2015-07-27T00:00:00"/>
    <s v="ZJU"/>
    <m/>
    <m/>
  </r>
  <r>
    <n v="730"/>
    <s v="JY209"/>
    <s v="JY209"/>
    <s v="M. sacchariflorus"/>
    <m/>
    <m/>
    <m/>
    <m/>
    <m/>
    <m/>
    <s v="wild"/>
    <x v="0"/>
    <s v="China"/>
    <s v="Liaoning"/>
    <s v="Tieling"/>
    <m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088630000000002"/>
    <n v="123.40931999999999"/>
    <n v="61"/>
    <n v="1.8"/>
    <m/>
    <m/>
    <m/>
    <x v="0"/>
    <d v="2015-07-27T00:00:00"/>
    <s v="ZJU"/>
    <m/>
    <m/>
  </r>
  <r>
    <n v="731"/>
    <s v="JY210"/>
    <s v="JY210"/>
    <s v="M. sacchariflorus"/>
    <m/>
    <m/>
    <m/>
    <m/>
    <m/>
    <m/>
    <s v="wild"/>
    <x v="0"/>
    <s v="China"/>
    <s v="Liaoning"/>
    <s v="Tieling"/>
    <m/>
    <s v="Xiaoli Jin"/>
    <d v="2014-10-04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198369999999997"/>
    <n v="123.53079"/>
    <n v="55"/>
    <n v="1.4"/>
    <m/>
    <m/>
    <m/>
    <x v="0"/>
    <d v="2015-07-27T00:00:00"/>
    <s v="ZJU"/>
    <m/>
    <m/>
  </r>
  <r>
    <n v="732"/>
    <s v="JY211"/>
    <s v="JY211"/>
    <s v="M. sacchariflorus"/>
    <m/>
    <m/>
    <m/>
    <m/>
    <m/>
    <m/>
    <s v="wild"/>
    <x v="0"/>
    <s v="China"/>
    <s v="Liaoning"/>
    <s v="Tieling"/>
    <m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230119999999999"/>
    <n v="123.56887999999999"/>
    <n v="73"/>
    <n v="1.7"/>
    <m/>
    <m/>
    <m/>
    <x v="0"/>
    <d v="2015-07-27T00:00:00"/>
    <s v="ZJU"/>
    <m/>
    <m/>
  </r>
  <r>
    <n v="733"/>
    <s v="JY212"/>
    <s v="JY212"/>
    <s v="M. sacchariflorus"/>
    <m/>
    <m/>
    <m/>
    <m/>
    <m/>
    <m/>
    <s v="wild"/>
    <x v="0"/>
    <s v="China"/>
    <s v="Liaoning"/>
    <s v="Kaiyuan"/>
    <m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2.275109999999998"/>
    <n v="124.01622"/>
    <n v="80"/>
    <n v="2"/>
    <m/>
    <m/>
    <m/>
    <x v="0"/>
    <d v="2015-07-27T00:00:00"/>
    <s v="ZJU"/>
    <m/>
    <m/>
  </r>
  <r>
    <n v="734"/>
    <s v="JY213"/>
    <s v="JY213"/>
    <s v="M. sacchariflorus"/>
    <m/>
    <m/>
    <m/>
    <m/>
    <m/>
    <m/>
    <s v="wild"/>
    <x v="0"/>
    <s v="China"/>
    <s v="Liaoning"/>
    <s v="Kaiyuan"/>
    <m/>
    <s v="Xiaoli Jin"/>
    <d v="2014-10-04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301949999999998"/>
    <n v="124.02231"/>
    <n v="96"/>
    <n v="2.5"/>
    <m/>
    <m/>
    <m/>
    <x v="0"/>
    <d v="2015-07-27T00:00:00"/>
    <s v="ZJU"/>
    <m/>
    <m/>
  </r>
  <r>
    <n v="735"/>
    <s v="JY214"/>
    <s v="JY214"/>
    <s v="M. sacchariflorus"/>
    <m/>
    <m/>
    <m/>
    <m/>
    <m/>
    <m/>
    <s v="wild"/>
    <x v="0"/>
    <s v="China"/>
    <s v="Liaoning"/>
    <s v="Kaiyuan"/>
    <m/>
    <s v="Xiaoli Jin"/>
    <d v="2014-10-04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42.385359999999999"/>
    <n v="124.11743"/>
    <n v="108"/>
    <n v="2.2999999999999998"/>
    <m/>
    <m/>
    <m/>
    <x v="0"/>
    <d v="2015-07-27T00:00:00"/>
    <s v="ZJU"/>
    <m/>
    <m/>
  </r>
  <r>
    <n v="736"/>
    <s v="JY215"/>
    <s v="JY215"/>
    <s v="M. sacchariflorus"/>
    <m/>
    <m/>
    <m/>
    <m/>
    <m/>
    <m/>
    <s v="wild"/>
    <x v="0"/>
    <s v="China"/>
    <s v="Liaoning"/>
    <s v="Kaiyuan"/>
    <m/>
    <s v="Xiaoli Jin"/>
    <d v="2014-10-04T00:00:00"/>
    <s v="field zone"/>
    <m/>
    <s v="rare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2.430019999999999"/>
    <n v="124.19651"/>
    <n v="124"/>
    <n v="1.9"/>
    <m/>
    <m/>
    <m/>
    <x v="0"/>
    <d v="2015-07-27T00:00:00"/>
    <s v="ZJU"/>
    <m/>
    <m/>
  </r>
  <r>
    <n v="737"/>
    <s v="JY216"/>
    <s v="JY216"/>
    <s v="M. sacchariflorus"/>
    <m/>
    <m/>
    <m/>
    <m/>
    <m/>
    <m/>
    <s v="wild"/>
    <x v="0"/>
    <s v="China"/>
    <s v="Liaoning"/>
    <s v="Tieling"/>
    <s v="Xifeng country"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430520000000001"/>
    <n v="124.23335"/>
    <n v="134"/>
    <n v="1.7"/>
    <m/>
    <m/>
    <m/>
    <x v="0"/>
    <d v="2015-07-27T00:00:00"/>
    <s v="ZJU"/>
    <m/>
    <m/>
  </r>
  <r>
    <n v="738"/>
    <s v="JY217"/>
    <s v="JY217"/>
    <s v="M. sacchariflorus"/>
    <m/>
    <m/>
    <m/>
    <m/>
    <m/>
    <m/>
    <s v="wild"/>
    <x v="0"/>
    <s v="China"/>
    <s v="Liaoning"/>
    <s v="Tieling"/>
    <s v="Xifeng country"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433019999999999"/>
    <n v="124.30452"/>
    <n v="156"/>
    <n v="2.7"/>
    <m/>
    <m/>
    <m/>
    <x v="0"/>
    <d v="2015-07-27T00:00:00"/>
    <s v="ZJU"/>
    <m/>
    <m/>
  </r>
  <r>
    <n v="739"/>
    <s v="JY218"/>
    <s v="JY218"/>
    <s v="M. sacchariflorus"/>
    <m/>
    <m/>
    <m/>
    <m/>
    <m/>
    <m/>
    <s v="wild"/>
    <x v="0"/>
    <s v="China"/>
    <s v="Liaoning"/>
    <s v="Tieling"/>
    <s v="Xifeng country"/>
    <s v="Xiaoli Jin"/>
    <d v="2014-10-04T00:00:00"/>
    <s v="roadside"/>
    <m/>
    <s v="rare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015509999999999"/>
    <n v="124.45643"/>
    <n v="305"/>
    <n v="2.6"/>
    <m/>
    <m/>
    <m/>
    <x v="0"/>
    <d v="2015-07-27T00:00:00"/>
    <s v="ZJU"/>
    <m/>
    <m/>
  </r>
  <r>
    <n v="740"/>
    <s v="JY219"/>
    <s v="JY219"/>
    <s v="M. sacchariflorus"/>
    <m/>
    <m/>
    <m/>
    <m/>
    <m/>
    <m/>
    <s v="wild"/>
    <x v="0"/>
    <s v="China"/>
    <s v="Jilin"/>
    <s v="Siping"/>
    <s v="Shiling town, Tiedong suburb"/>
    <s v="Xiaoli Jin"/>
    <d v="2014-10-04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056249999999999"/>
    <n v="124.43465999999999"/>
    <n v="291"/>
    <n v="2"/>
    <m/>
    <m/>
    <m/>
    <x v="2"/>
    <m/>
    <m/>
    <m/>
    <m/>
  </r>
  <r>
    <n v="741"/>
    <s v="JY220"/>
    <s v="JY220"/>
    <s v="M. sacchariflorus"/>
    <m/>
    <m/>
    <m/>
    <m/>
    <m/>
    <m/>
    <s v="wild"/>
    <x v="0"/>
    <s v="China"/>
    <s v="Jilin"/>
    <s v="Siping"/>
    <s v="Shiling town, Tiedong suburb"/>
    <s v="Xiaoli Jin"/>
    <d v="2014-10-04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060310000000001"/>
    <n v="124.42983"/>
    <n v="291"/>
    <n v="1.1000000000000001"/>
    <m/>
    <m/>
    <m/>
    <x v="0"/>
    <d v="2015-07-27T00:00:00"/>
    <s v="ZJU"/>
    <m/>
    <m/>
  </r>
  <r>
    <n v="742"/>
    <s v="JY221"/>
    <s v="JY221"/>
    <s v="M. sacchariflorus"/>
    <m/>
    <m/>
    <m/>
    <m/>
    <m/>
    <m/>
    <s v="wild"/>
    <x v="0"/>
    <s v="China"/>
    <s v="Jilin"/>
    <s v="Jilin"/>
    <s v="G302 road,Longtan suburb"/>
    <s v="Xiaoli Jin"/>
    <d v="2014-10-05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72470000000003"/>
    <n v="126.45769"/>
    <n v="225"/>
    <n v="1.1000000000000001"/>
    <m/>
    <m/>
    <m/>
    <x v="0"/>
    <d v="2015-07-27T00:00:00"/>
    <s v="ZJU"/>
    <m/>
    <m/>
  </r>
  <r>
    <n v="743"/>
    <s v="JY222"/>
    <s v="JY222"/>
    <s v="M. sacchariflorus"/>
    <m/>
    <m/>
    <m/>
    <m/>
    <m/>
    <m/>
    <s v="wild"/>
    <x v="0"/>
    <s v="China"/>
    <s v="Jilin"/>
    <s v="Jilin"/>
    <s v="G302 road,Longtan suburb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3.572490000000002"/>
    <n v="126.4577"/>
    <n v="224"/>
    <n v="1.9"/>
    <m/>
    <m/>
    <m/>
    <x v="0"/>
    <d v="2015-07-27T00:00:00"/>
    <s v="ZJU"/>
    <m/>
    <m/>
  </r>
  <r>
    <n v="744"/>
    <s v="JY223"/>
    <s v="JY223"/>
    <s v="M. sacchariflorus"/>
    <m/>
    <m/>
    <m/>
    <m/>
    <m/>
    <m/>
    <s v="wild"/>
    <x v="0"/>
    <s v="China"/>
    <s v="Jilin"/>
    <s v="Jiaohe"/>
    <s v="Tiangang town"/>
    <s v="Xiaoli Jin"/>
    <d v="2014-10-05T00:00:00"/>
    <s v="field zon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566070000000003"/>
    <n v="126.50796"/>
    <n v="242"/>
    <n v="1.7"/>
    <m/>
    <m/>
    <m/>
    <x v="0"/>
    <d v="2015-07-27T00:00:00"/>
    <s v="ZJU"/>
    <m/>
    <m/>
  </r>
  <r>
    <n v="745"/>
    <s v="JY224"/>
    <s v="JY224"/>
    <s v="M. sacchariflorus"/>
    <m/>
    <m/>
    <m/>
    <m/>
    <m/>
    <m/>
    <s v="wild"/>
    <x v="0"/>
    <s v="China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41580000000003"/>
    <n v="126.54246999999999"/>
    <n v="260"/>
    <n v="1.2"/>
    <m/>
    <m/>
    <m/>
    <x v="0"/>
    <d v="2015-07-27T00:00:00"/>
    <s v="ZJU"/>
    <m/>
    <m/>
  </r>
  <r>
    <n v="746"/>
    <s v="JY225"/>
    <s v="JY225"/>
    <s v="M. sacchariflorus"/>
    <m/>
    <m/>
    <m/>
    <m/>
    <m/>
    <m/>
    <s v="wild"/>
    <x v="0"/>
    <s v="China"/>
    <s v="Jilin"/>
    <s v="Jiaohe"/>
    <m/>
    <s v="Xiaoli Jin"/>
    <d v="2014-10-05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61500000000002"/>
    <n v="126.52146"/>
    <n v="244"/>
    <n v="1.1000000000000001"/>
    <m/>
    <m/>
    <m/>
    <x v="0"/>
    <d v="2015-07-27T00:00:00"/>
    <s v="ZJU"/>
    <m/>
    <m/>
  </r>
  <r>
    <n v="747"/>
    <s v="JY226"/>
    <s v="JY226"/>
    <s v="M. sacchariflorus"/>
    <m/>
    <m/>
    <m/>
    <m/>
    <m/>
    <m/>
    <s v="wild"/>
    <x v="0"/>
    <s v="China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561100000000003"/>
    <n v="126.59209"/>
    <n v="303"/>
    <n v="1.5"/>
    <m/>
    <m/>
    <m/>
    <x v="0"/>
    <d v="2015-07-27T00:00:00"/>
    <s v="ZJU"/>
    <m/>
    <m/>
  </r>
  <r>
    <n v="748"/>
    <s v="JY227"/>
    <s v="JY227"/>
    <s v="M. sacchariflorus"/>
    <m/>
    <m/>
    <m/>
    <m/>
    <m/>
    <m/>
    <s v="wild"/>
    <x v="0"/>
    <s v="China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43.583370000000002"/>
    <n v="127.04112000000001"/>
    <n v="365"/>
    <n v="1.1000000000000001"/>
    <m/>
    <m/>
    <m/>
    <x v="0"/>
    <d v="2015-07-27T00:00:00"/>
    <s v="ZJU"/>
    <m/>
    <m/>
  </r>
  <r>
    <n v="749"/>
    <s v="JY228"/>
    <s v="JY228"/>
    <s v="M. sacchariflorus"/>
    <m/>
    <m/>
    <m/>
    <m/>
    <m/>
    <m/>
    <s v="wild"/>
    <x v="0"/>
    <s v="China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82799999999999"/>
    <n v="127.0445"/>
    <n v="351"/>
    <n v="2"/>
    <m/>
    <m/>
    <m/>
    <x v="0"/>
    <d v="2015-07-27T00:00:00"/>
    <s v="ZJU"/>
    <m/>
    <m/>
  </r>
  <r>
    <n v="750"/>
    <s v="JY229"/>
    <s v="JY229"/>
    <s v="M. sacchariflorus"/>
    <m/>
    <m/>
    <m/>
    <m/>
    <m/>
    <m/>
    <s v="wild"/>
    <x v="0"/>
    <s v="China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55019999999999"/>
    <n v="127.14744"/>
    <n v="370"/>
    <n v="1.1000000000000001"/>
    <m/>
    <m/>
    <m/>
    <x v="2"/>
    <m/>
    <m/>
    <m/>
    <m/>
  </r>
  <r>
    <n v="751"/>
    <s v="JY230"/>
    <s v="JY230"/>
    <s v="M. sacchariflorus"/>
    <m/>
    <m/>
    <m/>
    <m/>
    <m/>
    <m/>
    <s v="wild"/>
    <x v="0"/>
    <s v="China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39580000000001"/>
    <n v="127.17608"/>
    <n v="328"/>
    <n v="1.2"/>
    <m/>
    <m/>
    <m/>
    <x v="0"/>
    <d v="2015-07-27T00:00:00"/>
    <s v="ZJU"/>
    <m/>
    <m/>
  </r>
  <r>
    <n v="752"/>
    <s v="JY231"/>
    <s v="JY231"/>
    <s v="M. sacchariflorus"/>
    <m/>
    <m/>
    <m/>
    <m/>
    <m/>
    <m/>
    <s v="wild"/>
    <x v="0"/>
    <s v="China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43.470930000000003"/>
    <n v="127.22119000000001"/>
    <n v="314"/>
    <n v="2"/>
    <m/>
    <m/>
    <m/>
    <x v="0"/>
    <d v="2015-07-27T00:00:00"/>
    <s v="ZJU"/>
    <m/>
    <m/>
  </r>
  <r>
    <n v="753"/>
    <s v="JY232"/>
    <s v="JY232"/>
    <s v="M. sacchariflorus"/>
    <m/>
    <m/>
    <m/>
    <m/>
    <m/>
    <m/>
    <s v="wild"/>
    <x v="0"/>
    <s v="China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470109999999998"/>
    <n v="127.22197"/>
    <n v="309"/>
    <n v="1"/>
    <m/>
    <m/>
    <m/>
    <x v="0"/>
    <d v="2015-07-27T00:00:00"/>
    <s v="ZJU"/>
    <m/>
    <m/>
  </r>
  <r>
    <n v="754"/>
    <s v="JY233"/>
    <s v="JY233"/>
    <s v="M. sacchariflorus"/>
    <m/>
    <m/>
    <m/>
    <m/>
    <m/>
    <m/>
    <s v="wild"/>
    <x v="0"/>
    <s v="China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426830000000002"/>
    <n v="127.29756999999999"/>
    <n v="339"/>
    <n v="1.9"/>
    <m/>
    <m/>
    <m/>
    <x v="0"/>
    <d v="2015-07-27T00:00:00"/>
    <s v="ZJU"/>
    <m/>
    <m/>
  </r>
  <r>
    <n v="755"/>
    <s v="JY234"/>
    <s v="JY234"/>
    <s v="M. sacchariflorus"/>
    <m/>
    <m/>
    <m/>
    <m/>
    <m/>
    <m/>
    <s v="wild"/>
    <x v="0"/>
    <s v="China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392519999999998"/>
    <n v="127.42173"/>
    <n v="481"/>
    <n v="1.7"/>
    <m/>
    <m/>
    <m/>
    <x v="0"/>
    <d v="2015-07-27T00:00:00"/>
    <s v="ZJU"/>
    <m/>
    <m/>
  </r>
  <r>
    <n v="756"/>
    <s v="JY235"/>
    <s v="JY235"/>
    <s v="M. sacchariflorus"/>
    <m/>
    <m/>
    <m/>
    <m/>
    <m/>
    <m/>
    <s v="wild"/>
    <x v="0"/>
    <s v="China"/>
    <s v="Jilin"/>
    <s v="Yanji"/>
    <s v="Yanbian Korean Autonomous Prefecture 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32714"/>
    <n v="127.47966"/>
    <n v="558"/>
    <n v="1.4"/>
    <m/>
    <m/>
    <m/>
    <x v="0"/>
    <d v="2015-07-27T00:00:00"/>
    <s v="ZJU"/>
    <m/>
    <m/>
  </r>
  <r>
    <n v="757"/>
    <s v="JY236"/>
    <s v="JY236"/>
    <s v="M. sacchariflorus"/>
    <m/>
    <m/>
    <m/>
    <m/>
    <m/>
    <m/>
    <s v="wild"/>
    <x v="0"/>
    <s v="China"/>
    <s v="Jilin"/>
    <s v="Yanji"/>
    <s v="Yanbian Korean Autonomous Prefecture 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3245"/>
    <n v="128.00118000000001"/>
    <n v="517"/>
    <n v="1.1000000000000001"/>
    <m/>
    <m/>
    <m/>
    <x v="0"/>
    <d v="2015-07-27T00:00:00"/>
    <s v="ZJU"/>
    <m/>
    <m/>
  </r>
  <r>
    <n v="758"/>
    <s v="JY237"/>
    <s v="JY237"/>
    <s v="M. sacchariflorus"/>
    <m/>
    <m/>
    <m/>
    <m/>
    <m/>
    <m/>
    <s v="wild"/>
    <x v="0"/>
    <s v="China"/>
    <s v="Jilin"/>
    <s v="Dunhua"/>
    <s v="Changjitu G12 highway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246589999999998"/>
    <n v="128.14849000000001"/>
    <n v="528"/>
    <n v="1.1000000000000001"/>
    <m/>
    <m/>
    <m/>
    <x v="2"/>
    <m/>
    <m/>
    <m/>
    <m/>
  </r>
  <r>
    <n v="759"/>
    <s v="JY238"/>
    <s v="JY238"/>
    <s v="M. sacchariflorus"/>
    <m/>
    <m/>
    <m/>
    <m/>
    <m/>
    <m/>
    <s v="wild"/>
    <x v="0"/>
    <s v="China"/>
    <s v="Jilin"/>
    <s v="Dunhua"/>
    <s v="Changjitu G201 highway"/>
    <s v="Xiaoli Jin"/>
    <d v="2014-10-05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357660000000003"/>
    <n v="128.28778"/>
    <n v="428"/>
    <n v="1"/>
    <m/>
    <m/>
    <m/>
    <x v="0"/>
    <d v="2015-07-27T00:00:00"/>
    <s v="ZJU"/>
    <m/>
    <m/>
  </r>
  <r>
    <n v="760"/>
    <s v="JY239"/>
    <s v="JY239"/>
    <s v="M. sacchariflorus"/>
    <m/>
    <m/>
    <m/>
    <m/>
    <m/>
    <m/>
    <s v="wild"/>
    <x v="0"/>
    <s v="China"/>
    <s v="Jilin"/>
    <s v="Dunhua"/>
    <s v="Changjitu G201 highway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371600000000001"/>
    <n v="128.31045"/>
    <n v="419"/>
    <n v="1.5"/>
    <m/>
    <m/>
    <m/>
    <x v="0"/>
    <d v="2015-07-27T00:00:00"/>
    <s v="ZJU"/>
    <m/>
    <m/>
  </r>
  <r>
    <n v="761"/>
    <s v="JY240"/>
    <s v="JY240"/>
    <s v="M. sacchariflorus"/>
    <m/>
    <m/>
    <m/>
    <m/>
    <m/>
    <m/>
    <s v="wild"/>
    <x v="0"/>
    <s v="China"/>
    <s v="Heilongjiang"/>
    <s v="Ning'an"/>
    <s v="Mudan river bridge No.1"/>
    <s v="Xiaoli Jin"/>
    <d v="2014-10-05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452379999999998"/>
    <n v="128.44739000000001"/>
    <n v="361"/>
    <n v="0.7"/>
    <m/>
    <m/>
    <m/>
    <x v="0"/>
    <d v="2015-07-27T00:00:00"/>
    <s v="ZJU"/>
    <m/>
    <m/>
  </r>
  <r>
    <n v="762"/>
    <s v="JY241"/>
    <s v="JY241"/>
    <s v="M. sacchariflorus"/>
    <m/>
    <m/>
    <m/>
    <m/>
    <m/>
    <m/>
    <s v="wild"/>
    <x v="0"/>
    <s v="China"/>
    <s v="Heilongjiang"/>
    <s v="Ning'an"/>
    <s v="Mudanjiang riverside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450299999999999"/>
    <n v="128.44878"/>
    <n v="360"/>
    <n v="0.6"/>
    <m/>
    <m/>
    <m/>
    <x v="0"/>
    <d v="2015-07-27T00:00:00"/>
    <s v="ZJU"/>
    <m/>
    <m/>
  </r>
  <r>
    <n v="763"/>
    <s v="JY242"/>
    <s v="JY242"/>
    <s v="M. sacchariflorus"/>
    <m/>
    <m/>
    <m/>
    <m/>
    <m/>
    <m/>
    <s v="wild"/>
    <x v="0"/>
    <s v="China"/>
    <s v="Heilongjiang"/>
    <s v="Mudanjiang"/>
    <s v="Xi'an suburb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449919999999999"/>
    <n v="128.44916000000001"/>
    <n v="360"/>
    <n v="1.2"/>
    <m/>
    <m/>
    <m/>
    <x v="2"/>
    <m/>
    <m/>
    <m/>
    <m/>
  </r>
  <r>
    <n v="764"/>
    <s v="JY243"/>
    <s v="JY243"/>
    <s v="M. sacchariflorus"/>
    <m/>
    <m/>
    <m/>
    <m/>
    <m/>
    <m/>
    <s v="wild"/>
    <x v="0"/>
    <s v="China"/>
    <s v="Heilongjiang"/>
    <s v="Ning'an"/>
    <m/>
    <s v="Xiaoli Jin"/>
    <d v="2014-10-06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44.316780000000001"/>
    <n v="129.35405"/>
    <n v="230"/>
    <n v="1.7"/>
    <m/>
    <m/>
    <m/>
    <x v="0"/>
    <d v="2015-07-27T00:00:00"/>
    <s v="ZJU"/>
    <m/>
    <m/>
  </r>
  <r>
    <n v="765"/>
    <s v="JY244"/>
    <s v="JY244"/>
    <s v="M. sacchariflorus"/>
    <m/>
    <m/>
    <m/>
    <m/>
    <m/>
    <m/>
    <s v="wild"/>
    <x v="0"/>
    <s v="China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205620000000003"/>
    <n v="129.26953"/>
    <n v="276"/>
    <n v="1.6"/>
    <m/>
    <m/>
    <m/>
    <x v="0"/>
    <d v="2015-07-27T00:00:00"/>
    <s v="ZJU"/>
    <m/>
    <m/>
  </r>
  <r>
    <n v="766"/>
    <s v="JY245"/>
    <s v="JY245"/>
    <s v="M. sacchariflorus"/>
    <m/>
    <m/>
    <m/>
    <m/>
    <m/>
    <m/>
    <s v="wild"/>
    <x v="0"/>
    <s v="China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4.186869999999999"/>
    <n v="129.26356999999999"/>
    <n v="263"/>
    <n v="1.6"/>
    <m/>
    <m/>
    <m/>
    <x v="2"/>
    <m/>
    <m/>
    <m/>
    <m/>
  </r>
  <r>
    <n v="767"/>
    <s v="JY246"/>
    <s v="JY246"/>
    <s v="M. sacchariflorus"/>
    <m/>
    <m/>
    <m/>
    <m/>
    <m/>
    <m/>
    <s v="wild"/>
    <x v="0"/>
    <s v="China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4.18694"/>
    <n v="129.26358999999999"/>
    <n v="266"/>
    <n v="1.1000000000000001"/>
    <m/>
    <m/>
    <m/>
    <x v="0"/>
    <d v="2015-07-27T00:00:00"/>
    <s v="ZJU"/>
    <m/>
    <m/>
  </r>
  <r>
    <n v="768"/>
    <s v="JY247"/>
    <s v="JY247"/>
    <s v="M. sacchariflorus"/>
    <m/>
    <m/>
    <m/>
    <m/>
    <m/>
    <m/>
    <s v="wild"/>
    <x v="0"/>
    <s v="China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161920000000002"/>
    <n v="129.24755999999999"/>
    <n v="283"/>
    <n v="0.9"/>
    <m/>
    <m/>
    <m/>
    <x v="0"/>
    <d v="2015-07-27T00:00:00"/>
    <s v="ZJU"/>
    <m/>
    <m/>
  </r>
  <r>
    <n v="769"/>
    <s v="JY248"/>
    <s v="JY248"/>
    <s v="M. sacchariflorus"/>
    <m/>
    <m/>
    <m/>
    <m/>
    <m/>
    <m/>
    <s v="wild"/>
    <x v="0"/>
    <s v="China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158659999999998"/>
    <n v="129.24484000000001"/>
    <n v="285"/>
    <n v="1.3"/>
    <m/>
    <m/>
    <m/>
    <x v="0"/>
    <d v="2015-07-27T00:00:00"/>
    <s v="ZJU"/>
    <m/>
    <m/>
  </r>
  <r>
    <n v="770"/>
    <s v="JY249"/>
    <s v="JY249"/>
    <s v="M. sacchariflorus"/>
    <m/>
    <m/>
    <m/>
    <m/>
    <m/>
    <m/>
    <s v="wild"/>
    <x v="0"/>
    <s v="China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4.120229999999999"/>
    <n v="129.17496"/>
    <n v="295"/>
    <n v="1.2"/>
    <m/>
    <m/>
    <m/>
    <x v="0"/>
    <d v="2015-07-27T00:00:00"/>
    <s v="ZJU"/>
    <m/>
    <m/>
  </r>
  <r>
    <n v="771"/>
    <s v="JY250"/>
    <s v="JY250"/>
    <s v="M. sacchariflorus"/>
    <m/>
    <m/>
    <m/>
    <m/>
    <m/>
    <m/>
    <s v="wild"/>
    <x v="0"/>
    <s v="China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054450000000003"/>
    <n v="129.09768"/>
    <n v="298"/>
    <n v="1.3"/>
    <m/>
    <m/>
    <m/>
    <x v="0"/>
    <d v="2015-07-27T00:00:00"/>
    <s v="ZJU"/>
    <m/>
    <m/>
  </r>
  <r>
    <n v="772"/>
    <s v="JY251"/>
    <s v="JY251"/>
    <s v="M. sacchariflorus"/>
    <m/>
    <m/>
    <m/>
    <m/>
    <m/>
    <m/>
    <s v="wild"/>
    <x v="0"/>
    <s v="China"/>
    <s v="Heilongjiang"/>
    <s v="Ning'an"/>
    <m/>
    <s v="Xiaoli Jin"/>
    <d v="2014-10-06T00:00:00"/>
    <s v="roadside"/>
    <s v="5*3"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024209999999997"/>
    <n v="129.07435000000001"/>
    <n v="323"/>
    <n v="1.2"/>
    <m/>
    <m/>
    <m/>
    <x v="0"/>
    <d v="2015-07-27T00:00:00"/>
    <s v="ZJU"/>
    <m/>
    <m/>
  </r>
  <r>
    <n v="773"/>
    <s v="JY252"/>
    <s v="JY252"/>
    <s v="M. sacchariflorus"/>
    <m/>
    <m/>
    <m/>
    <m/>
    <m/>
    <m/>
    <s v="wild"/>
    <x v="0"/>
    <s v="China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54409999999997"/>
    <n v="129.02997999999999"/>
    <n v="604"/>
    <n v="1.1000000000000001"/>
    <m/>
    <m/>
    <m/>
    <x v="0"/>
    <d v="2015-07-27T00:00:00"/>
    <s v="ZJU"/>
    <m/>
    <m/>
  </r>
  <r>
    <n v="774"/>
    <s v="JY253"/>
    <s v="JY253"/>
    <s v="M. sacchariflorus"/>
    <m/>
    <m/>
    <m/>
    <m/>
    <m/>
    <m/>
    <s v="wild"/>
    <x v="0"/>
    <s v="China"/>
    <s v="Jilin"/>
    <s v="Dunhua"/>
    <s v="Yanminghu town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407159999999998"/>
    <n v="128.35248999999999"/>
    <n v="353"/>
    <n v="1.3"/>
    <m/>
    <m/>
    <m/>
    <x v="0"/>
    <d v="2015-07-27T00:00:00"/>
    <s v="ZJU"/>
    <m/>
    <m/>
  </r>
  <r>
    <n v="775"/>
    <s v="JY254"/>
    <s v="JY254"/>
    <s v="M. sacchariflorus"/>
    <m/>
    <m/>
    <m/>
    <m/>
    <m/>
    <m/>
    <s v="wild"/>
    <x v="0"/>
    <s v="China"/>
    <s v="Jilin"/>
    <s v="Dunhua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379779999999997"/>
    <n v="128.31814"/>
    <n v="416"/>
    <n v="1.1000000000000001"/>
    <m/>
    <m/>
    <m/>
    <x v="0"/>
    <d v="2015-07-27T00:00:00"/>
    <s v="ZJU"/>
    <m/>
    <m/>
  </r>
  <r>
    <n v="776"/>
    <s v="JY255"/>
    <s v="JY255"/>
    <s v="M. sacchariflorus"/>
    <m/>
    <m/>
    <m/>
    <m/>
    <m/>
    <m/>
    <s v="wild"/>
    <x v="0"/>
    <s v="China"/>
    <s v="Jilin"/>
    <s v="Jilin"/>
    <s v="Fengman suburb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498449999999998"/>
    <n v="126.40537999999999"/>
    <n v="260"/>
    <n v="1.6"/>
    <m/>
    <m/>
    <m/>
    <x v="0"/>
    <d v="2015-07-27T00:00:00"/>
    <s v="ZJU"/>
    <m/>
    <m/>
  </r>
  <r>
    <n v="777"/>
    <s v="JY256"/>
    <s v="JY256"/>
    <s v="M. sacchariflorus"/>
    <m/>
    <m/>
    <m/>
    <m/>
    <m/>
    <m/>
    <s v="wild"/>
    <x v="0"/>
    <s v="China"/>
    <s v="Jilin"/>
    <s v="Jilin"/>
    <s v="Fengman suburb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442250000000001"/>
    <n v="126.27307"/>
    <n v="242"/>
    <n v="2.5"/>
    <m/>
    <m/>
    <m/>
    <x v="2"/>
    <m/>
    <m/>
    <m/>
    <m/>
  </r>
  <r>
    <n v="778"/>
    <s v="JY257"/>
    <s v="JY257"/>
    <s v="M. sacchariflorus"/>
    <m/>
    <m/>
    <m/>
    <m/>
    <m/>
    <m/>
    <s v="wild"/>
    <x v="0"/>
    <s v="China"/>
    <s v="Jilin"/>
    <s v="Jilin"/>
    <s v="G1212 road,Yongji country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403080000000003"/>
    <n v="126.23541"/>
    <n v="279"/>
    <n v="2.1"/>
    <m/>
    <m/>
    <m/>
    <x v="0"/>
    <d v="2015-07-27T00:00:00"/>
    <s v="ZJU"/>
    <m/>
    <m/>
  </r>
  <r>
    <n v="779"/>
    <s v="JY258"/>
    <s v="JY258"/>
    <s v="M. sacchariflorus"/>
    <m/>
    <m/>
    <m/>
    <m/>
    <m/>
    <m/>
    <s v="wild"/>
    <x v="0"/>
    <s v="China"/>
    <s v="Jilin"/>
    <s v="Jilin"/>
    <s v="Shuanghe town,Yongji country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289160000000003"/>
    <n v="126.10137"/>
    <n v="287"/>
    <n v="2.1"/>
    <m/>
    <m/>
    <m/>
    <x v="0"/>
    <d v="2015-07-27T00:00:00"/>
    <s v="ZJU"/>
    <m/>
    <m/>
  </r>
  <r>
    <n v="780"/>
    <s v="JY259"/>
    <s v="JY259"/>
    <s v="M. sacchariflorus"/>
    <m/>
    <m/>
    <m/>
    <m/>
    <m/>
    <m/>
    <s v="wild"/>
    <x v="0"/>
    <s v="China"/>
    <s v="Jilin"/>
    <s v="Panshi"/>
    <s v="G1212 road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20993"/>
    <n v="126.05021000000001"/>
    <n v="297"/>
    <n v="2.2999999999999998"/>
    <m/>
    <m/>
    <m/>
    <x v="0"/>
    <d v="2015-07-27T00:00:00"/>
    <s v="ZJU"/>
    <m/>
    <m/>
  </r>
  <r>
    <n v="781"/>
    <s v="JY260"/>
    <s v="JY260"/>
    <s v="M. sacchariflorus"/>
    <m/>
    <m/>
    <m/>
    <m/>
    <m/>
    <m/>
    <s v="wild"/>
    <x v="0"/>
    <s v="China"/>
    <s v="Jilin"/>
    <s v="Panshi"/>
    <s v="G1212 road"/>
    <s v="Xiaoli Jin"/>
    <d v="2014-10-06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182119999999998"/>
    <n v="126.02987"/>
    <n v="271"/>
    <n v="1.8"/>
    <m/>
    <m/>
    <m/>
    <x v="0"/>
    <d v="2015-07-27T00:00:00"/>
    <s v="ZJU"/>
    <m/>
    <m/>
  </r>
  <r>
    <n v="782"/>
    <s v="JY261"/>
    <s v="JY261"/>
    <s v="M. sacchariflorus"/>
    <m/>
    <m/>
    <m/>
    <m/>
    <m/>
    <m/>
    <s v="wild"/>
    <x v="0"/>
    <s v="China"/>
    <s v="Jilin"/>
    <s v="Liaoyuan"/>
    <s v="Dongfeng country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459940000000003"/>
    <n v="125.48193000000001"/>
    <n v="326"/>
    <n v="1"/>
    <m/>
    <m/>
    <m/>
    <x v="0"/>
    <d v="2015-07-27T00:00:00"/>
    <s v="ZJU"/>
    <m/>
    <m/>
  </r>
  <r>
    <n v="783"/>
    <s v="JY262"/>
    <s v="JY262"/>
    <s v="M. sacchariflorus"/>
    <m/>
    <m/>
    <m/>
    <m/>
    <m/>
    <m/>
    <s v="wild"/>
    <x v="0"/>
    <s v="China"/>
    <s v="Liaoning"/>
    <s v="Liaoyang"/>
    <s v="Taizihe river"/>
    <s v="Xiaoli Jin"/>
    <d v="2014-10-07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182110000000002"/>
    <n v="123.04727"/>
    <n v="16"/>
    <n v="1.5"/>
    <m/>
    <m/>
    <m/>
    <x v="0"/>
    <d v="2015-07-27T00:00:00"/>
    <s v="ZJU"/>
    <m/>
    <m/>
  </r>
  <r>
    <n v="784"/>
    <s v="JY263"/>
    <s v="JY263"/>
    <s v="M. sacchariflorus"/>
    <m/>
    <m/>
    <m/>
    <m/>
    <m/>
    <m/>
    <s v="wild"/>
    <x v="0"/>
    <s v="China"/>
    <s v="Liaoning"/>
    <s v="Liaoyang"/>
    <s v="Liaoyang contry"/>
    <s v="Xiaoli Jin"/>
    <d v="2014-10-07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172229999999999"/>
    <n v="123.03318"/>
    <n v="18"/>
    <n v="1.1000000000000001"/>
    <m/>
    <m/>
    <m/>
    <x v="2"/>
    <m/>
    <m/>
    <m/>
    <m/>
  </r>
  <r>
    <n v="785"/>
    <s v="JY264"/>
    <s v="JY264"/>
    <s v="M. sacchariflorus"/>
    <m/>
    <m/>
    <m/>
    <m/>
    <m/>
    <m/>
    <s v="wild"/>
    <x v="0"/>
    <s v="China"/>
    <s v="Liaoning"/>
    <s v="Liaoyang"/>
    <s v="Liaoyang contry"/>
    <s v="Xiaoli Jin"/>
    <d v="2014-10-07T00:00:00"/>
    <s v="field zone"/>
    <s v="3*1.5"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1.136960000000002"/>
    <n v="122.58776"/>
    <n v="22"/>
    <n v="1.4"/>
    <m/>
    <m/>
    <m/>
    <x v="0"/>
    <d v="2015-07-27T00:00:00"/>
    <s v="ZJU"/>
    <m/>
    <m/>
  </r>
  <r>
    <n v="786"/>
    <s v="JY265"/>
    <s v="JY265"/>
    <s v="M. sacchariflorus"/>
    <m/>
    <m/>
    <m/>
    <m/>
    <m/>
    <m/>
    <s v="wild"/>
    <x v="0"/>
    <s v="China"/>
    <s v="Liaoning"/>
    <s v="Haicheng"/>
    <s v="S101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s v="Y"/>
    <n v="41.038359999999997"/>
    <n v="122.48047"/>
    <n v="15"/>
    <n v="2.4"/>
    <m/>
    <m/>
    <m/>
    <x v="0"/>
    <d v="2015-07-27T00:00:00"/>
    <s v="ZJU"/>
    <m/>
    <m/>
  </r>
  <r>
    <n v="787"/>
    <s v="JY266"/>
    <s v="JY266"/>
    <s v="M. sacchariflorus"/>
    <m/>
    <m/>
    <m/>
    <m/>
    <m/>
    <m/>
    <s v="wild"/>
    <x v="0"/>
    <s v="China"/>
    <s v="Liaoning"/>
    <s v="Haicheng"/>
    <s v="S101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1.027059999999999"/>
    <n v="122.46719"/>
    <n v="16"/>
    <n v="1.1000000000000001"/>
    <m/>
    <m/>
    <m/>
    <x v="0"/>
    <d v="2015-07-27T00:00:00"/>
    <s v="ZJU"/>
    <m/>
    <m/>
  </r>
  <r>
    <n v="788"/>
    <s v="JY267"/>
    <s v="JY267"/>
    <s v="M. sacchariflorus"/>
    <m/>
    <m/>
    <m/>
    <m/>
    <m/>
    <m/>
    <s v="wild"/>
    <x v="0"/>
    <s v="China"/>
    <s v="Liaoning"/>
    <s v="Haicheng"/>
    <s v="Genzhuang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023530000000001"/>
    <n v="122.46357999999999"/>
    <n v="18"/>
    <n v="1.2"/>
    <m/>
    <m/>
    <m/>
    <x v="0"/>
    <d v="2015-07-27T00:00:00"/>
    <s v="ZJU"/>
    <m/>
    <m/>
  </r>
  <r>
    <n v="789"/>
    <s v="JY268"/>
    <s v="JY268"/>
    <s v="M. sacchariflorus"/>
    <m/>
    <m/>
    <m/>
    <m/>
    <m/>
    <m/>
    <s v="wild"/>
    <x v="0"/>
    <s v="China"/>
    <s v="Liaoning"/>
    <s v="Dashiqiao"/>
    <s v="Huzhuang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426679999999998"/>
    <n v="122.32792000000001"/>
    <n v="30"/>
    <n v="1.9"/>
    <m/>
    <m/>
    <m/>
    <x v="0"/>
    <d v="2015-07-27T00:00:00"/>
    <s v="ZJU"/>
    <m/>
    <m/>
  </r>
  <r>
    <n v="790"/>
    <s v="JY269"/>
    <s v="JY269"/>
    <s v="M. sacchariflorus"/>
    <m/>
    <m/>
    <m/>
    <m/>
    <m/>
    <m/>
    <s v="wild"/>
    <x v="0"/>
    <s v="China"/>
    <s v="Liaoning"/>
    <s v="Dashiqiao"/>
    <s v="Huzhuang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40.426720000000003"/>
    <n v="122.3272"/>
    <n v="34"/>
    <n v="2"/>
    <m/>
    <m/>
    <m/>
    <x v="0"/>
    <d v="2015-07-27T00:00:00"/>
    <s v="ZJU"/>
    <m/>
    <m/>
  </r>
  <r>
    <n v="791"/>
    <s v="JY270"/>
    <s v="JY270"/>
    <s v="M. sacchariflorus"/>
    <m/>
    <m/>
    <m/>
    <m/>
    <m/>
    <m/>
    <s v="wild"/>
    <x v="0"/>
    <s v="China"/>
    <s v="Liaoning"/>
    <s v="Dashiqiao"/>
    <s v="S311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381570000000004"/>
    <n v="122.28765"/>
    <n v="14"/>
    <n v="1.6"/>
    <m/>
    <m/>
    <m/>
    <x v="0"/>
    <d v="2015-07-27T00:00:00"/>
    <s v="ZJU"/>
    <m/>
    <m/>
  </r>
  <r>
    <n v="792"/>
    <s v="JY271"/>
    <s v="JY271"/>
    <s v="M. sacchariflorus"/>
    <m/>
    <m/>
    <m/>
    <m/>
    <m/>
    <m/>
    <s v="wild"/>
    <x v="0"/>
    <s v="China"/>
    <s v="Liaoning"/>
    <s v="Gaizhou"/>
    <s v="Binhai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230809999999998"/>
    <n v="122.12768"/>
    <n v="15"/>
    <n v="0.9"/>
    <m/>
    <m/>
    <m/>
    <x v="0"/>
    <d v="2015-07-27T00:00:00"/>
    <s v="ZJU"/>
    <m/>
    <m/>
  </r>
  <r>
    <n v="793"/>
    <s v="JY272"/>
    <s v="JY272"/>
    <s v="M. sacchariflorus"/>
    <m/>
    <m/>
    <m/>
    <m/>
    <m/>
    <m/>
    <s v="wild"/>
    <x v="0"/>
    <s v="China"/>
    <s v="Liaoning"/>
    <s v="Gaizhou"/>
    <s v="Binhai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230840000000001"/>
    <n v="122.12778"/>
    <n v="15"/>
    <n v="1.8"/>
    <m/>
    <m/>
    <m/>
    <x v="0"/>
    <d v="2015-07-27T00:00:00"/>
    <s v="ZJU"/>
    <m/>
    <m/>
  </r>
  <r>
    <n v="794"/>
    <s v="JY273"/>
    <s v="JY273"/>
    <s v="M. sacchariflorus"/>
    <m/>
    <m/>
    <m/>
    <m/>
    <m/>
    <m/>
    <s v="wild"/>
    <x v="0"/>
    <s v="China"/>
    <s v="Liaoning"/>
    <s v="Gaizhou"/>
    <s v="Binhai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22907"/>
    <n v="122.12788999999999"/>
    <n v="17"/>
    <n v="1.4"/>
    <m/>
    <m/>
    <m/>
    <x v="0"/>
    <d v="2015-07-27T00:00:00"/>
    <s v="ZJU"/>
    <m/>
    <m/>
  </r>
  <r>
    <n v="795"/>
    <s v="JY274"/>
    <s v="JY274"/>
    <s v="M. sacchariflorus"/>
    <m/>
    <m/>
    <m/>
    <m/>
    <m/>
    <m/>
    <s v="wild"/>
    <x v="0"/>
    <s v="China"/>
    <s v="Liaoning"/>
    <s v="Yingkou"/>
    <s v="Bayuquan Suburb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183720000000001"/>
    <n v="122.09844"/>
    <n v="63"/>
    <n v="1"/>
    <m/>
    <m/>
    <m/>
    <x v="0"/>
    <d v="2015-07-27T00:00:00"/>
    <s v="ZJU"/>
    <m/>
    <m/>
  </r>
  <r>
    <n v="796"/>
    <s v="JY275"/>
    <s v="JY275"/>
    <s v="M. sacchariflorus"/>
    <m/>
    <m/>
    <m/>
    <m/>
    <m/>
    <m/>
    <s v="wild"/>
    <x v="0"/>
    <s v="China"/>
    <s v="Liaoning"/>
    <s v="Wafangdian"/>
    <s v="Gujiazi village, Liguan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9.595300000000002"/>
    <n v="121.57717"/>
    <n v="40"/>
    <n v="1.2"/>
    <m/>
    <m/>
    <m/>
    <x v="0"/>
    <d v="2015-07-27T00:00:00"/>
    <s v="ZJU"/>
    <m/>
    <m/>
  </r>
  <r>
    <n v="797"/>
    <s v="JY276"/>
    <s v="JY276"/>
    <s v="M. sacchariflorus"/>
    <m/>
    <m/>
    <m/>
    <m/>
    <m/>
    <m/>
    <s v="wild"/>
    <x v="0"/>
    <s v="China"/>
    <s v="Liaoning"/>
    <s v="Wafangdian"/>
    <s v="Shanggujiazi village, Liguan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592039999999997"/>
    <n v="121.57574"/>
    <n v="43"/>
    <n v="1.6"/>
    <m/>
    <m/>
    <m/>
    <x v="0"/>
    <d v="2015-07-27T00:00:00"/>
    <s v="ZJU"/>
    <m/>
    <m/>
  </r>
  <r>
    <n v="798"/>
    <s v="JY277"/>
    <s v="JY277"/>
    <s v="M. sacchariflorus"/>
    <m/>
    <m/>
    <m/>
    <m/>
    <m/>
    <m/>
    <s v="wild"/>
    <x v="0"/>
    <s v="China"/>
    <s v="Liaoning"/>
    <s v="Wafangdian"/>
    <s v="Tucheng villag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9.581879999999998"/>
    <n v="121.56484"/>
    <n v="26"/>
    <n v="1.6"/>
    <m/>
    <m/>
    <m/>
    <x v="0"/>
    <d v="2015-07-27T00:00:00"/>
    <s v="ZJU"/>
    <m/>
    <m/>
  </r>
  <r>
    <n v="799"/>
    <s v="JY278"/>
    <s v="JY278"/>
    <s v="M. sacchariflorus"/>
    <m/>
    <m/>
    <m/>
    <m/>
    <m/>
    <m/>
    <s v="wild"/>
    <x v="0"/>
    <s v="China"/>
    <s v="Liaoning"/>
    <s v="Wafangdian"/>
    <s v="Laohutun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373779999999996"/>
    <n v="121.48653"/>
    <n v="24"/>
    <n v="1.5"/>
    <m/>
    <m/>
    <m/>
    <x v="0"/>
    <d v="2015-07-27T00:00:00"/>
    <s v="ZJU"/>
    <m/>
    <m/>
  </r>
  <r>
    <n v="800"/>
    <s v="JY279"/>
    <s v="JY279"/>
    <s v="M. sacchariflorus"/>
    <m/>
    <m/>
    <m/>
    <m/>
    <m/>
    <m/>
    <s v="wild"/>
    <x v="0"/>
    <s v="China"/>
    <s v="Liaoning"/>
    <s v="Dalian"/>
    <s v="Lvshunkou suburb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8.499929999999999"/>
    <n v="121.10287"/>
    <n v="36"/>
    <n v="0.9"/>
    <m/>
    <m/>
    <m/>
    <x v="0"/>
    <d v="2015-07-27T00:00:00"/>
    <s v="ZJU"/>
    <m/>
    <m/>
  </r>
  <r>
    <n v="801"/>
    <s v="JY280"/>
    <s v="JY280"/>
    <s v="M. sacchariflorus"/>
    <m/>
    <m/>
    <m/>
    <m/>
    <m/>
    <m/>
    <s v="wild"/>
    <x v="0"/>
    <s v="China"/>
    <s v="Liaoning"/>
    <s v="Dalian"/>
    <s v="Lvshunkou suburb"/>
    <s v="Xiaoli Jin"/>
    <d v="2014-10-07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8.492080000000001"/>
    <n v="121.10153"/>
    <n v="20"/>
    <n v="1.4"/>
    <m/>
    <m/>
    <m/>
    <x v="0"/>
    <d v="2015-07-27T00:00:00"/>
    <s v="ZJU"/>
    <m/>
    <m/>
  </r>
  <r>
    <n v="802"/>
    <s v="JY281"/>
    <s v="JY281"/>
    <s v="M. sacchariflorus"/>
    <m/>
    <m/>
    <m/>
    <m/>
    <m/>
    <m/>
    <s v="wild"/>
    <x v="0"/>
    <s v="China"/>
    <s v="Shandong"/>
    <s v="Dongying"/>
    <s v="Hekou suburb"/>
    <s v="Xiaoli Jin"/>
    <d v="2014-10-08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8.029820000000001"/>
    <n v="118.53967"/>
    <n v="-2"/>
    <n v="1.5"/>
    <m/>
    <m/>
    <m/>
    <x v="0"/>
    <d v="2015-07-27T00:00:00"/>
    <s v="ZJU"/>
    <m/>
    <m/>
  </r>
  <r>
    <n v="803"/>
    <s v="JY282"/>
    <s v="JY282"/>
    <s v="M. sacchariflorus"/>
    <m/>
    <m/>
    <m/>
    <m/>
    <m/>
    <m/>
    <s v="wild"/>
    <x v="0"/>
    <s v="China"/>
    <s v="Shandong"/>
    <s v="Dongying"/>
    <s v="Hekou suburb"/>
    <s v="Xiaoli Jin"/>
    <d v="2014-10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594970000000004"/>
    <n v="118.52581000000001"/>
    <n v="4"/>
    <n v="1.7"/>
    <m/>
    <m/>
    <m/>
    <x v="0"/>
    <d v="2015-07-27T00:00:00"/>
    <s v="ZJU"/>
    <m/>
    <m/>
  </r>
  <r>
    <n v="804"/>
    <s v="JY283"/>
    <s v="JY283"/>
    <s v="M. sacchariflorus"/>
    <m/>
    <m/>
    <m/>
    <m/>
    <m/>
    <m/>
    <s v="wild"/>
    <x v="0"/>
    <s v="China"/>
    <s v="Shandong"/>
    <s v="Dongying"/>
    <s v="Xianhe town"/>
    <s v="Xiaoli Jin"/>
    <d v="2014-10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564900000000002"/>
    <n v="118.48678"/>
    <n v="9"/>
    <n v="2.2000000000000002"/>
    <m/>
    <m/>
    <m/>
    <x v="0"/>
    <d v="2015-07-27T00:00:00"/>
    <s v="ZJU"/>
    <m/>
    <m/>
  </r>
  <r>
    <n v="805"/>
    <s v="JY284"/>
    <s v="JY284"/>
    <s v="M. sacchariflorus"/>
    <m/>
    <m/>
    <m/>
    <m/>
    <m/>
    <m/>
    <s v="wild"/>
    <x v="0"/>
    <s v="China"/>
    <s v="Shandong"/>
    <s v="Dongying"/>
    <s v="Lijing country"/>
    <s v="Xiaoli Jin"/>
    <d v="2014-10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46181"/>
    <n v="118.40062"/>
    <n v="9"/>
    <n v="1.4"/>
    <m/>
    <m/>
    <m/>
    <x v="0"/>
    <d v="2015-07-27T00:00:00"/>
    <s v="ZJU"/>
    <m/>
    <m/>
  </r>
  <r>
    <n v="806"/>
    <s v="JY285"/>
    <s v="JY285"/>
    <s v="M. sacchariflorus"/>
    <m/>
    <m/>
    <m/>
    <m/>
    <m/>
    <m/>
    <s v="wild"/>
    <x v="0"/>
    <s v="China"/>
    <s v="Shandong"/>
    <s v="Dongying"/>
    <s v="Dongying suburb"/>
    <s v="Xiaoli Jin"/>
    <d v="2014-10-08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210720000000002"/>
    <n v="118.20249"/>
    <n v="9"/>
    <n v="1.5"/>
    <m/>
    <m/>
    <m/>
    <x v="0"/>
    <d v="2015-07-27T00:00:00"/>
    <s v="ZJU"/>
    <m/>
    <m/>
  </r>
  <r>
    <n v="807"/>
    <s v="JY286"/>
    <s v="JY286"/>
    <s v="M. sacchariflorus"/>
    <m/>
    <m/>
    <m/>
    <m/>
    <m/>
    <m/>
    <s v="wild"/>
    <x v="0"/>
    <s v="China"/>
    <s v="Shandong"/>
    <s v="Binzhou"/>
    <s v="Boxing country"/>
    <s v="Xiaoli Jin"/>
    <d v="2014-10-08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104210000000002"/>
    <n v="118.12549"/>
    <n v="11"/>
    <n v="1"/>
    <m/>
    <m/>
    <m/>
    <x v="0"/>
    <d v="2015-07-27T00:00:00"/>
    <s v="ZJU"/>
    <m/>
    <m/>
  </r>
  <r>
    <n v="808"/>
    <s v="JY287"/>
    <s v="JY287"/>
    <s v="M. sacchariflorus"/>
    <m/>
    <m/>
    <m/>
    <m/>
    <m/>
    <m/>
    <s v="wild"/>
    <x v="0"/>
    <s v="China"/>
    <s v="Shandong"/>
    <s v="Jinan"/>
    <m/>
    <s v="Xiaoli Jin"/>
    <d v="2014-10-08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381950000000003"/>
    <n v="117.11503"/>
    <n v="161"/>
    <n v="1.9"/>
    <m/>
    <m/>
    <m/>
    <x v="0"/>
    <d v="2015-07-27T00:00:00"/>
    <s v="ZJU"/>
    <m/>
    <m/>
  </r>
  <r>
    <n v="809"/>
    <s v="JY288"/>
    <s v="JY288"/>
    <s v="M. sacchariflorus"/>
    <m/>
    <m/>
    <m/>
    <m/>
    <m/>
    <m/>
    <s v="wild"/>
    <x v="0"/>
    <s v="China"/>
    <s v="Shandong"/>
    <s v="Jinan"/>
    <m/>
    <s v="Xiaoli Jin"/>
    <d v="2014-10-08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337519999999998"/>
    <n v="116.55732"/>
    <n v="92"/>
    <n v="1.1000000000000001"/>
    <m/>
    <m/>
    <m/>
    <x v="0"/>
    <d v="2015-07-27T00:00:00"/>
    <s v="ZJU"/>
    <m/>
    <m/>
  </r>
  <r>
    <n v="810"/>
    <s v="JY289"/>
    <s v="JY289"/>
    <s v="M. sacchariflorus"/>
    <m/>
    <m/>
    <m/>
    <m/>
    <m/>
    <m/>
    <s v="wild"/>
    <x v="0"/>
    <s v="China"/>
    <s v="Jiangsu"/>
    <s v="Suqian"/>
    <m/>
    <s v="Xiaoli Jin"/>
    <d v="2014-10-09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3.451560000000001"/>
    <n v="118.13294"/>
    <n v="30"/>
    <n v="3"/>
    <m/>
    <m/>
    <m/>
    <x v="0"/>
    <d v="2015-07-27T00:00:00"/>
    <s v="ZJU"/>
    <m/>
    <m/>
  </r>
  <r>
    <n v="811"/>
    <s v="JY290"/>
    <s v="JY290"/>
    <s v="M. sacchariflorus"/>
    <m/>
    <m/>
    <m/>
    <m/>
    <m/>
    <m/>
    <s v="wild"/>
    <x v="0"/>
    <s v="China"/>
    <s v="Jiangsu"/>
    <s v="Suqian"/>
    <m/>
    <s v="Xiaoli Jin"/>
    <d v="2014-10-09T00:00:00"/>
    <s v="field zone"/>
    <m/>
    <s v="frequent"/>
    <m/>
    <m/>
    <x v="4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s v="Y"/>
    <n v="33.336309999999997"/>
    <n v="118.11521999999999"/>
    <n v="36"/>
    <n v="1.6"/>
    <m/>
    <m/>
    <m/>
    <x v="2"/>
    <m/>
    <m/>
    <m/>
    <m/>
  </r>
  <r>
    <n v="812"/>
    <s v="JY291"/>
    <s v="JY291"/>
    <s v="M. sacchariflorus"/>
    <m/>
    <m/>
    <m/>
    <m/>
    <m/>
    <m/>
    <s v="wild"/>
    <x v="0"/>
    <s v="China"/>
    <s v="Jiangsu"/>
    <s v="Suq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336150000000004"/>
    <n v="118.11523"/>
    <n v="40"/>
    <n v="0.9"/>
    <m/>
    <m/>
    <m/>
    <x v="0"/>
    <d v="2015-07-27T00:00:00"/>
    <s v="ZJU"/>
    <m/>
    <m/>
  </r>
  <r>
    <n v="813"/>
    <s v="JY292"/>
    <s v="JY292"/>
    <s v="M. sacchariflorus"/>
    <m/>
    <m/>
    <m/>
    <m/>
    <m/>
    <m/>
    <s v="wild"/>
    <x v="0"/>
    <s v="China"/>
    <s v="Jiangsu"/>
    <s v="Suq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2378"/>
    <n v="118.11105000000001"/>
    <n v="25"/>
    <n v="1.8"/>
    <m/>
    <m/>
    <m/>
    <x v="0"/>
    <d v="2015-07-27T00:00:00"/>
    <s v="ZJU"/>
    <m/>
    <m/>
  </r>
  <r>
    <n v="814"/>
    <s v="JY293"/>
    <s v="JY293"/>
    <s v="M. sacchariflorus"/>
    <m/>
    <m/>
    <m/>
    <m/>
    <m/>
    <m/>
    <s v="wild"/>
    <x v="0"/>
    <s v="China"/>
    <s v="Jiangsu"/>
    <s v="Suq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3.220590000000001"/>
    <n v="118.11062"/>
    <n v="24"/>
    <n v="0.9"/>
    <m/>
    <m/>
    <m/>
    <x v="2"/>
    <m/>
    <m/>
    <m/>
    <m/>
  </r>
  <r>
    <n v="815"/>
    <s v="JY294"/>
    <s v="JY294"/>
    <s v="M. sacchariflorus"/>
    <m/>
    <m/>
    <m/>
    <m/>
    <m/>
    <m/>
    <s v="wild"/>
    <x v="0"/>
    <s v="China"/>
    <s v="Jiangsu"/>
    <s v="Suq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208320000000001"/>
    <n v="118.10839"/>
    <n v="29"/>
    <n v="2.2000000000000002"/>
    <m/>
    <m/>
    <m/>
    <x v="0"/>
    <d v="2015-07-27T00:00:00"/>
    <s v="ZJU"/>
    <m/>
    <m/>
  </r>
  <r>
    <n v="816"/>
    <s v="JY295"/>
    <s v="JY295"/>
    <s v="M. sacchariflorus"/>
    <m/>
    <m/>
    <m/>
    <m/>
    <m/>
    <m/>
    <s v="wild"/>
    <x v="0"/>
    <s v="China"/>
    <s v="Jiangsu"/>
    <s v="Suq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3.165840000000003"/>
    <n v="118.10827"/>
    <n v="38"/>
    <n v="1.2"/>
    <m/>
    <m/>
    <m/>
    <x v="2"/>
    <m/>
    <m/>
    <m/>
    <m/>
  </r>
  <r>
    <n v="817"/>
    <s v="JY296"/>
    <s v="JY296"/>
    <s v="M. sacchariflorus"/>
    <m/>
    <m/>
    <m/>
    <m/>
    <m/>
    <m/>
    <s v="wild"/>
    <x v="0"/>
    <s v="China"/>
    <s v="Jiangsu"/>
    <s v="Suqian"/>
    <m/>
    <s v="Xiaoli Jin"/>
    <d v="2014-10-09T00:00:00"/>
    <s v="roadside"/>
    <s v="10*5"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3.11609"/>
    <n v="118.13905"/>
    <n v="42"/>
    <n v="1.5"/>
    <m/>
    <m/>
    <m/>
    <x v="2"/>
    <m/>
    <m/>
    <m/>
    <m/>
  </r>
  <r>
    <n v="818"/>
    <s v="JY297"/>
    <s v="JY297"/>
    <s v="M. sacchariflorus"/>
    <m/>
    <m/>
    <m/>
    <m/>
    <m/>
    <m/>
    <s v="wild"/>
    <x v="0"/>
    <s v="China"/>
    <s v="Jiangsu"/>
    <s v="Hua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07938"/>
    <n v="118.19235999999999"/>
    <n v="33"/>
    <n v="2.5"/>
    <m/>
    <m/>
    <m/>
    <x v="0"/>
    <d v="2015-07-27T00:00:00"/>
    <s v="ZJU"/>
    <m/>
    <m/>
  </r>
  <r>
    <n v="819"/>
    <s v="JY298"/>
    <s v="JY298"/>
    <s v="M. sacchariflorus"/>
    <m/>
    <m/>
    <m/>
    <m/>
    <m/>
    <m/>
    <s v="wild"/>
    <x v="0"/>
    <s v="China"/>
    <s v="Jiangsu"/>
    <s v="Hua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3.077869999999997"/>
    <n v="118.1983"/>
    <n v="27"/>
    <n v="4.5"/>
    <m/>
    <m/>
    <m/>
    <x v="2"/>
    <m/>
    <m/>
    <m/>
    <m/>
  </r>
  <r>
    <n v="820"/>
    <s v="JY299"/>
    <s v="JY299"/>
    <s v="M. sacchariflorus"/>
    <m/>
    <m/>
    <m/>
    <m/>
    <m/>
    <m/>
    <s v="wild"/>
    <x v="0"/>
    <s v="China"/>
    <s v="Anhui"/>
    <s v="Chuzhou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2.436309999999999"/>
    <n v="118.44432"/>
    <n v="45"/>
    <n v="2.2000000000000002"/>
    <m/>
    <m/>
    <m/>
    <x v="0"/>
    <d v="2015-07-27T00:00:00"/>
    <s v="ZJU"/>
    <m/>
    <m/>
  </r>
  <r>
    <n v="821"/>
    <s v="JY300"/>
    <s v="JY300"/>
    <s v="M. sacchariflorus"/>
    <m/>
    <m/>
    <m/>
    <m/>
    <m/>
    <m/>
    <s v="wild"/>
    <x v="0"/>
    <s v="China"/>
    <s v="Jiangsu"/>
    <s v="Nanjing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2.333480000000002"/>
    <n v="118.43141"/>
    <n v="40"/>
    <n v="1.7"/>
    <m/>
    <m/>
    <m/>
    <x v="0"/>
    <d v="2015-07-27T00:00:00"/>
    <s v="ZJU"/>
    <m/>
    <m/>
  </r>
  <r>
    <n v="822"/>
    <s v="JY301"/>
    <s v="JY301"/>
    <s v="M. sacchariflorus"/>
    <m/>
    <m/>
    <m/>
    <m/>
    <m/>
    <m/>
    <s v="wild"/>
    <x v="0"/>
    <s v="China"/>
    <s v="Jiangsu"/>
    <s v="Nanjing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2.333480000000002"/>
    <n v="118.43141"/>
    <n v="40"/>
    <n v="1.1000000000000001"/>
    <m/>
    <m/>
    <m/>
    <x v="2"/>
    <m/>
    <m/>
    <m/>
    <m/>
  </r>
  <r>
    <n v="823"/>
    <s v="JY302"/>
    <s v="JY302"/>
    <s v="M. sacchariflorus"/>
    <m/>
    <m/>
    <m/>
    <m/>
    <m/>
    <m/>
    <s v="wild"/>
    <x v="0"/>
    <s v="China"/>
    <s v="Jiangsu"/>
    <s v="Nanjing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1.528639999999999"/>
    <n v="118.46165999999999"/>
    <n v="28"/>
    <n v="3.2"/>
    <m/>
    <m/>
    <m/>
    <x v="0"/>
    <d v="2015-07-27T00:00:00"/>
    <s v="ZJU"/>
    <m/>
    <m/>
  </r>
  <r>
    <n v="824"/>
    <s v="JY303"/>
    <s v="JY303"/>
    <s v="M. sacchariflorus"/>
    <m/>
    <m/>
    <m/>
    <m/>
    <m/>
    <m/>
    <s v="wild"/>
    <x v="0"/>
    <s v="China"/>
    <s v="Sichuan"/>
    <s v="Jianyang"/>
    <m/>
    <s v="Xiaoli Jin"/>
    <d v="2014-10-18T00:00:00"/>
    <s v="roadside"/>
    <m/>
    <s v="occasional"/>
    <m/>
    <s v="intermediate between Msi and Msa"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25433"/>
    <n v="104.25338000000001"/>
    <n v="432"/>
    <n v="1.5"/>
    <m/>
    <m/>
    <m/>
    <x v="2"/>
    <m/>
    <m/>
    <m/>
    <m/>
  </r>
  <r>
    <n v="825"/>
    <s v="JY304"/>
    <s v="JY304"/>
    <s v="M. sacchariflorus"/>
    <m/>
    <m/>
    <m/>
    <m/>
    <m/>
    <m/>
    <s v="wild"/>
    <x v="0"/>
    <s v="China"/>
    <s v="Sichuan"/>
    <s v="Jianyang"/>
    <m/>
    <s v="Xiaoli Jin"/>
    <d v="2014-10-18T00:00:00"/>
    <s v="roadside"/>
    <m/>
    <s v="rare"/>
    <m/>
    <s v="intermediate between Msi and Msa"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208490000000001"/>
    <n v="104.36339"/>
    <n v="410"/>
    <n v="1.2"/>
    <m/>
    <m/>
    <m/>
    <x v="2"/>
    <m/>
    <m/>
    <m/>
    <m/>
  </r>
  <r>
    <n v="826"/>
    <s v="JY305"/>
    <s v="JY305"/>
    <s v="M. sacchariflorus"/>
    <m/>
    <m/>
    <m/>
    <m/>
    <m/>
    <m/>
    <s v="wild"/>
    <x v="0"/>
    <s v="China"/>
    <s v="Sichuan"/>
    <s v="Jianyang"/>
    <m/>
    <s v="Xiaoli Jin"/>
    <d v="2014-10-18T00:00:00"/>
    <s v="roadside"/>
    <m/>
    <s v="occasional"/>
    <m/>
    <s v="intermediate between Msi and Msa"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200140000000001"/>
    <n v="104.35889"/>
    <n v="375"/>
    <n v="1.2"/>
    <m/>
    <m/>
    <m/>
    <x v="2"/>
    <m/>
    <m/>
    <m/>
    <m/>
  </r>
  <r>
    <n v="827"/>
    <s v="JY306"/>
    <s v="JY306"/>
    <s v="M. sacchariflorus"/>
    <m/>
    <m/>
    <m/>
    <m/>
    <m/>
    <m/>
    <s v="wild"/>
    <x v="0"/>
    <s v="China"/>
    <s v="Sichuan"/>
    <s v="Lezhi"/>
    <m/>
    <s v="Xiaoli Jin"/>
    <d v="2014-10-18T00:00:00"/>
    <s v="roadside"/>
    <m/>
    <s v="frequent"/>
    <m/>
    <s v="intermediate between Msi and Msa"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167259999999999"/>
    <n v="104.55873"/>
    <n v="399"/>
    <n v="3"/>
    <m/>
    <m/>
    <m/>
    <x v="0"/>
    <d v="2015-07-27T00:00:00"/>
    <s v="ZJU"/>
    <m/>
    <m/>
  </r>
  <r>
    <n v="828"/>
    <s v="JY310"/>
    <s v="JY310"/>
    <s v="M. sacchariflorus"/>
    <m/>
    <m/>
    <m/>
    <m/>
    <m/>
    <m/>
    <s v="wild"/>
    <x v="0"/>
    <s v="China"/>
    <s v="Yunnan"/>
    <s v="Kunming"/>
    <s v="Xundian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5.32141"/>
    <n v="103.19464000000001"/>
    <n v="1862"/>
    <n v="1.8"/>
    <m/>
    <m/>
    <m/>
    <x v="0"/>
    <d v="2015-07-27T00:00:00"/>
    <s v="ZJU"/>
    <m/>
    <m/>
  </r>
  <r>
    <n v="829"/>
    <s v="JY311"/>
    <s v="JY311"/>
    <s v="M. sacchariflorus"/>
    <m/>
    <m/>
    <m/>
    <m/>
    <m/>
    <m/>
    <s v="wild"/>
    <x v="0"/>
    <s v="China"/>
    <s v="Yunnan"/>
    <s v="Kunming"/>
    <s v="Xundian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m/>
    <n v="25.322310000000002"/>
    <n v="103.19382"/>
    <n v="1868"/>
    <n v="1.8"/>
    <m/>
    <m/>
    <m/>
    <x v="0"/>
    <d v="2015-07-27T00:00:00"/>
    <s v="ZJU"/>
    <m/>
    <m/>
  </r>
  <r>
    <n v="830"/>
    <s v="JY312"/>
    <s v="JY312"/>
    <s v="M. sacchariflorus"/>
    <m/>
    <m/>
    <m/>
    <m/>
    <m/>
    <m/>
    <s v="wild"/>
    <x v="0"/>
    <s v="China"/>
    <s v="Yunnan"/>
    <s v="Qujing "/>
    <s v="Malong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m/>
    <n v="25.278890000000001"/>
    <n v="103.22645"/>
    <n v="1890"/>
    <n v="2.2999999999999998"/>
    <m/>
    <m/>
    <m/>
    <x v="0"/>
    <d v="2015-07-27T00:00:00"/>
    <s v="ZJU"/>
    <m/>
    <m/>
  </r>
  <r>
    <n v="831"/>
    <s v="JY313"/>
    <s v="JY313"/>
    <s v="M. sacchariflorus"/>
    <m/>
    <m/>
    <m/>
    <m/>
    <m/>
    <m/>
    <s v="wild"/>
    <x v="0"/>
    <s v="China"/>
    <s v="Yunnan"/>
    <s v="Qujing "/>
    <s v="Malong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m/>
    <n v="25.275559999999999"/>
    <n v="103.23106"/>
    <n v="1886"/>
    <n v="2.2000000000000002"/>
    <m/>
    <m/>
    <m/>
    <x v="0"/>
    <d v="2015-07-27T00:00:00"/>
    <s v="ZJU"/>
    <m/>
    <m/>
  </r>
  <r>
    <n v="832"/>
    <s v="JY314"/>
    <s v="JY314"/>
    <s v="M. sacchariflorus"/>
    <m/>
    <m/>
    <m/>
    <m/>
    <m/>
    <m/>
    <s v="wild"/>
    <x v="0"/>
    <s v="China"/>
    <s v="Yunnan"/>
    <s v="Qujing "/>
    <s v="Malong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m/>
    <n v="25.275469999999999"/>
    <n v="103.23717000000001"/>
    <n v="1889"/>
    <n v="1.5"/>
    <m/>
    <m/>
    <m/>
    <x v="0"/>
    <d v="2015-07-27T00:00:00"/>
    <s v="ZJU"/>
    <m/>
    <m/>
  </r>
  <r>
    <n v="833"/>
    <s v="JY315"/>
    <s v="JY315"/>
    <s v="M. sacchariflorus"/>
    <m/>
    <m/>
    <m/>
    <m/>
    <m/>
    <m/>
    <s v="wild"/>
    <x v="0"/>
    <s v="China"/>
    <s v="Yunnan"/>
    <s v="Qujing "/>
    <s v="Malong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m/>
    <n v="25.275120000000001"/>
    <n v="103.23219"/>
    <n v="1890"/>
    <n v="1.5"/>
    <m/>
    <m/>
    <m/>
    <x v="0"/>
    <d v="2015-07-27T00:00:00"/>
    <s v="ZJU"/>
    <m/>
    <m/>
  </r>
  <r>
    <n v="834"/>
    <s v="JY316"/>
    <s v="JY316"/>
    <s v="M. sacchariflorus"/>
    <m/>
    <m/>
    <m/>
    <m/>
    <m/>
    <m/>
    <s v="wild"/>
    <x v="0"/>
    <s v="China"/>
    <s v="Yunnan"/>
    <s v="Qujing "/>
    <s v="Malong country"/>
    <s v="Xiaoli Jin"/>
    <d v="2014-11-07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25.27122"/>
    <n v="103.24871"/>
    <n v="1934"/>
    <n v="2.1"/>
    <m/>
    <m/>
    <m/>
    <x v="2"/>
    <m/>
    <m/>
    <m/>
    <m/>
  </r>
  <r>
    <n v="835"/>
    <s v="JY317"/>
    <s v="JY317"/>
    <s v="M. sacchariflorus"/>
    <m/>
    <m/>
    <m/>
    <m/>
    <m/>
    <m/>
    <s v="wild"/>
    <x v="0"/>
    <s v="China"/>
    <s v="Yunnan"/>
    <s v="Qujing "/>
    <s v="Malong country"/>
    <s v="Xiaoli Jin"/>
    <d v="2014-11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25.282900000000001"/>
    <n v="103.31041999999999"/>
    <n v="1966"/>
    <n v="1.8"/>
    <m/>
    <m/>
    <m/>
    <x v="2"/>
    <m/>
    <m/>
    <m/>
    <m/>
  </r>
  <r>
    <n v="836"/>
    <s v="JY318"/>
    <s v="JY318"/>
    <s v="M. sacchariflorus"/>
    <m/>
    <m/>
    <m/>
    <m/>
    <m/>
    <m/>
    <s v="wild"/>
    <x v="0"/>
    <s v="China"/>
    <s v="Yunnan"/>
    <s v="Qujing "/>
    <s v="Malong country"/>
    <s v="Xiaoli Jin"/>
    <d v="2014-11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5.281500000000001"/>
    <n v="103.31535"/>
    <n v="1971"/>
    <n v="1.4"/>
    <m/>
    <m/>
    <m/>
    <x v="0"/>
    <d v="2015-07-27T00:00:00"/>
    <s v="ZJU"/>
    <m/>
    <m/>
  </r>
  <r>
    <n v="837"/>
    <s v="JY319"/>
    <s v="JY319"/>
    <s v="M. sacchariflorus"/>
    <m/>
    <m/>
    <m/>
    <m/>
    <m/>
    <m/>
    <s v="wild"/>
    <x v="0"/>
    <s v="China"/>
    <s v="Yunnan"/>
    <s v="Qujing "/>
    <s v="Malong country"/>
    <s v="Xiaoli Jin"/>
    <d v="2014-11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25.29496"/>
    <n v="103.42045"/>
    <n v="1965"/>
    <n v="1.7"/>
    <m/>
    <m/>
    <m/>
    <x v="0"/>
    <d v="2015-07-27T00:00:00"/>
    <s v="ZJU"/>
    <m/>
    <m/>
  </r>
  <r>
    <n v="838"/>
    <s v="JY320"/>
    <s v="JY320"/>
    <s v="M. sacchariflorus"/>
    <m/>
    <m/>
    <m/>
    <m/>
    <m/>
    <m/>
    <s v="wild"/>
    <x v="0"/>
    <s v="China"/>
    <s v="Yunnan"/>
    <s v="Qujing "/>
    <s v="Malong country"/>
    <s v="Xiaoli Jin"/>
    <d v="2014-11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25.295000000000002"/>
    <n v="103.4207"/>
    <n v="1958"/>
    <n v="1.9"/>
    <m/>
    <m/>
    <m/>
    <x v="0"/>
    <d v="2015-07-27T00:00:00"/>
    <s v="ZJU"/>
    <m/>
    <m/>
  </r>
  <r>
    <n v="839"/>
    <s v="JY321"/>
    <s v="JY321"/>
    <s v="M. sacchariflorus"/>
    <m/>
    <m/>
    <m/>
    <m/>
    <m/>
    <m/>
    <s v="wild"/>
    <x v="0"/>
    <s v="China"/>
    <s v="Yunnan"/>
    <s v="Qujing "/>
    <m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25.282779999999999"/>
    <n v="103.50982"/>
    <n v="1859"/>
    <n v="1.7"/>
    <m/>
    <m/>
    <m/>
    <x v="2"/>
    <m/>
    <m/>
    <m/>
    <m/>
  </r>
  <r>
    <n v="840"/>
    <s v="JY322"/>
    <s v="JY322"/>
    <s v="M. sacchariflorus"/>
    <m/>
    <m/>
    <m/>
    <m/>
    <m/>
    <m/>
    <s v="wild"/>
    <x v="0"/>
    <s v="China"/>
    <s v="Yunnan"/>
    <s v="Qujing "/>
    <m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5.241230000000002"/>
    <n v="103.50509"/>
    <n v="1867"/>
    <n v="1.6"/>
    <m/>
    <m/>
    <m/>
    <x v="0"/>
    <d v="2015-07-27T00:00:00"/>
    <s v="ZJU"/>
    <m/>
    <m/>
  </r>
  <r>
    <n v="841"/>
    <s v="JY323"/>
    <s v="JY323"/>
    <s v="M. sacchariflorus"/>
    <m/>
    <m/>
    <m/>
    <m/>
    <m/>
    <m/>
    <s v="wild"/>
    <x v="0"/>
    <s v="China"/>
    <s v="Yunnan"/>
    <s v="Qujing "/>
    <m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5.1952"/>
    <n v="103.50252"/>
    <n v="1861"/>
    <n v="1.7"/>
    <m/>
    <m/>
    <m/>
    <x v="0"/>
    <d v="2015-07-27T00:00:00"/>
    <s v="ZJU"/>
    <m/>
    <m/>
  </r>
  <r>
    <n v="842"/>
    <s v="JY324"/>
    <s v="JY324"/>
    <s v="M. sacchariflorus"/>
    <m/>
    <m/>
    <m/>
    <m/>
    <m/>
    <m/>
    <s v="wild"/>
    <x v="0"/>
    <s v="China"/>
    <s v="Yunnan"/>
    <s v="Qujing "/>
    <m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5.145969999999998"/>
    <n v="103.50884000000001"/>
    <n v="1894"/>
    <n v="1.9"/>
    <m/>
    <m/>
    <m/>
    <x v="0"/>
    <d v="2015-07-27T00:00:00"/>
    <s v="ZJU"/>
    <m/>
    <m/>
  </r>
  <r>
    <n v="843"/>
    <s v="JY325"/>
    <s v="JY325"/>
    <s v="M. sacchariflorus"/>
    <m/>
    <m/>
    <m/>
    <m/>
    <m/>
    <m/>
    <s v="wild"/>
    <x v="0"/>
    <s v="China"/>
    <s v="Yunnan"/>
    <s v="Qujing "/>
    <s v="Luliang country       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5.078320000000001"/>
    <n v="103.45802999999999"/>
    <n v="1836"/>
    <n v="1.5"/>
    <m/>
    <m/>
    <m/>
    <x v="0"/>
    <d v="2015-07-27T00:00:00"/>
    <s v="ZJU"/>
    <m/>
    <m/>
  </r>
  <r>
    <n v="844"/>
    <s v="JY326"/>
    <s v="JY326"/>
    <s v="M. sacchariflorus"/>
    <m/>
    <m/>
    <m/>
    <m/>
    <m/>
    <m/>
    <s v="wild"/>
    <x v="0"/>
    <s v="China"/>
    <s v="Yunnan"/>
    <s v="Qujing "/>
    <s v="Luliang country       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25.062239999999999"/>
    <n v="103.43174999999999"/>
    <n v="1890"/>
    <n v="2"/>
    <m/>
    <m/>
    <m/>
    <x v="0"/>
    <d v="2015-07-27T00:00:00"/>
    <s v="ZJU"/>
    <m/>
    <m/>
  </r>
  <r>
    <n v="845"/>
    <s v="JY327"/>
    <s v="JY327"/>
    <s v="M. sacchariflorus"/>
    <m/>
    <m/>
    <m/>
    <m/>
    <m/>
    <m/>
    <s v="wild"/>
    <x v="0"/>
    <s v="China"/>
    <s v="Yunnan"/>
    <s v="Qujing "/>
    <s v="Luliang country       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4.574359999999999"/>
    <n v="103.35601"/>
    <n v="1851"/>
    <n v="1.5"/>
    <m/>
    <m/>
    <m/>
    <x v="0"/>
    <d v="2015-07-27T00:00:00"/>
    <s v="ZJU"/>
    <m/>
    <m/>
  </r>
  <r>
    <n v="846"/>
    <s v="JY328"/>
    <s v="JY328"/>
    <s v="M. sacchariflorus"/>
    <m/>
    <m/>
    <m/>
    <m/>
    <m/>
    <m/>
    <s v="wild"/>
    <x v="0"/>
    <s v="China"/>
    <s v="Yunnan"/>
    <s v="Qujing "/>
    <s v="Luliang country       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4.53708"/>
    <n v="103.29938"/>
    <n v="1873"/>
    <n v="2.1"/>
    <m/>
    <m/>
    <m/>
    <x v="0"/>
    <d v="2015-07-27T00:00:00"/>
    <s v="ZJU"/>
    <m/>
    <m/>
  </r>
  <r>
    <n v="847"/>
    <s v="JY329"/>
    <s v="JY329"/>
    <s v="M. sacchariflorus"/>
    <m/>
    <m/>
    <m/>
    <m/>
    <m/>
    <m/>
    <s v="wild"/>
    <x v="0"/>
    <s v="China"/>
    <s v="Yunnan"/>
    <s v="Kunming"/>
    <s v="Shilin country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4.534030000000001"/>
    <n v="103.25185"/>
    <n v="1893"/>
    <n v="1.5"/>
    <m/>
    <m/>
    <m/>
    <x v="0"/>
    <d v="2015-07-27T00:00:00"/>
    <s v="ZJU"/>
    <m/>
    <m/>
  </r>
  <r>
    <n v="848"/>
    <s v="JY330"/>
    <s v="JY330"/>
    <s v="M. sacchariflorus"/>
    <m/>
    <m/>
    <m/>
    <m/>
    <m/>
    <m/>
    <s v="wild"/>
    <x v="0"/>
    <s v="China"/>
    <s v="Yunnan"/>
    <s v="Kunming"/>
    <s v="Shilin country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4.52028"/>
    <n v="103.22797"/>
    <n v="1853"/>
    <n v="1.8"/>
    <m/>
    <m/>
    <m/>
    <x v="0"/>
    <d v="2015-07-27T00:00:00"/>
    <s v="ZJU"/>
    <m/>
    <m/>
  </r>
  <r>
    <n v="849"/>
    <s v="JY331"/>
    <s v="JY331"/>
    <s v="M. sacchariflorus"/>
    <m/>
    <m/>
    <m/>
    <m/>
    <m/>
    <m/>
    <s v="wild"/>
    <x v="0"/>
    <s v="China"/>
    <s v="Yunnan"/>
    <s v="Kunming"/>
    <s v="Yiliang country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4.550129999999999"/>
    <n v="103.11818"/>
    <n v="1558"/>
    <n v="1.7"/>
    <m/>
    <m/>
    <m/>
    <x v="2"/>
    <m/>
    <m/>
    <m/>
    <m/>
  </r>
  <r>
    <n v="850"/>
    <s v="JY332"/>
    <s v="JY332"/>
    <s v="M. sacchariflorus"/>
    <m/>
    <m/>
    <m/>
    <m/>
    <m/>
    <m/>
    <s v="wild"/>
    <x v="0"/>
    <s v="China"/>
    <s v="Yunnan"/>
    <s v="Kunming"/>
    <s v="Chenggong country"/>
    <s v="Xiaoli Jin"/>
    <d v="2014-11-08T00:00:00"/>
    <s v="roadside"/>
    <m/>
    <s v="frequent"/>
    <m/>
    <m/>
    <x v="4"/>
    <m/>
    <m/>
    <m/>
    <m/>
    <m/>
    <m/>
    <m/>
    <m/>
    <m/>
    <m/>
    <m/>
    <m/>
    <m/>
    <m/>
    <m/>
    <m/>
    <m/>
    <m/>
    <m/>
    <m/>
    <m/>
    <m/>
    <m/>
    <m/>
    <m/>
    <m/>
    <n v="24.570910000000001"/>
    <n v="102.54891000000001"/>
    <n v="2013"/>
    <n v="2.2999999999999998"/>
    <m/>
    <m/>
    <m/>
    <x v="0"/>
    <d v="2015-07-27T00:00:00"/>
    <s v="ZJU"/>
    <m/>
    <m/>
  </r>
  <r>
    <m/>
    <m/>
    <m/>
    <m/>
    <m/>
    <m/>
    <m/>
    <m/>
    <m/>
    <m/>
    <m/>
    <x v="0"/>
    <m/>
    <m/>
    <m/>
    <m/>
    <m/>
    <m/>
    <m/>
    <m/>
    <m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</r>
  <r>
    <m/>
    <m/>
    <m/>
    <m/>
    <m/>
    <m/>
    <m/>
    <m/>
    <m/>
    <m/>
    <m/>
    <x v="0"/>
    <m/>
    <m/>
    <m/>
    <m/>
    <m/>
    <m/>
    <m/>
    <m/>
    <m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</r>
  <r>
    <m/>
    <m/>
    <m/>
    <m/>
    <m/>
    <m/>
    <m/>
    <m/>
    <m/>
    <m/>
    <m/>
    <x v="0"/>
    <m/>
    <m/>
    <m/>
    <m/>
    <m/>
    <m/>
    <m/>
    <m/>
    <m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</r>
  <r>
    <m/>
    <m/>
    <m/>
    <m/>
    <m/>
    <m/>
    <m/>
    <m/>
    <m/>
    <m/>
    <m/>
    <x v="0"/>
    <m/>
    <m/>
    <m/>
    <m/>
    <m/>
    <m/>
    <m/>
    <m/>
    <m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</r>
  <r>
    <m/>
    <m/>
    <m/>
    <m/>
    <m/>
    <m/>
    <m/>
    <m/>
    <m/>
    <m/>
    <m/>
    <x v="0"/>
    <m/>
    <m/>
    <m/>
    <m/>
    <m/>
    <m/>
    <m/>
    <m/>
    <m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96">
  <r>
    <n v="1"/>
    <s v="RU2012-014"/>
    <s v="RU2012-014"/>
    <x v="0"/>
    <m/>
    <n v="14.1"/>
    <m/>
    <m/>
    <m/>
    <s v="Q47635"/>
    <s v="wild"/>
    <m/>
    <x v="0"/>
    <s v="Primorsky Krai"/>
    <m/>
    <s v="Near road to airport of Vladivostok"/>
    <s v="E. Sacks, E. Dzyubenko, L. Bagmet, A. Sabitov"/>
    <d v="2012-09-07T00:00:00"/>
    <s v="disturbed site/some construction next to rd"/>
    <s v="24X10"/>
    <s v="rare"/>
    <n v="20"/>
    <m/>
    <x v="0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m/>
    <d v="2015-03-16T00:00:00"/>
    <m/>
    <m/>
    <d v="2015-03-23T00:00:00"/>
    <n v="4"/>
    <s v="Y"/>
    <d v="2015-03-13T00:00:00"/>
    <m/>
    <n v="8"/>
    <x v="0"/>
    <n v="43.361899999999999"/>
    <n v="132.15611000000001"/>
    <n v="34"/>
    <n v="1.95"/>
    <n v="5"/>
    <x v="0"/>
    <n v="4.492957746478873"/>
    <s v="Y"/>
    <d v="2013-12-01T00:00:00"/>
    <s v="AU"/>
    <m/>
    <m/>
    <m/>
    <s v="N"/>
    <n v="7"/>
    <n v="4"/>
    <s v="NE China/Korea/Russia diploids"/>
    <n v="2"/>
    <x v="0"/>
    <n v="7.0000000000000001E-3"/>
    <n v="0.112"/>
    <n v="0.84799999999999998"/>
    <n v="3.0000000000000001E-3"/>
    <n v="7.0000000000000001E-3"/>
    <n v="296"/>
    <n v="307"/>
    <n v="268"/>
    <n v="284"/>
    <n v="248"/>
    <n v="193"/>
    <n v="213"/>
    <n v="224"/>
    <n v="226"/>
    <n v="259"/>
    <n v="0.13486490391561901"/>
    <n v="0.14827309773531999"/>
    <x v="0"/>
    <m/>
  </r>
  <r>
    <n v="2"/>
    <s v="RU2012-016"/>
    <s v="RU2012-016"/>
    <x v="0"/>
    <m/>
    <n v="16.100000000000001"/>
    <m/>
    <m/>
    <m/>
    <s v="Q47636"/>
    <s v="wild"/>
    <m/>
    <x v="0"/>
    <s v="Khabarovsk Krai"/>
    <m/>
    <s v="Near M60 North of Lermontavka"/>
    <s v="E. Sacks, E. Dzyubenko, L. Bagmet, A. Sabitov"/>
    <d v="2012-09-09T00:00:00"/>
    <s v="clay still wet"/>
    <s v="20X10"/>
    <s v="occasional"/>
    <n v="120"/>
    <m/>
    <x v="0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m/>
    <d v="2015-03-16T00:00:00"/>
    <m/>
    <m/>
    <d v="2015-03-23T00:00:00"/>
    <n v="4"/>
    <s v="Y"/>
    <m/>
    <m/>
    <m/>
    <x v="1"/>
    <n v="47.188400000000001"/>
    <n v="134.36709999999999"/>
    <n v="92"/>
    <n v="2.1"/>
    <n v="3"/>
    <x v="0"/>
    <n v="4.6051188299817181"/>
    <s v="Y"/>
    <d v="2013-12-01T00:00:00"/>
    <s v="AU"/>
    <m/>
    <m/>
    <m/>
    <s v="N"/>
    <n v="7"/>
    <n v="4"/>
    <s v="NE China/Korea/Russia diploids"/>
    <n v="2"/>
    <x v="0"/>
    <n v="1E-3"/>
    <n v="1E-3"/>
    <n v="0.99099999999999999"/>
    <n v="1E-3"/>
    <n v="1E-3"/>
    <n v="296"/>
    <n v="307"/>
    <n v="267"/>
    <n v="284"/>
    <n v="248"/>
    <n v="193"/>
    <n v="214"/>
    <n v="223"/>
    <n v="226"/>
    <n v="259"/>
    <n v="0.25351827770553398"/>
    <n v="9.7863115515639504E-2"/>
    <x v="0"/>
    <m/>
  </r>
  <r>
    <n v="3"/>
    <s v="RU2012-017"/>
    <s v="RU2012-017"/>
    <x v="0"/>
    <m/>
    <n v="16.100000000000001"/>
    <m/>
    <m/>
    <m/>
    <s v="Q47637"/>
    <s v="wild"/>
    <m/>
    <x v="0"/>
    <s v="Khabarovsk Krai"/>
    <m/>
    <s v="Near M60 North of Lermontavka"/>
    <s v="E. Sacks, E. Dzyubenko, L. Bagmet, A. Sabitov"/>
    <d v="2012-09-09T00:00:00"/>
    <s v="hill on edge of meadow"/>
    <s v="20X10"/>
    <s v="occasional"/>
    <n v="176"/>
    <m/>
    <x v="0"/>
    <n v="0"/>
    <n v="0"/>
    <d v="2012-10-02T00:00:00"/>
    <d v="2014-10-07T00:00:00"/>
    <n v="4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x v="0"/>
    <n v="47.18806"/>
    <n v="134.36676"/>
    <n v="86"/>
    <n v="2.37"/>
    <n v="6"/>
    <x v="0"/>
    <n v="4.3947368421052628"/>
    <s v="Y"/>
    <d v="2013-12-01T00:00:00"/>
    <s v="AU"/>
    <m/>
    <m/>
    <m/>
    <s v="N"/>
    <n v="7"/>
    <n v="4"/>
    <s v="NE China/Korea/Russia diploids"/>
    <n v="2"/>
    <x v="0"/>
    <n v="4.0000000000000001E-3"/>
    <n v="2.1999999999999999E-2"/>
    <n v="0.93899999999999995"/>
    <n v="5.0000000000000001E-3"/>
    <n v="3.1E-2"/>
    <n v="296"/>
    <n v="307"/>
    <n v="266"/>
    <n v="283"/>
    <n v="248"/>
    <n v="193"/>
    <n v="213"/>
    <n v="224"/>
    <n v="226"/>
    <n v="259"/>
    <n v="0.160381447767664"/>
    <n v="0.13446911030803599"/>
    <x v="0"/>
    <s v="RU2012-017-8"/>
  </r>
  <r>
    <n v="4"/>
    <s v="RU2012-018"/>
    <s v="RU2012-018"/>
    <x v="0"/>
    <m/>
    <n v="16.100000000000001"/>
    <m/>
    <m/>
    <m/>
    <s v="Q47638"/>
    <s v="wild"/>
    <m/>
    <x v="0"/>
    <s v="Khabarovsk Krai"/>
    <m/>
    <s v="Near M60 North of Lermontavka"/>
    <s v="E. Sacks, E. Dzyubenko, L. Bagmet, A. Sabitov"/>
    <d v="2012-09-09T00:00:00"/>
    <m/>
    <s v="500X10"/>
    <s v="occasional"/>
    <n v="116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x v="0"/>
    <n v="47.187800000000003"/>
    <n v="134.36667"/>
    <n v="93"/>
    <n v="2.14"/>
    <n v="4"/>
    <x v="0"/>
    <n v="4.4019097222222223"/>
    <s v="Y"/>
    <d v="2013-12-01T00:00:00"/>
    <s v="AU"/>
    <m/>
    <m/>
    <m/>
    <s v="N"/>
    <n v="7"/>
    <n v="4"/>
    <s v="NE China/Korea/Russia diploids"/>
    <n v="2"/>
    <x v="0"/>
    <n v="4.0000000000000001E-3"/>
    <n v="2.1999999999999999E-2"/>
    <n v="0.93899999999999995"/>
    <n v="5.0000000000000001E-3"/>
    <n v="3.1E-2"/>
    <n v="296"/>
    <n v="307"/>
    <n v="266"/>
    <n v="283"/>
    <n v="248"/>
    <n v="193"/>
    <n v="213"/>
    <n v="224"/>
    <n v="226"/>
    <n v="259"/>
    <n v="0.160381447767664"/>
    <n v="0.13446911030803599"/>
    <x v="0"/>
    <s v="RU2012-017-8"/>
  </r>
  <r>
    <n v="5"/>
    <s v="RU2012-019"/>
    <s v="RU2012-019"/>
    <x v="0"/>
    <m/>
    <n v="17.100000000000001"/>
    <m/>
    <m/>
    <m/>
    <s v="Q47639"/>
    <s v="wild"/>
    <m/>
    <x v="0"/>
    <s v="Khabarovsk Krai"/>
    <m/>
    <s v="Off of M58 Hwy West after bridge from Khabarovsk"/>
    <s v="E. Sacks, E. Dzyubenko, L. Bagmet, A. Sabitov"/>
    <d v="2012-09-10T00:00:00"/>
    <s v="near hwy on edge of marshy grassland"/>
    <s v="20X500"/>
    <s v="frequent"/>
    <n v="32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25539999999999"/>
    <n v="134.93181999999999"/>
    <n v="34"/>
    <n v="1.53"/>
    <n v="2"/>
    <x v="0"/>
    <n v="4.3796296296296298"/>
    <s v="Y"/>
    <d v="2013-12-01T00:00:00"/>
    <s v="AU"/>
    <m/>
    <m/>
    <m/>
    <s v="N"/>
    <n v="7"/>
    <n v="4"/>
    <s v="NE China/Korea/Russia diploids"/>
    <n v="2"/>
    <x v="0"/>
    <n v="5.0000000000000001E-3"/>
    <n v="1.6E-2"/>
    <n v="0.95699999999999996"/>
    <n v="1E-3"/>
    <n v="5.0000000000000001E-3"/>
    <n v="296"/>
    <n v="307"/>
    <n v="266"/>
    <n v="283"/>
    <n v="248"/>
    <n v="193"/>
    <n v="213"/>
    <n v="224"/>
    <n v="226"/>
    <n v="259"/>
    <n v="0.31047536483167198"/>
    <n v="0.111898076358912"/>
    <x v="1"/>
    <m/>
  </r>
  <r>
    <n v="6"/>
    <s v="RU2012-020"/>
    <s v="RU2012-020"/>
    <x v="0"/>
    <m/>
    <n v="17.100000000000001"/>
    <m/>
    <m/>
    <m/>
    <s v="Q47640"/>
    <s v="wild"/>
    <m/>
    <x v="0"/>
    <s v="Khabarovsk Krai"/>
    <m/>
    <s v="Off of M58 Hwy West after bridge from Khabarovsk"/>
    <s v="E. Sacks, E. Dzyubenko, L. Bagmet, A. Sabitov"/>
    <d v="2012-09-10T00:00:00"/>
    <s v="clay loom wet"/>
    <s v="20X500"/>
    <s v="frequent"/>
    <n v="64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x v="0"/>
    <n v="48.525489999999998"/>
    <n v="134.93111999999999"/>
    <n v="36"/>
    <n v="1.52"/>
    <n v="3"/>
    <x v="0"/>
    <n v="4.4630314232902029"/>
    <s v="Y"/>
    <d v="2013-12-01T00:00:00"/>
    <s v="AU"/>
    <m/>
    <m/>
    <m/>
    <s v="N"/>
    <n v="7"/>
    <n v="4"/>
    <s v="NE China/Korea/Russia diploids"/>
    <n v="2"/>
    <x v="0"/>
    <n v="3.0000000000000001E-3"/>
    <n v="4.0000000000000001E-3"/>
    <n v="0.97399999999999998"/>
    <n v="0"/>
    <n v="3.0000000000000001E-3"/>
    <n v="296"/>
    <n v="307"/>
    <n v="267"/>
    <n v="285"/>
    <n v="248"/>
    <n v="193"/>
    <n v="214"/>
    <n v="223"/>
    <n v="226"/>
    <n v="259"/>
    <n v="0.18075422626788001"/>
    <n v="0.12543209876543199"/>
    <x v="0"/>
    <m/>
  </r>
  <r>
    <n v="7"/>
    <s v="RU2012-023"/>
    <s v="RU2012-023"/>
    <x v="0"/>
    <m/>
    <n v="18.100000000000001"/>
    <m/>
    <m/>
    <m/>
    <s v="Q47641"/>
    <s v="wild"/>
    <m/>
    <x v="0"/>
    <s v="Khabarovsk Krai"/>
    <m/>
    <m/>
    <s v="E. Sacks, E. Dzyubenko, L. Bagmet, A. Sabitov"/>
    <d v="2012-09-10T00:00:00"/>
    <m/>
    <s v="72X6"/>
    <m/>
    <n v="184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x v="0"/>
    <n v="48.522219999999997"/>
    <n v="134.95338000000001"/>
    <n v="34"/>
    <n v="2.56"/>
    <n v="5"/>
    <x v="1"/>
    <n v="8.8611111111111107"/>
    <s v="Y"/>
    <d v="2013-12-01T00:00:00"/>
    <s v="AU"/>
    <m/>
    <m/>
    <m/>
    <s v="N"/>
    <n v="8"/>
    <n v="3"/>
    <s v="N China 2x and 4x, Korea and Russia 4x"/>
    <n v="3"/>
    <x v="1"/>
    <n v="8.0000000000000002E-3"/>
    <n v="0.55700000000000005"/>
    <n v="0.28599999999999998"/>
    <n v="1.2999999999999999E-2"/>
    <n v="8.0000000000000002E-3"/>
    <n v="296"/>
    <n v="307"/>
    <n v="266"/>
    <n v="283"/>
    <n v="248"/>
    <n v="193"/>
    <n v="213"/>
    <n v="224"/>
    <n v="226"/>
    <n v="259"/>
    <n v="0.201387082791504"/>
    <n v="0.17220292372268101"/>
    <x v="2"/>
    <m/>
  </r>
  <r>
    <n v="8"/>
    <s v="RU2012-025"/>
    <s v="RU2012-025"/>
    <x v="0"/>
    <m/>
    <n v="19.100000000000001"/>
    <m/>
    <m/>
    <m/>
    <s v="Q47642"/>
    <s v="wild"/>
    <m/>
    <x v="0"/>
    <m/>
    <m/>
    <m/>
    <s v="E. Sacks, E. Dzyubenko, L. Bagmet, A. Sabitov"/>
    <d v="2012-09-10T00:00:00"/>
    <s v="dk clay loom soil near tojandra"/>
    <s v="20X7"/>
    <m/>
    <n v="116"/>
    <m/>
    <x v="0"/>
    <n v="0"/>
    <n v="0"/>
    <d v="2012-10-02T00:00:00"/>
    <d v="2014-10-07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21529999999998"/>
    <n v="134.95441"/>
    <n v="33"/>
    <n v="1.97"/>
    <n v="4"/>
    <x v="0"/>
    <n v="4.5916515426497275"/>
    <s v="Y"/>
    <m/>
    <s v="IL"/>
    <d v="2015-11-17T00:00:00"/>
    <n v="144.7336"/>
    <m/>
    <s v="N"/>
    <n v="7"/>
    <n v="4"/>
    <s v="NE China/Korea/Russia diploids"/>
    <n v="2"/>
    <x v="0"/>
    <n v="1E-3"/>
    <n v="3.0000000000000001E-3"/>
    <n v="0.98399999999999999"/>
    <n v="3.0000000000000001E-3"/>
    <n v="1E-3"/>
    <n v="296"/>
    <n v="307"/>
    <n v="266"/>
    <n v="283"/>
    <n v="248"/>
    <n v="193"/>
    <n v="213"/>
    <n v="224"/>
    <n v="226"/>
    <n v="259"/>
    <n v="0.15070076578529101"/>
    <n v="0.120279006464784"/>
    <x v="0"/>
    <m/>
  </r>
  <r>
    <n v="9"/>
    <s v="RU2012-027"/>
    <s v="RU2012-027"/>
    <x v="0"/>
    <m/>
    <n v="19.100000000000001"/>
    <m/>
    <m/>
    <m/>
    <s v="Q47643"/>
    <s v="wild"/>
    <m/>
    <x v="0"/>
    <m/>
    <m/>
    <m/>
    <s v="E. Sacks, E. Dzyubenko, L. Bagmet, A. Sabitov"/>
    <d v="2012-09-10T00:00:00"/>
    <m/>
    <s v="4X2"/>
    <m/>
    <n v="188"/>
    <m/>
    <x v="0"/>
    <n v="0"/>
    <n v="0"/>
    <d v="2012-10-02T00:00:00"/>
    <d v="2014-10-07T00:00:00"/>
    <n v="5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21299999999997"/>
    <n v="134.95441"/>
    <n v="35"/>
    <n v="1.89"/>
    <n v="3"/>
    <x v="0"/>
    <n v="4.362068965517242"/>
    <s v="Y"/>
    <d v="2013-12-01T00:00:00"/>
    <s v="AU"/>
    <m/>
    <m/>
    <m/>
    <s v="N"/>
    <n v="7"/>
    <n v="4"/>
    <s v="NE China/Korea/Russia diploids"/>
    <n v="2"/>
    <x v="0"/>
    <n v="4.0000000000000001E-3"/>
    <n v="1E-3"/>
    <n v="0.98399999999999999"/>
    <n v="1E-3"/>
    <n v="4.0000000000000001E-3"/>
    <n v="296"/>
    <n v="307"/>
    <n v="267"/>
    <n v="285"/>
    <n v="248"/>
    <n v="193"/>
    <n v="214"/>
    <n v="223"/>
    <n v="226"/>
    <n v="259"/>
    <n v="0.233347782112412"/>
    <n v="0.11507727101394601"/>
    <x v="0"/>
    <m/>
  </r>
  <r>
    <n v="10"/>
    <s v="RU2012-028"/>
    <s v="RU2012-028"/>
    <x v="0"/>
    <m/>
    <n v="19.100000000000001"/>
    <m/>
    <m/>
    <m/>
    <s v="Q47644"/>
    <s v="wild"/>
    <m/>
    <x v="0"/>
    <m/>
    <m/>
    <m/>
    <s v="E. Sacks, E. Dzyubenko, L. Bagmet, A. Sabitov"/>
    <d v="2012-09-10T00:00:00"/>
    <m/>
    <s v="5X2"/>
    <m/>
    <n v="104"/>
    <m/>
    <x v="0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x v="0"/>
    <n v="48.521369999999997"/>
    <n v="134.95446999999999"/>
    <n v="34"/>
    <n v="2.11"/>
    <n v="3"/>
    <x v="0"/>
    <n v="4.5396825396825395"/>
    <s v="Y"/>
    <d v="2013-12-01T00:00:00"/>
    <s v="AU"/>
    <m/>
    <m/>
    <m/>
    <s v="N"/>
    <n v="7"/>
    <n v="4"/>
    <s v="NE China/Korea/Russia diploids"/>
    <n v="2"/>
    <x v="0"/>
    <n v="1E-3"/>
    <n v="7.0000000000000001E-3"/>
    <n v="0.97"/>
    <n v="3.0000000000000001E-3"/>
    <n v="1E-3"/>
    <n v="296"/>
    <n v="307"/>
    <n v="267"/>
    <n v="285"/>
    <n v="248"/>
    <n v="193"/>
    <n v="214"/>
    <n v="223"/>
    <n v="226"/>
    <n v="259"/>
    <n v="0.20502817511920199"/>
    <n v="0.120501635768811"/>
    <x v="0"/>
    <m/>
  </r>
  <r>
    <n v="11"/>
    <s v="RU2012-029"/>
    <s v="RU2012-029"/>
    <x v="0"/>
    <m/>
    <n v="20.100000000000001"/>
    <m/>
    <m/>
    <m/>
    <s v="Q47645"/>
    <s v="wild"/>
    <m/>
    <x v="0"/>
    <m/>
    <m/>
    <m/>
    <s v="E. Sacks, E. Dzyubenko, L. Bagmet, A. Sabitov"/>
    <d v="2012-09-10T00:00:00"/>
    <m/>
    <s v="13X5"/>
    <s v="frequent"/>
    <n v="152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x v="0"/>
    <n v="48.524529999999999"/>
    <n v="134.95180999999999"/>
    <n v="37"/>
    <n v="1.9"/>
    <n v="3"/>
    <x v="0"/>
    <n v="4.524193548387097"/>
    <s v="Y"/>
    <d v="2013-12-01T00:00:00"/>
    <s v="AU"/>
    <m/>
    <m/>
    <m/>
    <s v="N"/>
    <n v="7"/>
    <n v="4"/>
    <s v="NE China/Korea/Russia diploids"/>
    <n v="2"/>
    <x v="0"/>
    <n v="1E-3"/>
    <n v="1E-3"/>
    <n v="0.99199999999999999"/>
    <n v="1E-3"/>
    <n v="1E-3"/>
    <n v="296"/>
    <n v="307"/>
    <n v="267"/>
    <n v="283"/>
    <n v="248"/>
    <n v="193"/>
    <n v="213"/>
    <n v="224"/>
    <n v="226"/>
    <n v="259"/>
    <n v="0.23776910851033101"/>
    <n v="0.108086590590287"/>
    <x v="0"/>
    <m/>
  </r>
  <r>
    <n v="12"/>
    <s v="RU2012-031"/>
    <s v="RU2012-031"/>
    <x v="0"/>
    <m/>
    <n v="20.100000000000001"/>
    <m/>
    <m/>
    <m/>
    <s v="Q47647"/>
    <s v="wild"/>
    <m/>
    <x v="0"/>
    <m/>
    <m/>
    <m/>
    <s v="E. Sacks, E. Dzyubenko, L. Bagmet, A. Sabitov"/>
    <d v="2012-09-10T00:00:00"/>
    <s v="hard soil dark clay"/>
    <s v="10X5"/>
    <m/>
    <n v="244"/>
    <m/>
    <x v="0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2469"/>
    <n v="134.95187000000001"/>
    <n v="33"/>
    <n v="1.52"/>
    <n v="3"/>
    <x v="0"/>
    <n v="4.4129158512720155"/>
    <s v="Y"/>
    <d v="2013-12-01T00:00:00"/>
    <s v="AU"/>
    <m/>
    <m/>
    <m/>
    <s v="N"/>
    <n v="7"/>
    <n v="4"/>
    <s v="NE China/Korea/Russia diploids"/>
    <n v="2"/>
    <x v="0"/>
    <n v="2E-3"/>
    <n v="1.4999999999999999E-2"/>
    <n v="0.97699999999999998"/>
    <n v="0"/>
    <n v="2E-3"/>
    <n v="296"/>
    <n v="307"/>
    <n v="267"/>
    <n v="285"/>
    <n v="248"/>
    <n v="193"/>
    <n v="214"/>
    <n v="223"/>
    <n v="226"/>
    <n v="259"/>
    <n v="0.238289264557145"/>
    <n v="0.112181797488524"/>
    <x v="0"/>
    <m/>
  </r>
  <r>
    <n v="13"/>
    <s v="RU2012-034"/>
    <s v="RU2012-034"/>
    <x v="0"/>
    <m/>
    <n v="21.1"/>
    <m/>
    <m/>
    <m/>
    <s v="Q47648"/>
    <s v="wild"/>
    <m/>
    <x v="0"/>
    <s v="Khabarovsk Krai"/>
    <m/>
    <m/>
    <s v="E. Sacks, E. Dzyubenko, L. Bagmet, A. Sabitov"/>
    <d v="2012-09-10T00:00:00"/>
    <m/>
    <s v="500X500"/>
    <m/>
    <n v="376"/>
    <m/>
    <x v="0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064410000000002"/>
    <n v="136.51799"/>
    <n v="23"/>
    <n v="2"/>
    <n v="4"/>
    <x v="0"/>
    <n v="4.5155993431855501"/>
    <s v="Y"/>
    <d v="2013-12-01T00:00:00"/>
    <s v="AU"/>
    <m/>
    <m/>
    <m/>
    <s v="N"/>
    <n v="7"/>
    <n v="4"/>
    <s v="NE China/Korea/Russia diploids"/>
    <n v="2"/>
    <x v="0"/>
    <n v="4.0000000000000001E-3"/>
    <n v="1E-3"/>
    <n v="0.98"/>
    <n v="0"/>
    <n v="4.0000000000000001E-3"/>
    <n v="296"/>
    <n v="307"/>
    <n v="267"/>
    <n v="284"/>
    <n v="248"/>
    <n v="193"/>
    <n v="214"/>
    <n v="223"/>
    <n v="226"/>
    <n v="259"/>
    <n v="0.18497326975870501"/>
    <n v="0.11941568571833799"/>
    <x v="0"/>
    <m/>
  </r>
  <r>
    <n v="14"/>
    <s v="RU2012-035"/>
    <s v="RU2012-035"/>
    <x v="0"/>
    <m/>
    <n v="21.1"/>
    <m/>
    <m/>
    <m/>
    <s v="Q47649"/>
    <s v="wild"/>
    <m/>
    <x v="0"/>
    <s v="Khabarovsk Krai"/>
    <m/>
    <s v="Near Gasse Lake"/>
    <s v="E. Sacks, E. Dzyubenko, L. Bagmet, A. Sabitov"/>
    <d v="2012-09-10T00:00:00"/>
    <s v="dk clay loam soil"/>
    <m/>
    <m/>
    <n v="124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064320000000002"/>
    <n v="136.51791"/>
    <n v="24"/>
    <n v="1.79"/>
    <n v="4"/>
    <x v="0"/>
    <n v="4.434039087947883"/>
    <s v="Y"/>
    <d v="2013-12-01T00:00:00"/>
    <s v="AU"/>
    <m/>
    <m/>
    <m/>
    <s v="N"/>
    <n v="7"/>
    <n v="4"/>
    <s v="NE China/Korea/Russia diploids"/>
    <n v="2"/>
    <x v="0"/>
    <n v="1E-3"/>
    <n v="1E-3"/>
    <n v="0.97899999999999998"/>
    <n v="1E-3"/>
    <n v="1E-3"/>
    <n v="296"/>
    <n v="307"/>
    <n v="267"/>
    <n v="285"/>
    <n v="248"/>
    <n v="193"/>
    <n v="214"/>
    <n v="223"/>
    <n v="226"/>
    <n v="259"/>
    <n v="0.20482589221210801"/>
    <n v="0.11621906457826101"/>
    <x v="0"/>
    <m/>
  </r>
  <r>
    <n v="15"/>
    <s v="RU2012-036"/>
    <s v="RU2012-036"/>
    <x v="0"/>
    <m/>
    <n v="21.1"/>
    <m/>
    <m/>
    <m/>
    <s v="Q47650"/>
    <s v="wild"/>
    <m/>
    <x v="0"/>
    <s v="Khabarovsk Krai"/>
    <m/>
    <s v="Near Gasse Lake"/>
    <s v="E. Sacks, E. Dzyubenko, L. Bagmet, A. Sabitov"/>
    <d v="2012-09-10T00:00:00"/>
    <m/>
    <m/>
    <s v="abundant"/>
    <n v="224"/>
    <m/>
    <x v="0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064599999999999"/>
    <n v="136.51760999999999"/>
    <n v="21"/>
    <n v="1.9"/>
    <n v="4"/>
    <x v="0"/>
    <n v="4.580172413793103"/>
    <s v="Y"/>
    <d v="2013-12-01T00:00:00"/>
    <s v="AU"/>
    <m/>
    <m/>
    <m/>
    <s v="N"/>
    <n v="7"/>
    <n v="4"/>
    <s v="NE China/Korea/Russia diploids"/>
    <n v="2"/>
    <x v="0"/>
    <n v="3.0000000000000001E-3"/>
    <n v="2.9000000000000001E-2"/>
    <n v="0.93799999999999994"/>
    <n v="3.0000000000000001E-3"/>
    <n v="2.8000000000000001E-2"/>
    <n v="296"/>
    <n v="307"/>
    <n v="267"/>
    <n v="285"/>
    <n v="248"/>
    <n v="193"/>
    <n v="214"/>
    <n v="223"/>
    <n v="226"/>
    <n v="259"/>
    <n v="0.10720994076000601"/>
    <n v="0.14011976047904201"/>
    <x v="0"/>
    <s v="RU2012-036-8"/>
  </r>
  <r>
    <n v="16"/>
    <s v="RU2012-037"/>
    <s v="RU2012-037"/>
    <x v="0"/>
    <m/>
    <n v="21.1"/>
    <m/>
    <m/>
    <m/>
    <s v="Q47651"/>
    <s v="wild"/>
    <m/>
    <x v="0"/>
    <m/>
    <m/>
    <m/>
    <s v="E. Sacks, E. Dzyubenko, L. Bagmet, A. Sabitov"/>
    <d v="2012-09-11T00:00:00"/>
    <m/>
    <m/>
    <m/>
    <n v="248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064639999999997"/>
    <n v="136.51773"/>
    <n v="23"/>
    <n v="2.0699999999999998"/>
    <n v="4"/>
    <x v="0"/>
    <n v="4.3083333333333336"/>
    <s v="Y"/>
    <d v="2013-12-01T00:00:00"/>
    <s v="AU"/>
    <m/>
    <m/>
    <m/>
    <s v="N"/>
    <n v="7"/>
    <n v="4"/>
    <s v="NE China/Korea/Russia diploids"/>
    <n v="2"/>
    <x v="0"/>
    <n v="3.0000000000000001E-3"/>
    <n v="2.9000000000000001E-2"/>
    <n v="0.93799999999999994"/>
    <n v="3.0000000000000001E-3"/>
    <n v="2.8000000000000001E-2"/>
    <n v="296"/>
    <n v="307"/>
    <n v="267"/>
    <n v="285"/>
    <n v="248"/>
    <n v="193"/>
    <n v="214"/>
    <n v="223"/>
    <n v="226"/>
    <n v="259"/>
    <n v="0.10720994076000601"/>
    <n v="0.14011976047904201"/>
    <x v="0"/>
    <s v="RU2012-036-8"/>
  </r>
  <r>
    <n v="17"/>
    <s v="RU2012-038"/>
    <s v="RU2012-038"/>
    <x v="0"/>
    <m/>
    <n v="21.1"/>
    <m/>
    <m/>
    <m/>
    <s v="Q47652"/>
    <s v="wild"/>
    <m/>
    <x v="0"/>
    <s v="Khabarovsk Krai"/>
    <m/>
    <s v="Near Gasse Lake"/>
    <s v="E. Sacks, E. Dzyubenko, L. Bagmet, A. Sabitov"/>
    <d v="2012-09-10T00:00:00"/>
    <m/>
    <m/>
    <m/>
    <n v="64"/>
    <m/>
    <x v="0"/>
    <n v="0"/>
    <n v="0"/>
    <d v="2012-10-02T00:00:00"/>
    <d v="2014-10-07T00:00:00"/>
    <n v="6"/>
    <d v="2015-03-31T00:00:00"/>
    <n v="8"/>
    <n v="2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064489999999999"/>
    <n v="136.51756"/>
    <n v="21"/>
    <n v="2.1"/>
    <n v="3"/>
    <x v="0"/>
    <n v="4.4016152716593249"/>
    <m/>
    <m/>
    <s v="IL"/>
    <d v="2015-11-17T00:00:00"/>
    <n v="17.6904"/>
    <m/>
    <s v="N"/>
    <n v="7"/>
    <n v="4"/>
    <s v="NE China/Korea/Russia diploids"/>
    <n v="2"/>
    <x v="0"/>
    <n v="3.0000000000000001E-3"/>
    <n v="2.9000000000000001E-2"/>
    <n v="0.93799999999999994"/>
    <n v="3.0000000000000001E-3"/>
    <n v="2.8000000000000001E-2"/>
    <n v="296"/>
    <n v="307"/>
    <n v="267"/>
    <n v="285"/>
    <n v="248"/>
    <n v="193"/>
    <n v="214"/>
    <n v="223"/>
    <n v="226"/>
    <n v="259"/>
    <n v="0.10720994076000601"/>
    <n v="0.14011976047904201"/>
    <x v="0"/>
    <s v="RU2012-036-8"/>
  </r>
  <r>
    <n v="18"/>
    <s v="RU2012-040"/>
    <s v="RU2012-040"/>
    <x v="0"/>
    <m/>
    <n v="25.1"/>
    <m/>
    <m/>
    <m/>
    <s v="Q47653"/>
    <s v="wild"/>
    <m/>
    <x v="0"/>
    <s v="Khabarovsk Krai"/>
    <m/>
    <m/>
    <s v="E. Sacks, E. Dzyubenko, L. Bagmet, A. Sabitov"/>
    <d v="2012-09-11T00:00:00"/>
    <m/>
    <m/>
    <m/>
    <n v="156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331090000000003"/>
    <n v="136.51990000000001"/>
    <n v="24"/>
    <n v="1.69"/>
    <n v="4"/>
    <x v="0"/>
    <n v="4.5517241379310347"/>
    <s v="Y"/>
    <d v="2013-12-01T00:00:00"/>
    <s v="AU"/>
    <m/>
    <m/>
    <m/>
    <s v="N"/>
    <n v="7"/>
    <n v="4"/>
    <s v="NE China/Korea/Russia diploids"/>
    <n v="2"/>
    <x v="0"/>
    <n v="2E-3"/>
    <n v="0"/>
    <n v="0.997"/>
    <n v="0"/>
    <n v="2E-3"/>
    <n v="296"/>
    <n v="307"/>
    <n v="266"/>
    <n v="283"/>
    <n v="248"/>
    <n v="193"/>
    <n v="213"/>
    <n v="224"/>
    <n v="226"/>
    <n v="259"/>
    <n v="0.242595000722439"/>
    <n v="0.105074399084319"/>
    <x v="0"/>
    <m/>
  </r>
  <r>
    <n v="19"/>
    <s v="RU2012-041"/>
    <s v="RU2012-041"/>
    <x v="0"/>
    <m/>
    <n v="25.1"/>
    <m/>
    <m/>
    <m/>
    <s v="Q47654"/>
    <s v="wild"/>
    <m/>
    <x v="0"/>
    <s v="Khabarovsk Krai"/>
    <m/>
    <m/>
    <s v="E. Sacks, E. Dzyubenko, L. Bagmet, A. Sabitov"/>
    <d v="2012-09-11T00:00:00"/>
    <m/>
    <m/>
    <m/>
    <n v="64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3-16T00:00:00"/>
    <m/>
    <m/>
    <n v="5"/>
    <d v="2015-03-16T00:00:00"/>
    <m/>
    <m/>
    <d v="2015-03-23T00:00:00"/>
    <n v="4"/>
    <s v="Y"/>
    <m/>
    <m/>
    <m/>
    <x v="0"/>
    <n v="49.331200000000003"/>
    <n v="136.52007"/>
    <n v="20"/>
    <n v="1.81"/>
    <n v="3"/>
    <x v="2"/>
    <m/>
    <m/>
    <m/>
    <s v="IL"/>
    <d v="2015-11-17T00:00:00"/>
    <n v="13.096799999999998"/>
    <m/>
    <s v="N"/>
    <n v="7"/>
    <n v="4"/>
    <s v="NE China/Korea/Russia diploids"/>
    <n v="2"/>
    <x v="0"/>
    <n v="0"/>
    <n v="8.0000000000000002E-3"/>
    <n v="0.97799999999999998"/>
    <n v="3.0000000000000001E-3"/>
    <n v="0"/>
    <n v="296"/>
    <n v="307"/>
    <n v="266"/>
    <n v="283"/>
    <n v="248"/>
    <n v="193"/>
    <n v="213"/>
    <n v="224"/>
    <n v="226"/>
    <n v="259"/>
    <n v="0.137292298800751"/>
    <n v="0.118275607958733"/>
    <x v="0"/>
    <m/>
  </r>
  <r>
    <n v="20"/>
    <s v="RU2012-042"/>
    <s v="RU2012-042"/>
    <x v="0"/>
    <m/>
    <n v="25.1"/>
    <m/>
    <m/>
    <m/>
    <s v="Q47655"/>
    <s v="wild"/>
    <m/>
    <x v="0"/>
    <s v="Khabarovsk Krai"/>
    <m/>
    <m/>
    <s v="E. Sacks, E. Dzyubenko, L. Bagmet, A. Sabitov"/>
    <d v="2012-09-11T00:00:00"/>
    <m/>
    <m/>
    <m/>
    <n v="288"/>
    <m/>
    <x v="0"/>
    <n v="0"/>
    <n v="0"/>
    <d v="2012-10-02T00:00:00"/>
    <d v="2014-10-07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331180000000003"/>
    <n v="136.52017000000001"/>
    <n v="25"/>
    <n v="1.82"/>
    <n v="5"/>
    <x v="0"/>
    <n v="4.6160714285714288"/>
    <s v="Y"/>
    <d v="2013-12-01T00:00:00"/>
    <s v="AU"/>
    <m/>
    <m/>
    <m/>
    <s v="N"/>
    <n v="7"/>
    <n v="4"/>
    <s v="NE China/Korea/Russia diploids"/>
    <n v="2"/>
    <x v="0"/>
    <n v="4.0000000000000001E-3"/>
    <n v="0"/>
    <n v="0.995"/>
    <n v="1E-3"/>
    <n v="4.0000000000000001E-3"/>
    <n v="296"/>
    <n v="307"/>
    <n v="266"/>
    <n v="283"/>
    <n v="248"/>
    <n v="193"/>
    <n v="213"/>
    <n v="224"/>
    <n v="226"/>
    <n v="259"/>
    <n v="0.22161537350093899"/>
    <n v="0.111375111375111"/>
    <x v="0"/>
    <m/>
  </r>
  <r>
    <n v="21"/>
    <s v="RU2012-044"/>
    <s v="RU2012-044"/>
    <x v="0"/>
    <m/>
    <n v="25.1"/>
    <m/>
    <m/>
    <m/>
    <s v="Q47657"/>
    <s v="wild"/>
    <m/>
    <x v="0"/>
    <s v="Khabarovsk Krai"/>
    <m/>
    <m/>
    <s v="E. Sacks, E. Dzyubenko, L. Bagmet, A. Sabitov"/>
    <d v="2012-09-11T00:00:00"/>
    <s v="Dark Loam soil"/>
    <m/>
    <m/>
    <n v="124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332419999999999"/>
    <n v="136.52132"/>
    <n v="24"/>
    <n v="1.95"/>
    <n v="3"/>
    <x v="0"/>
    <n v="4.7171532846715332"/>
    <s v="Y"/>
    <d v="2013-12-01T00:00:00"/>
    <s v="AU"/>
    <m/>
    <m/>
    <m/>
    <s v="N"/>
    <n v="7"/>
    <n v="4"/>
    <s v="NE China/Korea/Russia diploids"/>
    <n v="2"/>
    <x v="0"/>
    <n v="3.0000000000000001E-3"/>
    <n v="1E-3"/>
    <n v="0.98699999999999999"/>
    <n v="1E-3"/>
    <n v="8.0000000000000002E-3"/>
    <n v="296"/>
    <n v="307"/>
    <n v="267"/>
    <n v="284"/>
    <n v="248"/>
    <n v="193"/>
    <n v="214"/>
    <n v="223"/>
    <n v="226"/>
    <n v="259"/>
    <n v="0.19361363964744999"/>
    <n v="0.11001612614226799"/>
    <x v="0"/>
    <s v="RU2012-044-5"/>
  </r>
  <r>
    <n v="22"/>
    <s v="RU2012-045"/>
    <s v="RU2012-045"/>
    <x v="0"/>
    <m/>
    <n v="25.1"/>
    <m/>
    <m/>
    <m/>
    <s v="Q47658"/>
    <s v="wild"/>
    <m/>
    <x v="0"/>
    <s v="Khabarovsk Krai"/>
    <m/>
    <m/>
    <s v="E. Sacks, E. Dzyubenko, L. Bagmet, A. Sabitov"/>
    <d v="2012-09-11T00:00:00"/>
    <m/>
    <m/>
    <m/>
    <n v="112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332529999999998"/>
    <n v="136.52117999999999"/>
    <n v="21"/>
    <n v="2.2799999999999998"/>
    <n v="4"/>
    <x v="0"/>
    <n v="4.41180981595092"/>
    <s v="Y"/>
    <d v="2013-12-01T00:00:00"/>
    <s v="AU"/>
    <m/>
    <m/>
    <m/>
    <s v="N"/>
    <n v="7"/>
    <n v="4"/>
    <s v="NE China/Korea/Russia diploids"/>
    <n v="2"/>
    <x v="0"/>
    <n v="3.0000000000000001E-3"/>
    <n v="1E-3"/>
    <n v="0.98699999999999999"/>
    <n v="1E-3"/>
    <n v="8.0000000000000002E-3"/>
    <n v="296"/>
    <n v="307"/>
    <n v="267"/>
    <n v="284"/>
    <n v="248"/>
    <n v="193"/>
    <n v="214"/>
    <n v="223"/>
    <n v="226"/>
    <n v="259"/>
    <n v="0.19361363964744999"/>
    <n v="0.11001612614226799"/>
    <x v="0"/>
    <s v="RU2012-044-5"/>
  </r>
  <r>
    <n v="23"/>
    <s v="RU2012-046"/>
    <s v="RU2012-046"/>
    <x v="0"/>
    <m/>
    <n v="25.1"/>
    <m/>
    <m/>
    <m/>
    <s v="Q47659"/>
    <s v="wild"/>
    <m/>
    <x v="0"/>
    <s v="Khabarovsk Krai"/>
    <m/>
    <m/>
    <s v="E. Sacks, E. Dzyubenko, L. Bagmet, A. Sabitov"/>
    <d v="2012-09-11T00:00:00"/>
    <m/>
    <m/>
    <m/>
    <n v="108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332349999999998"/>
    <n v="136.52069"/>
    <n v="25"/>
    <n v="1.73"/>
    <n v="3"/>
    <x v="0"/>
    <n v="4.3887945670628179"/>
    <s v="Y"/>
    <d v="2013-12-01T00:00:00"/>
    <s v="AU"/>
    <m/>
    <m/>
    <m/>
    <s v="N"/>
    <n v="7"/>
    <n v="4"/>
    <s v="NE China/Korea/Russia diploids"/>
    <n v="2"/>
    <x v="0"/>
    <n v="3.0000000000000001E-3"/>
    <n v="0"/>
    <n v="0.995"/>
    <n v="0"/>
    <n v="3.0000000000000001E-3"/>
    <n v="296"/>
    <n v="307"/>
    <n v="267"/>
    <n v="284"/>
    <n v="248"/>
    <n v="193"/>
    <n v="214"/>
    <n v="223"/>
    <n v="226"/>
    <n v="259"/>
    <n v="0.233694552810288"/>
    <n v="0.10792669130401999"/>
    <x v="0"/>
    <m/>
  </r>
  <r>
    <n v="24"/>
    <s v="RU2012-047"/>
    <s v="RU2012-047"/>
    <x v="0"/>
    <m/>
    <n v="25.1"/>
    <m/>
    <m/>
    <m/>
    <s v="Q47660"/>
    <s v="wild"/>
    <m/>
    <x v="0"/>
    <s v="Khabarovsk Krai"/>
    <m/>
    <m/>
    <s v="E. Sacks, E. Dzyubenko, L. Bagmet, A. Sabitov"/>
    <d v="2012-09-12T00:00:00"/>
    <m/>
    <m/>
    <m/>
    <n v="216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2"/>
    <x v="0"/>
    <n v="49.329450000000001"/>
    <n v="136.51760999999999"/>
    <n v="24"/>
    <n v="2.44"/>
    <n v="4"/>
    <x v="0"/>
    <n v="4.5600000000000005"/>
    <s v="Y"/>
    <d v="2013-12-01T00:00:00"/>
    <s v="AU"/>
    <m/>
    <m/>
    <m/>
    <s v="N"/>
    <n v="7"/>
    <n v="4"/>
    <s v="NE China/Korea/Russia diploids"/>
    <n v="2"/>
    <x v="0"/>
    <n v="3.0000000000000001E-3"/>
    <n v="0"/>
    <n v="0.98"/>
    <n v="0"/>
    <n v="3.0000000000000001E-3"/>
    <n v="296"/>
    <n v="307"/>
    <n v="266"/>
    <n v="283"/>
    <n v="248"/>
    <n v="193"/>
    <n v="213"/>
    <n v="224"/>
    <n v="226"/>
    <n v="259"/>
    <n v="0.20898714058661999"/>
    <n v="0.11368867131845201"/>
    <x v="0"/>
    <m/>
  </r>
  <r>
    <n v="25"/>
    <s v="RU2012-048"/>
    <s v="RU2012-048"/>
    <x v="0"/>
    <m/>
    <n v="25.1"/>
    <m/>
    <m/>
    <m/>
    <s v="Q47661"/>
    <s v="wild"/>
    <m/>
    <x v="0"/>
    <s v="Khabarovsk Krai"/>
    <m/>
    <m/>
    <s v="E. Sacks, E. Dzyubenko, L. Bagmet, A. Sabitov"/>
    <d v="2012-09-12T00:00:00"/>
    <m/>
    <m/>
    <m/>
    <n v="104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329599999999999"/>
    <n v="136.51714100000001"/>
    <n v="28"/>
    <n v="2.27"/>
    <n v="4"/>
    <x v="0"/>
    <n v="4.3769633507853403"/>
    <s v="Y"/>
    <d v="2013-12-01T00:00:00"/>
    <s v="AU"/>
    <m/>
    <m/>
    <m/>
    <s v="N"/>
    <n v="7"/>
    <n v="4"/>
    <s v="NE China/Korea/Russia diploids"/>
    <n v="2"/>
    <x v="0"/>
    <n v="2E-3"/>
    <n v="1E-3"/>
    <n v="0.98799999999999999"/>
    <n v="0"/>
    <n v="2E-3"/>
    <n v="296"/>
    <n v="307"/>
    <n v="267"/>
    <n v="284"/>
    <n v="248"/>
    <n v="193"/>
    <n v="214"/>
    <n v="223"/>
    <n v="226"/>
    <n v="259"/>
    <n v="0.27455570004334601"/>
    <n v="0.10181644359464601"/>
    <x v="0"/>
    <m/>
  </r>
  <r>
    <n v="26"/>
    <s v="RU2012-049"/>
    <s v="RU2012-049"/>
    <x v="0"/>
    <m/>
    <n v="25.1"/>
    <m/>
    <m/>
    <m/>
    <s v="Q47662"/>
    <s v="wild"/>
    <m/>
    <x v="0"/>
    <s v="Khabarovsk Krai"/>
    <m/>
    <m/>
    <s v="E. Sacks, E. Dzyubenko, L. Bagmet, A. Sabitov"/>
    <d v="2012-09-12T00:00:00"/>
    <m/>
    <m/>
    <m/>
    <n v="112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9.329770000000003"/>
    <n v="136.51747"/>
    <n v="29"/>
    <n v="1.98"/>
    <n v="3"/>
    <x v="0"/>
    <n v="4.4076655052264808"/>
    <s v="Y"/>
    <d v="2013-12-01T00:00:00"/>
    <s v="AU"/>
    <m/>
    <m/>
    <m/>
    <s v="N"/>
    <n v="7"/>
    <n v="4"/>
    <s v="NE China/Korea/Russia diploids"/>
    <n v="2"/>
    <x v="0"/>
    <n v="7.0000000000000001E-3"/>
    <n v="7.0000000000000001E-3"/>
    <n v="0.95399999999999996"/>
    <n v="1E-3"/>
    <n v="7.0000000000000001E-3"/>
    <n v="296"/>
    <n v="307"/>
    <n v="266"/>
    <n v="283"/>
    <n v="248"/>
    <n v="193"/>
    <n v="213"/>
    <n v="224"/>
    <n v="226"/>
    <n v="259"/>
    <n v="0.15853200404565801"/>
    <n v="0.12881623682131901"/>
    <x v="0"/>
    <m/>
  </r>
  <r>
    <n v="27"/>
    <s v="RU2012-050"/>
    <s v="RU2012-050"/>
    <x v="0"/>
    <m/>
    <n v="27.1"/>
    <m/>
    <m/>
    <m/>
    <s v="Q47663"/>
    <s v="wild"/>
    <m/>
    <x v="0"/>
    <s v="Khabarovsk Krai"/>
    <m/>
    <m/>
    <s v="E. Sacks, E. Dzyubenko, L. Bagmet, A. Sabitov"/>
    <d v="2012-09-12T00:00:00"/>
    <s v="brown any loam"/>
    <s v="500X50"/>
    <s v="occasional"/>
    <n v="152"/>
    <m/>
    <x v="0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917900000000003"/>
    <n v="136.22987000000001"/>
    <n v="26"/>
    <n v="2.04"/>
    <n v="4"/>
    <x v="0"/>
    <n v="4.4610051993067588"/>
    <s v="Y"/>
    <d v="2013-12-01T00:00:00"/>
    <s v="AU"/>
    <m/>
    <m/>
    <m/>
    <s v="N"/>
    <n v="7"/>
    <n v="4"/>
    <s v="NE China/Korea/Russia diploids"/>
    <n v="2"/>
    <x v="0"/>
    <n v="2E-3"/>
    <n v="1E-3"/>
    <n v="0.97899999999999998"/>
    <n v="1E-3"/>
    <n v="2E-3"/>
    <n v="296"/>
    <n v="307"/>
    <n v="266"/>
    <n v="283"/>
    <n v="248"/>
    <n v="193"/>
    <n v="213"/>
    <n v="224"/>
    <n v="226"/>
    <n v="259"/>
    <n v="0.19118624476231799"/>
    <n v="0.112972953660367"/>
    <x v="0"/>
    <m/>
  </r>
  <r>
    <n v="28"/>
    <s v="RU2012-052"/>
    <s v="RU2012-052"/>
    <x v="0"/>
    <m/>
    <n v="27.1"/>
    <m/>
    <m/>
    <m/>
    <s v="Q47664"/>
    <s v="wild"/>
    <m/>
    <x v="0"/>
    <m/>
    <m/>
    <s v="Near Sindinskoye Lake Bridge on W. Side"/>
    <s v="E. Sacks, E. Dzyubenko, L. Bagmet, A. Sabitov"/>
    <d v="2012-09-12T00:00:00"/>
    <m/>
    <m/>
    <m/>
    <n v="176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917090000000002"/>
    <n v="136.22711000000001"/>
    <n v="22"/>
    <n v="1.48"/>
    <n v="3"/>
    <x v="0"/>
    <n v="4.4602473498233213"/>
    <s v="Y"/>
    <d v="2013-12-01T00:00:00"/>
    <s v="AU"/>
    <m/>
    <m/>
    <m/>
    <s v="N"/>
    <n v="7"/>
    <n v="4"/>
    <s v="NE China/Korea/Russia diploids"/>
    <n v="2"/>
    <x v="0"/>
    <n v="0"/>
    <n v="5.0000000000000001E-3"/>
    <n v="0.99199999999999999"/>
    <n v="1E-3"/>
    <n v="0"/>
    <n v="296"/>
    <n v="307"/>
    <n v="267"/>
    <n v="285"/>
    <n v="248"/>
    <n v="193"/>
    <n v="214"/>
    <n v="223"/>
    <n v="226"/>
    <n v="259"/>
    <n v="0.29721138563791399"/>
    <n v="8.7828947368421006E-2"/>
    <x v="0"/>
    <m/>
  </r>
  <r>
    <n v="29"/>
    <s v="RU2012-053"/>
    <s v="RU2012-053"/>
    <x v="0"/>
    <m/>
    <n v="27.1"/>
    <m/>
    <m/>
    <m/>
    <s v="Q47665"/>
    <s v="wild"/>
    <m/>
    <x v="0"/>
    <m/>
    <m/>
    <s v="Near Sindinskoye Lake Bridge on W. Side"/>
    <s v="E. Sacks, E. Dzyubenko, L. Bagmet, A. Sabitov"/>
    <d v="2012-09-12T00:00:00"/>
    <s v="On slight mound (rise) in flat area"/>
    <m/>
    <m/>
    <n v="336"/>
    <m/>
    <x v="0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x v="0"/>
    <n v="48.916690000000003"/>
    <n v="136.22627"/>
    <n v="24"/>
    <n v="1.55"/>
    <n v="3"/>
    <x v="0"/>
    <n v="4.4578025477707008"/>
    <s v="Y"/>
    <d v="2013-12-01T00:00:00"/>
    <s v="AU"/>
    <m/>
    <m/>
    <m/>
    <s v="N"/>
    <n v="7"/>
    <n v="4"/>
    <s v="NE China/Korea/Russia diploids"/>
    <n v="2"/>
    <x v="0"/>
    <n v="0"/>
    <n v="1E-3"/>
    <n v="0.99399999999999999"/>
    <n v="0"/>
    <n v="0"/>
    <n v="296"/>
    <n v="307"/>
    <n v="267"/>
    <n v="284"/>
    <n v="248"/>
    <n v="193"/>
    <n v="214"/>
    <n v="223"/>
    <n v="226"/>
    <n v="259"/>
    <n v="0.28261811876896398"/>
    <n v="0.100503524672709"/>
    <x v="0"/>
    <m/>
  </r>
  <r>
    <n v="30"/>
    <s v="RU2012-055"/>
    <s v="RU2012-055"/>
    <x v="0"/>
    <m/>
    <n v="28.1"/>
    <m/>
    <m/>
    <m/>
    <s v="Q47666"/>
    <s v="wild"/>
    <m/>
    <x v="0"/>
    <m/>
    <m/>
    <m/>
    <s v="E. Sacks, E. Dzyubenko, L. Bagmet, A. Sabitov"/>
    <d v="2012-09-12T00:00:00"/>
    <m/>
    <m/>
    <m/>
    <n v="104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x v="0"/>
    <n v="48.819839999999999"/>
    <n v="135.94496000000001"/>
    <n v="53"/>
    <n v="2.4700000000000002"/>
    <n v="5"/>
    <x v="1"/>
    <n v="8.3781362007168454"/>
    <s v="Y"/>
    <d v="2013-12-01T00:00:00"/>
    <s v="AU"/>
    <m/>
    <m/>
    <m/>
    <s v="N"/>
    <n v="8"/>
    <n v="3"/>
    <s v="N China 2x and 4x, Korea and Russia 4x"/>
    <n v="3"/>
    <x v="1"/>
    <n v="0"/>
    <n v="0.626"/>
    <n v="0.26600000000000001"/>
    <n v="1E-3"/>
    <n v="0"/>
    <n v="296"/>
    <n v="308"/>
    <n v="266"/>
    <n v="283"/>
    <n v="248"/>
    <n v="193"/>
    <n v="213"/>
    <n v="224"/>
    <n v="226"/>
    <n v="259"/>
    <n v="0.198497326975871"/>
    <n v="0.16062157484857201"/>
    <x v="1"/>
    <m/>
  </r>
  <r>
    <n v="31"/>
    <s v="RU2012-056.1WD (4x)"/>
    <s v="RU2012-056.1WD (4x)"/>
    <x v="0"/>
    <m/>
    <n v="28.1"/>
    <m/>
    <m/>
    <m/>
    <s v="Q47667"/>
    <s v="wild"/>
    <m/>
    <x v="0"/>
    <m/>
    <m/>
    <s v="Outside of highway"/>
    <s v="E. Sacks, E. Dzyubenko, L. Bagmet, A. Sabitov"/>
    <d v="2012-09-12T00:00:00"/>
    <s v="bank Sandy loam"/>
    <s v="200X3"/>
    <s v="occasional"/>
    <n v="96"/>
    <m/>
    <x v="0"/>
    <n v="0"/>
    <n v="0"/>
    <d v="2012-10-02T00:00:00"/>
    <d v="2014-01-30T00:00:00"/>
    <n v="6"/>
    <d v="2015-03-31T00:00:00"/>
    <n v="5"/>
    <n v="5"/>
    <m/>
    <d v="2015-04-01T00:00:00"/>
    <n v="5"/>
    <m/>
    <d v="2015-01-01T00:00:00"/>
    <m/>
    <m/>
    <n v="4"/>
    <d v="2015-03-16T00:00:00"/>
    <m/>
    <m/>
    <d v="2015-03-23T00:00:00"/>
    <n v="1"/>
    <s v="Y"/>
    <d v="2015-03-13T00:00:00"/>
    <m/>
    <n v="5"/>
    <x v="0"/>
    <n v="48.824440000000003"/>
    <n v="135.94802999999999"/>
    <n v="51"/>
    <n v="1.85"/>
    <n v="4"/>
    <x v="1"/>
    <n v="8.5752688172043001"/>
    <s v="Y"/>
    <d v="2013-12-01T00:00:00"/>
    <s v="AU"/>
    <m/>
    <m/>
    <m/>
    <s v="N"/>
    <n v="8"/>
    <n v="3"/>
    <s v="N China 2x and 4x, Korea and Russia 4x"/>
    <n v="3"/>
    <x v="1"/>
    <n v="5.0000000000000001E-3"/>
    <n v="0.60199999999999998"/>
    <n v="0.314"/>
    <n v="2E-3"/>
    <n v="5.0000000000000001E-3"/>
    <n v="296"/>
    <n v="307"/>
    <n v="266"/>
    <n v="283"/>
    <n v="248"/>
    <n v="193"/>
    <n v="213"/>
    <n v="224"/>
    <n v="226"/>
    <n v="259"/>
    <n v="0.172402831960699"/>
    <n v="0.16781312196654899"/>
    <x v="2"/>
    <m/>
  </r>
  <r>
    <n v="32"/>
    <s v="RU2012-056.2 (2x)"/>
    <s v="RU2012-056.2 (2x)"/>
    <x v="0"/>
    <m/>
    <n v="28.1"/>
    <m/>
    <m/>
    <m/>
    <s v="Q47667"/>
    <s v="wild"/>
    <m/>
    <x v="0"/>
    <m/>
    <m/>
    <s v="Outside of highway"/>
    <s v="E. Sacks, E. Dzyubenko, L. Bagmet, A. Sabitov"/>
    <d v="2012-09-12T00:00:00"/>
    <s v="bank Sandy loam"/>
    <s v="200X3"/>
    <s v="occasional"/>
    <n v="96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3-16T00:00:00"/>
    <m/>
    <m/>
    <n v="5"/>
    <d v="2015-03-16T00:00:00"/>
    <m/>
    <m/>
    <d v="2015-03-23T00:00:00"/>
    <n v="4"/>
    <s v="Y"/>
    <d v="2015-03-13T00:00:00"/>
    <m/>
    <n v="7"/>
    <x v="0"/>
    <n v="48.824440000000003"/>
    <n v="135.94802999999999"/>
    <n v="51"/>
    <n v="1.85"/>
    <n v="4"/>
    <x v="0"/>
    <n v="4.2"/>
    <m/>
    <m/>
    <s v="IL"/>
    <d v="2015-11-17T00:00:00"/>
    <n v="20.938399999999998"/>
    <m/>
    <s v="N"/>
    <n v="7"/>
    <n v="4"/>
    <s v="NE China/Korea/Russia diploids"/>
    <n v="2"/>
    <x v="0"/>
    <n v="1E-3"/>
    <n v="1E-3"/>
    <n v="0.98599999999999999"/>
    <n v="1E-3"/>
    <n v="1E-3"/>
    <n v="296"/>
    <n v="307"/>
    <n v="266"/>
    <n v="283"/>
    <n v="248"/>
    <n v="193"/>
    <n v="213"/>
    <n v="224"/>
    <n v="226"/>
    <n v="259"/>
    <n v="0.115648027741656"/>
    <n v="0.12678495572329501"/>
    <x v="0"/>
    <m/>
  </r>
  <r>
    <n v="33"/>
    <s v="RU2012-058"/>
    <s v="RU2012-058"/>
    <x v="0"/>
    <m/>
    <n v="29.1"/>
    <m/>
    <m/>
    <m/>
    <s v="Q47668"/>
    <s v="wild"/>
    <m/>
    <x v="0"/>
    <m/>
    <m/>
    <s v="By road in ditch"/>
    <s v="E. Sacks, E. Dzyubenko, L. Bagmet, A. Sabitov"/>
    <d v="2012-09-12T00:00:00"/>
    <s v="sandloam"/>
    <s v="70X5"/>
    <s v="frequent"/>
    <n v="132"/>
    <s v="? Are all these clones to the same genotype (moved vegetatively down ditch)?"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96339999999998"/>
    <n v="135.60014000000001"/>
    <n v="117"/>
    <n v="1.84"/>
    <n v="3"/>
    <x v="0"/>
    <n v="4.6330508474576275"/>
    <s v="Y"/>
    <d v="2013-12-01T00:00:00"/>
    <s v="AU"/>
    <m/>
    <m/>
    <m/>
    <s v="N"/>
    <n v="7"/>
    <n v="4"/>
    <s v="NE China/Korea/Russia diploids"/>
    <n v="2"/>
    <x v="0"/>
    <n v="0.01"/>
    <n v="0.02"/>
    <n v="0.91200000000000003"/>
    <n v="5.0000000000000001E-3"/>
    <n v="5.3999999999999999E-2"/>
    <n v="296"/>
    <n v="307"/>
    <n v="267"/>
    <n v="283"/>
    <n v="248"/>
    <n v="193"/>
    <n v="213"/>
    <n v="224"/>
    <n v="226"/>
    <n v="259"/>
    <n v="0.12891200693541399"/>
    <n v="0.15532112526539299"/>
    <x v="1"/>
    <s v="RU2012-058-62"/>
  </r>
  <r>
    <n v="34"/>
    <s v="RU2012-059"/>
    <s v="RU2012-059"/>
    <x v="0"/>
    <m/>
    <n v="29.1"/>
    <m/>
    <m/>
    <m/>
    <s v="Q47669"/>
    <s v="wild"/>
    <m/>
    <x v="0"/>
    <m/>
    <m/>
    <m/>
    <s v="E. Sacks, E. Dzyubenko, L. Bagmet, A. Sabitov"/>
    <d v="2012-09-12T00:00:00"/>
    <m/>
    <m/>
    <m/>
    <n v="148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96260000000001"/>
    <n v="135.59987000000001"/>
    <n v="116"/>
    <n v="1.88"/>
    <n v="3"/>
    <x v="0"/>
    <n v="4.6050847457627118"/>
    <s v="Y"/>
    <d v="2013-12-01T00:00:00"/>
    <s v="AU"/>
    <m/>
    <m/>
    <m/>
    <s v="N"/>
    <n v="7"/>
    <n v="4"/>
    <s v="NE China/Korea/Russia diploids"/>
    <n v="2"/>
    <x v="0"/>
    <n v="0.01"/>
    <n v="0.02"/>
    <n v="0.91200000000000003"/>
    <n v="5.0000000000000001E-3"/>
    <n v="5.3999999999999999E-2"/>
    <n v="296"/>
    <n v="307"/>
    <n v="267"/>
    <n v="283"/>
    <n v="248"/>
    <n v="193"/>
    <n v="213"/>
    <n v="224"/>
    <n v="226"/>
    <n v="259"/>
    <n v="0.12891200693541399"/>
    <n v="0.15532112526539299"/>
    <x v="1"/>
    <s v="RU2012-058-62"/>
  </r>
  <r>
    <n v="35"/>
    <s v="RU2012-060"/>
    <s v="RU2012-060"/>
    <x v="0"/>
    <m/>
    <n v="29.1"/>
    <m/>
    <m/>
    <m/>
    <s v="Q47670"/>
    <s v="wild"/>
    <m/>
    <x v="0"/>
    <m/>
    <m/>
    <m/>
    <s v="E. Sacks, E. Dzyubenko, L. Bagmet, A. Sabitov"/>
    <d v="2012-09-12T00:00:00"/>
    <m/>
    <m/>
    <m/>
    <n v="152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x v="0"/>
    <n v="48.596209999999999"/>
    <n v="135.59979000000001"/>
    <n v="116"/>
    <n v="1.88"/>
    <n v="3"/>
    <x v="0"/>
    <n v="4.418032786885246"/>
    <s v="Y"/>
    <d v="2013-12-01T00:00:00"/>
    <s v="AU"/>
    <m/>
    <m/>
    <m/>
    <s v="N"/>
    <n v="7"/>
    <n v="4"/>
    <s v="NE China/Korea/Russia diploids"/>
    <n v="2"/>
    <x v="0"/>
    <n v="0.01"/>
    <n v="0.02"/>
    <n v="0.91200000000000003"/>
    <n v="5.0000000000000001E-3"/>
    <n v="5.3999999999999999E-2"/>
    <n v="296"/>
    <n v="307"/>
    <n v="267"/>
    <n v="283"/>
    <n v="248"/>
    <n v="193"/>
    <n v="213"/>
    <n v="224"/>
    <n v="226"/>
    <n v="259"/>
    <n v="0.12891200693541399"/>
    <n v="0.15532112526539299"/>
    <x v="1"/>
    <s v="RU2012-058-62"/>
  </r>
  <r>
    <n v="36"/>
    <s v="RU2012-061"/>
    <s v="RU2012-061"/>
    <x v="0"/>
    <m/>
    <n v="29.1"/>
    <m/>
    <m/>
    <m/>
    <s v="Q47671"/>
    <s v="wild"/>
    <m/>
    <x v="0"/>
    <m/>
    <m/>
    <m/>
    <s v="E. Sacks, E. Dzyubenko, L. Bagmet, A. Sabitov"/>
    <d v="2012-09-12T00:00:00"/>
    <m/>
    <m/>
    <m/>
    <n v="232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x v="0"/>
    <n v="48.596110000000003"/>
    <n v="135.59952000000001"/>
    <n v="116"/>
    <n v="1.88"/>
    <n v="4"/>
    <x v="0"/>
    <n v="4.5331674958540642"/>
    <s v="Y"/>
    <d v="2013-12-01T00:00:00"/>
    <s v="AU"/>
    <m/>
    <m/>
    <m/>
    <s v="N"/>
    <n v="7"/>
    <n v="4"/>
    <s v="NE China/Korea/Russia diploids"/>
    <n v="2"/>
    <x v="0"/>
    <n v="0.01"/>
    <n v="0.02"/>
    <n v="0.91200000000000003"/>
    <n v="5.0000000000000001E-3"/>
    <n v="5.3999999999999999E-2"/>
    <n v="296"/>
    <n v="307"/>
    <n v="267"/>
    <n v="283"/>
    <n v="248"/>
    <n v="193"/>
    <n v="213"/>
    <n v="224"/>
    <n v="226"/>
    <n v="259"/>
    <n v="0.12891200693541399"/>
    <n v="0.15532112526539299"/>
    <x v="1"/>
    <s v="RU2012-058-62"/>
  </r>
  <r>
    <n v="37"/>
    <s v="RU2012-062"/>
    <s v="RU2012-062"/>
    <x v="0"/>
    <m/>
    <n v="29.1"/>
    <m/>
    <m/>
    <m/>
    <s v="Q47672"/>
    <s v="wild"/>
    <m/>
    <x v="0"/>
    <m/>
    <m/>
    <m/>
    <s v="E. Sacks, E. Dzyubenko, L. Bagmet, A. Sabitov"/>
    <d v="2012-09-12T00:00:00"/>
    <m/>
    <m/>
    <m/>
    <n v="104"/>
    <m/>
    <x v="0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96069999999997"/>
    <n v="135.59433000000001"/>
    <n v="117"/>
    <n v="1.54"/>
    <n v="3"/>
    <x v="0"/>
    <n v="4.4531981279251172"/>
    <s v="Y"/>
    <d v="2013-12-01T00:00:00"/>
    <s v="AU"/>
    <m/>
    <m/>
    <m/>
    <s v="N"/>
    <n v="7"/>
    <n v="4"/>
    <s v="NE China/Korea/Russia diploids"/>
    <n v="2"/>
    <x v="0"/>
    <n v="0.01"/>
    <n v="0.02"/>
    <n v="0.91200000000000003"/>
    <n v="5.0000000000000001E-3"/>
    <n v="5.3999999999999999E-2"/>
    <n v="296"/>
    <n v="307"/>
    <n v="267"/>
    <n v="283"/>
    <n v="248"/>
    <n v="193"/>
    <n v="213"/>
    <n v="224"/>
    <n v="226"/>
    <n v="259"/>
    <n v="0.12891200693541399"/>
    <n v="0.15532112526539299"/>
    <x v="1"/>
    <s v="RU2012-058-62"/>
  </r>
  <r>
    <n v="38"/>
    <s v="RU2012-064"/>
    <s v="RU2012-064"/>
    <x v="0"/>
    <m/>
    <n v="30.1"/>
    <m/>
    <m/>
    <m/>
    <s v="Q47673"/>
    <s v="wild"/>
    <m/>
    <x v="0"/>
    <m/>
    <m/>
    <s v="Flat low area near highway"/>
    <s v="E. Sacks, E. Dzyubenko, L. Bagmet, A. Sabitov"/>
    <d v="2012-09-12T00:00:00"/>
    <s v="Dark Loam "/>
    <m/>
    <s v="frequent"/>
    <n v="92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46698"/>
    <n v="135.44012000000001"/>
    <n v="30"/>
    <n v="1.5"/>
    <n v="3"/>
    <x v="0"/>
    <n v="4.5677966101694913"/>
    <s v="Y"/>
    <d v="2013-12-01T00:00:00"/>
    <s v="AU"/>
    <m/>
    <m/>
    <m/>
    <s v="N"/>
    <n v="7"/>
    <n v="4"/>
    <s v="NE China/Korea/Russia diploids"/>
    <n v="2"/>
    <x v="0"/>
    <n v="4.0000000000000001E-3"/>
    <n v="2E-3"/>
    <n v="0.97399999999999998"/>
    <n v="2E-3"/>
    <n v="4.0000000000000001E-3"/>
    <n v="296"/>
    <n v="307"/>
    <n v="266"/>
    <n v="283"/>
    <n v="248"/>
    <n v="193"/>
    <n v="213"/>
    <n v="224"/>
    <n v="226"/>
    <n v="259"/>
    <n v="0.37274960265857499"/>
    <n v="0.10490187045056699"/>
    <x v="1"/>
    <m/>
  </r>
  <r>
    <n v="39"/>
    <s v="RU2012-065"/>
    <s v="RU2012-065"/>
    <x v="0"/>
    <m/>
    <n v="30.1"/>
    <m/>
    <m/>
    <m/>
    <s v="Q47674"/>
    <s v="wild"/>
    <m/>
    <x v="0"/>
    <m/>
    <m/>
    <m/>
    <s v="E. Sacks, E. Dzyubenko, L. Bagmet, A. Sabitov"/>
    <d v="2012-09-12T00:00:00"/>
    <m/>
    <m/>
    <m/>
    <n v="128"/>
    <m/>
    <x v="0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467129999999997"/>
    <n v="135.44025999999999"/>
    <n v="30"/>
    <n v="1.58"/>
    <n v="3"/>
    <x v="0"/>
    <n v="4.4019963702359348"/>
    <s v="Y"/>
    <d v="2013-12-01T00:00:00"/>
    <s v="AU"/>
    <m/>
    <m/>
    <m/>
    <s v="N"/>
    <n v="7"/>
    <n v="4"/>
    <s v="NE China/Korea/Russia diploids"/>
    <n v="2"/>
    <x v="0"/>
    <n v="1E-3"/>
    <n v="0"/>
    <n v="0.99299999999999999"/>
    <n v="0"/>
    <n v="1E-3"/>
    <n v="296"/>
    <n v="307"/>
    <n v="266"/>
    <n v="283"/>
    <n v="248"/>
    <n v="193"/>
    <n v="213"/>
    <n v="224"/>
    <n v="226"/>
    <n v="259"/>
    <n v="0.24638058084091899"/>
    <n v="0.108248015644772"/>
    <x v="0"/>
    <m/>
  </r>
  <r>
    <n v="40"/>
    <s v="IGR-2011-005"/>
    <s v="IGR-2011-005"/>
    <x v="0"/>
    <m/>
    <m/>
    <m/>
    <m/>
    <m/>
    <s v="Q46884"/>
    <s v="wild"/>
    <m/>
    <x v="1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4"/>
    <d v="2015-03-16T00:00:00"/>
    <m/>
    <m/>
    <d v="2015-03-23T00:00:00"/>
    <n v="4"/>
    <s v="Y"/>
    <m/>
    <m/>
    <m/>
    <x v="0"/>
    <m/>
    <m/>
    <m/>
    <m/>
    <m/>
    <x v="2"/>
    <m/>
    <s v="Y"/>
    <m/>
    <s v="IL"/>
    <m/>
    <m/>
    <m/>
    <s v="N"/>
    <n v="2"/>
    <n v="5"/>
    <s v="S Japan"/>
    <n v="1"/>
    <x v="2"/>
    <n v="0.03"/>
    <n v="1E-3"/>
    <n v="3.0000000000000001E-3"/>
    <n v="0.122"/>
    <n v="0.03"/>
    <n v="296"/>
    <n v="307"/>
    <n v="267"/>
    <n v="283"/>
    <n v="248"/>
    <n v="193"/>
    <n v="213"/>
    <n v="224"/>
    <n v="226"/>
    <n v="259"/>
    <n v="0.152319029042046"/>
    <n v="0.17747323924456301"/>
    <x v="2"/>
    <m/>
  </r>
  <r>
    <n v="41"/>
    <s v="RU2012-030"/>
    <s v="RU2012-030"/>
    <x v="0"/>
    <m/>
    <n v="20.100000000000001"/>
    <m/>
    <m/>
    <m/>
    <s v="Q47646"/>
    <s v="wild"/>
    <m/>
    <x v="0"/>
    <m/>
    <m/>
    <m/>
    <s v="E. Sacks, E. Dzyubenko, L. Bagmet, A. Sabitov"/>
    <d v="2012-09-10T00:00:00"/>
    <m/>
    <s v="17X10"/>
    <s v="frequent"/>
    <n v="68"/>
    <m/>
    <x v="0"/>
    <n v="0"/>
    <n v="0"/>
    <d v="2012-10-02T00:00:00"/>
    <m/>
    <n v="6"/>
    <d v="2015-05-14T00:00:00"/>
    <n v="5"/>
    <m/>
    <m/>
    <m/>
    <m/>
    <m/>
    <m/>
    <m/>
    <m/>
    <n v="4"/>
    <m/>
    <m/>
    <m/>
    <m/>
    <m/>
    <m/>
    <m/>
    <m/>
    <m/>
    <x v="1"/>
    <n v="48.524569999999997"/>
    <n v="134.95170999999999"/>
    <n v="35"/>
    <n v="1.43"/>
    <m/>
    <x v="0"/>
    <n v="4.4068322981366475"/>
    <s v="Y"/>
    <d v="2013-12-01T00:00:00"/>
    <s v="AU"/>
    <m/>
    <m/>
    <m/>
    <s v="N"/>
    <n v="7"/>
    <n v="4"/>
    <s v="NE China/Korea/Russia diploids"/>
    <n v="2"/>
    <x v="0"/>
    <n v="5.0000000000000001E-3"/>
    <n v="1E-3"/>
    <n v="0.97"/>
    <n v="2E-3"/>
    <n v="5.0000000000000001E-3"/>
    <n v="296"/>
    <n v="307"/>
    <n v="266"/>
    <n v="283"/>
    <n v="248"/>
    <n v="193"/>
    <n v="213"/>
    <n v="224"/>
    <n v="226"/>
    <n v="259"/>
    <n v="0.18373067475798299"/>
    <n v="0.12284490388359801"/>
    <x v="0"/>
    <m/>
  </r>
  <r>
    <n v="42"/>
    <s v="RU2012-043"/>
    <s v="RU2012-043"/>
    <x v="0"/>
    <m/>
    <n v="25.1"/>
    <m/>
    <m/>
    <m/>
    <s v="Q47656"/>
    <s v="wild"/>
    <m/>
    <x v="0"/>
    <s v="Khabarovsk Krai"/>
    <m/>
    <m/>
    <s v="E. Sacks, E. Dzyubenko, L. Bagmet, A. Sabitov"/>
    <d v="2012-09-11T00:00:00"/>
    <m/>
    <m/>
    <m/>
    <n v="76"/>
    <m/>
    <x v="0"/>
    <n v="0"/>
    <n v="0"/>
    <d v="2012-10-02T00:00:00"/>
    <m/>
    <n v="6"/>
    <d v="2015-05-14T00:00:00"/>
    <n v="6"/>
    <m/>
    <m/>
    <m/>
    <m/>
    <m/>
    <m/>
    <m/>
    <m/>
    <n v="4"/>
    <m/>
    <m/>
    <m/>
    <m/>
    <m/>
    <m/>
    <m/>
    <m/>
    <m/>
    <x v="1"/>
    <n v="49.33128"/>
    <n v="136.52025"/>
    <n v="23"/>
    <n v="1.93"/>
    <n v="4"/>
    <x v="0"/>
    <n v="4.4132730015082959"/>
    <s v="Y"/>
    <d v="2013-12-01T00:00:00"/>
    <s v="AU"/>
    <m/>
    <m/>
    <m/>
    <s v="N"/>
    <n v="7"/>
    <n v="4"/>
    <s v="NE China/Korea/Russia diploids"/>
    <n v="2"/>
    <x v="0"/>
    <n v="0"/>
    <n v="0"/>
    <n v="0.99"/>
    <n v="2E-3"/>
    <n v="0"/>
    <n v="296"/>
    <n v="307"/>
    <n v="266"/>
    <n v="283"/>
    <n v="248"/>
    <n v="193"/>
    <n v="213"/>
    <n v="224"/>
    <n v="226"/>
    <n v="259"/>
    <n v="0.192457737321196"/>
    <n v="0.115942028985507"/>
    <x v="0"/>
    <m/>
  </r>
  <r>
    <n v="43"/>
    <s v="RU2012-066"/>
    <s v="RU2012-066"/>
    <x v="0"/>
    <m/>
    <n v="30.1"/>
    <m/>
    <m/>
    <m/>
    <s v="Q47675"/>
    <s v="wild"/>
    <m/>
    <x v="0"/>
    <m/>
    <m/>
    <m/>
    <s v="E. Sacks, E. Dzyubenko, L. Bagmet, A. Sabitov"/>
    <d v="2012-09-12T00:00:00"/>
    <m/>
    <m/>
    <m/>
    <n v="192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467190000000002"/>
    <n v="135.44035"/>
    <n v="30"/>
    <n v="1.45"/>
    <n v="3"/>
    <x v="0"/>
    <n v="4.5222222222222221"/>
    <s v="Y"/>
    <d v="2013-12-01T00:00:00"/>
    <s v="AU"/>
    <m/>
    <m/>
    <m/>
    <s v="N"/>
    <n v="7"/>
    <n v="4"/>
    <s v="NE China/Korea/Russia diploids"/>
    <n v="2"/>
    <x v="0"/>
    <n v="7.0000000000000001E-3"/>
    <n v="1E-3"/>
    <n v="0.95"/>
    <n v="3.0000000000000001E-3"/>
    <n v="7.0000000000000001E-3"/>
    <n v="296"/>
    <n v="307"/>
    <n v="266"/>
    <n v="283"/>
    <n v="248"/>
    <n v="193"/>
    <n v="213"/>
    <n v="224"/>
    <n v="226"/>
    <n v="259"/>
    <n v="0.31397196936858801"/>
    <n v="0.115796124684078"/>
    <x v="1"/>
    <m/>
  </r>
  <r>
    <n v="44"/>
    <s v="RU2012-067"/>
    <s v="RU2012-067"/>
    <x v="0"/>
    <m/>
    <n v="30.1"/>
    <m/>
    <m/>
    <m/>
    <s v="Q47676"/>
    <s v="wild"/>
    <m/>
    <x v="0"/>
    <m/>
    <m/>
    <m/>
    <s v="E. Sacks, E. Dzyubenko, L. Bagmet, A. Sabitov"/>
    <d v="2012-09-12T00:00:00"/>
    <m/>
    <m/>
    <m/>
    <n v="132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467759999999998"/>
    <n v="135.43934999999999"/>
    <n v="32"/>
    <n v="1.84"/>
    <n v="3"/>
    <x v="0"/>
    <n v="4.42"/>
    <s v="Y"/>
    <d v="2013-12-01T00:00:00"/>
    <s v="AU"/>
    <m/>
    <m/>
    <m/>
    <s v="N"/>
    <n v="7"/>
    <n v="4"/>
    <s v="NE China/Korea/Russia diploids"/>
    <n v="2"/>
    <x v="0"/>
    <n v="0"/>
    <n v="1E-3"/>
    <n v="0.97899999999999998"/>
    <n v="0"/>
    <n v="0"/>
    <n v="296"/>
    <n v="307"/>
    <n v="267"/>
    <n v="283"/>
    <n v="248"/>
    <n v="193"/>
    <n v="213"/>
    <n v="224"/>
    <n v="226"/>
    <n v="259"/>
    <n v="0.22363820257188299"/>
    <n v="0.10891089108910899"/>
    <x v="0"/>
    <m/>
  </r>
  <r>
    <n v="45"/>
    <s v="RU2012-068"/>
    <s v="RU2012-068"/>
    <x v="0"/>
    <m/>
    <n v="30.1"/>
    <m/>
    <m/>
    <m/>
    <s v="Q47677"/>
    <s v="wild"/>
    <m/>
    <x v="0"/>
    <m/>
    <m/>
    <m/>
    <s v="E. Sacks, E. Dzyubenko, L. Bagmet, A. Sabitov"/>
    <d v="2012-09-12T00:00:00"/>
    <m/>
    <m/>
    <m/>
    <n v="76"/>
    <m/>
    <x v="0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d v="2015-03-13T00:00:00"/>
    <m/>
    <n v="4"/>
    <x v="0"/>
    <n v="48.467730000000003"/>
    <n v="135.43912"/>
    <n v="32"/>
    <n v="2"/>
    <n v="3"/>
    <x v="0"/>
    <n v="4.3"/>
    <s v="Y"/>
    <d v="2013-12-01T00:00:00"/>
    <s v="AU"/>
    <m/>
    <m/>
    <m/>
    <s v="N"/>
    <n v="7"/>
    <n v="4"/>
    <s v="NE China/Korea/Russia diploids"/>
    <n v="2"/>
    <x v="0"/>
    <n v="6.0000000000000001E-3"/>
    <n v="6.0000000000000001E-3"/>
    <n v="0.96199999999999997"/>
    <n v="0"/>
    <n v="6.0000000000000001E-3"/>
    <n v="296"/>
    <n v="307"/>
    <n v="267"/>
    <n v="283"/>
    <n v="248"/>
    <n v="193"/>
    <n v="213"/>
    <n v="224"/>
    <n v="226"/>
    <n v="259"/>
    <n v="0.35572894090449397"/>
    <n v="9.9573895492262796E-2"/>
    <x v="1"/>
    <m/>
  </r>
  <r>
    <n v="46"/>
    <s v="RU2012-069"/>
    <s v="RU2012-069"/>
    <x v="0"/>
    <m/>
    <n v="31.1"/>
    <m/>
    <m/>
    <m/>
    <s v="Q47678"/>
    <s v="wild"/>
    <m/>
    <x v="0"/>
    <s v="Khabarovsk Krai"/>
    <m/>
    <m/>
    <s v="E. Sacks, E. Dzyubenko, L. Bagmet, A. Sabitov"/>
    <d v="2012-09-13T00:00:00"/>
    <s v="Sandy soil (v/ near Amur"/>
    <m/>
    <s v="occasional"/>
    <n v="128"/>
    <m/>
    <x v="0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62491"/>
    <n v="135.13335000000001"/>
    <n v="34"/>
    <n v="1.58"/>
    <n v="3.5"/>
    <x v="0"/>
    <n v="4.4302925989672977"/>
    <s v="Y"/>
    <d v="2013-12-01T00:00:00"/>
    <s v="AU"/>
    <m/>
    <m/>
    <m/>
    <s v="N"/>
    <n v="7"/>
    <n v="4"/>
    <s v="NE China/Korea/Russia diploids"/>
    <n v="2"/>
    <x v="0"/>
    <n v="1E-3"/>
    <n v="2E-3"/>
    <n v="0.97499999999999998"/>
    <n v="1E-3"/>
    <n v="1E-3"/>
    <n v="296"/>
    <n v="307"/>
    <n v="267"/>
    <n v="283"/>
    <n v="248"/>
    <n v="193"/>
    <n v="213"/>
    <n v="224"/>
    <n v="226"/>
    <n v="259"/>
    <n v="0.22326253431585"/>
    <n v="0.112987834368838"/>
    <x v="0"/>
    <m/>
  </r>
  <r>
    <n v="47"/>
    <s v="RU2012-070"/>
    <s v="RU2012-070"/>
    <x v="0"/>
    <m/>
    <n v="31.1"/>
    <m/>
    <m/>
    <m/>
    <s v="Q47679"/>
    <s v="wild"/>
    <m/>
    <x v="0"/>
    <s v="Khabarovsk Krai"/>
    <m/>
    <m/>
    <s v="E. Sacks, E. Dzyubenko, L. Bagmet, A. Sabitov"/>
    <d v="2012-09-13T00:00:00"/>
    <m/>
    <m/>
    <s v="occasional"/>
    <n v="164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m/>
    <d v="2015-03-13T00:00:00"/>
    <m/>
    <n v="4"/>
    <x v="0"/>
    <n v="48.623959999999997"/>
    <n v="135.13426000000001"/>
    <n v="29"/>
    <n v="1.94"/>
    <n v="4"/>
    <x v="0"/>
    <n v="4.4215686274509807"/>
    <s v="Y"/>
    <d v="2013-12-01T00:00:00"/>
    <s v="AU"/>
    <m/>
    <m/>
    <m/>
    <s v="N"/>
    <n v="7"/>
    <n v="4"/>
    <s v="NE China/Korea/Russia diploids"/>
    <n v="2"/>
    <x v="0"/>
    <n v="0.01"/>
    <n v="1.4E-2"/>
    <n v="0.92500000000000004"/>
    <n v="2E-3"/>
    <n v="0.01"/>
    <n v="296"/>
    <n v="307"/>
    <n v="266"/>
    <n v="283"/>
    <n v="248"/>
    <n v="193"/>
    <n v="213"/>
    <n v="224"/>
    <n v="226"/>
    <n v="259"/>
    <n v="0.26481722294466098"/>
    <n v="0.12979049565661699"/>
    <x v="1"/>
    <m/>
  </r>
  <r>
    <n v="48"/>
    <s v="RU2012-072"/>
    <s v="RU2012-072"/>
    <x v="0"/>
    <m/>
    <n v="31.1"/>
    <m/>
    <m/>
    <m/>
    <s v="Q47680"/>
    <s v="wild"/>
    <m/>
    <x v="0"/>
    <s v="Khabarovsk Krai"/>
    <m/>
    <m/>
    <s v="E. Sacks, E. Dzyubenko, L. Bagmet, A. Sabitov"/>
    <d v="2012-09-13T00:00:00"/>
    <m/>
    <m/>
    <m/>
    <n v="100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624040000000001"/>
    <n v="135.13417000000001"/>
    <n v="32"/>
    <n v="1.77"/>
    <n v="3"/>
    <x v="0"/>
    <n v="4.3"/>
    <s v="Y"/>
    <d v="2013-12-01T00:00:00"/>
    <s v="AU"/>
    <m/>
    <m/>
    <m/>
    <s v="N"/>
    <n v="7"/>
    <n v="4"/>
    <s v="NE China/Korea/Russia diploids"/>
    <n v="2"/>
    <x v="0"/>
    <n v="1E-3"/>
    <n v="3.0000000000000001E-3"/>
    <n v="0.99099999999999999"/>
    <n v="0"/>
    <n v="1E-3"/>
    <n v="296"/>
    <n v="307"/>
    <n v="266"/>
    <n v="283"/>
    <n v="248"/>
    <n v="193"/>
    <n v="213"/>
    <n v="224"/>
    <n v="226"/>
    <n v="259"/>
    <n v="0.28383181621152997"/>
    <n v="9.6598474760924799E-2"/>
    <x v="0"/>
    <m/>
  </r>
  <r>
    <n v="49"/>
    <s v="RU2012-073"/>
    <s v="RU2012-073"/>
    <x v="0"/>
    <m/>
    <n v="31.1"/>
    <m/>
    <m/>
    <m/>
    <s v="Q47681"/>
    <s v="wild"/>
    <m/>
    <x v="0"/>
    <s v="Khabarovsk Krai"/>
    <m/>
    <m/>
    <s v="E. Sacks, E. Dzyubenko, L. Bagmet, A. Sabitov"/>
    <d v="2012-09-13T00:00:00"/>
    <s v="Under salix"/>
    <m/>
    <m/>
    <n v="76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62415"/>
    <n v="135.13425000000001"/>
    <n v="28"/>
    <n v="1.61"/>
    <n v="3.5"/>
    <x v="0"/>
    <n v="4.3566739606126914"/>
    <s v="Y"/>
    <d v="2013-12-01T00:00:00"/>
    <s v="AU"/>
    <m/>
    <m/>
    <m/>
    <s v="N"/>
    <n v="7"/>
    <n v="4"/>
    <s v="NE China/Korea/Russia diploids"/>
    <n v="2"/>
    <x v="0"/>
    <n v="4.0000000000000001E-3"/>
    <n v="8.0000000000000002E-3"/>
    <n v="0.96699999999999997"/>
    <n v="0"/>
    <n v="4.0000000000000001E-3"/>
    <n v="296"/>
    <n v="307"/>
    <n v="268"/>
    <n v="284"/>
    <n v="248"/>
    <n v="193"/>
    <n v="213"/>
    <n v="224"/>
    <n v="226"/>
    <n v="259"/>
    <n v="0.15309926311226699"/>
    <n v="0.12624970143651701"/>
    <x v="0"/>
    <m/>
  </r>
  <r>
    <n v="50"/>
    <s v="RU2012-074"/>
    <s v="RU2012-074"/>
    <x v="0"/>
    <m/>
    <n v="31.1"/>
    <m/>
    <m/>
    <m/>
    <s v="Q47682"/>
    <s v="wild"/>
    <m/>
    <x v="0"/>
    <s v="Khabarovsk Krai"/>
    <m/>
    <m/>
    <s v="E. Sacks, E. Dzyubenko, L. Bagmet, A. Sabitov"/>
    <d v="2012-09-13T00:00:00"/>
    <s v="On slight mound in flat wet"/>
    <m/>
    <m/>
    <n v="264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626510000000003"/>
    <n v="135.14320000000001"/>
    <n v="32"/>
    <n v="1.88"/>
    <n v="4"/>
    <x v="0"/>
    <n v="4.4785714285714286"/>
    <s v="Y"/>
    <d v="2013-12-01T00:00:00"/>
    <s v="AU"/>
    <m/>
    <m/>
    <m/>
    <s v="N"/>
    <n v="7"/>
    <n v="4"/>
    <s v="NE China/Korea/Russia diploids"/>
    <n v="2"/>
    <x v="0"/>
    <n v="0"/>
    <n v="1E-3"/>
    <n v="0.996"/>
    <n v="1E-3"/>
    <n v="0"/>
    <n v="296"/>
    <n v="307"/>
    <n v="266"/>
    <n v="283"/>
    <n v="248"/>
    <n v="193"/>
    <n v="213"/>
    <n v="224"/>
    <n v="226"/>
    <n v="259"/>
    <n v="0.29920531715070098"/>
    <n v="9.9665993154921403E-2"/>
    <x v="0"/>
    <m/>
  </r>
  <r>
    <n v="51"/>
    <s v="RU2012-075"/>
    <s v="RU2012-075"/>
    <x v="0"/>
    <m/>
    <n v="31.1"/>
    <m/>
    <m/>
    <m/>
    <s v="Q47683"/>
    <s v="wild"/>
    <m/>
    <x v="0"/>
    <s v="Khabarovsk Krai"/>
    <m/>
    <m/>
    <s v="E. Sacks, E. Dzyubenko, L. Bagmet, A. Sabitov"/>
    <d v="2012-09-13T00:00:00"/>
    <s v="On slope @ edge of H2O + Salix"/>
    <m/>
    <m/>
    <n v="60"/>
    <m/>
    <x v="0"/>
    <n v="0"/>
    <n v="0"/>
    <d v="2012-10-02T00:00:00"/>
    <d v="2014-07-10T00:00:00"/>
    <n v="3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62688"/>
    <n v="135.14264"/>
    <n v="30"/>
    <n v="1.79"/>
    <n v="4"/>
    <x v="0"/>
    <n v="4.1509433962264151"/>
    <s v="Y"/>
    <d v="2013-12-01T00:00:00"/>
    <s v="AU"/>
    <m/>
    <m/>
    <m/>
    <s v="N"/>
    <n v="7"/>
    <n v="4"/>
    <s v="NE China/Korea/Russia diploids"/>
    <n v="2"/>
    <x v="0"/>
    <n v="1.4E-2"/>
    <n v="1.4999999999999999E-2"/>
    <n v="0.93799999999999994"/>
    <n v="3.0000000000000001E-3"/>
    <n v="1.4E-2"/>
    <n v="296"/>
    <n v="307"/>
    <n v="266"/>
    <n v="283"/>
    <n v="248"/>
    <n v="193"/>
    <n v="213"/>
    <n v="224"/>
    <n v="226"/>
    <n v="259"/>
    <n v="0.30411790203727801"/>
    <n v="0.1145301274864"/>
    <x v="1"/>
    <m/>
  </r>
  <r>
    <n v="52"/>
    <s v="RU2012-076"/>
    <s v="RU2012-076"/>
    <x v="0"/>
    <m/>
    <n v="32.1"/>
    <m/>
    <m/>
    <m/>
    <s v="Q47684"/>
    <s v="wild"/>
    <m/>
    <x v="0"/>
    <m/>
    <m/>
    <m/>
    <s v="E. Sacks, E. Dzyubenko, L. Bagmet, A. Sabitov"/>
    <d v="2012-09-13T00:00:00"/>
    <s v="Dark clay soil"/>
    <m/>
    <s v="rare"/>
    <n v="196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x v="0"/>
    <n v="48.526679999999999"/>
    <n v="134.59023999999999"/>
    <n v="42"/>
    <n v="1.94"/>
    <n v="3"/>
    <x v="0"/>
    <n v="4.291666666666667"/>
    <s v="Y"/>
    <d v="2013-12-01T00:00:00"/>
    <s v="AU"/>
    <m/>
    <m/>
    <m/>
    <s v="N"/>
    <n v="7"/>
    <n v="4"/>
    <s v="NE China/Korea/Russia diploids"/>
    <n v="2"/>
    <x v="0"/>
    <n v="0"/>
    <n v="1.2999999999999999E-2"/>
    <n v="0.98399999999999999"/>
    <n v="1E-3"/>
    <n v="0"/>
    <n v="296"/>
    <n v="307"/>
    <n v="267"/>
    <n v="284"/>
    <n v="248"/>
    <n v="193"/>
    <n v="214"/>
    <n v="223"/>
    <n v="226"/>
    <n v="259"/>
    <n v="0.20583730674758"/>
    <n v="0.11909613565242699"/>
    <x v="0"/>
    <m/>
  </r>
  <r>
    <n v="53"/>
    <s v="RU2012-078"/>
    <s v="RU2012-078"/>
    <x v="0"/>
    <m/>
    <n v="33.1"/>
    <m/>
    <m/>
    <m/>
    <s v="Q47685"/>
    <s v="wild"/>
    <m/>
    <x v="0"/>
    <s v="Jewish Autonomous Oblast"/>
    <m/>
    <m/>
    <s v="E. Sacks, E. Dzyubenko, L. Bagmet, A. Sabitov"/>
    <d v="2012-09-14T00:00:00"/>
    <s v="On slight rise in flat wet area, dark clay loam"/>
    <s v="50X50"/>
    <s v="occasional"/>
    <n v="156"/>
    <s v="Soy Field  Plow moved 1 genotype around mult clumps?"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666629999999998"/>
    <n v="132.98172"/>
    <n v="69"/>
    <n v="1.91"/>
    <m/>
    <x v="0"/>
    <n v="4.3643724696356276"/>
    <s v="Y"/>
    <d v="2013-12-01T00:00:00"/>
    <s v="AU"/>
    <m/>
    <m/>
    <m/>
    <s v="N"/>
    <n v="7"/>
    <n v="4"/>
    <s v="NE China/Korea/Russia diploids"/>
    <n v="2"/>
    <x v="0"/>
    <n v="7.0000000000000001E-3"/>
    <n v="2E-3"/>
    <n v="0.97"/>
    <n v="1E-3"/>
    <n v="7.0000000000000001E-3"/>
    <n v="296"/>
    <n v="307"/>
    <n v="267"/>
    <n v="284"/>
    <n v="248"/>
    <n v="193"/>
    <n v="213"/>
    <n v="224"/>
    <n v="226"/>
    <n v="259"/>
    <n v="0.34466117613061698"/>
    <n v="0.107328688596878"/>
    <x v="1"/>
    <m/>
  </r>
  <r>
    <n v="54"/>
    <s v="RU2012-079"/>
    <s v="RU2012-079"/>
    <x v="0"/>
    <m/>
    <n v="33.1"/>
    <m/>
    <m/>
    <m/>
    <s v="Q47686"/>
    <s v="wild"/>
    <m/>
    <x v="0"/>
    <s v="Jewish Autonomous Oblast"/>
    <m/>
    <m/>
    <s v="E. Sacks, E. Dzyubenko, L. Bagmet, A. Sabitov"/>
    <d v="2012-09-14T00:00:00"/>
    <m/>
    <m/>
    <m/>
    <n v="92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1"/>
    <n v="48.666919999999998"/>
    <n v="132.98165"/>
    <n v="69"/>
    <n v="1.97"/>
    <n v="4"/>
    <x v="0"/>
    <n v="4.4209523809523814"/>
    <s v="Y"/>
    <d v="2013-12-01T00:00:00"/>
    <s v="AU"/>
    <m/>
    <m/>
    <m/>
    <s v="N"/>
    <n v="7"/>
    <n v="4"/>
    <s v="NE China/Korea/Russia diploids"/>
    <n v="2"/>
    <x v="0"/>
    <n v="0"/>
    <n v="0"/>
    <n v="0.998"/>
    <n v="1E-3"/>
    <n v="0"/>
    <n v="296"/>
    <n v="307"/>
    <n v="267"/>
    <n v="284"/>
    <n v="248"/>
    <n v="193"/>
    <n v="213"/>
    <n v="224"/>
    <n v="226"/>
    <n v="259"/>
    <n v="0.28400520156046799"/>
    <n v="0.102433708681438"/>
    <x v="0"/>
    <m/>
  </r>
  <r>
    <n v="55"/>
    <s v="RU2012-080"/>
    <s v="RU2012-080"/>
    <x v="0"/>
    <m/>
    <n v="33.1"/>
    <m/>
    <m/>
    <m/>
    <s v="Q47687"/>
    <s v="wild"/>
    <m/>
    <x v="0"/>
    <s v="Jewish Autonomous Oblast"/>
    <m/>
    <m/>
    <s v="E. Sacks, E. Dzyubenko, L. Bagmet, A. Sabitov"/>
    <d v="2012-09-14T00:00:00"/>
    <m/>
    <m/>
    <m/>
    <n v="80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x v="0"/>
    <n v="48.666960000000003"/>
    <n v="132.98195000000001"/>
    <n v="68"/>
    <n v="2.2200000000000002"/>
    <n v="5"/>
    <x v="0"/>
    <n v="4.5335144927536231"/>
    <s v="Y"/>
    <d v="2013-12-01T00:00:00"/>
    <s v="AU"/>
    <m/>
    <m/>
    <m/>
    <s v="N"/>
    <n v="7"/>
    <n v="4"/>
    <s v="NE China/Korea/Russia diploids"/>
    <n v="2"/>
    <x v="0"/>
    <n v="1.6E-2"/>
    <n v="2.5000000000000001E-2"/>
    <n v="0.88300000000000001"/>
    <n v="1.2999999999999999E-2"/>
    <n v="1.6E-2"/>
    <n v="296"/>
    <n v="307"/>
    <n v="267"/>
    <n v="284"/>
    <n v="248"/>
    <n v="193"/>
    <n v="213"/>
    <n v="224"/>
    <n v="226"/>
    <n v="259"/>
    <n v="0.26091605259355599"/>
    <n v="0.15057084766969001"/>
    <x v="1"/>
    <m/>
  </r>
  <r>
    <n v="56"/>
    <s v="RU2012-081"/>
    <s v="RU2012-081"/>
    <x v="0"/>
    <m/>
    <n v="33.1"/>
    <m/>
    <m/>
    <m/>
    <s v="Q47688"/>
    <s v="wild"/>
    <m/>
    <x v="0"/>
    <s v="Jewish Autonomous Oblast"/>
    <m/>
    <m/>
    <s v="E. Sacks, E. Dzyubenko, L. Bagmet, A. Sabitov"/>
    <d v="2012-09-14T00:00:00"/>
    <m/>
    <m/>
    <m/>
    <n v="152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666989999999998"/>
    <n v="132.98214999999999"/>
    <n v="69"/>
    <n v="2.0499999999999998"/>
    <n v="5"/>
    <x v="0"/>
    <n v="4.147217235188509"/>
    <s v="Y"/>
    <d v="2013-12-01T00:00:00"/>
    <s v="AU"/>
    <m/>
    <m/>
    <m/>
    <s v="N"/>
    <n v="7"/>
    <n v="4"/>
    <s v="NE China/Korea/Russia diploids"/>
    <n v="2"/>
    <x v="0"/>
    <n v="5.0000000000000001E-3"/>
    <n v="7.0000000000000001E-3"/>
    <n v="0.96099999999999997"/>
    <n v="1E-3"/>
    <n v="5.0000000000000001E-3"/>
    <n v="296"/>
    <n v="307"/>
    <n v="267"/>
    <n v="284"/>
    <n v="248"/>
    <n v="193"/>
    <n v="213"/>
    <n v="224"/>
    <n v="226"/>
    <n v="259"/>
    <n v="0.154139575205895"/>
    <n v="0.13552663045335001"/>
    <x v="0"/>
    <m/>
  </r>
  <r>
    <n v="57"/>
    <s v="RU2012-082"/>
    <s v="RU2012-082"/>
    <x v="0"/>
    <m/>
    <n v="34.1"/>
    <m/>
    <m/>
    <m/>
    <s v="Q47689"/>
    <s v="wild"/>
    <m/>
    <x v="0"/>
    <s v="Jewish Autonomous Oblast"/>
    <m/>
    <m/>
    <s v="E. Sacks, E. Dzyubenko, L. Bagmet, A. Sabitov"/>
    <d v="2012-09-14T00:00:00"/>
    <s v="Rolling hill site, dk sandy loam"/>
    <s v="60X5"/>
    <s v="rare"/>
    <n v="92"/>
    <s v="Wild collected near this site too"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x v="0"/>
    <n v="48.588709999999999"/>
    <n v="133.02688000000001"/>
    <n v="60"/>
    <n v="2.2000000000000002"/>
    <n v="3"/>
    <x v="0"/>
    <n v="4.3421052631578947"/>
    <s v="Y"/>
    <d v="2013-12-01T00:00:00"/>
    <s v="AU"/>
    <m/>
    <m/>
    <m/>
    <s v="N"/>
    <n v="7"/>
    <n v="4"/>
    <s v="NE China/Korea/Russia diploids"/>
    <n v="2"/>
    <x v="0"/>
    <n v="5.0000000000000001E-3"/>
    <n v="2.7E-2"/>
    <n v="0.94799999999999995"/>
    <n v="1E-3"/>
    <n v="5.0000000000000001E-3"/>
    <n v="296"/>
    <n v="307"/>
    <n v="267"/>
    <n v="284"/>
    <n v="248"/>
    <n v="193"/>
    <n v="214"/>
    <n v="223"/>
    <n v="226"/>
    <n v="259"/>
    <n v="0.14035543996532299"/>
    <n v="0.13190802743041499"/>
    <x v="0"/>
    <m/>
  </r>
  <r>
    <n v="58"/>
    <s v="RU2012-083"/>
    <s v="RU2012-083"/>
    <x v="0"/>
    <m/>
    <n v="35.1"/>
    <m/>
    <m/>
    <m/>
    <s v="Q47690"/>
    <s v="wild"/>
    <m/>
    <x v="0"/>
    <s v="Jewish Autonomous Oblast"/>
    <m/>
    <s v="Near Kazanka villge near side of road near soybean field"/>
    <s v="E. Sacks, E. Dzyubenko, L. Bagmet, A. Sabitov"/>
    <d v="2012-09-14T00:00:00"/>
    <m/>
    <s v="59X10"/>
    <m/>
    <n v="136"/>
    <m/>
    <x v="0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x v="0"/>
    <n v="48.449109999999997"/>
    <n v="133.07715999999999"/>
    <n v="80"/>
    <n v="1.94"/>
    <n v="4"/>
    <x v="0"/>
    <n v="4.4385964912280702"/>
    <s v="Y"/>
    <d v="2013-12-01T00:00:00"/>
    <s v="AU"/>
    <m/>
    <m/>
    <m/>
    <s v="N"/>
    <n v="7"/>
    <n v="4"/>
    <s v="NE China/Korea/Russia diploids"/>
    <n v="2"/>
    <x v="0"/>
    <n v="0"/>
    <n v="0"/>
    <n v="0.995"/>
    <n v="3.0000000000000001E-3"/>
    <n v="0"/>
    <n v="296"/>
    <n v="307"/>
    <n v="267"/>
    <n v="284"/>
    <n v="248"/>
    <n v="193"/>
    <n v="214"/>
    <n v="224"/>
    <n v="226"/>
    <n v="259"/>
    <n v="0.30851033087704099"/>
    <n v="0.10234443562204899"/>
    <x v="0"/>
    <m/>
  </r>
  <r>
    <n v="59"/>
    <s v="RU2012-084"/>
    <s v="RU2012-084"/>
    <x v="0"/>
    <m/>
    <n v="36"/>
    <m/>
    <m/>
    <m/>
    <s v="Q47691"/>
    <s v="wild"/>
    <m/>
    <x v="0"/>
    <s v="Jewish Autonomous Oblast"/>
    <m/>
    <m/>
    <s v="E. Sacks, E. Dzyubenko, L. Bagmet, A. Sabitov"/>
    <d v="2012-09-14T00:00:00"/>
    <s v="Dark loam"/>
    <s v="500X500"/>
    <s v="occasional"/>
    <n v="96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x v="0"/>
    <n v="48.365729999999999"/>
    <n v="133.13955999999999"/>
    <n v="47"/>
    <n v="1.98"/>
    <n v="4"/>
    <x v="0"/>
    <n v="4.4622641509433967"/>
    <s v="Y"/>
    <d v="2013-12-01T00:00:00"/>
    <s v="AU"/>
    <m/>
    <m/>
    <m/>
    <s v="N"/>
    <n v="7"/>
    <n v="4"/>
    <s v="NE China/Korea/Russia diploids"/>
    <n v="2"/>
    <x v="0"/>
    <n v="4.0000000000000001E-3"/>
    <n v="2.1999999999999999E-2"/>
    <n v="0.94599999999999995"/>
    <n v="2E-3"/>
    <n v="4.0000000000000001E-3"/>
    <n v="296"/>
    <n v="307"/>
    <n v="267"/>
    <n v="285"/>
    <n v="248"/>
    <n v="193"/>
    <n v="214"/>
    <n v="223"/>
    <n v="226"/>
    <n v="259"/>
    <n v="0.13587631845109099"/>
    <n v="0.133364545363341"/>
    <x v="0"/>
    <m/>
  </r>
  <r>
    <n v="60"/>
    <s v="RU2012-085"/>
    <s v="RU2012-085"/>
    <x v="0"/>
    <m/>
    <n v="36"/>
    <m/>
    <m/>
    <m/>
    <s v="Q47692"/>
    <s v="wild"/>
    <m/>
    <x v="0"/>
    <s v="Jewish Autonomous Oblast"/>
    <m/>
    <m/>
    <s v="E. Sacks, E. Dzyubenko, L. Bagmet, A. Sabitov"/>
    <d v="2012-09-14T00:00:00"/>
    <s v="On mound in wet flat"/>
    <m/>
    <m/>
    <n v="252"/>
    <m/>
    <x v="0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366039999999998"/>
    <n v="133.13820000000001"/>
    <n v="47"/>
    <n v="1.79"/>
    <n v="3"/>
    <x v="0"/>
    <n v="4.524528301886793"/>
    <s v="Y"/>
    <d v="2013-12-01T00:00:00"/>
    <s v="AU"/>
    <m/>
    <m/>
    <m/>
    <s v="N"/>
    <n v="7"/>
    <n v="4"/>
    <s v="NE China/Korea/Russia diploids"/>
    <n v="2"/>
    <x v="0"/>
    <n v="1E-3"/>
    <n v="1E-3"/>
    <n v="0.98099999999999998"/>
    <n v="1E-3"/>
    <n v="1E-3"/>
    <n v="296"/>
    <n v="307"/>
    <n v="266"/>
    <n v="283"/>
    <n v="248"/>
    <n v="193"/>
    <n v="213"/>
    <n v="224"/>
    <n v="226"/>
    <n v="259"/>
    <n v="0.20170495593122401"/>
    <n v="0.107547511312217"/>
    <x v="0"/>
    <m/>
  </r>
  <r>
    <n v="61"/>
    <s v="RU2012-086"/>
    <s v="RU2012-086"/>
    <x v="0"/>
    <m/>
    <n v="36"/>
    <m/>
    <m/>
    <m/>
    <s v="Q47693"/>
    <s v="wild"/>
    <m/>
    <x v="0"/>
    <m/>
    <m/>
    <m/>
    <s v="E. Sacks, E. Dzyubenko, L. Bagmet, A. Sabitov"/>
    <d v="2012-09-14T00:00:00"/>
    <m/>
    <m/>
    <m/>
    <n v="180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366129999999998"/>
    <n v="133.13776999999999"/>
    <n v="48"/>
    <n v="1.64"/>
    <n v="3"/>
    <x v="0"/>
    <n v="4.6160714285714288"/>
    <s v="Y"/>
    <d v="2013-12-01T00:00:00"/>
    <s v="AU"/>
    <m/>
    <m/>
    <m/>
    <s v="N"/>
    <n v="7"/>
    <n v="4"/>
    <s v="NE China/Korea/Russia diploids"/>
    <n v="2"/>
    <x v="0"/>
    <n v="8.9999999999999993E-3"/>
    <n v="2.4E-2"/>
    <n v="0.91800000000000004"/>
    <n v="0"/>
    <n v="8.9999999999999993E-3"/>
    <n v="296"/>
    <n v="307"/>
    <n v="267"/>
    <n v="284"/>
    <n v="248"/>
    <n v="193"/>
    <n v="214"/>
    <n v="223"/>
    <n v="226"/>
    <n v="259"/>
    <n v="0.25406733131050402"/>
    <n v="0.12896602487118899"/>
    <x v="1"/>
    <m/>
  </r>
  <r>
    <n v="62"/>
    <s v="RU2012-087"/>
    <s v="RU2012-087"/>
    <x v="0"/>
    <m/>
    <n v="36"/>
    <m/>
    <m/>
    <m/>
    <s v="Q47694"/>
    <s v="wild"/>
    <m/>
    <x v="0"/>
    <s v="Jewish Autonomous Oblast"/>
    <m/>
    <m/>
    <s v="E. Sacks, E. Dzyubenko, L. Bagmet, A. Sabitov"/>
    <d v="2012-09-14T00:00:00"/>
    <s v="Standing in H2O but afer heavy rain prev night"/>
    <m/>
    <m/>
    <n v="276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366100000000003"/>
    <n v="133.13763"/>
    <n v="49"/>
    <n v="1.1499999999999999"/>
    <n v="2"/>
    <x v="0"/>
    <n v="4.3620689655172411"/>
    <s v="Y"/>
    <d v="2013-12-01T00:00:00"/>
    <s v="AU"/>
    <m/>
    <m/>
    <m/>
    <s v="N"/>
    <n v="7"/>
    <n v="4"/>
    <s v="NE China/Korea/Russia diploids"/>
    <n v="2"/>
    <x v="0"/>
    <n v="2E-3"/>
    <n v="1.4999999999999999E-2"/>
    <n v="0.96599999999999997"/>
    <n v="2E-3"/>
    <n v="2E-3"/>
    <n v="296"/>
    <n v="307"/>
    <n v="267"/>
    <n v="284"/>
    <n v="248"/>
    <n v="193"/>
    <n v="214"/>
    <n v="223"/>
    <n v="226"/>
    <n v="259"/>
    <n v="0.15974570148822401"/>
    <n v="0.131203356604877"/>
    <x v="0"/>
    <m/>
  </r>
  <r>
    <n v="63"/>
    <s v="RU2012-088"/>
    <s v="RU2012-088"/>
    <x v="0"/>
    <m/>
    <n v="36"/>
    <m/>
    <m/>
    <m/>
    <s v="Q47695"/>
    <s v="wild"/>
    <m/>
    <x v="0"/>
    <s v="Jewish Autonomous Oblast"/>
    <m/>
    <m/>
    <s v="E. Sacks, E. Dzyubenko, L. Bagmet, A. Sabitov"/>
    <d v="2012-09-14T00:00:00"/>
    <s v="Slight mound in flat wet area"/>
    <m/>
    <m/>
    <n v="164"/>
    <m/>
    <x v="0"/>
    <n v="0"/>
    <n v="0"/>
    <d v="2012-10-02T00:00:00"/>
    <d v="2014-07-10T00:00:00"/>
    <n v="6"/>
    <d v="2015-03-31T00:00:00"/>
    <n v="8"/>
    <n v="2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365839999999999"/>
    <n v="133.13839999999999"/>
    <n v="49"/>
    <n v="1.7"/>
    <n v="4"/>
    <x v="0"/>
    <n v="4.2052529182879379"/>
    <s v="Y"/>
    <d v="2013-12-01T00:00:00"/>
    <s v="AU"/>
    <m/>
    <m/>
    <m/>
    <s v="N"/>
    <n v="7"/>
    <n v="4"/>
    <s v="NE China/Korea/Russia diploids"/>
    <n v="2"/>
    <x v="0"/>
    <n v="8.9999999999999993E-3"/>
    <n v="2.1999999999999999E-2"/>
    <n v="0.94099999999999995"/>
    <n v="1E-3"/>
    <n v="8.9999999999999993E-3"/>
    <n v="296"/>
    <n v="307"/>
    <n v="267"/>
    <n v="284"/>
    <n v="248"/>
    <n v="193"/>
    <n v="214"/>
    <n v="223"/>
    <n v="226"/>
    <n v="259"/>
    <n v="0.124172807397775"/>
    <n v="0.147353833971229"/>
    <x v="0"/>
    <m/>
  </r>
  <r>
    <n v="64"/>
    <s v="RU2012-091"/>
    <s v="RU2012-091"/>
    <x v="0"/>
    <m/>
    <n v="37"/>
    <m/>
    <m/>
    <m/>
    <s v="Q47696"/>
    <s v="wild"/>
    <m/>
    <x v="0"/>
    <s v="Jewish Autonomous Oblast"/>
    <m/>
    <m/>
    <s v="E. Sacks, E. Dzyubenko, L. Bagmet, A. Sabitov"/>
    <d v="2012-09-14T00:00:00"/>
    <s v="Flat area, dk sandy loam"/>
    <s v="&gt;500X500"/>
    <s v="occasional"/>
    <n v="132"/>
    <m/>
    <x v="0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293840000000003"/>
    <n v="133.17572000000001"/>
    <n v="35"/>
    <n v="2"/>
    <n v="4"/>
    <x v="0"/>
    <n v="4.4767441860465116"/>
    <s v="Y"/>
    <d v="2013-12-01T00:00:00"/>
    <s v="AU"/>
    <m/>
    <m/>
    <m/>
    <s v="N"/>
    <n v="7"/>
    <n v="4"/>
    <s v="NE China/Korea/Russia diploids"/>
    <n v="2"/>
    <x v="0"/>
    <n v="5.0000000000000001E-3"/>
    <n v="2E-3"/>
    <n v="0.97"/>
    <n v="1E-3"/>
    <n v="5.0000000000000001E-3"/>
    <n v="296"/>
    <n v="307"/>
    <n v="267"/>
    <n v="284"/>
    <n v="248"/>
    <n v="193"/>
    <n v="214"/>
    <n v="223"/>
    <n v="226"/>
    <n v="259"/>
    <n v="0.181303279872851"/>
    <n v="0.13137552504323899"/>
    <x v="1"/>
    <m/>
  </r>
  <r>
    <n v="65"/>
    <s v="RU2012-092"/>
    <s v="RU2012-092"/>
    <x v="0"/>
    <m/>
    <n v="37"/>
    <m/>
    <m/>
    <m/>
    <s v="Q47697"/>
    <s v="wild"/>
    <m/>
    <x v="0"/>
    <s v="Jewish Autonomous Oblast"/>
    <m/>
    <m/>
    <s v="E. Sacks, E. Dzyubenko, L. Bagmet, A. Sabitov"/>
    <d v="2012-09-14T00:00:00"/>
    <m/>
    <m/>
    <m/>
    <n v="332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x v="0"/>
    <n v="48.293950000000002"/>
    <n v="133.17581000000001"/>
    <n v="38"/>
    <n v="2.57"/>
    <n v="4"/>
    <x v="0"/>
    <n v="4.2881355932203391"/>
    <s v="Y"/>
    <d v="2013-12-01T00:00:00"/>
    <s v="AU"/>
    <m/>
    <m/>
    <m/>
    <s v="N"/>
    <n v="7"/>
    <n v="4"/>
    <s v="NE China/Korea/Russia diploids"/>
    <n v="2"/>
    <x v="0"/>
    <n v="1.2E-2"/>
    <n v="2.8000000000000001E-2"/>
    <n v="0.90300000000000002"/>
    <n v="3.0000000000000001E-3"/>
    <n v="5.3999999999999999E-2"/>
    <n v="296"/>
    <n v="307"/>
    <n v="267"/>
    <n v="285"/>
    <n v="248"/>
    <n v="193"/>
    <n v="214"/>
    <n v="223"/>
    <n v="226"/>
    <n v="259"/>
    <n v="0.101517121803208"/>
    <n v="0.148912903640808"/>
    <x v="0"/>
    <s v="RU2012-092-4"/>
  </r>
  <r>
    <n v="66"/>
    <s v="RU2012-093"/>
    <s v="RU2012-093"/>
    <x v="0"/>
    <m/>
    <n v="37"/>
    <m/>
    <m/>
    <m/>
    <s v="Q47698"/>
    <s v="wild"/>
    <m/>
    <x v="0"/>
    <s v="Jewish Autonomous Oblast"/>
    <m/>
    <m/>
    <s v="E. Sacks, E. Dzyubenko, L. Bagmet, A. Sabitov"/>
    <d v="2012-09-14T00:00:00"/>
    <m/>
    <m/>
    <m/>
    <n v="280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293999999999997"/>
    <n v="133.17580000000001"/>
    <n v="41"/>
    <n v="2.16"/>
    <n v="3"/>
    <x v="0"/>
    <n v="4.3640275387263339"/>
    <s v="Y"/>
    <d v="2013-12-01T00:00:00"/>
    <s v="AU"/>
    <m/>
    <m/>
    <m/>
    <s v="N"/>
    <n v="7"/>
    <n v="4"/>
    <s v="NE China/Korea/Russia diploids"/>
    <n v="2"/>
    <x v="0"/>
    <n v="1.2E-2"/>
    <n v="2.8000000000000001E-2"/>
    <n v="0.90300000000000002"/>
    <n v="3.0000000000000001E-3"/>
    <n v="5.3999999999999999E-2"/>
    <n v="296"/>
    <n v="307"/>
    <n v="267"/>
    <n v="285"/>
    <n v="248"/>
    <n v="193"/>
    <n v="214"/>
    <n v="223"/>
    <n v="226"/>
    <n v="259"/>
    <n v="0.101517121803208"/>
    <n v="0.148912903640808"/>
    <x v="0"/>
    <s v="RU2012-092-4"/>
  </r>
  <r>
    <n v="67"/>
    <s v="RU2012-094"/>
    <s v="RU2012-094"/>
    <x v="0"/>
    <m/>
    <n v="37"/>
    <m/>
    <m/>
    <m/>
    <s v="Q47699"/>
    <s v="wild"/>
    <m/>
    <x v="0"/>
    <s v="Jewish Autonomous Oblast"/>
    <m/>
    <m/>
    <s v="E. Sacks, E. Dzyubenko, L. Bagmet, A. Sabitov"/>
    <d v="2012-09-14T00:00:00"/>
    <m/>
    <m/>
    <m/>
    <n v="236"/>
    <m/>
    <x v="0"/>
    <n v="0"/>
    <n v="0"/>
    <d v="2012-10-02T00:00:00"/>
    <d v="2014-07-10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294119999999999"/>
    <n v="133.17592999999999"/>
    <n v="44"/>
    <n v="2.2200000000000002"/>
    <n v="3"/>
    <x v="0"/>
    <n v="4.3813559322033901"/>
    <s v="Y"/>
    <d v="2013-12-01T00:00:00"/>
    <s v="AU"/>
    <m/>
    <m/>
    <m/>
    <s v="N"/>
    <n v="7"/>
    <n v="4"/>
    <s v="NE China/Korea/Russia diploids"/>
    <n v="2"/>
    <x v="0"/>
    <n v="1.2E-2"/>
    <n v="2.8000000000000001E-2"/>
    <n v="0.90300000000000002"/>
    <n v="3.0000000000000001E-3"/>
    <n v="5.3999999999999999E-2"/>
    <n v="296"/>
    <n v="307"/>
    <n v="267"/>
    <n v="285"/>
    <n v="248"/>
    <n v="193"/>
    <n v="214"/>
    <n v="223"/>
    <n v="226"/>
    <n v="259"/>
    <n v="0.101517121803208"/>
    <n v="0.148912903640808"/>
    <x v="0"/>
    <s v="RU2012-092-4"/>
  </r>
  <r>
    <n v="68"/>
    <s v="RU2012-095"/>
    <s v="RU2012-095"/>
    <x v="0"/>
    <m/>
    <n v="37"/>
    <m/>
    <m/>
    <m/>
    <s v="Q47700"/>
    <s v="wild"/>
    <m/>
    <x v="0"/>
    <s v="Jewish Autonomous Oblast"/>
    <m/>
    <m/>
    <s v="E. Sacks, E. Dzyubenko, L. Bagmet, A. Sabitov"/>
    <d v="2012-09-14T00:00:00"/>
    <m/>
    <m/>
    <m/>
    <n v="448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291499999999999"/>
    <n v="133.17241000000001"/>
    <n v="45"/>
    <n v="2.2000000000000002"/>
    <n v="3.5"/>
    <x v="0"/>
    <n v="4.0333333333333332"/>
    <s v="Y"/>
    <d v="2013-12-01T00:00:00"/>
    <s v="AU"/>
    <m/>
    <m/>
    <m/>
    <s v="N"/>
    <n v="7"/>
    <n v="4"/>
    <s v="NE China/Korea/Russia diploids"/>
    <n v="2"/>
    <x v="0"/>
    <n v="6.0000000000000001E-3"/>
    <n v="0"/>
    <n v="0.99299999999999999"/>
    <n v="0"/>
    <n v="6.0000000000000001E-3"/>
    <n v="296"/>
    <n v="307"/>
    <n v="267"/>
    <n v="285"/>
    <n v="248"/>
    <n v="193"/>
    <n v="214"/>
    <n v="223"/>
    <n v="226"/>
    <n v="259"/>
    <n v="0.36171073544285498"/>
    <n v="8.9777254617892099E-2"/>
    <x v="1"/>
    <m/>
  </r>
  <r>
    <n v="69"/>
    <s v="RU2012-096"/>
    <s v="RU2012-096"/>
    <x v="0"/>
    <m/>
    <n v="38"/>
    <m/>
    <m/>
    <m/>
    <s v="Q47701"/>
    <s v="wild"/>
    <m/>
    <x v="0"/>
    <s v="Jewish Autonomous Oblast"/>
    <m/>
    <m/>
    <s v="E. Sacks, E. Dzyubenko, L. Bagmet, A. Sabitov"/>
    <d v="2012-09-15T00:00:00"/>
    <s v="Clay loam, slight rise in flat area"/>
    <s v="5X4"/>
    <s v="rare"/>
    <n v="328"/>
    <s v="In grass, Artemesia, Rubus, birch nearby, Angrostis, vicia, Salix"/>
    <x v="0"/>
    <n v="0"/>
    <n v="0"/>
    <d v="2012-10-02T00:00:00"/>
    <d v="2014-07-10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x v="0"/>
    <n v="48.736660000000001"/>
    <n v="133.02146999999999"/>
    <n v="55"/>
    <n v="2.06"/>
    <n v="4"/>
    <x v="0"/>
    <n v="4.3964686998394864"/>
    <s v="Y"/>
    <d v="2013-12-01T00:00:00"/>
    <s v="AU"/>
    <m/>
    <m/>
    <m/>
    <s v="N"/>
    <n v="7"/>
    <n v="4"/>
    <s v="NE China/Korea/Russia diploids"/>
    <n v="2"/>
    <x v="0"/>
    <n v="7.0000000000000001E-3"/>
    <n v="1.4999999999999999E-2"/>
    <n v="0.96099999999999997"/>
    <n v="1E-3"/>
    <n v="7.0000000000000001E-3"/>
    <n v="296"/>
    <n v="307"/>
    <n v="267"/>
    <n v="284"/>
    <n v="248"/>
    <n v="193"/>
    <n v="214"/>
    <n v="223"/>
    <n v="226"/>
    <n v="259"/>
    <n v="0.358734286952753"/>
    <n v="0.10342030552926899"/>
    <x v="1"/>
    <m/>
  </r>
  <r>
    <n v="70"/>
    <s v="RU2012-097"/>
    <s v="RU2012-097"/>
    <x v="0"/>
    <m/>
    <n v="38"/>
    <m/>
    <m/>
    <m/>
    <s v="Q47702"/>
    <s v="wild"/>
    <m/>
    <x v="0"/>
    <s v="Jewish Autonomous Oblast"/>
    <m/>
    <s v="Road out of Birdbidzhano hwy"/>
    <s v="E. Sacks, E. Dzyubenko, L. Bagmet, A. Sabitov"/>
    <d v="2012-09-15T00:00:00"/>
    <s v="Lt brown clay loam w/ river rocks may have been brought in for rd"/>
    <s v="5X5"/>
    <s v="rare"/>
    <n v="284"/>
    <s v="Clumpy, by side of road"/>
    <x v="0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m/>
    <m/>
    <m/>
    <m/>
    <x v="1"/>
    <n v="48.728740000000002"/>
    <n v="133.07011"/>
    <n v="70"/>
    <n v="2.09"/>
    <n v="4"/>
    <x v="0"/>
    <n v="4.4404553415061292"/>
    <s v="Y"/>
    <d v="2013-12-01T00:00:00"/>
    <s v="AU"/>
    <m/>
    <m/>
    <m/>
    <s v="N"/>
    <n v="7"/>
    <n v="4"/>
    <s v="NE China/Korea/Russia diploids"/>
    <n v="2"/>
    <x v="0"/>
    <n v="1E-3"/>
    <n v="1.2999999999999999E-2"/>
    <n v="0.96799999999999997"/>
    <n v="2E-3"/>
    <n v="1E-3"/>
    <n v="296"/>
    <n v="307"/>
    <n v="267"/>
    <n v="284"/>
    <n v="248"/>
    <n v="193"/>
    <n v="214"/>
    <n v="223"/>
    <n v="226"/>
    <n v="259"/>
    <n v="0.182632567548042"/>
    <n v="0.11833127099169199"/>
    <x v="0"/>
    <m/>
  </r>
  <r>
    <n v="71"/>
    <s v="RU2012-098"/>
    <s v="RU2012-098"/>
    <x v="0"/>
    <m/>
    <n v="39"/>
    <m/>
    <m/>
    <m/>
    <s v="Q47703"/>
    <s v="wild"/>
    <m/>
    <x v="0"/>
    <m/>
    <m/>
    <s v="Near hwy M58outside of Birdbidzhao turnoff"/>
    <s v="E. Sacks, E. Dzyubenko, L. Bagmet, A. Sabitov"/>
    <d v="2012-09-15T00:00:00"/>
    <s v="Sandy loam"/>
    <m/>
    <s v="frequent"/>
    <n v="60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709130000000002"/>
    <n v="133.19144"/>
    <n v="66"/>
    <n v="2.2799999999999998"/>
    <n v="3"/>
    <x v="0"/>
    <n v="4.3937381404174571"/>
    <s v="Y"/>
    <d v="2013-12-01T00:00:00"/>
    <s v="AU"/>
    <m/>
    <m/>
    <m/>
    <s v="N"/>
    <n v="7"/>
    <n v="4"/>
    <s v="NE China/Korea/Russia diploids"/>
    <n v="2"/>
    <x v="0"/>
    <n v="1.4E-2"/>
    <n v="1.0999999999999999E-2"/>
    <n v="0.90900000000000003"/>
    <n v="1.0999999999999999E-2"/>
    <n v="1.4E-2"/>
    <n v="296"/>
    <n v="307"/>
    <n v="266"/>
    <n v="283"/>
    <n v="248"/>
    <n v="193"/>
    <n v="213"/>
    <n v="224"/>
    <n v="226"/>
    <n v="259"/>
    <n v="0.229042045947117"/>
    <n v="0.14951834776415901"/>
    <x v="1"/>
    <m/>
  </r>
  <r>
    <n v="72"/>
    <s v="RU2012-099"/>
    <s v="RU2012-099"/>
    <x v="0"/>
    <m/>
    <n v="39"/>
    <m/>
    <m/>
    <m/>
    <s v="Q47704"/>
    <s v="wild"/>
    <m/>
    <x v="0"/>
    <m/>
    <m/>
    <m/>
    <s v="E. Sacks, E. Dzyubenko, L. Bagmet, A. Sabitov"/>
    <d v="2012-09-15T00:00:00"/>
    <m/>
    <m/>
    <m/>
    <n v="92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x v="0"/>
    <n v="48.709220000000002"/>
    <n v="133.19158999999999"/>
    <n v="67"/>
    <n v="2.44"/>
    <n v="4"/>
    <x v="0"/>
    <n v="4.4444444444444446"/>
    <s v="Y"/>
    <d v="2013-12-01T00:00:00"/>
    <s v="AU"/>
    <m/>
    <m/>
    <m/>
    <s v="N"/>
    <n v="7"/>
    <n v="4"/>
    <s v="NE China/Korea/Russia diploids"/>
    <n v="2"/>
    <x v="0"/>
    <n v="3.0000000000000001E-3"/>
    <n v="0"/>
    <n v="0.995"/>
    <n v="0"/>
    <n v="3.0000000000000001E-3"/>
    <n v="296"/>
    <n v="307"/>
    <n v="266"/>
    <n v="283"/>
    <n v="248"/>
    <n v="193"/>
    <n v="213"/>
    <n v="224"/>
    <n v="226"/>
    <n v="259"/>
    <n v="0.23641092327698299"/>
    <n v="0.108159249167424"/>
    <x v="0"/>
    <m/>
  </r>
  <r>
    <n v="73"/>
    <s v="RU2012-100"/>
    <s v="RU2012-100"/>
    <x v="0"/>
    <m/>
    <n v="39"/>
    <m/>
    <m/>
    <m/>
    <s v="Q47705"/>
    <s v="wild"/>
    <m/>
    <x v="0"/>
    <m/>
    <m/>
    <m/>
    <s v="E. Sacks, E. Dzyubenko, L. Bagmet, A. Sabitov"/>
    <d v="2012-09-15T00:00:00"/>
    <m/>
    <m/>
    <m/>
    <n v="104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1"/>
    <n v="48.709470000000003"/>
    <n v="133.19159999999999"/>
    <n v="66"/>
    <n v="2.12"/>
    <n v="3"/>
    <x v="0"/>
    <n v="4.4568965517241379"/>
    <s v="Y"/>
    <d v="2013-12-01T00:00:00"/>
    <s v="AU"/>
    <m/>
    <m/>
    <m/>
    <s v="N"/>
    <n v="7"/>
    <n v="4"/>
    <s v="NE China/Korea/Russia diploids"/>
    <n v="2"/>
    <x v="0"/>
    <n v="6.0000000000000001E-3"/>
    <n v="3.0000000000000001E-3"/>
    <n v="0.95199999999999996"/>
    <n v="2E-3"/>
    <n v="6.0000000000000001E-3"/>
    <n v="296"/>
    <n v="307"/>
    <n v="266"/>
    <n v="283"/>
    <n v="248"/>
    <n v="193"/>
    <n v="213"/>
    <n v="224"/>
    <n v="226"/>
    <n v="259"/>
    <n v="0.27917930934835999"/>
    <n v="0.121953175112251"/>
    <x v="1"/>
    <m/>
  </r>
  <r>
    <n v="74"/>
    <s v="RU2012-101"/>
    <s v="RU2012-101"/>
    <x v="0"/>
    <m/>
    <n v="39"/>
    <m/>
    <m/>
    <m/>
    <s v="Q47706"/>
    <s v="wild"/>
    <m/>
    <x v="0"/>
    <m/>
    <m/>
    <m/>
    <s v="E. Sacks, E. Dzyubenko, L. Bagmet, A. Sabitov"/>
    <d v="2012-09-15T00:00:00"/>
    <m/>
    <m/>
    <m/>
    <n v="76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1"/>
    <n v="48.70993"/>
    <n v="133.19167999999999"/>
    <n v="66"/>
    <n v="2.2999999999999998"/>
    <n v="4"/>
    <x v="0"/>
    <n v="4.406021897810219"/>
    <s v="Y"/>
    <d v="2013-12-01T00:00:00"/>
    <s v="AU"/>
    <m/>
    <m/>
    <m/>
    <s v="N"/>
    <n v="7"/>
    <n v="4"/>
    <s v="NE China/Korea/Russia diploids"/>
    <n v="2"/>
    <x v="0"/>
    <n v="3.0000000000000001E-3"/>
    <n v="0"/>
    <n v="0.98899999999999999"/>
    <n v="0"/>
    <n v="3.0000000000000001E-3"/>
    <n v="296"/>
    <n v="307"/>
    <n v="266"/>
    <n v="283"/>
    <n v="248"/>
    <n v="193"/>
    <n v="213"/>
    <n v="224"/>
    <n v="226"/>
    <n v="259"/>
    <n v="0.19497182488079801"/>
    <n v="0.11544260176609999"/>
    <x v="0"/>
    <m/>
  </r>
  <r>
    <n v="75"/>
    <s v="RU2012-102"/>
    <s v="RU2012-102"/>
    <x v="0"/>
    <m/>
    <n v="39"/>
    <m/>
    <m/>
    <m/>
    <s v="Q47707"/>
    <s v="wild"/>
    <m/>
    <x v="0"/>
    <m/>
    <m/>
    <m/>
    <s v="E. Sacks, E. Dzyubenko, L. Bagmet, A. Sabitov"/>
    <d v="2012-09-15T00:00:00"/>
    <m/>
    <m/>
    <m/>
    <n v="100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709650000000003"/>
    <n v="133.19217"/>
    <n v="66"/>
    <n v="2.17"/>
    <n v="4"/>
    <x v="0"/>
    <n v="4.2058823529411757"/>
    <s v="Y"/>
    <d v="2013-12-01T00:00:00"/>
    <s v="AU"/>
    <m/>
    <m/>
    <m/>
    <s v="N"/>
    <n v="7"/>
    <n v="4"/>
    <s v="NE China/Korea/Russia diploids"/>
    <n v="2"/>
    <x v="0"/>
    <n v="7.0000000000000001E-3"/>
    <n v="0"/>
    <n v="0.96699999999999997"/>
    <n v="0"/>
    <n v="7.0000000000000001E-3"/>
    <n v="296"/>
    <n v="307"/>
    <n v="266"/>
    <n v="283"/>
    <n v="248"/>
    <n v="193"/>
    <n v="213"/>
    <n v="224"/>
    <n v="226"/>
    <n v="259"/>
    <n v="0.30067909261667403"/>
    <n v="0.118057851239669"/>
    <x v="1"/>
    <m/>
  </r>
  <r>
    <n v="76"/>
    <s v="RU2012-104"/>
    <s v="RU2012-104"/>
    <x v="0"/>
    <m/>
    <n v="40"/>
    <m/>
    <m/>
    <m/>
    <s v="Q47708"/>
    <s v="wild"/>
    <m/>
    <x v="0"/>
    <m/>
    <m/>
    <m/>
    <s v="E. Sacks, E. Dzyubenko, L. Bagmet, A. Sabitov"/>
    <d v="2012-09-15T00:00:00"/>
    <m/>
    <s v="5X10"/>
    <s v="occasional"/>
    <n v="92"/>
    <m/>
    <x v="0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94439999999999"/>
    <n v="136.63362000000001"/>
    <n v="49"/>
    <n v="1.85"/>
    <n v="2"/>
    <x v="0"/>
    <n v="4.6020408163265305"/>
    <s v="Y"/>
    <d v="2013-12-01T00:00:00"/>
    <s v="AU"/>
    <m/>
    <m/>
    <m/>
    <s v="N"/>
    <n v="7"/>
    <n v="4"/>
    <s v="NE China/Korea/Russia diploids"/>
    <n v="2"/>
    <x v="0"/>
    <n v="3.0000000000000001E-3"/>
    <n v="3.0000000000000001E-3"/>
    <n v="0.97699999999999998"/>
    <n v="1E-3"/>
    <n v="3.0000000000000001E-3"/>
    <n v="296"/>
    <n v="307"/>
    <n v="266"/>
    <n v="283"/>
    <n v="248"/>
    <n v="193"/>
    <n v="213"/>
    <n v="224"/>
    <n v="226"/>
    <n v="259"/>
    <n v="0.19890189279005899"/>
    <n v="0.116766467065868"/>
    <x v="0"/>
    <m/>
  </r>
  <r>
    <n v="77"/>
    <s v="RU2012-105"/>
    <s v="RU2012-105"/>
    <x v="0"/>
    <m/>
    <n v="40"/>
    <m/>
    <m/>
    <m/>
    <s v="Q47709"/>
    <s v="wild"/>
    <m/>
    <x v="0"/>
    <m/>
    <m/>
    <m/>
    <s v="E. Sacks, E. Dzyubenko, L. Bagmet, A. Sabitov"/>
    <d v="2012-09-15T00:00:00"/>
    <m/>
    <m/>
    <s v="occasional"/>
    <n v="36"/>
    <s v="Being outcompeted by Phragmites "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x v="0"/>
    <n v="48.596780000000003"/>
    <n v="133.63899000000001"/>
    <n v="52"/>
    <n v="1.91"/>
    <n v="3"/>
    <x v="0"/>
    <n v="4.2881355932203391"/>
    <s v="Y"/>
    <d v="2013-12-01T00:00:00"/>
    <s v="AU"/>
    <m/>
    <m/>
    <m/>
    <s v="N"/>
    <n v="7"/>
    <n v="4"/>
    <s v="NE China/Korea/Russia diploids"/>
    <n v="2"/>
    <x v="0"/>
    <n v="6.0000000000000001E-3"/>
    <n v="1E-3"/>
    <n v="0.95099999999999996"/>
    <n v="8.0000000000000002E-3"/>
    <n v="6.0000000000000001E-3"/>
    <n v="296"/>
    <n v="307"/>
    <n v="267"/>
    <n v="284"/>
    <n v="248"/>
    <n v="193"/>
    <n v="214"/>
    <n v="223"/>
    <n v="226"/>
    <n v="259"/>
    <n v="0.33209073833261099"/>
    <n v="0.110587115476139"/>
    <x v="1"/>
    <m/>
  </r>
  <r>
    <n v="78"/>
    <s v="RU2012-106"/>
    <s v="RU2012-106"/>
    <x v="0"/>
    <m/>
    <n v="40"/>
    <m/>
    <m/>
    <m/>
    <s v="Q47710"/>
    <s v="wild"/>
    <m/>
    <x v="0"/>
    <m/>
    <m/>
    <m/>
    <s v="E. Sacks, E. Dzyubenko, L. Bagmet, A. Sabitov"/>
    <d v="2012-09-15T00:00:00"/>
    <m/>
    <m/>
    <m/>
    <n v="56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x v="0"/>
    <n v="48.597029999999997"/>
    <n v="133.63937000000001"/>
    <n v="52"/>
    <n v="1.5"/>
    <n v="2"/>
    <x v="0"/>
    <n v="4.3297872340425529"/>
    <s v="Y"/>
    <d v="2013-12-01T00:00:00"/>
    <s v="AU"/>
    <m/>
    <m/>
    <m/>
    <s v="N"/>
    <n v="7"/>
    <n v="4"/>
    <s v="NE China/Korea/Russia diploids"/>
    <n v="2"/>
    <x v="0"/>
    <n v="0"/>
    <n v="2E-3"/>
    <n v="0.996"/>
    <n v="1E-3"/>
    <n v="0"/>
    <n v="296"/>
    <n v="307"/>
    <n v="267"/>
    <n v="284"/>
    <n v="248"/>
    <n v="193"/>
    <n v="214"/>
    <n v="223"/>
    <n v="226"/>
    <n v="259"/>
    <n v="0.26932524201704999"/>
    <n v="0.100692109946609"/>
    <x v="0"/>
    <m/>
  </r>
  <r>
    <n v="79"/>
    <s v="RU2012-108"/>
    <s v="RU2012-108"/>
    <x v="0"/>
    <m/>
    <n v="41"/>
    <m/>
    <m/>
    <m/>
    <s v="Q47711"/>
    <s v="wild"/>
    <m/>
    <x v="0"/>
    <m/>
    <m/>
    <m/>
    <s v="E. Sacks, E. Dzyubenko, L. Bagmet, A. Sabitov"/>
    <d v="2012-09-15T00:00:00"/>
    <s v="On rise in swampy water, dark loam"/>
    <s v="&gt;500"/>
    <s v="abundant"/>
    <n v="196"/>
    <s v="Very large pop and widely dispersed; mostly leaves have gone brown (dormant)"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86489999999998"/>
    <n v="133.93886000000001"/>
    <n v="43"/>
    <n v="1.59"/>
    <n v="3"/>
    <x v="0"/>
    <n v="4.5299500831946755"/>
    <s v="Y"/>
    <d v="2013-12-01T00:00:00"/>
    <s v="AU"/>
    <m/>
    <m/>
    <m/>
    <s v="N"/>
    <n v="7"/>
    <n v="4"/>
    <s v="NE China/Korea/Russia diploids"/>
    <n v="2"/>
    <x v="0"/>
    <n v="4.0000000000000001E-3"/>
    <n v="2E-3"/>
    <n v="0.97099999999999997"/>
    <n v="2E-3"/>
    <n v="4.0000000000000001E-3"/>
    <n v="296"/>
    <n v="307"/>
    <n v="267"/>
    <n v="284"/>
    <n v="248"/>
    <n v="193"/>
    <n v="214"/>
    <n v="223"/>
    <n v="226"/>
    <n v="259"/>
    <n v="0.13576072821846599"/>
    <n v="0.127963353061156"/>
    <x v="0"/>
    <m/>
  </r>
  <r>
    <n v="80"/>
    <s v="RU2012-109"/>
    <s v="RU2012-109"/>
    <x v="0"/>
    <m/>
    <n v="41"/>
    <m/>
    <m/>
    <m/>
    <s v="Q47712"/>
    <s v="wild"/>
    <m/>
    <x v="0"/>
    <m/>
    <m/>
    <m/>
    <s v="E. Sacks, E. Dzyubenko, L. Bagmet, A. Sabitov"/>
    <d v="2012-09-15T00:00:00"/>
    <m/>
    <m/>
    <m/>
    <n v="208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x v="0"/>
    <n v="48.586579999999998"/>
    <n v="133.93906000000001"/>
    <n v="45"/>
    <n v="1.65"/>
    <n v="3"/>
    <x v="0"/>
    <n v="4.6630434782608692"/>
    <s v="Y"/>
    <d v="2013-12-01T00:00:00"/>
    <s v="AU"/>
    <m/>
    <m/>
    <m/>
    <s v="N"/>
    <n v="7"/>
    <n v="4"/>
    <s v="NE China/Korea/Russia diploids"/>
    <n v="2"/>
    <x v="0"/>
    <n v="1E-3"/>
    <n v="2E-3"/>
    <n v="0.98699999999999999"/>
    <n v="1E-3"/>
    <n v="1E-3"/>
    <n v="296"/>
    <n v="307"/>
    <n v="267"/>
    <n v="284"/>
    <n v="248"/>
    <n v="193"/>
    <n v="214"/>
    <n v="223"/>
    <n v="226"/>
    <n v="259"/>
    <n v="0.26340124259500097"/>
    <n v="0.101176932130247"/>
    <x v="0"/>
    <m/>
  </r>
  <r>
    <n v="81"/>
    <s v="RU2012-110"/>
    <s v="RU2012-110"/>
    <x v="0"/>
    <m/>
    <n v="41"/>
    <m/>
    <m/>
    <m/>
    <s v="Q47713"/>
    <s v="wild"/>
    <m/>
    <x v="0"/>
    <m/>
    <m/>
    <m/>
    <s v="E. Sacks, E. Dzyubenko, L. Bagmet, A. Sabitov"/>
    <d v="2012-09-15T00:00:00"/>
    <m/>
    <m/>
    <m/>
    <n v="172"/>
    <m/>
    <x v="0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1"/>
    <x v="0"/>
    <n v="48.587249999999997"/>
    <n v="133.93983"/>
    <n v="46"/>
    <n v="2.0299999999999998"/>
    <n v="3"/>
    <x v="0"/>
    <n v="4.5081967213114753"/>
    <s v="Y"/>
    <d v="2013-12-01T00:00:00"/>
    <s v="AU"/>
    <m/>
    <m/>
    <m/>
    <s v="N"/>
    <n v="7"/>
    <n v="4"/>
    <s v="NE China/Korea/Russia diploids"/>
    <n v="2"/>
    <x v="0"/>
    <n v="6.0000000000000001E-3"/>
    <n v="4.0000000000000001E-3"/>
    <n v="0.96699999999999997"/>
    <n v="4.0000000000000001E-3"/>
    <n v="6.0000000000000001E-3"/>
    <n v="296"/>
    <n v="307"/>
    <n v="267"/>
    <n v="284"/>
    <n v="248"/>
    <n v="193"/>
    <n v="214"/>
    <n v="223"/>
    <n v="226"/>
    <n v="259"/>
    <n v="0.34206039589654702"/>
    <n v="0.108661278988053"/>
    <x v="1"/>
    <m/>
  </r>
  <r>
    <n v="82"/>
    <s v="RU2012-111"/>
    <s v="RU2012-111"/>
    <x v="0"/>
    <m/>
    <n v="41"/>
    <m/>
    <m/>
    <m/>
    <s v="Q47714"/>
    <s v="wild"/>
    <m/>
    <x v="0"/>
    <m/>
    <m/>
    <m/>
    <s v="E. Sacks, E. Dzyubenko, L. Bagmet, A. Sabitov"/>
    <d v="2012-09-15T00:00:00"/>
    <m/>
    <m/>
    <m/>
    <n v="280"/>
    <m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x v="1"/>
    <n v="48.588090000000001"/>
    <n v="133.94029"/>
    <n v="47"/>
    <n v="1.89"/>
    <n v="2.5"/>
    <x v="0"/>
    <n v="4.4626016260162604"/>
    <s v="Y"/>
    <d v="2013-12-01T00:00:00"/>
    <s v="AU"/>
    <m/>
    <m/>
    <m/>
    <s v="N"/>
    <n v="7"/>
    <n v="4"/>
    <s v="NE China/Korea/Russia diploids"/>
    <n v="2"/>
    <x v="0"/>
    <n v="1E-3"/>
    <n v="2E-3"/>
    <n v="0.99299999999999999"/>
    <n v="0"/>
    <n v="1E-3"/>
    <n v="296"/>
    <n v="307"/>
    <n v="267"/>
    <n v="284"/>
    <n v="248"/>
    <n v="193"/>
    <n v="214"/>
    <n v="223"/>
    <n v="226"/>
    <n v="259"/>
    <n v="0.27137696864614902"/>
    <n v="0.103791544380106"/>
    <x v="0"/>
    <m/>
  </r>
  <r>
    <n v="83"/>
    <s v="RU2012-112"/>
    <s v="RU2012-112"/>
    <x v="0"/>
    <m/>
    <n v="41"/>
    <m/>
    <m/>
    <m/>
    <s v="Q47715"/>
    <s v="wild"/>
    <m/>
    <x v="0"/>
    <m/>
    <m/>
    <m/>
    <s v="E. Sacks, E. Dzyubenko, L. Bagmet, A. Sabitov"/>
    <d v="2012-09-15T00:00:00"/>
    <m/>
    <m/>
    <m/>
    <n v="92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87870000000002"/>
    <n v="133.93943999999999"/>
    <n v="45"/>
    <n v="1.8"/>
    <n v="4"/>
    <x v="0"/>
    <n v="4.4390862944162439"/>
    <s v="Y"/>
    <d v="2013-12-01T00:00:00"/>
    <s v="AU"/>
    <m/>
    <m/>
    <m/>
    <s v="N"/>
    <n v="7"/>
    <n v="4"/>
    <s v="NE China/Korea/Russia diploids"/>
    <n v="2"/>
    <x v="0"/>
    <n v="2E-3"/>
    <n v="0.02"/>
    <n v="0.95099999999999996"/>
    <n v="1E-3"/>
    <n v="2E-3"/>
    <n v="296"/>
    <n v="307"/>
    <n v="267"/>
    <n v="284"/>
    <n v="248"/>
    <n v="193"/>
    <n v="214"/>
    <n v="223"/>
    <n v="226"/>
    <n v="259"/>
    <n v="0.32911428984250801"/>
    <n v="9.9112680909717393E-2"/>
    <x v="0"/>
    <m/>
  </r>
  <r>
    <n v="84"/>
    <s v="RU2012-113"/>
    <s v="RU2012-113"/>
    <x v="0"/>
    <m/>
    <n v="42"/>
    <m/>
    <m/>
    <m/>
    <s v="Q47716"/>
    <s v="wild"/>
    <m/>
    <x v="0"/>
    <m/>
    <m/>
    <s v="Adjacent to edge of water"/>
    <s v="E. Sacks, E. Dzyubenko, L. Bagmet, A. Sabitov"/>
    <d v="2012-09-15T00:00:00"/>
    <s v="Dark loam, on slight rise in flat wet area"/>
    <m/>
    <s v="occasional"/>
    <n v="92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0"/>
    <n v="48.609630000000003"/>
    <n v="134.21584999999999"/>
    <n v="44"/>
    <n v="1.85"/>
    <n v="3"/>
    <x v="0"/>
    <n v="4.4916666666666663"/>
    <s v="Y"/>
    <d v="2013-12-01T00:00:00"/>
    <s v="AU"/>
    <m/>
    <m/>
    <m/>
    <s v="N"/>
    <n v="7"/>
    <n v="4"/>
    <s v="NE China/Korea/Russia diploids"/>
    <n v="2"/>
    <x v="0"/>
    <n v="0"/>
    <n v="2E-3"/>
    <n v="0.98799999999999999"/>
    <n v="2E-3"/>
    <n v="0"/>
    <n v="296"/>
    <n v="307"/>
    <n v="267"/>
    <n v="284"/>
    <n v="248"/>
    <n v="193"/>
    <n v="214"/>
    <n v="223"/>
    <n v="226"/>
    <n v="259"/>
    <n v="0.30322207773443099"/>
    <n v="9.6507962840079606E-2"/>
    <x v="0"/>
    <m/>
  </r>
  <r>
    <n v="85"/>
    <s v="RU2012-114"/>
    <s v="RU2012-114"/>
    <x v="0"/>
    <m/>
    <n v="42"/>
    <m/>
    <m/>
    <m/>
    <s v="Q47717"/>
    <s v="wild"/>
    <m/>
    <x v="0"/>
    <m/>
    <m/>
    <m/>
    <s v="E. Sacks, E. Dzyubenko, L. Bagmet, A. Sabitov"/>
    <d v="2012-09-15T00:00:00"/>
    <m/>
    <s v="69X15"/>
    <m/>
    <n v="236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609299999999998"/>
    <n v="134.21509"/>
    <n v="42"/>
    <n v="1.95"/>
    <n v="4"/>
    <x v="0"/>
    <n v="4.465434083601286"/>
    <s v="Y"/>
    <d v="2013-12-01T00:00:00"/>
    <s v="AU"/>
    <m/>
    <m/>
    <m/>
    <s v="N"/>
    <n v="7"/>
    <n v="4"/>
    <s v="NE China/Korea/Russia diploids"/>
    <n v="2"/>
    <x v="0"/>
    <n v="2E-3"/>
    <n v="0.01"/>
    <n v="0.96899999999999997"/>
    <n v="1E-3"/>
    <n v="2E-3"/>
    <n v="296"/>
    <n v="307"/>
    <n v="267"/>
    <n v="284"/>
    <n v="248"/>
    <n v="193"/>
    <n v="0"/>
    <n v="224"/>
    <n v="226"/>
    <n v="259"/>
    <n v="0.34980494148244501"/>
    <n v="0.103866666666667"/>
    <x v="1"/>
    <m/>
  </r>
  <r>
    <n v="86"/>
    <s v="RU2012-116"/>
    <s v="RU2012-116"/>
    <x v="0"/>
    <m/>
    <n v="43"/>
    <m/>
    <m/>
    <m/>
    <s v="Q47718"/>
    <s v="wild"/>
    <m/>
    <x v="0"/>
    <m/>
    <m/>
    <m/>
    <s v="E. Sacks, E. Dzyubenko, L. Bagmet, A. Sabitov"/>
    <d v="2012-09-15T00:00:00"/>
    <s v="brown any loam"/>
    <s v="200X20"/>
    <s v="occasional"/>
    <n v="92"/>
    <m/>
    <x v="0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71980000000003"/>
    <n v="134.42264"/>
    <n v="37"/>
    <n v="1.78"/>
    <n v="3"/>
    <x v="0"/>
    <n v="4.4622641509433967"/>
    <s v="Y"/>
    <d v="2013-12-01T00:00:00"/>
    <s v="AU"/>
    <m/>
    <m/>
    <m/>
    <s v="N"/>
    <n v="7"/>
    <n v="4"/>
    <s v="NE China/Korea/Russia diploids"/>
    <n v="2"/>
    <x v="0"/>
    <n v="2E-3"/>
    <n v="0"/>
    <n v="0.997"/>
    <n v="0"/>
    <n v="2E-3"/>
    <n v="296"/>
    <n v="307"/>
    <n v="267"/>
    <n v="284"/>
    <n v="248"/>
    <n v="193"/>
    <n v="214"/>
    <n v="223"/>
    <n v="226"/>
    <n v="259"/>
    <n v="0.36517844242161501"/>
    <n v="8.5761107064821596E-2"/>
    <x v="1"/>
    <m/>
  </r>
  <r>
    <n v="87"/>
    <s v="RU2012-117"/>
    <s v="RU2012-117"/>
    <x v="0"/>
    <m/>
    <n v="43"/>
    <m/>
    <m/>
    <m/>
    <s v="Q47719"/>
    <s v="wild"/>
    <m/>
    <x v="0"/>
    <m/>
    <m/>
    <m/>
    <s v="E. Sacks, E. Dzyubenko, L. Bagmet, A. Sabitov"/>
    <d v="2012-09-15T00:00:00"/>
    <m/>
    <m/>
    <m/>
    <n v="164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1"/>
    <n v="48.57199"/>
    <n v="134.42243999999999"/>
    <n v="44"/>
    <n v="1.7"/>
    <n v="4"/>
    <x v="0"/>
    <n v="4.4482456140350877"/>
    <s v="Y"/>
    <d v="2013-12-01T00:00:00"/>
    <s v="AU"/>
    <m/>
    <m/>
    <m/>
    <s v="N"/>
    <n v="7"/>
    <n v="4"/>
    <s v="NE China/Korea/Russia diploids"/>
    <n v="2"/>
    <x v="0"/>
    <n v="5.0000000000000001E-3"/>
    <n v="8.0000000000000002E-3"/>
    <n v="0.97099999999999997"/>
    <n v="1E-3"/>
    <n v="1.4999999999999999E-2"/>
    <n v="296"/>
    <n v="307"/>
    <n v="267"/>
    <n v="284"/>
    <n v="248"/>
    <n v="193"/>
    <n v="214"/>
    <n v="223"/>
    <n v="226"/>
    <n v="259"/>
    <n v="0.12524201704955901"/>
    <n v="0.12767995771530499"/>
    <x v="0"/>
    <s v="RU2012-117-8"/>
  </r>
  <r>
    <n v="88"/>
    <s v="RU2012-118"/>
    <s v="RU2012-118"/>
    <x v="0"/>
    <m/>
    <n v="43"/>
    <m/>
    <m/>
    <m/>
    <s v="Q47720"/>
    <s v="wild"/>
    <m/>
    <x v="0"/>
    <m/>
    <m/>
    <m/>
    <s v="E. Sacks, E. Dzyubenko, L. Bagmet, A. Sabitov"/>
    <d v="2012-09-15T00:00:00"/>
    <m/>
    <m/>
    <m/>
    <n v="288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7199"/>
    <n v="134.42295999999999"/>
    <n v="43"/>
    <n v="1.94"/>
    <n v="4"/>
    <x v="0"/>
    <n v="4.4586919104991392"/>
    <s v="Y"/>
    <d v="2013-12-01T00:00:00"/>
    <s v="AU"/>
    <m/>
    <m/>
    <m/>
    <s v="N"/>
    <n v="7"/>
    <n v="4"/>
    <s v="NE China/Korea/Russia diploids"/>
    <n v="2"/>
    <x v="0"/>
    <n v="5.0000000000000001E-3"/>
    <n v="8.0000000000000002E-3"/>
    <n v="0.97099999999999997"/>
    <n v="1E-3"/>
    <n v="1.4999999999999999E-2"/>
    <n v="296"/>
    <n v="307"/>
    <n v="267"/>
    <n v="284"/>
    <n v="248"/>
    <n v="193"/>
    <n v="214"/>
    <n v="223"/>
    <n v="226"/>
    <n v="259"/>
    <n v="0.12524201704955901"/>
    <n v="0.12767995771530499"/>
    <x v="0"/>
    <s v="RU2012-117-8"/>
  </r>
  <r>
    <n v="89"/>
    <s v="RU2012-119"/>
    <s v="RU2012-119"/>
    <x v="0"/>
    <m/>
    <n v="43"/>
    <m/>
    <m/>
    <m/>
    <s v="Q47721"/>
    <s v="wild"/>
    <m/>
    <x v="0"/>
    <m/>
    <m/>
    <m/>
    <s v="E. Sacks, E. Dzyubenko, L. Bagmet, A. Sabitov"/>
    <d v="2012-09-15T00:00:00"/>
    <m/>
    <m/>
    <m/>
    <n v="108"/>
    <m/>
    <x v="0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s v="?"/>
    <m/>
    <m/>
    <x v="1"/>
    <n v="48.571829999999999"/>
    <n v="134.42303000000001"/>
    <n v="42"/>
    <n v="2.2000000000000002"/>
    <n v="5"/>
    <x v="0"/>
    <n v="4.4423076923076925"/>
    <s v="Y"/>
    <d v="2013-12-01T00:00:00"/>
    <s v="AU"/>
    <m/>
    <m/>
    <m/>
    <s v="N"/>
    <n v="7"/>
    <n v="4"/>
    <s v="NE China/Korea/Russia diploids"/>
    <n v="2"/>
    <x v="0"/>
    <n v="5.0000000000000001E-3"/>
    <n v="2.3E-2"/>
    <n v="0.94399999999999995"/>
    <n v="7.0000000000000001E-3"/>
    <n v="5.0000000000000001E-3"/>
    <n v="296"/>
    <n v="307"/>
    <n v="267"/>
    <n v="284"/>
    <n v="248"/>
    <n v="193"/>
    <n v="214"/>
    <n v="223"/>
    <n v="226"/>
    <n v="259"/>
    <n v="0.38170784568703903"/>
    <n v="9.95513180033651E-2"/>
    <x v="1"/>
    <m/>
  </r>
  <r>
    <n v="90"/>
    <s v="RU2012-120"/>
    <s v="RU2012-120"/>
    <x v="0"/>
    <m/>
    <n v="43"/>
    <m/>
    <m/>
    <m/>
    <s v="Q47722"/>
    <s v="wild"/>
    <m/>
    <x v="0"/>
    <m/>
    <m/>
    <m/>
    <s v="E. Sacks, E. Dzyubenko, L. Bagmet, A. Sabitov"/>
    <d v="2012-09-15T00:00:00"/>
    <m/>
    <m/>
    <m/>
    <n v="108"/>
    <m/>
    <x v="0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71719999999999"/>
    <n v="134.423"/>
    <n v="38"/>
    <n v="2.14"/>
    <n v="4"/>
    <x v="0"/>
    <n v="4.1949152542372881"/>
    <s v="Y"/>
    <d v="2013-12-01T00:00:00"/>
    <s v="AU"/>
    <m/>
    <m/>
    <m/>
    <s v="N"/>
    <n v="7"/>
    <n v="4"/>
    <s v="NE China/Korea/Russia diploids"/>
    <n v="2"/>
    <x v="0"/>
    <n v="2E-3"/>
    <n v="2.3E-2"/>
    <n v="0.96899999999999997"/>
    <n v="2E-3"/>
    <n v="2E-3"/>
    <n v="296"/>
    <n v="307"/>
    <n v="267"/>
    <n v="284"/>
    <n v="248"/>
    <n v="193"/>
    <n v="214"/>
    <n v="223"/>
    <n v="226"/>
    <n v="259"/>
    <n v="0.235023840485479"/>
    <n v="0.108680870353581"/>
    <x v="0"/>
    <m/>
  </r>
  <r>
    <n v="91"/>
    <s v="RU2012-121"/>
    <s v="RU2012-121"/>
    <x v="0"/>
    <m/>
    <n v="44"/>
    <m/>
    <m/>
    <m/>
    <s v="Q47723"/>
    <s v="wild"/>
    <m/>
    <x v="0"/>
    <m/>
    <m/>
    <m/>
    <s v="E. Sacks, E. Dzyubenko, L. Bagmet, A. Sabitov"/>
    <d v="2012-09-15T00:00:00"/>
    <s v="On slight rise, flat area"/>
    <s v="10X15"/>
    <m/>
    <n v="220"/>
    <m/>
    <x v="0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x v="0"/>
    <n v="48.540320000000001"/>
    <n v="134.71992"/>
    <n v="34"/>
    <n v="1.79"/>
    <n v="4"/>
    <x v="0"/>
    <n v="3.3431372549019613"/>
    <s v="Y"/>
    <d v="2013-12-01T00:00:00"/>
    <s v="AU"/>
    <m/>
    <m/>
    <m/>
    <s v="N"/>
    <n v="7"/>
    <n v="4"/>
    <s v="NE China/Korea/Russia diploids"/>
    <n v="2"/>
    <x v="0"/>
    <n v="5.0000000000000001E-3"/>
    <n v="2.5999999999999999E-2"/>
    <n v="0.92800000000000005"/>
    <n v="8.0000000000000002E-3"/>
    <n v="5.0000000000000001E-3"/>
    <n v="296"/>
    <n v="307"/>
    <n v="267"/>
    <n v="282"/>
    <n v="248"/>
    <n v="193"/>
    <n v="213"/>
    <n v="224"/>
    <n v="226"/>
    <n v="259"/>
    <n v="0.117092905649473"/>
    <n v="0.14028082348705501"/>
    <x v="0"/>
    <m/>
  </r>
  <r>
    <n v="92"/>
    <s v="RU2012-124"/>
    <s v="RU2012-124"/>
    <x v="0"/>
    <m/>
    <n v="45"/>
    <m/>
    <m/>
    <m/>
    <s v="Q47724"/>
    <s v="wild"/>
    <m/>
    <x v="0"/>
    <m/>
    <m/>
    <m/>
    <s v="E. Sacks, E. Dzyubenko, L. Bagmet, A. Sabitov"/>
    <d v="2012-09-16T00:00:00"/>
    <s v="On gente slope, in distrubed area next to paved walking path in town(nt to rd) in dk clay"/>
    <s v="100X300"/>
    <s v="occasional"/>
    <n v="80"/>
    <s v="Space in urban area"/>
    <x v="0"/>
    <n v="0"/>
    <n v="0"/>
    <d v="2012-10-02T00:00:00"/>
    <m/>
    <m/>
    <m/>
    <m/>
    <m/>
    <m/>
    <m/>
    <m/>
    <m/>
    <d v="2015-01-01T00:00:00"/>
    <m/>
    <m/>
    <n v="4"/>
    <m/>
    <m/>
    <m/>
    <m/>
    <m/>
    <s v="Y"/>
    <m/>
    <m/>
    <m/>
    <x v="0"/>
    <n v="48.363149999999997"/>
    <n v="135.07052999999999"/>
    <n v="67"/>
    <n v="1.27"/>
    <n v="2"/>
    <x v="0"/>
    <n v="4.46875"/>
    <s v="Y"/>
    <d v="2013-12-01T00:00:00"/>
    <s v="AU"/>
    <m/>
    <m/>
    <m/>
    <s v="N"/>
    <n v="7"/>
    <n v="4"/>
    <s v="NE China/Korea/Russia diploids"/>
    <n v="2"/>
    <x v="0"/>
    <n v="6.0000000000000001E-3"/>
    <n v="0.02"/>
    <n v="0.93200000000000005"/>
    <n v="8.0000000000000002E-3"/>
    <n v="3.4000000000000002E-2"/>
    <n v="296"/>
    <n v="307"/>
    <n v="267"/>
    <n v="284"/>
    <n v="248"/>
    <n v="193"/>
    <n v="214"/>
    <n v="224"/>
    <n v="226"/>
    <n v="259"/>
    <n v="0.10189279005924"/>
    <n v="0.147784677756685"/>
    <x v="0"/>
    <s v="RU2012-124-5"/>
  </r>
  <r>
    <n v="93"/>
    <s v="RU2012-125"/>
    <s v="RU2012-125"/>
    <x v="0"/>
    <m/>
    <n v="45"/>
    <m/>
    <m/>
    <m/>
    <s v="Q47725"/>
    <s v="wild"/>
    <m/>
    <x v="0"/>
    <m/>
    <m/>
    <m/>
    <s v="E. Sacks, E. Dzyubenko, L. Bagmet, A. Sabitov"/>
    <d v="2012-09-16T00:00:00"/>
    <m/>
    <n v="3"/>
    <m/>
    <n v="128"/>
    <m/>
    <x v="0"/>
    <n v="0"/>
    <n v="0"/>
    <d v="2012-10-02T00:00:00"/>
    <d v="2015-03-10T00:00:00"/>
    <n v="6"/>
    <m/>
    <n v="4"/>
    <m/>
    <m/>
    <m/>
    <m/>
    <m/>
    <d v="2015-01-01T00:00:00"/>
    <m/>
    <m/>
    <n v="4"/>
    <m/>
    <m/>
    <m/>
    <m/>
    <m/>
    <s v="Y"/>
    <m/>
    <m/>
    <m/>
    <x v="0"/>
    <n v="48.363250000000001"/>
    <n v="135.07050000000001"/>
    <n v="72"/>
    <n v="1.31"/>
    <n v="2"/>
    <x v="0"/>
    <n v="4.4196428571428577"/>
    <s v="Y"/>
    <d v="2013-12-01T00:00:00"/>
    <s v="AU"/>
    <m/>
    <m/>
    <m/>
    <s v="N"/>
    <n v="7"/>
    <n v="4"/>
    <s v="NE China/Korea/Russia diploids"/>
    <n v="2"/>
    <x v="0"/>
    <n v="6.0000000000000001E-3"/>
    <n v="0.02"/>
    <n v="0.93200000000000005"/>
    <n v="8.0000000000000002E-3"/>
    <n v="3.4000000000000002E-2"/>
    <n v="296"/>
    <n v="307"/>
    <n v="267"/>
    <n v="284"/>
    <n v="248"/>
    <n v="193"/>
    <n v="214"/>
    <n v="224"/>
    <n v="226"/>
    <n v="259"/>
    <n v="0.10189279005924"/>
    <n v="0.147784677756685"/>
    <x v="0"/>
    <s v="RU2012-124-5"/>
  </r>
  <r>
    <n v="94"/>
    <s v="RU2012-126"/>
    <s v="RU2012-126"/>
    <x v="0"/>
    <m/>
    <n v="45"/>
    <m/>
    <m/>
    <m/>
    <s v="Q47726"/>
    <s v="wild"/>
    <m/>
    <x v="0"/>
    <m/>
    <m/>
    <m/>
    <s v="E. Sacks, E. Dzyubenko, L. Bagmet, A. Sabitov"/>
    <d v="2012-09-16T00:00:00"/>
    <m/>
    <m/>
    <m/>
    <n v="140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1"/>
    <n v="48.36336"/>
    <n v="135.06952999999999"/>
    <n v="69"/>
    <n v="1.9"/>
    <n v="4"/>
    <x v="0"/>
    <n v="4.4221611721611715"/>
    <s v="Y"/>
    <d v="2013-12-01T00:00:00"/>
    <s v="AU"/>
    <m/>
    <m/>
    <m/>
    <s v="N"/>
    <n v="7"/>
    <n v="4"/>
    <s v="NE China/Korea/Russia diploids"/>
    <n v="2"/>
    <x v="0"/>
    <n v="1E-3"/>
    <n v="0"/>
    <n v="0.995"/>
    <n v="3.0000000000000001E-3"/>
    <n v="1E-3"/>
    <n v="296"/>
    <n v="307"/>
    <n v="267"/>
    <n v="282"/>
    <n v="248"/>
    <n v="193"/>
    <n v="213"/>
    <n v="224"/>
    <n v="226"/>
    <n v="259"/>
    <n v="0.23042912873862201"/>
    <n v="0.109346250610191"/>
    <x v="0"/>
    <m/>
  </r>
  <r>
    <n v="95"/>
    <s v="RU2012-127"/>
    <s v="RU2012-127"/>
    <x v="0"/>
    <m/>
    <n v="45"/>
    <m/>
    <m/>
    <m/>
    <s v="Q47727"/>
    <s v="wild"/>
    <m/>
    <x v="0"/>
    <m/>
    <m/>
    <m/>
    <s v="E. Sacks, E. Dzyubenko, L. Bagmet, A. Sabitov"/>
    <d v="2012-09-16T00:00:00"/>
    <m/>
    <m/>
    <m/>
    <n v="244"/>
    <m/>
    <x v="0"/>
    <n v="0"/>
    <n v="0"/>
    <d v="2012-10-02T00:00:00"/>
    <d v="2015-03-10T00:00:00"/>
    <n v="2"/>
    <d v="2015-05-14T00:00:00"/>
    <n v="5"/>
    <m/>
    <m/>
    <m/>
    <m/>
    <m/>
    <d v="2015-01-01T00:00:00"/>
    <m/>
    <m/>
    <n v="4"/>
    <m/>
    <m/>
    <m/>
    <m/>
    <m/>
    <s v="Y"/>
    <m/>
    <m/>
    <m/>
    <x v="1"/>
    <n v="48.363480000000003"/>
    <n v="135.06943999999999"/>
    <n v="69"/>
    <n v="1.67"/>
    <n v="4"/>
    <x v="0"/>
    <n v="4.4453405017921153"/>
    <s v="Y"/>
    <d v="2013-12-01T00:00:00"/>
    <s v="AU"/>
    <m/>
    <m/>
    <m/>
    <s v="N"/>
    <n v="7"/>
    <n v="4"/>
    <s v="NE China/Korea/Russia diploids"/>
    <n v="2"/>
    <x v="0"/>
    <n v="2E-3"/>
    <n v="1E-3"/>
    <n v="0.97299999999999998"/>
    <n v="2E-3"/>
    <n v="2E-3"/>
    <n v="296"/>
    <n v="307"/>
    <n v="267"/>
    <n v="282"/>
    <n v="248"/>
    <n v="193"/>
    <n v="213"/>
    <n v="224"/>
    <n v="226"/>
    <n v="259"/>
    <n v="0.34809998555122101"/>
    <n v="0.109667981736779"/>
    <x v="1"/>
    <m/>
  </r>
  <r>
    <n v="96"/>
    <s v="RU2012-128"/>
    <s v="RU2012-128"/>
    <x v="0"/>
    <m/>
    <n v="45"/>
    <m/>
    <m/>
    <m/>
    <s v="Q47728"/>
    <s v="wild"/>
    <m/>
    <x v="0"/>
    <m/>
    <m/>
    <m/>
    <s v="E. Sacks, E. Dzyubenko, L. Bagmet, A. Sabitov"/>
    <d v="2012-09-16T00:00:00"/>
    <m/>
    <m/>
    <m/>
    <n v="164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8.363520000000001"/>
    <n v="135.06966"/>
    <n v="69"/>
    <n v="1.55"/>
    <n v="4"/>
    <x v="0"/>
    <n v="4.4918330308529946"/>
    <s v="Y"/>
    <d v="2013-12-01T00:00:00"/>
    <s v="AU"/>
    <m/>
    <m/>
    <m/>
    <s v="N"/>
    <n v="7"/>
    <n v="4"/>
    <s v="NE China/Korea/Russia diploids"/>
    <n v="2"/>
    <x v="0"/>
    <n v="5.0000000000000001E-3"/>
    <n v="1E-3"/>
    <n v="0.97399999999999998"/>
    <n v="7.0000000000000001E-3"/>
    <n v="5.0000000000000001E-3"/>
    <n v="296"/>
    <n v="307"/>
    <n v="267"/>
    <n v="282"/>
    <n v="248"/>
    <n v="193"/>
    <n v="213"/>
    <n v="224"/>
    <n v="226"/>
    <n v="259"/>
    <n v="0.34746423927178199"/>
    <n v="0.111775386386785"/>
    <x v="1"/>
    <m/>
  </r>
  <r>
    <n v="97"/>
    <s v="RU2012-130"/>
    <s v="RU2012-130"/>
    <x v="0"/>
    <m/>
    <n v="46"/>
    <m/>
    <m/>
    <m/>
    <s v="Q47729"/>
    <s v="wild"/>
    <m/>
    <x v="0"/>
    <m/>
    <m/>
    <m/>
    <s v="E. Sacks, E. Dzyubenko, L. Bagmet, A. Sabitov"/>
    <d v="2012-09-16T00:00:00"/>
    <s v="Mext to small lake, clearing next to sm birch and fountain of an old building, brown sandy soil w/ sm river rocks"/>
    <s v="30X50"/>
    <s v="occasional"/>
    <n v="140"/>
    <m/>
    <x v="0"/>
    <n v="0"/>
    <n v="0"/>
    <d v="2012-10-02T00:00:00"/>
    <d v="2015-03-10T00:00:00"/>
    <n v="4"/>
    <d v="2015-05-14T00:00:00"/>
    <n v="6"/>
    <m/>
    <m/>
    <m/>
    <m/>
    <m/>
    <d v="2015-01-01T00:00:00"/>
    <m/>
    <m/>
    <n v="4"/>
    <m/>
    <m/>
    <m/>
    <m/>
    <m/>
    <s v="Y"/>
    <m/>
    <m/>
    <m/>
    <x v="0"/>
    <n v="47.946170000000002"/>
    <n v="135.07254"/>
    <n v="53"/>
    <n v="2.27"/>
    <n v="4"/>
    <x v="0"/>
    <n v="4.5720562390158168"/>
    <s v="Y"/>
    <d v="2013-12-01T00:00:00"/>
    <s v="AU"/>
    <m/>
    <m/>
    <m/>
    <s v="N"/>
    <n v="7"/>
    <n v="4"/>
    <s v="NE China/Korea/Russia diploids"/>
    <n v="2"/>
    <x v="0"/>
    <n v="4.0000000000000001E-3"/>
    <n v="8.0000000000000002E-3"/>
    <n v="0.93300000000000005"/>
    <n v="8.9999999999999993E-3"/>
    <n v="4.0000000000000001E-3"/>
    <n v="296"/>
    <n v="307"/>
    <n v="266"/>
    <n v="283"/>
    <n v="248"/>
    <n v="193"/>
    <n v="213"/>
    <n v="224"/>
    <n v="226"/>
    <n v="259"/>
    <n v="0.27998844097673697"/>
    <n v="0.12213035800289"/>
    <x v="1"/>
    <m/>
  </r>
  <r>
    <n v="98"/>
    <s v="RU2012-131"/>
    <s v="RU2012-131"/>
    <x v="0"/>
    <m/>
    <n v="46"/>
    <m/>
    <m/>
    <m/>
    <s v="Q47730"/>
    <s v="wild"/>
    <m/>
    <x v="0"/>
    <m/>
    <m/>
    <m/>
    <s v="E. Sacks, E. Dzyubenko, L. Bagmet, A. Sabitov"/>
    <d v="2012-09-16T00:00:00"/>
    <m/>
    <m/>
    <m/>
    <n v="300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0"/>
    <n v="47.945999999999998"/>
    <n v="135.07274000000001"/>
    <n v="57"/>
    <n v="2.06"/>
    <n v="3"/>
    <x v="0"/>
    <n v="4.3421052631578947"/>
    <s v="Y"/>
    <d v="2013-12-01T00:00:00"/>
    <s v="AU"/>
    <m/>
    <m/>
    <m/>
    <s v="N"/>
    <n v="7"/>
    <n v="4"/>
    <s v="NE China/Korea/Russia diploids"/>
    <n v="2"/>
    <x v="0"/>
    <n v="7.0000000000000001E-3"/>
    <n v="2.4E-2"/>
    <n v="0.93899999999999995"/>
    <n v="1E-3"/>
    <n v="7.0000000000000001E-3"/>
    <n v="296"/>
    <n v="307"/>
    <n v="266"/>
    <n v="283"/>
    <n v="248"/>
    <n v="193"/>
    <n v="213"/>
    <n v="224"/>
    <n v="226"/>
    <n v="259"/>
    <n v="0.137176708568126"/>
    <n v="0.12284814790006"/>
    <x v="0"/>
    <m/>
  </r>
  <r>
    <n v="99"/>
    <s v="RU2012-132"/>
    <s v="RU2012-132"/>
    <x v="0"/>
    <m/>
    <n v="46"/>
    <m/>
    <m/>
    <m/>
    <s v="Q47731"/>
    <s v="wild"/>
    <m/>
    <x v="0"/>
    <m/>
    <m/>
    <m/>
    <s v="E. Sacks, E. Dzyubenko, L. Bagmet, A. Sabitov"/>
    <d v="2012-09-16T00:00:00"/>
    <m/>
    <m/>
    <m/>
    <n v="216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x v="0"/>
    <n v="47.945950000000003"/>
    <n v="135.07268999999999"/>
    <n v="58"/>
    <n v="2.2200000000000002"/>
    <n v="3"/>
    <x v="0"/>
    <n v="4.3813559322033901"/>
    <s v="Y"/>
    <d v="2013-12-01T00:00:00"/>
    <s v="AU"/>
    <m/>
    <m/>
    <m/>
    <s v="N"/>
    <n v="7"/>
    <n v="4"/>
    <s v="NE China/Korea/Russia diploids"/>
    <n v="2"/>
    <x v="0"/>
    <n v="0.01"/>
    <n v="4.7E-2"/>
    <n v="0.89200000000000002"/>
    <n v="1E-3"/>
    <n v="0.01"/>
    <n v="296"/>
    <n v="307"/>
    <n v="267"/>
    <n v="284"/>
    <n v="248"/>
    <n v="193"/>
    <n v="214"/>
    <n v="223"/>
    <n v="226"/>
    <n v="259"/>
    <n v="0.246553966189857"/>
    <n v="0.14202431634257701"/>
    <x v="1"/>
    <m/>
  </r>
  <r>
    <n v="100"/>
    <s v="RU2012-133"/>
    <s v="RU2012-133"/>
    <x v="0"/>
    <m/>
    <n v="46"/>
    <m/>
    <m/>
    <m/>
    <s v="Q47732"/>
    <s v="wild"/>
    <m/>
    <x v="0"/>
    <m/>
    <m/>
    <m/>
    <s v="E. Sacks, E. Dzyubenko, L. Bagmet, A. Sabitov"/>
    <d v="2012-09-16T00:00:00"/>
    <m/>
    <m/>
    <m/>
    <n v="72"/>
    <m/>
    <x v="0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x v="1"/>
    <n v="47.945430000000002"/>
    <n v="135.07243"/>
    <n v="58"/>
    <n v="1.62"/>
    <n v="3"/>
    <x v="0"/>
    <n v="4.3900900900900899"/>
    <s v="Y"/>
    <d v="2013-12-01T00:00:00"/>
    <s v="AU"/>
    <m/>
    <m/>
    <m/>
    <s v="N"/>
    <n v="7"/>
    <n v="4"/>
    <s v="NE China/Korea/Russia diploids"/>
    <n v="2"/>
    <x v="0"/>
    <n v="4.0000000000000001E-3"/>
    <n v="1E-3"/>
    <n v="0.98699999999999999"/>
    <n v="0"/>
    <n v="4.0000000000000001E-3"/>
    <n v="296"/>
    <n v="307"/>
    <n v="267"/>
    <n v="284"/>
    <n v="248"/>
    <n v="193"/>
    <n v="214"/>
    <n v="223"/>
    <n v="226"/>
    <n v="259"/>
    <n v="0.23560179164860601"/>
    <n v="0.110917889006502"/>
    <x v="0"/>
    <m/>
  </r>
  <r>
    <n v="101"/>
    <s v="RU2012-135"/>
    <s v="RU2012-135"/>
    <x v="0"/>
    <m/>
    <n v="47"/>
    <m/>
    <m/>
    <m/>
    <s v="Q47733"/>
    <s v="wild"/>
    <m/>
    <x v="0"/>
    <m/>
    <m/>
    <m/>
    <s v="E. Sacks, E. Dzyubenko, L. Bagmet, A. Sabitov"/>
    <d v="2012-09-16T00:00:00"/>
    <s v="On rise in low damp area, dk brown silty clay loam"/>
    <s v="500X500"/>
    <s v="frequent"/>
    <n v="208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7.892429999999997"/>
    <n v="135.00781000000001"/>
    <n v="49"/>
    <n v="1.77"/>
    <n v="3"/>
    <x v="0"/>
    <n v="4.46875"/>
    <s v="Y"/>
    <d v="2013-12-01T00:00:00"/>
    <s v="AU"/>
    <m/>
    <m/>
    <m/>
    <s v="N"/>
    <n v="7"/>
    <n v="4"/>
    <s v="NE China/Korea/Russia diploids"/>
    <n v="2"/>
    <x v="0"/>
    <n v="5.0000000000000001E-3"/>
    <n v="0.01"/>
    <n v="0.96199999999999997"/>
    <n v="3.0000000000000001E-3"/>
    <n v="5.0000000000000001E-3"/>
    <n v="296"/>
    <n v="307"/>
    <n v="267"/>
    <n v="283"/>
    <n v="248"/>
    <n v="193"/>
    <n v="214"/>
    <n v="224"/>
    <n v="226"/>
    <n v="259"/>
    <n v="0.137176708568126"/>
    <n v="0.12921160158081599"/>
    <x v="0"/>
    <m/>
  </r>
  <r>
    <n v="102"/>
    <s v="RU2012-136"/>
    <s v="RU2012-136"/>
    <x v="0"/>
    <m/>
    <n v="47"/>
    <m/>
    <m/>
    <m/>
    <s v="Q47734"/>
    <s v="wild"/>
    <m/>
    <x v="0"/>
    <m/>
    <m/>
    <m/>
    <s v="E. Sacks, E. Dzyubenko, L. Bagmet, A. Sabitov"/>
    <d v="2012-09-16T00:00:00"/>
    <m/>
    <m/>
    <m/>
    <n v="176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0"/>
    <n v="47.892209999999999"/>
    <n v="135.00756999999999"/>
    <n v="51"/>
    <n v="1.67"/>
    <n v="2.5"/>
    <x v="0"/>
    <n v="4.5178571428571423"/>
    <s v="Y"/>
    <d v="2013-12-01T00:00:00"/>
    <s v="AU"/>
    <m/>
    <m/>
    <m/>
    <s v="N"/>
    <n v="7"/>
    <n v="4"/>
    <s v="NE China/Korea/Russia diploids"/>
    <n v="2"/>
    <x v="0"/>
    <n v="1E-3"/>
    <n v="0"/>
    <n v="0.997"/>
    <n v="0"/>
    <n v="1E-3"/>
    <n v="296"/>
    <n v="307"/>
    <n v="267"/>
    <n v="284"/>
    <n v="248"/>
    <n v="193"/>
    <n v="214"/>
    <n v="224"/>
    <n v="226"/>
    <n v="259"/>
    <n v="0.283485045513654"/>
    <n v="0.10167372454123801"/>
    <x v="0"/>
    <m/>
  </r>
  <r>
    <n v="103"/>
    <s v="RU2012-137"/>
    <s v="RU2012-137"/>
    <x v="0"/>
    <m/>
    <n v="47"/>
    <m/>
    <m/>
    <m/>
    <s v="Q47735"/>
    <s v="wild"/>
    <m/>
    <x v="0"/>
    <m/>
    <m/>
    <m/>
    <s v="E. Sacks, E. Dzyubenko, L. Bagmet, A. Sabitov"/>
    <d v="2012-09-16T00:00:00"/>
    <m/>
    <s v="500X50"/>
    <m/>
    <n v="152"/>
    <m/>
    <x v="0"/>
    <n v="0"/>
    <n v="0"/>
    <d v="2012-10-02T00:00:00"/>
    <d v="2015-03-10T00:00:00"/>
    <n v="6"/>
    <m/>
    <m/>
    <m/>
    <m/>
    <m/>
    <m/>
    <m/>
    <d v="2015-01-01T00:00:00"/>
    <m/>
    <m/>
    <n v="4"/>
    <m/>
    <m/>
    <m/>
    <m/>
    <m/>
    <s v="Y"/>
    <m/>
    <m/>
    <m/>
    <x v="0"/>
    <n v="47.891910000000003"/>
    <n v="135.00688"/>
    <n v="47"/>
    <n v="2.09"/>
    <n v="3"/>
    <x v="0"/>
    <n v="4.4717813051146384"/>
    <s v="Y"/>
    <d v="2013-12-01T00:00:00"/>
    <s v="AU"/>
    <m/>
    <m/>
    <m/>
    <s v="N"/>
    <n v="7"/>
    <n v="4"/>
    <s v="NE China/Korea/Russia diploids"/>
    <n v="2"/>
    <x v="0"/>
    <n v="8.0000000000000002E-3"/>
    <n v="1.2E-2"/>
    <n v="0.94099999999999995"/>
    <n v="1E-3"/>
    <n v="8.0000000000000002E-3"/>
    <n v="296"/>
    <n v="307"/>
    <n v="267"/>
    <n v="284"/>
    <n v="248"/>
    <n v="193"/>
    <n v="214"/>
    <n v="224"/>
    <n v="226"/>
    <n v="259"/>
    <n v="0.28342725039734101"/>
    <n v="0.125579707222648"/>
    <x v="1"/>
    <m/>
  </r>
  <r>
    <n v="104"/>
    <s v="RU2012-138"/>
    <s v="RU2012-138"/>
    <x v="0"/>
    <m/>
    <n v="48"/>
    <m/>
    <m/>
    <m/>
    <s v="Q47736"/>
    <s v="wild"/>
    <m/>
    <x v="0"/>
    <m/>
    <m/>
    <m/>
    <s v="E. Sacks, E. Dzyubenko, L. Bagmet, A. Sabitov"/>
    <d v="2012-09-17T00:00:00"/>
    <s v="Brown silty-loam, fallow fields"/>
    <s v="300X300"/>
    <s v="occasional"/>
    <n v="188"/>
    <m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x v="0"/>
    <n v="47.507199999999997"/>
    <n v="134.74229"/>
    <n v="60"/>
    <n v="1.85"/>
    <n v="3"/>
    <x v="0"/>
    <n v="4.4000000000000004"/>
    <s v="Y"/>
    <d v="2013-12-01T00:00:00"/>
    <s v="AU"/>
    <m/>
    <m/>
    <m/>
    <s v="N"/>
    <n v="7"/>
    <n v="4"/>
    <s v="NE China/Korea/Russia diploids"/>
    <n v="2"/>
    <x v="0"/>
    <n v="0"/>
    <n v="1.6E-2"/>
    <n v="0.97599999999999998"/>
    <n v="1E-3"/>
    <n v="0"/>
    <n v="296"/>
    <n v="307"/>
    <n v="267"/>
    <n v="284"/>
    <n v="248"/>
    <n v="193"/>
    <n v="214"/>
    <n v="223"/>
    <n v="226"/>
    <n v="259"/>
    <n v="0.28088426527958399"/>
    <n v="0.102471368294153"/>
    <x v="0"/>
    <m/>
  </r>
  <r>
    <n v="105"/>
    <s v="RU2012-140"/>
    <s v="RU2012-140"/>
    <x v="0"/>
    <m/>
    <n v="48"/>
    <m/>
    <m/>
    <m/>
    <s v="Q47737"/>
    <s v="wild"/>
    <m/>
    <x v="0"/>
    <m/>
    <m/>
    <m/>
    <s v="E. Sacks, E. Dzyubenko, L. Bagmet, A. Sabitov"/>
    <d v="2012-09-17T00:00:00"/>
    <m/>
    <m/>
    <m/>
    <n v="208"/>
    <m/>
    <x v="0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x v="0"/>
    <n v="47.507840000000002"/>
    <n v="134.74108000000001"/>
    <n v="70"/>
    <n v="1.95"/>
    <n v="4"/>
    <x v="0"/>
    <n v="4.3813559322033901"/>
    <s v="Y"/>
    <d v="2013-12-01T00:00:00"/>
    <s v="AU"/>
    <m/>
    <m/>
    <m/>
    <s v="N"/>
    <n v="7"/>
    <n v="4"/>
    <s v="NE China/Korea/Russia diploids"/>
    <n v="2"/>
    <x v="0"/>
    <n v="4.0000000000000001E-3"/>
    <n v="4.0000000000000001E-3"/>
    <n v="0.96599999999999997"/>
    <n v="3.0000000000000001E-3"/>
    <n v="4.0000000000000001E-3"/>
    <n v="296"/>
    <n v="307"/>
    <n v="267"/>
    <n v="285"/>
    <n v="248"/>
    <n v="193"/>
    <n v="214"/>
    <n v="223"/>
    <n v="226"/>
    <n v="259"/>
    <n v="0.37997399219765898"/>
    <n v="0.102209172259508"/>
    <x v="1"/>
    <m/>
  </r>
  <r>
    <n v="106"/>
    <s v="RU2012-141"/>
    <s v="RU2012-141"/>
    <x v="0"/>
    <m/>
    <n v="48"/>
    <m/>
    <m/>
    <m/>
    <s v="Q47738"/>
    <s v="wild"/>
    <m/>
    <x v="0"/>
    <m/>
    <m/>
    <m/>
    <s v="E. Sacks, E. Dzyubenko, L. Bagmet, A. Sabitov"/>
    <d v="2012-09-17T00:00:00"/>
    <m/>
    <m/>
    <m/>
    <n v="52"/>
    <m/>
    <x v="0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x v="0"/>
    <n v="47.507620000000003"/>
    <n v="134.74113"/>
    <n v="72"/>
    <n v="2.0099999999999998"/>
    <n v="5"/>
    <x v="0"/>
    <n v="4.3813559322033901"/>
    <s v="Y"/>
    <d v="2013-12-01T00:00:00"/>
    <s v="AU"/>
    <m/>
    <m/>
    <m/>
    <s v="N"/>
    <n v="7"/>
    <n v="4"/>
    <s v="NE China/Korea/Russia diploids"/>
    <n v="2"/>
    <x v="0"/>
    <n v="1E-3"/>
    <n v="1E-3"/>
    <n v="0.997"/>
    <n v="0"/>
    <n v="1E-3"/>
    <n v="296"/>
    <n v="307"/>
    <n v="267"/>
    <n v="285"/>
    <n v="248"/>
    <n v="193"/>
    <n v="214"/>
    <n v="223"/>
    <n v="226"/>
    <n v="259"/>
    <n v="0.29290564947261999"/>
    <n v="9.8124157096734596E-2"/>
    <x v="0"/>
    <m/>
  </r>
  <r>
    <n v="107"/>
    <s v="RU2012-143"/>
    <s v="RU2012-143"/>
    <x v="0"/>
    <m/>
    <n v="49"/>
    <m/>
    <m/>
    <m/>
    <s v="Q47739"/>
    <s v="wild"/>
    <m/>
    <x v="0"/>
    <m/>
    <m/>
    <m/>
    <s v="E. Sacks, E. Dzyubenko, L. Bagmet, A. Sabitov"/>
    <d v="2012-09-17T00:00:00"/>
    <s v="dk clay, to dark loam"/>
    <s v="250X50"/>
    <s v="frequent"/>
    <n v="100"/>
    <s v="Very large pop in both sides of hwy"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0"/>
    <n v="47.2151"/>
    <n v="134.36658"/>
    <n v="85"/>
    <n v="2.15"/>
    <n v="4"/>
    <x v="0"/>
    <n v="4.3488372093023253"/>
    <s v="Y"/>
    <d v="2013-12-01T00:00:00"/>
    <s v="AU"/>
    <m/>
    <m/>
    <m/>
    <s v="N"/>
    <n v="7"/>
    <n v="4"/>
    <s v="NE China/Korea/Russia diploids"/>
    <n v="2"/>
    <x v="0"/>
    <n v="6.0000000000000001E-3"/>
    <n v="1.7000000000000001E-2"/>
    <n v="0.94799999999999995"/>
    <n v="2E-3"/>
    <n v="6.0000000000000001E-3"/>
    <n v="296"/>
    <n v="307"/>
    <n v="267"/>
    <n v="285"/>
    <n v="248"/>
    <n v="193"/>
    <n v="214"/>
    <n v="223"/>
    <n v="226"/>
    <n v="259"/>
    <n v="0.34616384915474602"/>
    <n v="0.11186245911782899"/>
    <x v="1"/>
    <m/>
  </r>
  <r>
    <n v="108"/>
    <s v="RU2012-144"/>
    <s v="RU2012-144"/>
    <x v="0"/>
    <m/>
    <n v="49"/>
    <m/>
    <m/>
    <m/>
    <s v="Q47740"/>
    <s v="wild"/>
    <m/>
    <x v="0"/>
    <m/>
    <m/>
    <m/>
    <s v="E. Sacks, E. Dzyubenko, L. Bagmet, A. Sabitov"/>
    <d v="2012-09-17T00:00:00"/>
    <m/>
    <m/>
    <m/>
    <n v="156"/>
    <m/>
    <x v="0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x v="0"/>
    <n v="47.215949999999999"/>
    <n v="134.36623"/>
    <n v="90"/>
    <n v="2.14"/>
    <n v="5"/>
    <x v="0"/>
    <n v="4.4710264900662251"/>
    <s v="Y"/>
    <d v="2013-12-01T00:00:00"/>
    <s v="AU"/>
    <m/>
    <m/>
    <m/>
    <s v="N"/>
    <n v="7"/>
    <n v="4"/>
    <s v="NE China/Korea/Russia diploids"/>
    <n v="2"/>
    <x v="0"/>
    <n v="0"/>
    <n v="1E-3"/>
    <n v="0.998"/>
    <n v="1E-3"/>
    <n v="0"/>
    <n v="296"/>
    <n v="307"/>
    <n v="267"/>
    <n v="285"/>
    <n v="248"/>
    <n v="193"/>
    <n v="214"/>
    <n v="223"/>
    <n v="226"/>
    <n v="259"/>
    <n v="0.32044502239560801"/>
    <n v="9.5764585813913894E-2"/>
    <x v="0"/>
    <m/>
  </r>
  <r>
    <n v="109"/>
    <s v="RU2012-145"/>
    <s v="RU2012-145"/>
    <x v="0"/>
    <m/>
    <n v="49"/>
    <m/>
    <m/>
    <m/>
    <s v="Q47741"/>
    <s v="wild"/>
    <m/>
    <x v="0"/>
    <m/>
    <m/>
    <m/>
    <s v="E. Sacks, E. Dzyubenko, L. Bagmet, A. Sabitov"/>
    <d v="2012-09-17T00:00:00"/>
    <m/>
    <m/>
    <m/>
    <n v="92"/>
    <m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x v="1"/>
    <n v="47.215719999999997"/>
    <n v="134.36598000000001"/>
    <n v="87"/>
    <n v="2.2400000000000002"/>
    <n v="5"/>
    <x v="0"/>
    <n v="4.4523809523809526"/>
    <s v="Y"/>
    <d v="2013-12-01T00:00:00"/>
    <s v="AU"/>
    <m/>
    <m/>
    <m/>
    <s v="N"/>
    <n v="7"/>
    <n v="4"/>
    <s v="NE China/Korea/Russia diploids"/>
    <n v="2"/>
    <x v="0"/>
    <n v="7.0000000000000001E-3"/>
    <n v="6.0000000000000001E-3"/>
    <n v="0.93100000000000005"/>
    <n v="8.0000000000000002E-3"/>
    <n v="7.0000000000000001E-3"/>
    <n v="296"/>
    <n v="307"/>
    <n v="267"/>
    <n v="285"/>
    <n v="248"/>
    <n v="193"/>
    <n v="214"/>
    <n v="223"/>
    <n v="226"/>
    <n v="259"/>
    <n v="0.273399797717093"/>
    <n v="0.12730671333121199"/>
    <x v="1"/>
    <m/>
  </r>
  <r>
    <n v="110"/>
    <s v="RU2012-146"/>
    <s v="RU2012-146"/>
    <x v="0"/>
    <m/>
    <n v="49"/>
    <m/>
    <m/>
    <m/>
    <s v="Q47742"/>
    <s v="wild"/>
    <m/>
    <x v="0"/>
    <m/>
    <m/>
    <m/>
    <s v="E. Sacks, E. Dzyubenko, L. Bagmet, A. Sabitov"/>
    <d v="2012-09-17T00:00:00"/>
    <m/>
    <m/>
    <m/>
    <n v="132"/>
    <m/>
    <x v="0"/>
    <n v="0"/>
    <n v="0"/>
    <d v="2012-10-02T00:00:00"/>
    <d v="2015-03-10T00:00:00"/>
    <n v="4"/>
    <m/>
    <m/>
    <m/>
    <m/>
    <m/>
    <m/>
    <m/>
    <d v="2015-01-01T00:00:00"/>
    <m/>
    <m/>
    <n v="4"/>
    <m/>
    <m/>
    <m/>
    <m/>
    <m/>
    <s v="Y"/>
    <m/>
    <m/>
    <m/>
    <x v="1"/>
    <n v="47.214419999999997"/>
    <n v="134.36662000000001"/>
    <n v="83"/>
    <n v="2.19"/>
    <n v="4"/>
    <x v="0"/>
    <n v="4.5"/>
    <m/>
    <m/>
    <s v="IL"/>
    <d v="2015-11-17T00:00:00"/>
    <n v="29.893599999999996"/>
    <m/>
    <s v="N"/>
    <n v="7"/>
    <n v="4"/>
    <s v="NE China/Korea/Russia diploids"/>
    <n v="2"/>
    <x v="0"/>
    <n v="3.0000000000000001E-3"/>
    <n v="7.0999999999999994E-2"/>
    <n v="0.90300000000000002"/>
    <n v="3.0000000000000001E-3"/>
    <n v="3.0000000000000001E-3"/>
    <n v="296"/>
    <n v="307"/>
    <n v="267"/>
    <n v="285"/>
    <n v="248"/>
    <n v="193"/>
    <n v="214"/>
    <n v="223"/>
    <n v="226"/>
    <n v="259"/>
    <n v="9.0767230169050694E-2"/>
    <n v="0.14340198321891701"/>
    <x v="0"/>
    <m/>
  </r>
  <r>
    <n v="111"/>
    <s v="RU2012-147"/>
    <s v="RU2012-147"/>
    <x v="0"/>
    <m/>
    <n v="49"/>
    <m/>
    <m/>
    <m/>
    <s v="Q47743"/>
    <s v="wild"/>
    <m/>
    <x v="0"/>
    <m/>
    <m/>
    <m/>
    <s v="E. Sacks, E. Dzyubenko, L. Bagmet, A. Sabitov"/>
    <d v="2012-09-17T00:00:00"/>
    <m/>
    <m/>
    <m/>
    <n v="116"/>
    <m/>
    <x v="0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x v="0"/>
    <n v="47.21481"/>
    <n v="134.36681999999999"/>
    <n v="83"/>
    <n v="1.84"/>
    <n v="5"/>
    <x v="0"/>
    <n v="4.2166666666666668"/>
    <s v="Y"/>
    <d v="2013-12-01T00:00:00"/>
    <s v="AU"/>
    <m/>
    <m/>
    <m/>
    <s v="N"/>
    <n v="7"/>
    <n v="4"/>
    <s v="NE China/Korea/Russia diploids"/>
    <n v="2"/>
    <x v="0"/>
    <n v="1E-3"/>
    <n v="1E-3"/>
    <n v="0.98899999999999999"/>
    <n v="0"/>
    <n v="1E-3"/>
    <n v="296"/>
    <n v="307"/>
    <n v="267"/>
    <n v="285"/>
    <n v="248"/>
    <n v="193"/>
    <n v="214"/>
    <n v="223"/>
    <n v="226"/>
    <n v="259"/>
    <n v="0.232047391995376"/>
    <n v="0.11281279397930399"/>
    <x v="0"/>
    <m/>
  </r>
  <r>
    <n v="112"/>
    <s v="RU2012-149"/>
    <s v="RU2012-149"/>
    <x v="0"/>
    <m/>
    <n v="50"/>
    <m/>
    <m/>
    <m/>
    <s v="Q47744"/>
    <s v="wild"/>
    <m/>
    <x v="0"/>
    <s v="Khabarovsk Krai"/>
    <m/>
    <m/>
    <s v="E. Sacks, E. Dzyubenko, L. Bagmet, A. Sabitov"/>
    <d v="2012-09-17T00:00:00"/>
    <s v="Dark clay loam, sloping field in Bikim rd valley"/>
    <m/>
    <s v="frequent"/>
    <n v="88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x v="0"/>
    <n v="46.86515"/>
    <n v="134.26962"/>
    <n v="85"/>
    <n v="1.78"/>
    <n v="4"/>
    <x v="0"/>
    <n v="4.4622641509433967"/>
    <s v="Y"/>
    <d v="2013-12-01T00:00:00"/>
    <s v="AU"/>
    <m/>
    <m/>
    <m/>
    <s v="N"/>
    <n v="7"/>
    <n v="4"/>
    <s v="NE China/Korea/Russia diploids"/>
    <n v="2"/>
    <x v="0"/>
    <n v="1.2999999999999999E-2"/>
    <n v="4.7E-2"/>
    <n v="0.872"/>
    <n v="8.9999999999999993E-3"/>
    <n v="5.8999999999999997E-2"/>
    <n v="296"/>
    <n v="307"/>
    <n v="266"/>
    <n v="283"/>
    <n v="248"/>
    <n v="193"/>
    <n v="213"/>
    <n v="224"/>
    <n v="226"/>
    <n v="259"/>
    <n v="9.6720127149255902E-2"/>
    <n v="0.15567214793013001"/>
    <x v="0"/>
    <s v="RU2012-149-51"/>
  </r>
  <r>
    <n v="113"/>
    <s v="RU2012-150"/>
    <s v="RU2012-150"/>
    <x v="0"/>
    <m/>
    <n v="50"/>
    <m/>
    <m/>
    <m/>
    <s v="Q47745"/>
    <s v="wild"/>
    <m/>
    <x v="0"/>
    <s v="Khabarovsk Krai"/>
    <m/>
    <m/>
    <s v="E. Sacks, E. Dzyubenko, L. Bagmet, A. Sabitov"/>
    <d v="2012-09-17T00:00:00"/>
    <s v="dark clay loam "/>
    <m/>
    <m/>
    <n v="168"/>
    <m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x v="1"/>
    <n v="46.86553"/>
    <n v="134.26962"/>
    <n v="83"/>
    <n v="2.09"/>
    <n v="3"/>
    <x v="0"/>
    <n v="4.4622641509433967"/>
    <s v="Y"/>
    <d v="2013-12-01T00:00:00"/>
    <s v="AU"/>
    <m/>
    <m/>
    <m/>
    <s v="N"/>
    <n v="7"/>
    <n v="4"/>
    <s v="NE China/Korea/Russia diploids"/>
    <n v="2"/>
    <x v="0"/>
    <n v="1E-3"/>
    <n v="1E-3"/>
    <n v="0.98799999999999999"/>
    <n v="5.0000000000000001E-3"/>
    <n v="1E-3"/>
    <n v="296"/>
    <n v="307"/>
    <n v="267"/>
    <n v="283"/>
    <n v="248"/>
    <n v="193"/>
    <n v="213"/>
    <n v="224"/>
    <n v="226"/>
    <n v="259"/>
    <n v="0.29588209796272202"/>
    <n v="9.6486907986538598E-2"/>
    <x v="0"/>
    <m/>
  </r>
  <r>
    <n v="114"/>
    <s v="RU2012-151"/>
    <s v="RU2012-151"/>
    <x v="0"/>
    <m/>
    <n v="50"/>
    <m/>
    <m/>
    <m/>
    <s v="Q47746"/>
    <s v="wild"/>
    <m/>
    <x v="0"/>
    <s v="Khabarovsk Krai"/>
    <m/>
    <m/>
    <s v="E. Sacks, E. Dzyubenko, L. Bagmet, A. Sabitov"/>
    <d v="2012-09-17T00:00:00"/>
    <m/>
    <m/>
    <m/>
    <n v="288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6.865729999999999"/>
    <n v="134.26971"/>
    <n v="87"/>
    <n v="2.04"/>
    <n v="5"/>
    <x v="0"/>
    <n v="4.4131175468483814"/>
    <s v="Y"/>
    <d v="2013-12-01T00:00:00"/>
    <s v="AU"/>
    <m/>
    <m/>
    <m/>
    <s v="N"/>
    <n v="7"/>
    <n v="4"/>
    <s v="NE China/Korea/Russia diploids"/>
    <n v="2"/>
    <x v="0"/>
    <n v="1.2999999999999999E-2"/>
    <n v="4.7E-2"/>
    <n v="0.872"/>
    <n v="8.9999999999999993E-3"/>
    <n v="5.8999999999999997E-2"/>
    <n v="296"/>
    <n v="307"/>
    <n v="266"/>
    <n v="283"/>
    <n v="248"/>
    <n v="193"/>
    <n v="213"/>
    <n v="224"/>
    <n v="226"/>
    <n v="259"/>
    <n v="9.6720127149255902E-2"/>
    <n v="0.15567214793013001"/>
    <x v="0"/>
    <s v="RU2012-149-51"/>
  </r>
  <r>
    <n v="115"/>
    <s v="RU2012-152"/>
    <s v="RU2012-152"/>
    <x v="0"/>
    <m/>
    <n v="50"/>
    <m/>
    <m/>
    <m/>
    <s v="Q47747"/>
    <s v="wild"/>
    <m/>
    <x v="0"/>
    <s v="Khabarovsk Krai"/>
    <m/>
    <m/>
    <s v="E. Sacks, E. Dzyubenko, L. Bagmet, A. Sabitov"/>
    <d v="2012-09-17T00:00:00"/>
    <m/>
    <m/>
    <m/>
    <n v="124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x v="1"/>
    <n v="46.865130000000001"/>
    <n v="134.26985999999999"/>
    <n v="85"/>
    <n v="1.47"/>
    <n v="2"/>
    <x v="0"/>
    <n v="4.6578947368421053"/>
    <s v="Y"/>
    <d v="2013-12-01T00:00:00"/>
    <s v="AU"/>
    <m/>
    <m/>
    <m/>
    <s v="N"/>
    <n v="7"/>
    <n v="4"/>
    <s v="NE China/Korea/Russia diploids"/>
    <n v="2"/>
    <x v="0"/>
    <n v="0"/>
    <n v="5.0000000000000001E-3"/>
    <n v="0.99199999999999999"/>
    <n v="0"/>
    <n v="0"/>
    <n v="296"/>
    <n v="307"/>
    <n v="267"/>
    <n v="283"/>
    <n v="248"/>
    <n v="193"/>
    <n v="213"/>
    <n v="224"/>
    <n v="226"/>
    <n v="259"/>
    <n v="0.31717959832394199"/>
    <n v="9.7338016843709005E-2"/>
    <x v="0"/>
    <m/>
  </r>
  <r>
    <n v="116"/>
    <s v="RU2012-153"/>
    <s v="RU2012-153"/>
    <x v="0"/>
    <m/>
    <n v="50"/>
    <m/>
    <m/>
    <m/>
    <s v="Q47748"/>
    <s v="wild"/>
    <m/>
    <x v="0"/>
    <s v="Khabarovsk Krai"/>
    <m/>
    <m/>
    <s v="E. Sacks, E. Dzyubenko, L. Bagmet, A. Sabitov"/>
    <d v="2012-09-17T00:00:00"/>
    <m/>
    <m/>
    <m/>
    <n v="256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6.865000000000002"/>
    <n v="134.26987"/>
    <n v="86"/>
    <n v="1.6"/>
    <n v="3"/>
    <x v="0"/>
    <n v="4.4207221350078498"/>
    <s v="Y"/>
    <d v="2013-12-01T00:00:00"/>
    <s v="AU"/>
    <m/>
    <m/>
    <m/>
    <s v="N"/>
    <n v="7"/>
    <n v="4"/>
    <s v="NE China/Korea/Russia diploids"/>
    <n v="2"/>
    <x v="0"/>
    <n v="1E-3"/>
    <n v="1.7000000000000001E-2"/>
    <n v="0.96699999999999997"/>
    <n v="0"/>
    <n v="1E-3"/>
    <n v="296"/>
    <n v="307"/>
    <n v="267"/>
    <n v="283"/>
    <n v="248"/>
    <n v="193"/>
    <n v="213"/>
    <n v="224"/>
    <n v="226"/>
    <n v="259"/>
    <n v="0.17595723161392901"/>
    <n v="0.118354607939402"/>
    <x v="0"/>
    <m/>
  </r>
  <r>
    <n v="117"/>
    <s v="RU2012-154"/>
    <s v="RU2012-154"/>
    <x v="0"/>
    <m/>
    <n v="51"/>
    <m/>
    <m/>
    <m/>
    <s v="Q47749"/>
    <s v="wild"/>
    <m/>
    <x v="0"/>
    <s v="Primorsky Krai"/>
    <m/>
    <m/>
    <s v="E. Sacks, E. Dzyubenko, L. Bagmet, A. Sabitov"/>
    <d v="2012-09-17T00:00:00"/>
    <s v="dark loam(organic)"/>
    <s v="350X350"/>
    <s v="occasional"/>
    <n v="136"/>
    <s v="Few plants acattered wildly"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x v="0"/>
    <n v="46.428649999999998"/>
    <n v="134.25366"/>
    <n v="72"/>
    <n v="1.97"/>
    <n v="4"/>
    <x v="0"/>
    <n v="4.4125816993464051"/>
    <s v="Y"/>
    <d v="2013-12-01T00:00:00"/>
    <s v="AU"/>
    <m/>
    <m/>
    <m/>
    <s v="N"/>
    <n v="7"/>
    <n v="4"/>
    <s v="NE China/Korea/Russia diploids"/>
    <n v="2"/>
    <x v="0"/>
    <n v="1E-3"/>
    <n v="1.0999999999999999E-2"/>
    <n v="0.98099999999999998"/>
    <n v="1E-3"/>
    <n v="1E-3"/>
    <n v="296"/>
    <n v="307"/>
    <n v="267"/>
    <n v="284"/>
    <n v="248"/>
    <n v="193"/>
    <n v="214"/>
    <n v="224"/>
    <n v="226"/>
    <n v="259"/>
    <n v="0.24421326397919399"/>
    <n v="0.10854936147434401"/>
    <x v="0"/>
    <m/>
  </r>
  <r>
    <n v="118"/>
    <s v="RU2012-156"/>
    <s v="RU2012-156"/>
    <x v="0"/>
    <m/>
    <n v="51"/>
    <m/>
    <m/>
    <m/>
    <s v="Q47750"/>
    <s v="wild"/>
    <m/>
    <x v="0"/>
    <s v="Primorsky Krai"/>
    <m/>
    <m/>
    <s v="E. Sacks, E. Dzyubenko, L. Bagmet, A. Sabitov"/>
    <d v="2012-09-17T00:00:00"/>
    <m/>
    <m/>
    <m/>
    <n v="168"/>
    <m/>
    <x v="0"/>
    <n v="0"/>
    <n v="0"/>
    <d v="2012-10-02T00:00:00"/>
    <d v="2015-03-10T00:00:00"/>
    <n v="6"/>
    <d v="2015-05-14T00:00:00"/>
    <n v="3"/>
    <m/>
    <m/>
    <m/>
    <m/>
    <m/>
    <d v="2015-01-01T00:00:00"/>
    <m/>
    <m/>
    <n v="4"/>
    <m/>
    <m/>
    <m/>
    <m/>
    <m/>
    <s v="Y"/>
    <m/>
    <m/>
    <m/>
    <x v="0"/>
    <n v="46.428759999999997"/>
    <n v="134.28345999999999"/>
    <n v="73"/>
    <n v="1.8"/>
    <n v="4"/>
    <x v="0"/>
    <n v="4.4745762711864412"/>
    <s v="Y"/>
    <d v="2013-12-01T00:00:00"/>
    <s v="AU"/>
    <m/>
    <m/>
    <m/>
    <s v="N"/>
    <n v="7"/>
    <n v="4"/>
    <s v="NE China/Korea/Russia diploids"/>
    <n v="2"/>
    <x v="0"/>
    <n v="7.0000000000000001E-3"/>
    <n v="0.03"/>
    <n v="0.93100000000000005"/>
    <n v="2E-3"/>
    <n v="7.0000000000000001E-3"/>
    <n v="296"/>
    <n v="307"/>
    <n v="267"/>
    <n v="283"/>
    <n v="248"/>
    <n v="193"/>
    <n v="213"/>
    <n v="224"/>
    <n v="226"/>
    <n v="259"/>
    <n v="0.13269758705389401"/>
    <n v="0.13104321460700399"/>
    <x v="0"/>
    <m/>
  </r>
  <r>
    <n v="119"/>
    <s v="RU2012-157"/>
    <s v="RU2012-157"/>
    <x v="0"/>
    <m/>
    <n v="51"/>
    <m/>
    <m/>
    <m/>
    <s v="Q47751"/>
    <s v="wild"/>
    <m/>
    <x v="0"/>
    <s v="Primorsky Krai"/>
    <m/>
    <m/>
    <s v="E. Sacks, E. Dzyubenko, L. Bagmet, A. Sabitov"/>
    <d v="2012-09-17T00:00:00"/>
    <m/>
    <m/>
    <m/>
    <n v="124"/>
    <m/>
    <x v="0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x v="1"/>
    <n v="46.428820000000002"/>
    <n v="134.25371999999999"/>
    <n v="74"/>
    <n v="1.62"/>
    <n v="3"/>
    <x v="0"/>
    <n v="4.3789198606271782"/>
    <s v="Y"/>
    <d v="2013-12-01T00:00:00"/>
    <s v="AU"/>
    <m/>
    <m/>
    <m/>
    <s v="N"/>
    <n v="7"/>
    <n v="4"/>
    <s v="NE China/Korea/Russia diploids"/>
    <n v="2"/>
    <x v="0"/>
    <n v="0"/>
    <n v="2E-3"/>
    <n v="0.995"/>
    <n v="2E-3"/>
    <n v="0"/>
    <n v="296"/>
    <n v="307"/>
    <n v="267"/>
    <n v="285"/>
    <n v="248"/>
    <n v="193"/>
    <n v="214"/>
    <n v="223"/>
    <n v="226"/>
    <n v="259"/>
    <n v="0.41150122814622198"/>
    <n v="6.5160815123987206E-2"/>
    <x v="1"/>
    <m/>
  </r>
  <r>
    <n v="120"/>
    <s v="RU2012-158"/>
    <s v="RU2012-158"/>
    <x v="0"/>
    <m/>
    <n v="51"/>
    <m/>
    <m/>
    <m/>
    <s v="Q47752"/>
    <s v="wild"/>
    <m/>
    <x v="0"/>
    <s v="Primorsky Krai"/>
    <m/>
    <m/>
    <s v="E. Sacks, E. Dzyubenko, L. Bagmet, A. Sabitov"/>
    <d v="2012-09-17T00:00:00"/>
    <m/>
    <m/>
    <m/>
    <n v="108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1"/>
    <n v="46.429389999999998"/>
    <n v="134.25443000000001"/>
    <n v="74"/>
    <n v="1.75"/>
    <n v="4"/>
    <x v="0"/>
    <n v="4.4454887218045105"/>
    <s v="Y"/>
    <d v="2013-12-01T00:00:00"/>
    <s v="AU"/>
    <m/>
    <m/>
    <m/>
    <s v="N"/>
    <n v="7"/>
    <n v="4"/>
    <s v="NE China/Korea/Russia diploids"/>
    <n v="2"/>
    <x v="0"/>
    <n v="5.0000000000000001E-3"/>
    <n v="8.9999999999999993E-3"/>
    <n v="0.94799999999999995"/>
    <n v="3.0000000000000001E-3"/>
    <n v="5.0000000000000001E-3"/>
    <n v="296"/>
    <n v="307"/>
    <n v="267"/>
    <n v="283"/>
    <n v="248"/>
    <n v="193"/>
    <n v="213"/>
    <n v="224"/>
    <n v="226"/>
    <n v="259"/>
    <n v="0.31900014448779102"/>
    <n v="0.11894254434354599"/>
    <x v="1"/>
    <m/>
  </r>
  <r>
    <n v="121"/>
    <s v="RU2012-159"/>
    <s v="RU2012-159"/>
    <x v="0"/>
    <m/>
    <n v="51"/>
    <m/>
    <m/>
    <m/>
    <s v="Q47753"/>
    <s v="wild"/>
    <m/>
    <x v="0"/>
    <s v="Primorsky Krai"/>
    <m/>
    <m/>
    <s v="E. Sacks, E. Dzyubenko, L. Bagmet, A. Sabitov"/>
    <d v="2012-09-17T00:00:00"/>
    <m/>
    <m/>
    <m/>
    <n v="96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x v="0"/>
    <n v="46.426450000000003"/>
    <n v="134.25317000000001"/>
    <n v="74"/>
    <n v="1.44"/>
    <n v="4"/>
    <x v="0"/>
    <n v="4.5266323024054982"/>
    <s v="Y"/>
    <d v="2013-12-01T00:00:00"/>
    <s v="AU"/>
    <m/>
    <m/>
    <m/>
    <s v="N"/>
    <n v="7"/>
    <n v="4"/>
    <s v="NE China/Korea/Russia diploids"/>
    <n v="2"/>
    <x v="0"/>
    <n v="4.0000000000000001E-3"/>
    <n v="1.6E-2"/>
    <n v="0.95199999999999996"/>
    <n v="1E-3"/>
    <n v="4.0000000000000001E-3"/>
    <n v="296"/>
    <n v="307"/>
    <n v="266"/>
    <n v="283"/>
    <n v="248"/>
    <n v="193"/>
    <n v="213"/>
    <n v="224"/>
    <n v="226"/>
    <n v="259"/>
    <n v="0.16922410056350201"/>
    <n v="0.124560854290584"/>
    <x v="0"/>
    <m/>
  </r>
  <r>
    <n v="122"/>
    <s v="RU2012-161"/>
    <s v="RU2012-161"/>
    <x v="0"/>
    <m/>
    <n v="52"/>
    <m/>
    <m/>
    <m/>
    <s v="Q47754"/>
    <s v="wild"/>
    <m/>
    <x v="0"/>
    <s v="Primorsky Krai"/>
    <m/>
    <m/>
    <s v="E. Sacks, E. Dzyubenko, L. Bagmet, A. Sabitov"/>
    <d v="2012-09-17T00:00:00"/>
    <s v="Dark oryan loam"/>
    <s v="&gt;250X250"/>
    <s v="abundant"/>
    <n v="104"/>
    <s v="Very large pop"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x v="0"/>
    <n v="46.113379999999999"/>
    <n v="133.93321"/>
    <n v="79"/>
    <n v="1.79"/>
    <n v="5"/>
    <x v="0"/>
    <n v="4.4385964912280702"/>
    <s v="Y"/>
    <d v="2013-12-01T00:00:00"/>
    <s v="AU"/>
    <m/>
    <m/>
    <m/>
    <s v="N"/>
    <n v="7"/>
    <n v="4"/>
    <s v="NE China/Korea/Russia diploids"/>
    <n v="2"/>
    <x v="0"/>
    <n v="0.01"/>
    <n v="4.2000000000000003E-2"/>
    <n v="0.91100000000000003"/>
    <n v="2E-3"/>
    <n v="0.01"/>
    <n v="296"/>
    <n v="307"/>
    <n v="267"/>
    <n v="284"/>
    <n v="248"/>
    <n v="193"/>
    <n v="214"/>
    <n v="223"/>
    <n v="226"/>
    <n v="259"/>
    <n v="0.29908972691807501"/>
    <n v="0.122655122655123"/>
    <x v="1"/>
    <m/>
  </r>
  <r>
    <n v="123"/>
    <s v="RU2012-162"/>
    <s v="RU2012-162"/>
    <x v="0"/>
    <m/>
    <n v="52"/>
    <m/>
    <m/>
    <m/>
    <s v="Q47755"/>
    <s v="wild"/>
    <m/>
    <x v="0"/>
    <s v="Primorsky Krai"/>
    <m/>
    <m/>
    <s v="E. Sacks, E. Dzyubenko, L. Bagmet, A. Sabitov"/>
    <d v="2012-09-17T00:00:00"/>
    <m/>
    <m/>
    <m/>
    <n v="108"/>
    <m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x v="0"/>
    <n v="46.113549999999996"/>
    <n v="133.93243000000001"/>
    <n v="78"/>
    <n v="2.11"/>
    <n v="4"/>
    <x v="0"/>
    <n v="4.5517241379310347"/>
    <s v="Y"/>
    <d v="2013-12-01T00:00:00"/>
    <s v="AU"/>
    <m/>
    <m/>
    <m/>
    <s v="N"/>
    <n v="7"/>
    <n v="4"/>
    <s v="NE China/Korea/Russia diploids"/>
    <n v="2"/>
    <x v="0"/>
    <n v="1E-3"/>
    <n v="2.5000000000000001E-2"/>
    <n v="0.97199999999999998"/>
    <n v="1E-3"/>
    <n v="1E-3"/>
    <n v="296"/>
    <n v="307"/>
    <n v="267"/>
    <n v="284"/>
    <n v="248"/>
    <n v="193"/>
    <n v="214"/>
    <n v="223"/>
    <n v="226"/>
    <n v="259"/>
    <n v="0.31290275971680398"/>
    <n v="9.5428355133111806E-2"/>
    <x v="0"/>
    <m/>
  </r>
  <r>
    <n v="124"/>
    <s v="RU2012-163"/>
    <s v="RU2012-163"/>
    <x v="0"/>
    <m/>
    <n v="52"/>
    <m/>
    <m/>
    <m/>
    <s v="Q47756"/>
    <s v="wild"/>
    <m/>
    <x v="0"/>
    <s v="Primorsky Krai"/>
    <m/>
    <m/>
    <s v="E. Sacks, E. Dzyubenko, L. Bagmet, A. Sabitov"/>
    <d v="2012-09-17T00:00:00"/>
    <m/>
    <m/>
    <m/>
    <n v="140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6.113619999999997"/>
    <n v="133.93221"/>
    <n v="77"/>
    <n v="1.94"/>
    <n v="5"/>
    <x v="0"/>
    <n v="4.5350877192982457"/>
    <s v="Y"/>
    <d v="2013-12-01T00:00:00"/>
    <s v="AU"/>
    <m/>
    <m/>
    <m/>
    <s v="N"/>
    <n v="7"/>
    <n v="4"/>
    <s v="NE China/Korea/Russia diploids"/>
    <n v="2"/>
    <x v="0"/>
    <n v="4.0000000000000001E-3"/>
    <n v="5.5E-2"/>
    <n v="0.92400000000000004"/>
    <n v="2E-3"/>
    <n v="4.0000000000000001E-3"/>
    <n v="296"/>
    <n v="307"/>
    <n v="267"/>
    <n v="284"/>
    <n v="248"/>
    <n v="193"/>
    <n v="214"/>
    <n v="223"/>
    <n v="226"/>
    <n v="259"/>
    <n v="0.11931801762751"/>
    <n v="0.135975849849062"/>
    <x v="0"/>
    <m/>
  </r>
  <r>
    <n v="125"/>
    <s v="RU2012-164"/>
    <s v="RU2012-164"/>
    <x v="0"/>
    <m/>
    <n v="52"/>
    <m/>
    <m/>
    <m/>
    <s v="Q47757"/>
    <s v="wild"/>
    <m/>
    <x v="0"/>
    <s v="Primorsky Krai"/>
    <m/>
    <m/>
    <s v="E. Sacks, E. Dzyubenko, L. Bagmet, A. Sabitov"/>
    <d v="2012-09-17T00:00:00"/>
    <m/>
    <m/>
    <m/>
    <n v="112"/>
    <m/>
    <x v="0"/>
    <n v="0"/>
    <n v="0"/>
    <d v="2012-10-02T00:00:00"/>
    <d v="2015-03-10T00:00:00"/>
    <n v="5"/>
    <d v="2015-05-14T00:00:00"/>
    <n v="3"/>
    <m/>
    <m/>
    <m/>
    <m/>
    <m/>
    <d v="2015-01-01T00:00:00"/>
    <m/>
    <m/>
    <n v="4"/>
    <m/>
    <m/>
    <m/>
    <m/>
    <m/>
    <m/>
    <m/>
    <m/>
    <m/>
    <x v="1"/>
    <n v="46.114089999999997"/>
    <n v="133.93183999999999"/>
    <n v="78"/>
    <n v="1.95"/>
    <n v="4"/>
    <x v="0"/>
    <n v="4.3813559322033901"/>
    <s v="Y"/>
    <d v="2013-12-01T00:00:00"/>
    <s v="AU"/>
    <m/>
    <m/>
    <m/>
    <s v="N"/>
    <n v="7"/>
    <n v="4"/>
    <s v="NE China/Korea/Russia diploids"/>
    <n v="2"/>
    <x v="0"/>
    <n v="1E-3"/>
    <n v="2.5999999999999999E-2"/>
    <n v="0.97199999999999998"/>
    <n v="1E-3"/>
    <n v="1E-3"/>
    <n v="296"/>
    <n v="307"/>
    <n v="267"/>
    <n v="284"/>
    <n v="248"/>
    <n v="193"/>
    <n v="214"/>
    <n v="223"/>
    <n v="226"/>
    <n v="259"/>
    <n v="0.236959976881953"/>
    <n v="0.111834879757622"/>
    <x v="0"/>
    <m/>
  </r>
  <r>
    <n v="126"/>
    <s v="RU2012-165"/>
    <s v="RU2012-165"/>
    <x v="0"/>
    <m/>
    <n v="52"/>
    <m/>
    <m/>
    <m/>
    <s v="Q47758"/>
    <s v="wild"/>
    <m/>
    <x v="0"/>
    <s v="Primorsky Krai"/>
    <m/>
    <m/>
    <s v="E. Sacks, E. Dzyubenko, L. Bagmet, A. Sabitov"/>
    <d v="2012-09-17T00:00:00"/>
    <m/>
    <m/>
    <m/>
    <n v="108"/>
    <m/>
    <x v="0"/>
    <n v="0"/>
    <n v="0"/>
    <d v="2012-10-02T00:00:00"/>
    <d v="2015-03-10T00:00:00"/>
    <n v="6"/>
    <m/>
    <m/>
    <m/>
    <m/>
    <m/>
    <m/>
    <m/>
    <d v="2015-01-01T00:00:00"/>
    <m/>
    <m/>
    <m/>
    <m/>
    <m/>
    <m/>
    <m/>
    <m/>
    <m/>
    <m/>
    <m/>
    <m/>
    <x v="1"/>
    <n v="46.114440000000002"/>
    <n v="133.93196"/>
    <n v="79"/>
    <n v="2.17"/>
    <n v="4"/>
    <x v="0"/>
    <n v="4.4991166077738516"/>
    <s v="Y"/>
    <d v="2013-12-01T00:00:00"/>
    <s v="AU"/>
    <m/>
    <m/>
    <m/>
    <s v="N"/>
    <n v="7"/>
    <n v="4"/>
    <s v="NE China/Korea/Russia diploids"/>
    <n v="2"/>
    <x v="0"/>
    <n v="4.0000000000000001E-3"/>
    <n v="3.2000000000000001E-2"/>
    <n v="0.94"/>
    <n v="2E-3"/>
    <n v="4.0000000000000001E-3"/>
    <n v="296"/>
    <n v="307"/>
    <n v="267"/>
    <n v="284"/>
    <n v="248"/>
    <n v="193"/>
    <n v="214"/>
    <n v="223"/>
    <n v="226"/>
    <n v="259"/>
    <n v="0.375090304869239"/>
    <n v="0.10552601156069399"/>
    <x v="1"/>
    <m/>
  </r>
  <r>
    <n v="127"/>
    <s v="RU2012-167"/>
    <s v="RU2012-167"/>
    <x v="0"/>
    <m/>
    <n v="53"/>
    <m/>
    <m/>
    <m/>
    <s v="Q47759"/>
    <s v="wild"/>
    <m/>
    <x v="0"/>
    <s v="Primorsky Krai"/>
    <m/>
    <m/>
    <s v="E. Sacks, E. Dzyubenko, L. Bagmet, A. Sabitov"/>
    <d v="2012-09-18T00:00:00"/>
    <s v="On edge of soybean field, brown clay"/>
    <s v="300X100"/>
    <s v="frequent"/>
    <n v="220"/>
    <m/>
    <x v="0"/>
    <n v="0"/>
    <n v="0"/>
    <d v="2012-10-02T00:00:00"/>
    <d v="2015-03-10T00:00:00"/>
    <n v="4"/>
    <m/>
    <m/>
    <m/>
    <m/>
    <m/>
    <m/>
    <m/>
    <d v="2015-01-01T00:00:00"/>
    <m/>
    <m/>
    <n v="4"/>
    <m/>
    <m/>
    <m/>
    <m/>
    <m/>
    <s v="Y"/>
    <m/>
    <m/>
    <m/>
    <x v="0"/>
    <n v="45.346020000000003"/>
    <n v="133.55511000000001"/>
    <n v="89"/>
    <n v="2.23"/>
    <n v="5"/>
    <x v="0"/>
    <n v="4.3959107806691451"/>
    <s v="Y"/>
    <d v="2013-12-01T00:00:00"/>
    <s v="AU"/>
    <m/>
    <m/>
    <m/>
    <s v="N"/>
    <n v="7"/>
    <n v="4"/>
    <s v="NE China/Korea/Russia diploids"/>
    <n v="2"/>
    <x v="0"/>
    <n v="4.0000000000000001E-3"/>
    <n v="3.6999999999999998E-2"/>
    <n v="0.94"/>
    <n v="0"/>
    <n v="4.0000000000000001E-3"/>
    <n v="296"/>
    <n v="307"/>
    <n v="267"/>
    <n v="285"/>
    <n v="248"/>
    <n v="193"/>
    <n v="214"/>
    <n v="223"/>
    <n v="226"/>
    <n v="259"/>
    <n v="0.15538217020661799"/>
    <n v="0.130662378541125"/>
    <x v="0"/>
    <m/>
  </r>
  <r>
    <n v="128"/>
    <s v="RU2012-168"/>
    <s v="RU2012-168"/>
    <x v="0"/>
    <m/>
    <n v="53"/>
    <m/>
    <m/>
    <m/>
    <s v="Q47760"/>
    <s v="wild"/>
    <m/>
    <x v="0"/>
    <s v="Primorsky Krai"/>
    <m/>
    <m/>
    <s v="E. Sacks, E. Dzyubenko, L. Bagmet, A. Sabitov"/>
    <d v="2012-09-18T00:00:00"/>
    <m/>
    <m/>
    <m/>
    <n v="80"/>
    <m/>
    <x v="0"/>
    <n v="0"/>
    <n v="0"/>
    <d v="2012-10-02T00:00:00"/>
    <d v="2015-03-10T00:00:00"/>
    <n v="0"/>
    <d v="2015-05-14T00:00:00"/>
    <n v="3"/>
    <m/>
    <m/>
    <m/>
    <m/>
    <m/>
    <d v="2015-01-01T00:00:00"/>
    <m/>
    <m/>
    <n v="4"/>
    <m/>
    <m/>
    <m/>
    <m/>
    <m/>
    <s v="Y"/>
    <m/>
    <m/>
    <m/>
    <x v="0"/>
    <n v="45.346020000000003"/>
    <n v="133.55545000000001"/>
    <n v="88"/>
    <n v="2.0699999999999998"/>
    <n v="5"/>
    <x v="0"/>
    <n v="4.481481481481481"/>
    <s v="Y"/>
    <d v="2013-12-01T00:00:00"/>
    <s v="AU"/>
    <m/>
    <m/>
    <m/>
    <s v="N"/>
    <n v="7"/>
    <n v="4"/>
    <s v="NE China/Korea/Russia diploids"/>
    <n v="2"/>
    <x v="0"/>
    <n v="8.0000000000000002E-3"/>
    <n v="2.4E-2"/>
    <n v="0.92900000000000005"/>
    <n v="0"/>
    <n v="8.0000000000000002E-3"/>
    <n v="296"/>
    <n v="307"/>
    <n v="267"/>
    <n v="285"/>
    <n v="248"/>
    <n v="193"/>
    <n v="214"/>
    <n v="223"/>
    <n v="226"/>
    <n v="259"/>
    <n v="0.32501083658430902"/>
    <n v="0.117903930131004"/>
    <x v="1"/>
    <m/>
  </r>
  <r>
    <n v="129"/>
    <s v="RU2012-169"/>
    <s v="RU2012-169"/>
    <x v="0"/>
    <m/>
    <n v="53"/>
    <m/>
    <m/>
    <m/>
    <s v="Q47761"/>
    <s v="wild"/>
    <m/>
    <x v="0"/>
    <s v="Primorsky Krai"/>
    <m/>
    <m/>
    <s v="E. Sacks, E. Dzyubenko, L. Bagmet, A. Sabitov"/>
    <d v="2012-09-18T00:00:00"/>
    <m/>
    <m/>
    <m/>
    <n v="204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5.345959999999998"/>
    <n v="133.55589000000001"/>
    <n v="89"/>
    <n v="2.42"/>
    <n v="6"/>
    <x v="0"/>
    <n v="4.2672413793103452"/>
    <s v="Y"/>
    <d v="2013-12-01T00:00:00"/>
    <s v="AU"/>
    <m/>
    <m/>
    <m/>
    <s v="N"/>
    <n v="7"/>
    <n v="4"/>
    <s v="NE China/Korea/Russia diploids"/>
    <n v="2"/>
    <x v="0"/>
    <n v="6.0000000000000001E-3"/>
    <n v="3.4000000000000002E-2"/>
    <n v="0.92700000000000005"/>
    <n v="1E-3"/>
    <n v="6.0000000000000001E-3"/>
    <n v="296"/>
    <n v="307"/>
    <n v="267"/>
    <n v="285"/>
    <n v="248"/>
    <n v="193"/>
    <n v="214"/>
    <n v="223"/>
    <n v="226"/>
    <n v="259"/>
    <n v="0.25687039445166898"/>
    <n v="0.13023020687509701"/>
    <x v="1"/>
    <m/>
  </r>
  <r>
    <n v="130"/>
    <s v="RU2012-170"/>
    <s v="RU2012-170"/>
    <x v="0"/>
    <m/>
    <n v="53"/>
    <m/>
    <m/>
    <m/>
    <s v="Q47762"/>
    <s v="wild"/>
    <m/>
    <x v="0"/>
    <s v="Primorsky Krai"/>
    <m/>
    <m/>
    <s v="E. Sacks, E. Dzyubenko, L. Bagmet, A. Sabitov"/>
    <d v="2012-09-18T00:00:00"/>
    <m/>
    <m/>
    <m/>
    <n v="128"/>
    <m/>
    <x v="0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x v="0"/>
    <n v="45.34675"/>
    <n v="133.65441000000001"/>
    <n v="86"/>
    <n v="2.12"/>
    <n v="3"/>
    <x v="0"/>
    <n v="4.5178571428571423"/>
    <s v="Y"/>
    <d v="2013-12-01T00:00:00"/>
    <s v="AU"/>
    <m/>
    <m/>
    <m/>
    <s v="N"/>
    <n v="7"/>
    <n v="4"/>
    <s v="NE China/Korea/Russia diploids"/>
    <n v="2"/>
    <x v="0"/>
    <n v="8.9999999999999993E-3"/>
    <n v="4.2999999999999997E-2"/>
    <n v="0.92400000000000004"/>
    <n v="8.9999999999999993E-3"/>
    <n v="8.9999999999999993E-3"/>
    <n v="296"/>
    <n v="307"/>
    <n v="267"/>
    <n v="283"/>
    <n v="248"/>
    <n v="193"/>
    <n v="213"/>
    <n v="224"/>
    <n v="226"/>
    <n v="259"/>
    <n v="0.341684727640514"/>
    <n v="0.11206707343839201"/>
    <x v="1"/>
    <m/>
  </r>
  <r>
    <n v="131"/>
    <s v="RU2012-172"/>
    <s v="RU2012-172"/>
    <x v="0"/>
    <m/>
    <n v="54"/>
    <m/>
    <m/>
    <m/>
    <s v="Q47763"/>
    <s v="wild"/>
    <m/>
    <x v="0"/>
    <m/>
    <m/>
    <m/>
    <s v="E. Sacks, E. Dzyubenko, L. Bagmet, A. Sabitov"/>
    <d v="2012-09-18T00:00:00"/>
    <s v="Edge of field+ ditch next to dirt rd"/>
    <s v="300X300"/>
    <s v="frequent"/>
    <n v="104"/>
    <m/>
    <x v="0"/>
    <n v="0"/>
    <n v="0"/>
    <d v="2012-10-02T00:00:00"/>
    <m/>
    <m/>
    <m/>
    <m/>
    <m/>
    <m/>
    <m/>
    <m/>
    <m/>
    <m/>
    <m/>
    <m/>
    <s v="?"/>
    <m/>
    <m/>
    <m/>
    <m/>
    <m/>
    <s v="Y"/>
    <m/>
    <m/>
    <m/>
    <x v="1"/>
    <n v="45.184249999999999"/>
    <n v="133.45931999999999"/>
    <n v="118"/>
    <n v="1.94"/>
    <n v="3"/>
    <x v="0"/>
    <n v="4.5999999999999996"/>
    <s v="Y"/>
    <d v="2013-12-01T00:00:00"/>
    <s v="AU"/>
    <m/>
    <m/>
    <m/>
    <s v="N"/>
    <n v="7"/>
    <n v="4"/>
    <s v="NE China/Korea/Russia diploids"/>
    <n v="2"/>
    <x v="0"/>
    <n v="1E-3"/>
    <n v="3.7999999999999999E-2"/>
    <n v="0.96099999999999997"/>
    <n v="0"/>
    <n v="1E-3"/>
    <n v="296"/>
    <n v="307"/>
    <n v="267"/>
    <n v="284"/>
    <n v="248"/>
    <n v="193"/>
    <n v="214"/>
    <n v="223"/>
    <n v="226"/>
    <n v="259"/>
    <n v="0.32261233925733301"/>
    <n v="9.5217780811398797E-2"/>
    <x v="0"/>
    <m/>
  </r>
  <r>
    <n v="132"/>
    <s v="RU2012-173"/>
    <s v="RU2012-173"/>
    <x v="0"/>
    <m/>
    <n v="54"/>
    <m/>
    <m/>
    <m/>
    <s v="Q47764"/>
    <s v="wild"/>
    <m/>
    <x v="0"/>
    <m/>
    <m/>
    <m/>
    <s v="E. Sacks, E. Dzyubenko, L. Bagmet, A. Sabitov"/>
    <d v="2012-09-18T00:00:00"/>
    <m/>
    <m/>
    <m/>
    <n v="136"/>
    <m/>
    <x v="0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x v="1"/>
    <n v="45.18526"/>
    <n v="133.45868999999999"/>
    <n v="121"/>
    <n v="2.1"/>
    <n v="4"/>
    <x v="0"/>
    <n v="4.4804878048780488"/>
    <s v="Y"/>
    <d v="2013-12-01T00:00:00"/>
    <s v="AU"/>
    <m/>
    <m/>
    <m/>
    <s v="N"/>
    <n v="7"/>
    <n v="4"/>
    <s v="NE China/Korea/Russia diploids"/>
    <n v="2"/>
    <x v="0"/>
    <n v="3.0000000000000001E-3"/>
    <n v="0.05"/>
    <n v="0.92400000000000004"/>
    <n v="3.0000000000000001E-3"/>
    <n v="3.0000000000000001E-3"/>
    <n v="296"/>
    <n v="307"/>
    <n v="267"/>
    <n v="284"/>
    <n v="248"/>
    <n v="193"/>
    <n v="214"/>
    <n v="223"/>
    <n v="226"/>
    <n v="259"/>
    <n v="0.33131050426239"/>
    <n v="0.109118409680207"/>
    <x v="1"/>
    <m/>
  </r>
  <r>
    <n v="133"/>
    <s v="RU2012-174"/>
    <s v="RU2012-174"/>
    <x v="0"/>
    <m/>
    <n v="54"/>
    <m/>
    <m/>
    <m/>
    <s v="Q47765"/>
    <s v="wild"/>
    <m/>
    <x v="0"/>
    <m/>
    <m/>
    <m/>
    <s v="E. Sacks, E. Dzyubenko, L. Bagmet, A. Sabitov"/>
    <d v="2012-09-18T00:00:00"/>
    <m/>
    <m/>
    <m/>
    <n v="112"/>
    <m/>
    <x v="0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x v="0"/>
    <n v="45.18544"/>
    <n v="133.45831000000001"/>
    <n v="122"/>
    <n v="1.94"/>
    <n v="4"/>
    <x v="0"/>
    <n v="4.5294117647058822"/>
    <s v="Y"/>
    <d v="2013-12-01T00:00:00"/>
    <s v="AU"/>
    <m/>
    <m/>
    <m/>
    <s v="N"/>
    <n v="7"/>
    <n v="4"/>
    <s v="NE China/Korea/Russia diploids"/>
    <n v="2"/>
    <x v="0"/>
    <n v="0"/>
    <n v="5.3999999999999999E-2"/>
    <n v="0.94499999999999995"/>
    <n v="0"/>
    <n v="0"/>
    <n v="296"/>
    <n v="307"/>
    <n v="267"/>
    <n v="284"/>
    <n v="248"/>
    <n v="193"/>
    <n v="214"/>
    <n v="223"/>
    <n v="226"/>
    <n v="259"/>
    <n v="0.27860135818523302"/>
    <n v="0.102587726325909"/>
    <x v="0"/>
    <m/>
  </r>
  <r>
    <n v="134"/>
    <s v="RU2012-175"/>
    <s v="RU2012-175"/>
    <x v="0"/>
    <m/>
    <n v="54"/>
    <m/>
    <m/>
    <m/>
    <s v="Q47766"/>
    <s v="wild"/>
    <m/>
    <x v="0"/>
    <m/>
    <m/>
    <m/>
    <s v="E. Sacks, E. Dzyubenko, L. Bagmet, A. Sabitov"/>
    <d v="2012-09-18T00:00:00"/>
    <m/>
    <m/>
    <m/>
    <n v="84"/>
    <m/>
    <x v="0"/>
    <n v="0"/>
    <n v="0"/>
    <d v="2012-10-02T00:00:00"/>
    <d v="2015-03-10T00:00:00"/>
    <n v="4"/>
    <d v="2015-05-14T00:00:00"/>
    <n v="6"/>
    <m/>
    <m/>
    <m/>
    <m/>
    <m/>
    <d v="2015-01-01T00:00:00"/>
    <m/>
    <m/>
    <n v="4"/>
    <m/>
    <m/>
    <m/>
    <m/>
    <m/>
    <s v="Y"/>
    <m/>
    <m/>
    <m/>
    <x v="0"/>
    <n v="45.185760000000002"/>
    <n v="133.45844"/>
    <n v="120"/>
    <n v="1.95"/>
    <n v="4"/>
    <x v="0"/>
    <n v="4.481481481481481"/>
    <s v="Y"/>
    <d v="2013-12-01T00:00:00"/>
    <s v="AU"/>
    <m/>
    <m/>
    <m/>
    <s v="N"/>
    <n v="7"/>
    <n v="4"/>
    <s v="NE China/Korea/Russia diploids"/>
    <n v="2"/>
    <x v="0"/>
    <n v="6.0000000000000001E-3"/>
    <n v="4.2000000000000003E-2"/>
    <n v="0.92500000000000004"/>
    <n v="4.0000000000000001E-3"/>
    <n v="6.0000000000000001E-3"/>
    <n v="296"/>
    <n v="307"/>
    <n v="267"/>
    <n v="284"/>
    <n v="248"/>
    <n v="193"/>
    <n v="214"/>
    <n v="223"/>
    <n v="226"/>
    <n v="259"/>
    <n v="0.32639791937581297"/>
    <n v="0.113213213213213"/>
    <x v="1"/>
    <m/>
  </r>
  <r>
    <n v="135"/>
    <s v="RU2012-177"/>
    <s v="RU2012-177"/>
    <x v="0"/>
    <m/>
    <n v="55"/>
    <m/>
    <m/>
    <m/>
    <s v="Q47767"/>
    <s v="wild"/>
    <m/>
    <x v="0"/>
    <s v="Primorsky Krai"/>
    <m/>
    <m/>
    <s v="E. Sacks, E. Dzyubenko, L. Bagmet, A. Sabitov"/>
    <d v="2012-09-18T00:00:00"/>
    <m/>
    <s v="250X100"/>
    <s v="frequent"/>
    <n v="116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x v="0"/>
    <n v="43.971939999999996"/>
    <n v="132.1884"/>
    <n v="110"/>
    <n v="1.69"/>
    <n v="4"/>
    <x v="0"/>
    <n v="4.46875"/>
    <s v="Y"/>
    <d v="2013-12-01T00:00:00"/>
    <s v="AU"/>
    <m/>
    <m/>
    <m/>
    <s v="N"/>
    <n v="7"/>
    <n v="4"/>
    <s v="NE China/Korea/Russia diploids"/>
    <n v="2"/>
    <x v="0"/>
    <n v="1E-3"/>
    <n v="9.8000000000000004E-2"/>
    <n v="0.9"/>
    <n v="1E-3"/>
    <n v="1E-3"/>
    <n v="296"/>
    <n v="307"/>
    <n v="267"/>
    <n v="284"/>
    <n v="248"/>
    <n v="193"/>
    <n v="213"/>
    <n v="224"/>
    <n v="226"/>
    <n v="259"/>
    <n v="0.28088426527958399"/>
    <n v="0.10082378943138399"/>
    <x v="0"/>
    <m/>
  </r>
  <r>
    <n v="136"/>
    <s v="RU2012-178"/>
    <s v="RU2012-178"/>
    <x v="0"/>
    <m/>
    <n v="55"/>
    <m/>
    <m/>
    <m/>
    <s v="Q47768"/>
    <s v="wild"/>
    <m/>
    <x v="0"/>
    <s v="Primorsky Krai"/>
    <m/>
    <m/>
    <s v="E. Sacks, E. Dzyubenko, L. Bagmet, A. Sabitov"/>
    <d v="2012-09-18T00:00:00"/>
    <m/>
    <m/>
    <m/>
    <n v="208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3.971719999999998"/>
    <n v="132.1884"/>
    <n v="109"/>
    <n v="1.93"/>
    <n v="4"/>
    <x v="0"/>
    <n v="4.4385964912280702"/>
    <s v="Y"/>
    <d v="2013-12-01T00:00:00"/>
    <s v="AU"/>
    <m/>
    <m/>
    <m/>
    <s v="N"/>
    <n v="7"/>
    <n v="4"/>
    <s v="NE China/Korea/Russia diploids"/>
    <n v="2"/>
    <x v="0"/>
    <n v="5.0000000000000001E-3"/>
    <n v="9.0999999999999998E-2"/>
    <n v="0.88100000000000001"/>
    <n v="1.0999999999999999E-2"/>
    <n v="5.0000000000000001E-3"/>
    <n v="296"/>
    <n v="307"/>
    <n v="267"/>
    <n v="282"/>
    <n v="248"/>
    <n v="193"/>
    <n v="213"/>
    <n v="224"/>
    <n v="226"/>
    <n v="259"/>
    <n v="0.32333477821124101"/>
    <n v="0.117227536727024"/>
    <x v="1"/>
    <m/>
  </r>
  <r>
    <n v="137"/>
    <s v="RU2012-179"/>
    <s v="RU2012-179"/>
    <x v="0"/>
    <m/>
    <n v="55"/>
    <m/>
    <m/>
    <m/>
    <s v="Q47769"/>
    <s v="wild"/>
    <m/>
    <x v="0"/>
    <s v="Primorsky Krai"/>
    <m/>
    <m/>
    <s v="E. Sacks, E. Dzyubenko, L. Bagmet, A. Sabitov"/>
    <d v="2012-09-18T00:00:00"/>
    <m/>
    <m/>
    <m/>
    <n v="112"/>
    <m/>
    <x v="0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x v="0"/>
    <n v="43.971260000000001"/>
    <n v="132.18762000000001"/>
    <n v="113"/>
    <n v="1.99"/>
    <n v="4"/>
    <x v="0"/>
    <n v="4.5999999999999996"/>
    <s v="Y"/>
    <d v="2013-12-01T00:00:00"/>
    <s v="AU"/>
    <m/>
    <m/>
    <m/>
    <s v="N"/>
    <n v="7"/>
    <n v="4"/>
    <s v="NE China/Korea/Russia diploids"/>
    <n v="2"/>
    <x v="0"/>
    <n v="0"/>
    <n v="0.09"/>
    <n v="0.90600000000000003"/>
    <n v="2E-3"/>
    <n v="0"/>
    <n v="296"/>
    <n v="307"/>
    <n v="267"/>
    <n v="284"/>
    <n v="248"/>
    <n v="193"/>
    <n v="213"/>
    <n v="224"/>
    <n v="226"/>
    <n v="259"/>
    <n v="0.246814044213264"/>
    <n v="0.109192756292204"/>
    <x v="0"/>
    <m/>
  </r>
  <r>
    <n v="138"/>
    <s v="RU2012-181"/>
    <s v="RU2012-181"/>
    <x v="0"/>
    <m/>
    <n v="56"/>
    <m/>
    <m/>
    <m/>
    <s v="Q47770"/>
    <s v="wild"/>
    <m/>
    <x v="0"/>
    <m/>
    <m/>
    <m/>
    <s v="E. Sacks, E. Dzyubenko, L. Bagmet, A. Sabitov"/>
    <d v="2012-09-20T00:00:00"/>
    <s v="clay on hill next to hwy near pasture"/>
    <s v="&gt;500X500"/>
    <s v="abundant"/>
    <n v="148"/>
    <s v="Some plants green, other going dormant"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x v="0"/>
    <n v="43.753239999999998"/>
    <n v="132.08054999999999"/>
    <n v="62"/>
    <n v="2.56"/>
    <n v="5"/>
    <x v="0"/>
    <n v="4.3278688524590159"/>
    <s v="Y"/>
    <d v="2013-12-01T00:00:00"/>
    <s v="AU"/>
    <m/>
    <m/>
    <m/>
    <s v="N"/>
    <n v="7"/>
    <n v="4"/>
    <s v="NE China/Korea/Russia diploids"/>
    <n v="2"/>
    <x v="0"/>
    <n v="1.0999999999999999E-2"/>
    <n v="0.111"/>
    <n v="0.81299999999999994"/>
    <n v="1.0999999999999999E-2"/>
    <n v="5.3999999999999999E-2"/>
    <n v="296"/>
    <n v="307"/>
    <n v="267"/>
    <n v="284"/>
    <n v="248"/>
    <n v="193"/>
    <n v="214"/>
    <n v="223"/>
    <n v="226"/>
    <n v="259"/>
    <n v="9.9436497615951497E-2"/>
    <n v="0.155788730586574"/>
    <x v="0"/>
    <s v="RU2012-181-5"/>
  </r>
  <r>
    <n v="139"/>
    <s v="RU2012-182"/>
    <s v="RU2012-182"/>
    <x v="0"/>
    <m/>
    <n v="56"/>
    <m/>
    <m/>
    <m/>
    <s v="Q47771"/>
    <s v="wild"/>
    <m/>
    <x v="0"/>
    <m/>
    <m/>
    <m/>
    <s v="E. Sacks, E. Dzyubenko, L. Bagmet, A. Sabitov"/>
    <d v="2012-09-20T00:00:00"/>
    <m/>
    <m/>
    <m/>
    <n v="188"/>
    <m/>
    <x v="0"/>
    <n v="0"/>
    <n v="0"/>
    <d v="2012-10-02T00:00:00"/>
    <d v="2015-03-10T00:00:00"/>
    <n v="4"/>
    <d v="2015-05-14T00:00:00"/>
    <n v="5"/>
    <m/>
    <m/>
    <m/>
    <m/>
    <m/>
    <d v="2015-01-01T00:00:00"/>
    <m/>
    <m/>
    <n v="4"/>
    <m/>
    <m/>
    <m/>
    <m/>
    <m/>
    <s v="Y"/>
    <m/>
    <m/>
    <m/>
    <x v="0"/>
    <n v="43.752769999999998"/>
    <n v="132.08032"/>
    <n v="59"/>
    <n v="2.16"/>
    <n v="8"/>
    <x v="0"/>
    <n v="4.4514018691588779"/>
    <s v="Y"/>
    <d v="2013-12-01T00:00:00"/>
    <s v="AU"/>
    <m/>
    <m/>
    <m/>
    <s v="N"/>
    <n v="7"/>
    <n v="4"/>
    <s v="NE China/Korea/Russia diploids"/>
    <n v="2"/>
    <x v="0"/>
    <n v="0"/>
    <n v="0.08"/>
    <n v="0.91600000000000004"/>
    <n v="0"/>
    <n v="0"/>
    <n v="296"/>
    <n v="307"/>
    <n v="267"/>
    <n v="283"/>
    <n v="248"/>
    <n v="193"/>
    <n v="213"/>
    <n v="224"/>
    <n v="226"/>
    <n v="259"/>
    <n v="0.30013003901170299"/>
    <n v="0.103018291424089"/>
    <x v="0"/>
    <m/>
  </r>
  <r>
    <n v="140"/>
    <s v="RU2012-183"/>
    <s v="RU2012-183"/>
    <x v="0"/>
    <m/>
    <n v="56"/>
    <m/>
    <m/>
    <m/>
    <s v="Q47772"/>
    <s v="wild"/>
    <m/>
    <x v="0"/>
    <m/>
    <m/>
    <m/>
    <s v="E. Sacks, E. Dzyubenko, L. Bagmet, A. Sabitov"/>
    <d v="2012-09-20T00:00:00"/>
    <m/>
    <m/>
    <m/>
    <n v="216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0"/>
    <n v="43.754219999999997"/>
    <n v="132.08179999999999"/>
    <n v="74"/>
    <n v="2.14"/>
    <n v="4"/>
    <x v="0"/>
    <n v="4.4239130434782608"/>
    <s v="Y"/>
    <d v="2013-12-01T00:00:00"/>
    <s v="AU"/>
    <m/>
    <m/>
    <m/>
    <s v="N"/>
    <n v="7"/>
    <n v="4"/>
    <s v="NE China/Korea/Russia diploids"/>
    <n v="2"/>
    <x v="0"/>
    <n v="6.0000000000000001E-3"/>
    <n v="6.4000000000000001E-2"/>
    <n v="0.89900000000000002"/>
    <n v="8.9999999999999993E-3"/>
    <n v="6.0000000000000001E-3"/>
    <n v="296"/>
    <n v="307"/>
    <n v="267"/>
    <n v="284"/>
    <n v="248"/>
    <n v="193"/>
    <n v="214"/>
    <n v="224"/>
    <n v="226"/>
    <n v="259"/>
    <n v="0.37422337812454798"/>
    <n v="0.1029785268991"/>
    <x v="1"/>
    <m/>
  </r>
  <r>
    <n v="141"/>
    <s v="RU2012-184"/>
    <s v="RU2012-184"/>
    <x v="0"/>
    <m/>
    <n v="56"/>
    <m/>
    <m/>
    <m/>
    <s v="Q47773"/>
    <s v="wild"/>
    <m/>
    <x v="0"/>
    <m/>
    <m/>
    <m/>
    <s v="E. Sacks, E. Dzyubenko, L. Bagmet, A. Sabitov"/>
    <d v="2012-09-20T00:00:00"/>
    <m/>
    <m/>
    <m/>
    <n v="120"/>
    <m/>
    <x v="0"/>
    <n v="0"/>
    <n v="0"/>
    <d v="2012-10-02T00:00:00"/>
    <d v="2015-03-10T00:00:00"/>
    <n v="4"/>
    <d v="2015-05-14T00:00:00"/>
    <n v="5"/>
    <m/>
    <m/>
    <m/>
    <m/>
    <m/>
    <d v="2015-01-01T00:00:00"/>
    <m/>
    <m/>
    <n v="4"/>
    <m/>
    <m/>
    <m/>
    <m/>
    <m/>
    <s v="Y"/>
    <m/>
    <m/>
    <m/>
    <x v="1"/>
    <n v="43.752920000000003"/>
    <n v="132.07988"/>
    <n v="59"/>
    <n v="1.95"/>
    <n v="5"/>
    <x v="0"/>
    <n v="4.4622641509433967"/>
    <s v="Y"/>
    <d v="2013-12-01T00:00:00"/>
    <s v="AU"/>
    <m/>
    <m/>
    <m/>
    <s v="N"/>
    <n v="7"/>
    <n v="4"/>
    <s v="NE China/Korea/Russia diploids"/>
    <n v="2"/>
    <x v="0"/>
    <n v="1E-3"/>
    <n v="0.105"/>
    <n v="0.89200000000000002"/>
    <n v="1E-3"/>
    <n v="1E-3"/>
    <n v="296"/>
    <n v="307"/>
    <n v="267"/>
    <n v="284"/>
    <n v="248"/>
    <n v="193"/>
    <n v="213"/>
    <n v="224"/>
    <n v="226"/>
    <n v="259"/>
    <n v="0.23112267013437399"/>
    <n v="0.11478182433194301"/>
    <x v="0"/>
    <m/>
  </r>
  <r>
    <n v="142"/>
    <s v="RU2012-185"/>
    <s v="RU2012-185"/>
    <x v="0"/>
    <m/>
    <n v="56"/>
    <m/>
    <m/>
    <m/>
    <s v="Q47774"/>
    <s v="wild"/>
    <m/>
    <x v="0"/>
    <m/>
    <m/>
    <m/>
    <s v="E. Sacks, E. Dzyubenko, L. Bagmet, A. Sabitov"/>
    <d v="2012-09-20T00:00:00"/>
    <m/>
    <m/>
    <m/>
    <n v="112"/>
    <m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x v="0"/>
    <n v="43.753149999999998"/>
    <n v="132.08018000000001"/>
    <n v="62"/>
    <n v="2.23"/>
    <n v="5"/>
    <x v="0"/>
    <n v="4.418032786885246"/>
    <s v="Y"/>
    <d v="2013-12-01T00:00:00"/>
    <s v="AU"/>
    <m/>
    <m/>
    <m/>
    <s v="N"/>
    <n v="7"/>
    <n v="4"/>
    <s v="NE China/Korea/Russia diploids"/>
    <n v="2"/>
    <x v="0"/>
    <n v="1.0999999999999999E-2"/>
    <n v="0.111"/>
    <n v="0.81299999999999994"/>
    <n v="1.0999999999999999E-2"/>
    <n v="5.3999999999999999E-2"/>
    <n v="296"/>
    <n v="307"/>
    <n v="267"/>
    <n v="284"/>
    <n v="248"/>
    <n v="193"/>
    <n v="214"/>
    <n v="223"/>
    <n v="226"/>
    <n v="259"/>
    <n v="9.9436497615951497E-2"/>
    <n v="0.155788730586574"/>
    <x v="0"/>
    <s v="RU2012-181-5"/>
  </r>
  <r>
    <n v="143"/>
    <s v="RU2012-187"/>
    <s v="RU2012-187"/>
    <x v="0"/>
    <m/>
    <n v="57"/>
    <m/>
    <m/>
    <m/>
    <s v="Q47775"/>
    <s v="wild"/>
    <m/>
    <x v="0"/>
    <m/>
    <m/>
    <m/>
    <s v="E. Sacks, E. Dzyubenko, L. Bagmet, A. Sabitov"/>
    <d v="2012-09-20T00:00:00"/>
    <s v="Dark clay loam, flat ones, wet"/>
    <s v="500X500"/>
    <s v="occasional"/>
    <n v="232"/>
    <s v="Wildly dispersed clumps"/>
    <x v="0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x v="1"/>
    <n v="43.932650000000002"/>
    <n v="131.88097999999999"/>
    <n v="50"/>
    <n v="1.6"/>
    <n v="4"/>
    <x v="0"/>
    <n v="4.3584905660377364"/>
    <s v="Y"/>
    <d v="2013-12-01T00:00:00"/>
    <s v="AU"/>
    <m/>
    <m/>
    <m/>
    <s v="N"/>
    <n v="7"/>
    <n v="4"/>
    <s v="NE China/Korea/Russia diploids"/>
    <n v="2"/>
    <x v="0"/>
    <n v="4.0000000000000001E-3"/>
    <n v="0.10100000000000001"/>
    <n v="0.89"/>
    <n v="1E-3"/>
    <n v="4.0000000000000001E-3"/>
    <n v="296"/>
    <n v="307"/>
    <n v="266"/>
    <n v="283"/>
    <n v="248"/>
    <n v="193"/>
    <n v="213"/>
    <n v="224"/>
    <n v="226"/>
    <n v="259"/>
    <n v="0.20927611616818401"/>
    <n v="0.116178781566349"/>
    <x v="0"/>
    <m/>
  </r>
  <r>
    <n v="144"/>
    <s v="RU2012-188"/>
    <s v="RU2012-188"/>
    <x v="0"/>
    <m/>
    <n v="57"/>
    <m/>
    <m/>
    <m/>
    <s v="Q47776"/>
    <s v="wild"/>
    <m/>
    <x v="0"/>
    <m/>
    <m/>
    <m/>
    <s v="E. Sacks, E. Dzyubenko, L. Bagmet, A. Sabitov"/>
    <d v="2012-09-20T00:00:00"/>
    <m/>
    <m/>
    <m/>
    <n v="76"/>
    <m/>
    <x v="0"/>
    <n v="0"/>
    <n v="0"/>
    <d v="2012-10-02T00:00:00"/>
    <d v="2015-03-10T00:00:00"/>
    <n v="5"/>
    <d v="2015-05-14T00:00:00"/>
    <n v="3"/>
    <m/>
    <m/>
    <m/>
    <m/>
    <m/>
    <d v="2015-01-01T00:00:00"/>
    <m/>
    <m/>
    <n v="4"/>
    <m/>
    <m/>
    <m/>
    <m/>
    <m/>
    <s v="Y"/>
    <m/>
    <m/>
    <m/>
    <x v="0"/>
    <n v="43.93215"/>
    <n v="131.88126"/>
    <n v="48"/>
    <n v="2.2400000000000002"/>
    <n v="5"/>
    <x v="0"/>
    <n v="4.4508032128514055"/>
    <s v="Y"/>
    <d v="2013-12-01T00:00:00"/>
    <s v="AU"/>
    <m/>
    <m/>
    <m/>
    <s v="N"/>
    <n v="7"/>
    <n v="4"/>
    <s v="NE China/Korea/Russia diploids"/>
    <n v="2"/>
    <x v="0"/>
    <n v="8.9999999999999993E-3"/>
    <n v="9.5000000000000001E-2"/>
    <n v="0.84499999999999997"/>
    <n v="4.0000000000000001E-3"/>
    <n v="8.9999999999999993E-3"/>
    <n v="296"/>
    <n v="307"/>
    <n v="268"/>
    <n v="284"/>
    <n v="248"/>
    <n v="193"/>
    <n v="214"/>
    <n v="223"/>
    <n v="226"/>
    <n v="259"/>
    <n v="0.281808987140587"/>
    <n v="0.13020560898080699"/>
    <x v="1"/>
    <m/>
  </r>
  <r>
    <n v="145"/>
    <s v="RU2012-189"/>
    <s v="RU2012-189"/>
    <x v="0"/>
    <m/>
    <n v="57"/>
    <m/>
    <m/>
    <m/>
    <s v="Q47777"/>
    <s v="wild"/>
    <m/>
    <x v="0"/>
    <m/>
    <m/>
    <m/>
    <s v="E. Sacks, E. Dzyubenko, L. Bagmet, A. Sabitov"/>
    <d v="2012-09-20T00:00:00"/>
    <m/>
    <m/>
    <m/>
    <n v="96"/>
    <m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x v="0"/>
    <n v="43.931429999999999"/>
    <n v="131.88283000000001"/>
    <n v="47"/>
    <n v="1.83"/>
    <n v="5"/>
    <x v="0"/>
    <n v="4.481481481481481"/>
    <s v="Y"/>
    <d v="2013-12-01T00:00:00"/>
    <s v="AU"/>
    <m/>
    <m/>
    <m/>
    <s v="N"/>
    <n v="7"/>
    <n v="4"/>
    <s v="NE China/Korea/Russia diploids"/>
    <n v="2"/>
    <x v="0"/>
    <n v="1.2999999999999999E-2"/>
    <n v="0.11799999999999999"/>
    <n v="0.84299999999999997"/>
    <n v="5.0000000000000001E-3"/>
    <n v="1.2999999999999999E-2"/>
    <n v="296"/>
    <n v="307"/>
    <n v="267"/>
    <n v="285"/>
    <n v="248"/>
    <n v="193"/>
    <n v="214"/>
    <n v="223"/>
    <n v="226"/>
    <n v="259"/>
    <n v="0.12830515821413099"/>
    <n v="0.13969832587435799"/>
    <x v="0"/>
    <m/>
  </r>
  <r>
    <n v="146"/>
    <s v="RU2012-190"/>
    <s v="RU2012-190"/>
    <x v="0"/>
    <m/>
    <n v="58"/>
    <m/>
    <m/>
    <m/>
    <s v="Q47778"/>
    <s v="wild"/>
    <m/>
    <x v="0"/>
    <m/>
    <m/>
    <m/>
    <s v="E. Sacks, E. Dzyubenko, L. Bagmet, A. Sabitov"/>
    <d v="2012-09-20T00:00:00"/>
    <s v="On hill, on slight rise, light textured, dark loam"/>
    <s v="500X500"/>
    <s v="abundant"/>
    <n v="144"/>
    <s v="Extensive pop on hill"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x v="0"/>
    <n v="44.171970000000002"/>
    <n v="131.70364000000001"/>
    <n v="136"/>
    <n v="2.21"/>
    <n v="5"/>
    <x v="0"/>
    <n v="4.5480769230769225"/>
    <s v="Y"/>
    <d v="2013-12-01T00:00:00"/>
    <s v="AU"/>
    <m/>
    <m/>
    <m/>
    <s v="N"/>
    <n v="7"/>
    <n v="4"/>
    <s v="NE China/Korea/Russia diploids"/>
    <n v="2"/>
    <x v="0"/>
    <n v="1.2999999999999999E-2"/>
    <n v="0.1"/>
    <n v="0.84599999999999997"/>
    <n v="1E-3"/>
    <n v="1.2999999999999999E-2"/>
    <n v="296"/>
    <n v="307"/>
    <n v="267"/>
    <n v="283"/>
    <n v="248"/>
    <n v="193"/>
    <n v="213"/>
    <n v="224"/>
    <n v="226"/>
    <n v="259"/>
    <n v="0.247189712469296"/>
    <n v="0.136539864112702"/>
    <x v="1"/>
    <m/>
  </r>
  <r>
    <n v="147"/>
    <s v="RU2012-193"/>
    <s v="RU2012-193"/>
    <x v="0"/>
    <m/>
    <n v="59"/>
    <m/>
    <m/>
    <m/>
    <s v="Q47779"/>
    <s v="wild"/>
    <m/>
    <x v="0"/>
    <m/>
    <m/>
    <m/>
    <s v="E. Sacks, E. Dzyubenko, L. Bagmet, A. Sabitov"/>
    <d v="2012-09-20T00:00:00"/>
    <s v="Dark clay, rolling hills, relatively flat area"/>
    <s v="500X500"/>
    <s v="abundant"/>
    <n v="116"/>
    <m/>
    <x v="0"/>
    <n v="0"/>
    <n v="0"/>
    <d v="2012-10-02T00:00:00"/>
    <m/>
    <m/>
    <m/>
    <m/>
    <m/>
    <m/>
    <m/>
    <m/>
    <m/>
    <m/>
    <m/>
    <m/>
    <n v="4"/>
    <m/>
    <m/>
    <m/>
    <m/>
    <m/>
    <m/>
    <m/>
    <m/>
    <m/>
    <x v="1"/>
    <n v="44.434010000000001"/>
    <n v="131.40191999999999"/>
    <n v="174"/>
    <n v="2.3199999999999998"/>
    <n v="5"/>
    <x v="0"/>
    <n v="4.4879182156133828"/>
    <s v="Y"/>
    <d v="2013-12-01T00:00:00"/>
    <s v="AU"/>
    <m/>
    <m/>
    <m/>
    <s v="N"/>
    <n v="7"/>
    <n v="4"/>
    <s v="NE China/Korea/Russia diploids"/>
    <n v="2"/>
    <x v="0"/>
    <n v="2E-3"/>
    <n v="0.115"/>
    <n v="0.86099999999999999"/>
    <n v="0"/>
    <n v="2.1999999999999999E-2"/>
    <n v="296"/>
    <n v="307"/>
    <n v="267"/>
    <n v="284"/>
    <n v="248"/>
    <n v="193"/>
    <n v="214"/>
    <n v="224"/>
    <n v="226"/>
    <n v="259"/>
    <n v="0.14948706834272499"/>
    <n v="0.13651807556401199"/>
    <x v="0"/>
    <s v="RU2012-193-5"/>
  </r>
  <r>
    <n v="148"/>
    <s v="RU2012-194"/>
    <s v="RU2012-194"/>
    <x v="0"/>
    <m/>
    <n v="59"/>
    <m/>
    <m/>
    <m/>
    <s v="Q47780"/>
    <s v="wild"/>
    <m/>
    <x v="0"/>
    <m/>
    <m/>
    <m/>
    <s v="E. Sacks, E. Dzyubenko, L. Bagmet, A. Sabitov"/>
    <d v="2012-09-20T00:00:00"/>
    <m/>
    <m/>
    <m/>
    <n v="208"/>
    <m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x v="0"/>
    <n v="44.43468"/>
    <n v="131.40120999999999"/>
    <n v="175"/>
    <n v="2.08"/>
    <n v="5"/>
    <x v="0"/>
    <n v="4.4196428571428577"/>
    <s v="Y"/>
    <d v="2013-12-01T00:00:00"/>
    <s v="AU"/>
    <m/>
    <m/>
    <m/>
    <s v="N"/>
    <n v="7"/>
    <n v="4"/>
    <s v="NE China/Korea/Russia diploids"/>
    <n v="2"/>
    <x v="0"/>
    <n v="4.0000000000000001E-3"/>
    <n v="7.3999999999999996E-2"/>
    <n v="0.875"/>
    <n v="1E-3"/>
    <n v="4.0000000000000001E-3"/>
    <n v="296"/>
    <n v="307"/>
    <n v="267"/>
    <n v="284"/>
    <n v="248"/>
    <n v="193"/>
    <n v="214"/>
    <n v="224"/>
    <n v="226"/>
    <n v="259"/>
    <n v="0.27756104609160498"/>
    <n v="0.12731999999999999"/>
    <x v="1"/>
    <m/>
  </r>
  <r>
    <n v="149"/>
    <s v="RU2012-195"/>
    <s v="RU2012-195"/>
    <x v="0"/>
    <m/>
    <n v="59"/>
    <m/>
    <m/>
    <m/>
    <s v="Q47781"/>
    <s v="wild"/>
    <m/>
    <x v="0"/>
    <m/>
    <m/>
    <m/>
    <s v="E. Sacks, E. Dzyubenko, L. Bagmet, A. Sabitov"/>
    <d v="2012-09-20T00:00:00"/>
    <m/>
    <m/>
    <m/>
    <n v="88"/>
    <m/>
    <x v="0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x v="0"/>
    <n v="44.43479"/>
    <n v="131.40082000000001"/>
    <n v="176"/>
    <n v="2.29"/>
    <n v="4"/>
    <x v="0"/>
    <n v="4.383141762452107"/>
    <s v="Y"/>
    <d v="2013-12-01T00:00:00"/>
    <s v="AU"/>
    <m/>
    <m/>
    <m/>
    <s v="N"/>
    <n v="7"/>
    <n v="4"/>
    <s v="NE China/Korea/Russia diploids"/>
    <n v="2"/>
    <x v="0"/>
    <n v="2E-3"/>
    <n v="0.115"/>
    <n v="0.86099999999999999"/>
    <n v="0"/>
    <n v="2.1999999999999999E-2"/>
    <n v="296"/>
    <n v="307"/>
    <n v="267"/>
    <n v="284"/>
    <n v="248"/>
    <n v="193"/>
    <n v="214"/>
    <n v="224"/>
    <n v="226"/>
    <n v="259"/>
    <n v="0.14948706834272499"/>
    <n v="0.13651807556401199"/>
    <x v="0"/>
    <s v="RU2012-193-5"/>
  </r>
  <r>
    <n v="150"/>
    <s v="RU2012-196"/>
    <s v="RU2012-196"/>
    <x v="0"/>
    <m/>
    <n v="59"/>
    <m/>
    <m/>
    <m/>
    <s v="Q47782"/>
    <s v="wild"/>
    <m/>
    <x v="0"/>
    <m/>
    <m/>
    <m/>
    <s v="E. Sacks, E. Dzyubenko, L. Bagmet, A. Sabitov"/>
    <d v="2012-09-20T00:00:00"/>
    <m/>
    <m/>
    <m/>
    <n v="128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1"/>
    <n v="44.434939999999997"/>
    <n v="131.40136999999999"/>
    <n v="176"/>
    <n v="2.0699999999999998"/>
    <n v="5"/>
    <x v="0"/>
    <n v="4.5024509803921564"/>
    <s v="Y"/>
    <d v="2013-12-01T00:00:00"/>
    <s v="AU"/>
    <m/>
    <m/>
    <m/>
    <s v="N"/>
    <n v="7"/>
    <n v="4"/>
    <s v="NE China/Korea/Russia diploids"/>
    <n v="2"/>
    <x v="0"/>
    <n v="4.0000000000000001E-3"/>
    <n v="0.10299999999999999"/>
    <n v="0.873"/>
    <n v="8.0000000000000002E-3"/>
    <n v="4.0000000000000001E-3"/>
    <n v="296"/>
    <n v="307"/>
    <n v="267"/>
    <n v="284"/>
    <n v="248"/>
    <n v="193"/>
    <n v="213"/>
    <n v="224"/>
    <n v="226"/>
    <n v="259"/>
    <n v="0.35552665799739902"/>
    <n v="0.107075598601022"/>
    <x v="1"/>
    <m/>
  </r>
  <r>
    <n v="151"/>
    <s v="RU2012-197"/>
    <s v="RU2012-197"/>
    <x v="0"/>
    <m/>
    <n v="59"/>
    <m/>
    <m/>
    <m/>
    <s v="Q47783"/>
    <s v="wild"/>
    <m/>
    <x v="0"/>
    <m/>
    <m/>
    <m/>
    <s v="E. Sacks, E. Dzyubenko, L. Bagmet, A. Sabitov"/>
    <d v="2012-09-20T00:00:00"/>
    <m/>
    <m/>
    <m/>
    <n v="108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0"/>
    <n v="44.434620000000002"/>
    <n v="131.40167"/>
    <n v="177"/>
    <n v="2.09"/>
    <n v="4"/>
    <x v="0"/>
    <n v="4.2547169811320753"/>
    <s v="Y"/>
    <d v="2013-12-01T00:00:00"/>
    <s v="AU"/>
    <m/>
    <m/>
    <m/>
    <s v="N"/>
    <n v="7"/>
    <n v="4"/>
    <s v="NE China/Korea/Russia diploids"/>
    <n v="2"/>
    <x v="0"/>
    <n v="1E-3"/>
    <n v="0.115"/>
    <n v="0.88200000000000001"/>
    <n v="2E-3"/>
    <n v="1E-3"/>
    <n v="296"/>
    <n v="307"/>
    <n v="267"/>
    <n v="284"/>
    <n v="248"/>
    <n v="193"/>
    <n v="214"/>
    <n v="224"/>
    <n v="226"/>
    <n v="259"/>
    <n v="0.36321340846698502"/>
    <n v="9.3347249954619696E-2"/>
    <x v="1"/>
    <m/>
  </r>
  <r>
    <n v="152"/>
    <s v="RU2012-199"/>
    <s v="RU2012-199"/>
    <x v="0"/>
    <m/>
    <n v="60"/>
    <m/>
    <m/>
    <m/>
    <s v="Q47784"/>
    <s v="wild"/>
    <m/>
    <x v="0"/>
    <s v="Primorsky Krai"/>
    <m/>
    <m/>
    <s v="E. Sacks, E. Dzyubenko, L. Bagmet, A. Sabitov"/>
    <d v="2012-09-21T00:00:00"/>
    <m/>
    <s v="500X500"/>
    <s v="abundant"/>
    <n v="112"/>
    <s v="Extensive large pop Charred wood; evidence of recent fire"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0"/>
    <n v="44.900129999999997"/>
    <n v="131.59082000000001"/>
    <n v="135"/>
    <n v="1.94"/>
    <n v="3.5"/>
    <x v="0"/>
    <n v="4.1904761904761898"/>
    <s v="Y"/>
    <d v="2013-12-01T00:00:00"/>
    <s v="AU"/>
    <m/>
    <m/>
    <m/>
    <s v="N"/>
    <n v="7"/>
    <n v="4"/>
    <s v="NE China/Korea/Russia diploids"/>
    <n v="2"/>
    <x v="0"/>
    <n v="2E-3"/>
    <n v="5.2999999999999999E-2"/>
    <n v="0.92300000000000004"/>
    <n v="0"/>
    <n v="2E-3"/>
    <n v="296"/>
    <n v="307"/>
    <n v="267"/>
    <n v="283"/>
    <n v="248"/>
    <n v="193"/>
    <n v="213"/>
    <n v="224"/>
    <n v="226"/>
    <n v="259"/>
    <n v="0.33529836728796403"/>
    <n v="0.111033823145813"/>
    <x v="1"/>
    <m/>
  </r>
  <r>
    <n v="153"/>
    <s v="RU2012-200"/>
    <s v="RU2012-200"/>
    <x v="0"/>
    <m/>
    <n v="60"/>
    <m/>
    <m/>
    <m/>
    <s v="Q47785"/>
    <s v="wild"/>
    <m/>
    <x v="0"/>
    <s v="Primorsky Krai"/>
    <m/>
    <m/>
    <s v="E. Sacks, E. Dzyubenko, L. Bagmet, A. Sabitov"/>
    <d v="2012-09-21T00:00:00"/>
    <m/>
    <m/>
    <m/>
    <n v="220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0"/>
    <n v="44.89875"/>
    <n v="131.59049999999999"/>
    <n v="137"/>
    <n v="1.94"/>
    <n v="3.5"/>
    <x v="0"/>
    <n v="4.258064516129032"/>
    <s v="Y"/>
    <d v="2013-12-01T00:00:00"/>
    <s v="AU"/>
    <m/>
    <m/>
    <m/>
    <s v="N"/>
    <n v="7"/>
    <n v="4"/>
    <s v="NE China/Korea/Russia diploids"/>
    <n v="2"/>
    <x v="0"/>
    <n v="1E-3"/>
    <n v="2.1000000000000001E-2"/>
    <n v="0.97599999999999998"/>
    <n v="2E-3"/>
    <n v="1E-3"/>
    <n v="296"/>
    <n v="307"/>
    <n v="267"/>
    <n v="285"/>
    <n v="248"/>
    <n v="193"/>
    <n v="214"/>
    <n v="223"/>
    <n v="226"/>
    <n v="259"/>
    <n v="0.28634590377113101"/>
    <n v="0.10548266925817899"/>
    <x v="0"/>
    <m/>
  </r>
  <r>
    <n v="154"/>
    <s v="RU2012-201"/>
    <s v="RU2012-201"/>
    <x v="0"/>
    <m/>
    <n v="60"/>
    <m/>
    <m/>
    <m/>
    <s v="Q47786"/>
    <s v="wild"/>
    <m/>
    <x v="0"/>
    <s v="Primorsky Krai"/>
    <m/>
    <m/>
    <s v="E. Sacks, E. Dzyubenko, L. Bagmet, A. Sabitov"/>
    <d v="2012-09-21T00:00:00"/>
    <m/>
    <m/>
    <m/>
    <n v="148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4.898429999999998"/>
    <n v="131.58983000000001"/>
    <n v="139"/>
    <n v="1.92"/>
    <n v="4"/>
    <x v="0"/>
    <n v="4.3278688524590159"/>
    <s v="Y"/>
    <d v="2013-12-01T00:00:00"/>
    <s v="AU"/>
    <m/>
    <m/>
    <m/>
    <s v="N"/>
    <n v="7"/>
    <n v="4"/>
    <s v="NE China/Korea/Russia diploids"/>
    <n v="2"/>
    <x v="0"/>
    <n v="5.0000000000000001E-3"/>
    <n v="0.11"/>
    <n v="0.85299999999999998"/>
    <n v="1E-3"/>
    <n v="5.0000000000000001E-3"/>
    <n v="296"/>
    <n v="307"/>
    <n v="267"/>
    <n v="284"/>
    <n v="248"/>
    <n v="193"/>
    <n v="213"/>
    <n v="224"/>
    <n v="226"/>
    <n v="259"/>
    <n v="0.110070799017483"/>
    <n v="0.14281075464345999"/>
    <x v="0"/>
    <m/>
  </r>
  <r>
    <n v="155"/>
    <s v="RU2012-202"/>
    <s v="RU2012-202"/>
    <x v="0"/>
    <m/>
    <n v="60"/>
    <m/>
    <m/>
    <m/>
    <s v="Q47787"/>
    <s v="wild"/>
    <m/>
    <x v="0"/>
    <s v="Primorsky Krai"/>
    <m/>
    <m/>
    <s v="E. Sacks, E. Dzyubenko, L. Bagmet, A. Sabitov"/>
    <d v="2012-09-21T00:00:00"/>
    <m/>
    <m/>
    <m/>
    <n v="244"/>
    <m/>
    <x v="0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x v="0"/>
    <n v="44.898910000000001"/>
    <n v="131.59099000000001"/>
    <n v="139"/>
    <n v="1.62"/>
    <n v="4"/>
    <x v="0"/>
    <n v="4.3278688524590159"/>
    <s v="Y"/>
    <d v="2013-12-01T00:00:00"/>
    <s v="AU"/>
    <m/>
    <m/>
    <m/>
    <s v="N"/>
    <n v="7"/>
    <n v="4"/>
    <s v="NE China/Korea/Russia diploids"/>
    <n v="2"/>
    <x v="0"/>
    <n v="1E-3"/>
    <n v="1.0999999999999999E-2"/>
    <n v="0.98299999999999998"/>
    <n v="4.0000000000000001E-3"/>
    <n v="1E-3"/>
    <n v="296"/>
    <n v="307"/>
    <n v="267"/>
    <n v="285"/>
    <n v="248"/>
    <n v="193"/>
    <n v="214"/>
    <n v="223"/>
    <n v="226"/>
    <n v="259"/>
    <n v="0.28559456725906701"/>
    <n v="0.10310654477793101"/>
    <x v="0"/>
    <m/>
  </r>
  <r>
    <n v="156"/>
    <s v="RU2012-203"/>
    <s v="RU2012-203"/>
    <x v="0"/>
    <m/>
    <n v="60"/>
    <m/>
    <m/>
    <m/>
    <s v="Q47788"/>
    <s v="wild"/>
    <m/>
    <x v="0"/>
    <s v="Primorsky Krai"/>
    <m/>
    <m/>
    <s v="E. Sacks, E. Dzyubenko, L. Bagmet, A. Sabitov"/>
    <d v="2012-09-21T00:00:00"/>
    <m/>
    <m/>
    <m/>
    <n v="152"/>
    <m/>
    <x v="0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x v="1"/>
    <n v="44.901850000000003"/>
    <n v="131.59117000000001"/>
    <n v="140"/>
    <n v="2.17"/>
    <n v="3"/>
    <x v="0"/>
    <n v="4.616788321167884"/>
    <s v="Y"/>
    <d v="2013-12-01T00:00:00"/>
    <s v="AU"/>
    <m/>
    <m/>
    <m/>
    <s v="N"/>
    <n v="7"/>
    <n v="4"/>
    <s v="NE China/Korea/Russia diploids"/>
    <n v="2"/>
    <x v="0"/>
    <n v="1E-3"/>
    <n v="9.1999999999999998E-2"/>
    <n v="0.877"/>
    <n v="1E-3"/>
    <n v="1E-3"/>
    <n v="296"/>
    <n v="307"/>
    <n v="267"/>
    <n v="284"/>
    <n v="248"/>
    <n v="193"/>
    <n v="214"/>
    <n v="223"/>
    <n v="226"/>
    <n v="259"/>
    <n v="0.12391272937436799"/>
    <n v="0.14002045057228599"/>
    <x v="0"/>
    <m/>
  </r>
  <r>
    <n v="157"/>
    <s v="RU2012-205"/>
    <s v="RU2012-205"/>
    <x v="0"/>
    <m/>
    <n v="61"/>
    <m/>
    <m/>
    <m/>
    <s v="Q47789"/>
    <s v="wild"/>
    <m/>
    <x v="0"/>
    <m/>
    <m/>
    <s v="Flat area near strem (and bridge) a few km south of Turyi Rog"/>
    <s v="E. Sacks, E. Dzyubenko, L. Bagmet, A. Sabitov"/>
    <d v="2012-09-21T00:00:00"/>
    <s v="Dark clay, flat area, near stream"/>
    <s v="300X300"/>
    <s v="frequent"/>
    <n v="208"/>
    <m/>
    <x v="0"/>
    <n v="0"/>
    <n v="0"/>
    <d v="2012-10-02T00:00:00"/>
    <d v="2015-03-10T00:00:00"/>
    <n v="5"/>
    <m/>
    <m/>
    <m/>
    <m/>
    <m/>
    <m/>
    <m/>
    <d v="2015-01-01T00:00:00"/>
    <m/>
    <m/>
    <n v="4"/>
    <m/>
    <m/>
    <m/>
    <m/>
    <m/>
    <s v="Y"/>
    <m/>
    <m/>
    <m/>
    <x v="0"/>
    <n v="45.196750000000002"/>
    <n v="131.97614999999999"/>
    <n v="77"/>
    <n v="2.48"/>
    <n v="5"/>
    <x v="0"/>
    <n v="4.435483870967742"/>
    <s v="Y"/>
    <d v="2013-12-01T00:00:00"/>
    <s v="AU"/>
    <m/>
    <m/>
    <m/>
    <s v="N"/>
    <n v="7"/>
    <n v="4"/>
    <s v="NE China/Korea/Russia diploids"/>
    <n v="2"/>
    <x v="0"/>
    <n v="1E-3"/>
    <n v="1.2999999999999999E-2"/>
    <n v="0.97299999999999998"/>
    <n v="2E-3"/>
    <n v="1E-3"/>
    <n v="296"/>
    <n v="307"/>
    <n v="266"/>
    <n v="282"/>
    <n v="248"/>
    <n v="193"/>
    <n v="213"/>
    <n v="224"/>
    <n v="226"/>
    <n v="259"/>
    <n v="0.32423060251408797"/>
    <n v="9.4376737224716706E-2"/>
    <x v="0"/>
    <m/>
  </r>
  <r>
    <n v="158"/>
    <s v="RU2012-206"/>
    <s v="RU2012-206"/>
    <x v="0"/>
    <m/>
    <n v="61"/>
    <m/>
    <m/>
    <m/>
    <s v="Q47790"/>
    <s v="wild"/>
    <m/>
    <x v="0"/>
    <m/>
    <m/>
    <m/>
    <s v="E. Sacks, E. Dzyubenko, L. Bagmet, A. Sabitov"/>
    <d v="2012-09-21T00:00:00"/>
    <m/>
    <m/>
    <m/>
    <n v="216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5.196930000000002"/>
    <n v="131.97554"/>
    <n v="75"/>
    <n v="2.17"/>
    <n v="4"/>
    <x v="0"/>
    <n v="4.3421052631578947"/>
    <s v="Y"/>
    <d v="2013-12-01T00:00:00"/>
    <s v="AU"/>
    <m/>
    <m/>
    <m/>
    <s v="N"/>
    <n v="7"/>
    <n v="4"/>
    <s v="NE China/Korea/Russia diploids"/>
    <n v="2"/>
    <x v="0"/>
    <n v="5.0000000000000001E-3"/>
    <n v="7.4999999999999997E-2"/>
    <n v="0.89300000000000002"/>
    <n v="1E-3"/>
    <n v="5.0000000000000001E-3"/>
    <n v="296"/>
    <n v="307"/>
    <n v="267"/>
    <n v="283"/>
    <n v="248"/>
    <n v="193"/>
    <n v="213"/>
    <n v="224"/>
    <n v="226"/>
    <n v="259"/>
    <n v="0.330385782401387"/>
    <n v="0.115225271879855"/>
    <x v="1"/>
    <m/>
  </r>
  <r>
    <n v="159"/>
    <s v="RU2012-207"/>
    <s v="RU2012-207"/>
    <x v="0"/>
    <m/>
    <n v="61"/>
    <m/>
    <m/>
    <m/>
    <s v="Q47791"/>
    <s v="wild"/>
    <m/>
    <x v="0"/>
    <m/>
    <m/>
    <m/>
    <s v="E. Sacks, E. Dzyubenko, L. Bagmet, A. Sabitov"/>
    <d v="2012-09-21T00:00:00"/>
    <m/>
    <m/>
    <m/>
    <n v="152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5.196559999999998"/>
    <n v="131.97572"/>
    <n v="75"/>
    <n v="2.12"/>
    <n v="4"/>
    <x v="0"/>
    <n v="4.4755877034358047"/>
    <s v="Y"/>
    <d v="2013-12-01T00:00:00"/>
    <s v="AU"/>
    <m/>
    <m/>
    <m/>
    <s v="N"/>
    <n v="7"/>
    <n v="4"/>
    <s v="NE China/Korea/Russia diploids"/>
    <n v="2"/>
    <x v="0"/>
    <n v="0"/>
    <n v="9.9000000000000005E-2"/>
    <n v="0.89"/>
    <n v="0"/>
    <n v="0"/>
    <n v="296"/>
    <n v="307"/>
    <n v="267"/>
    <n v="285"/>
    <n v="248"/>
    <n v="193"/>
    <n v="214"/>
    <n v="223"/>
    <n v="226"/>
    <n v="259"/>
    <n v="0.14549920531715099"/>
    <n v="0.12881298613459599"/>
    <x v="0"/>
    <m/>
  </r>
  <r>
    <n v="160"/>
    <s v="RU2012-208"/>
    <s v="RU2012-208"/>
    <x v="0"/>
    <m/>
    <n v="61"/>
    <m/>
    <m/>
    <m/>
    <s v="Q47792"/>
    <s v="wild"/>
    <m/>
    <x v="0"/>
    <m/>
    <m/>
    <m/>
    <s v="E. Sacks, E. Dzyubenko, L. Bagmet, A. Sabitov"/>
    <d v="2012-09-21T00:00:00"/>
    <m/>
    <m/>
    <m/>
    <n v="164"/>
    <m/>
    <x v="0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x v="1"/>
    <n v="45.196170000000002"/>
    <n v="131.97622999999999"/>
    <n v="77"/>
    <n v="2.4700000000000002"/>
    <n v="7"/>
    <x v="0"/>
    <n v="4.7653429602888089"/>
    <s v="Y"/>
    <d v="2013-12-01T00:00:00"/>
    <s v="AU"/>
    <m/>
    <m/>
    <m/>
    <s v="N"/>
    <n v="7"/>
    <n v="4"/>
    <s v="NE China/Korea/Russia diploids"/>
    <n v="2"/>
    <x v="0"/>
    <n v="7.0000000000000001E-3"/>
    <n v="9.4E-2"/>
    <n v="0.86699999999999999"/>
    <n v="8.0000000000000002E-3"/>
    <n v="7.0000000000000001E-3"/>
    <n v="295"/>
    <n v="306"/>
    <n v="266"/>
    <n v="283"/>
    <n v="250"/>
    <n v="194"/>
    <n v="213"/>
    <n v="221"/>
    <n v="227"/>
    <n v="258"/>
    <n v="0.32625343158503101"/>
    <n v="0.111601972978769"/>
    <x v="1"/>
    <m/>
  </r>
  <r>
    <n v="161"/>
    <s v="RU2012-209"/>
    <s v="RU2012-209"/>
    <x v="0"/>
    <m/>
    <n v="61"/>
    <m/>
    <m/>
    <m/>
    <s v="Q47793"/>
    <s v="wild"/>
    <m/>
    <x v="0"/>
    <m/>
    <m/>
    <m/>
    <s v="E. Sacks, E. Dzyubenko, L. Bagmet, A. Sabitov"/>
    <d v="2012-09-21T00:00:00"/>
    <m/>
    <m/>
    <m/>
    <n v="116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x v="0"/>
    <n v="45.195079999999997"/>
    <n v="131.97630000000001"/>
    <n v="78"/>
    <n v="2.27"/>
    <n v="4"/>
    <x v="0"/>
    <n v="4.3758445945945947"/>
    <s v="Y"/>
    <d v="2013-12-01T00:00:00"/>
    <s v="AU"/>
    <m/>
    <m/>
    <m/>
    <s v="N"/>
    <n v="7"/>
    <n v="4"/>
    <s v="NE China/Korea/Russia diploids"/>
    <n v="2"/>
    <x v="0"/>
    <n v="0"/>
    <n v="4.8000000000000001E-2"/>
    <n v="0.94699999999999995"/>
    <n v="3.0000000000000001E-3"/>
    <n v="0"/>
    <n v="296"/>
    <n v="307"/>
    <n v="267"/>
    <n v="284"/>
    <n v="248"/>
    <n v="193"/>
    <n v="214"/>
    <n v="223"/>
    <n v="226"/>
    <n v="259"/>
    <n v="0.268833983528392"/>
    <n v="0.10552525492056"/>
    <x v="0"/>
    <m/>
  </r>
  <r>
    <n v="162"/>
    <s v="RU2012-211"/>
    <s v="RU2012-211"/>
    <x v="0"/>
    <m/>
    <n v="62"/>
    <m/>
    <m/>
    <m/>
    <s v="Q47794"/>
    <s v="wild"/>
    <m/>
    <x v="0"/>
    <m/>
    <m/>
    <m/>
    <s v="E. Sacks, E. Dzyubenko, L. Bagmet, A. Sabitov"/>
    <d v="2012-09-22T00:00:00"/>
    <s v="Dark clay, near stream in valley"/>
    <m/>
    <s v="abundant"/>
    <n v="104"/>
    <m/>
    <x v="0"/>
    <n v="0"/>
    <n v="0"/>
    <d v="2012-10-02T00:00:00"/>
    <d v="2015-03-10T00:00:00"/>
    <n v="2"/>
    <d v="2015-05-14T00:00:00"/>
    <n v="5"/>
    <m/>
    <m/>
    <m/>
    <m/>
    <m/>
    <d v="2015-01-01T00:00:00"/>
    <m/>
    <m/>
    <n v="4"/>
    <m/>
    <m/>
    <m/>
    <m/>
    <m/>
    <s v="Y"/>
    <m/>
    <m/>
    <m/>
    <x v="0"/>
    <n v="44.696719999999999"/>
    <n v="131.97116"/>
    <n v="80"/>
    <n v="2.48"/>
    <n v="6"/>
    <x v="0"/>
    <n v="4.5272727272727264"/>
    <s v="Y"/>
    <d v="2013-12-01T00:00:00"/>
    <s v="AU"/>
    <m/>
    <m/>
    <m/>
    <s v="N"/>
    <n v="7"/>
    <n v="4"/>
    <s v="NE China/Korea/Russia diploids"/>
    <n v="2"/>
    <x v="0"/>
    <n v="6.0000000000000001E-3"/>
    <n v="8.5000000000000006E-2"/>
    <n v="0.873"/>
    <n v="3.0000000000000001E-3"/>
    <n v="6.0000000000000001E-3"/>
    <n v="296"/>
    <n v="307"/>
    <n v="266"/>
    <n v="283"/>
    <n v="248"/>
    <n v="193"/>
    <n v="213"/>
    <n v="224"/>
    <n v="226"/>
    <n v="259"/>
    <n v="0.113018349949429"/>
    <n v="0.14520753241675899"/>
    <x v="0"/>
    <m/>
  </r>
  <r>
    <n v="163"/>
    <s v="RU2012-212"/>
    <s v="RU2012-212"/>
    <x v="0"/>
    <m/>
    <n v="62"/>
    <m/>
    <m/>
    <m/>
    <s v="Q47795"/>
    <s v="wild"/>
    <m/>
    <x v="0"/>
    <m/>
    <m/>
    <m/>
    <s v="E. Sacks, E. Dzyubenko, L. Bagmet, A. Sabitov"/>
    <d v="2012-09-21T00:00:00"/>
    <m/>
    <m/>
    <m/>
    <n v="132"/>
    <m/>
    <x v="0"/>
    <n v="0"/>
    <n v="0"/>
    <d v="2012-10-02T00:00:00"/>
    <d v="2015-03-10T00:00:00"/>
    <n v="5"/>
    <m/>
    <m/>
    <m/>
    <m/>
    <m/>
    <m/>
    <m/>
    <d v="2015-01-01T00:00:00"/>
    <m/>
    <m/>
    <n v="4"/>
    <m/>
    <m/>
    <m/>
    <m/>
    <m/>
    <s v="Y"/>
    <m/>
    <m/>
    <m/>
    <x v="0"/>
    <n v="44.697310000000002"/>
    <n v="131.97176999999999"/>
    <n v="82"/>
    <n v="2.4"/>
    <n v="4"/>
    <x v="0"/>
    <n v="4.3475298126064734"/>
    <s v="Y"/>
    <d v="2013-12-01T00:00:00"/>
    <s v="AU"/>
    <m/>
    <m/>
    <m/>
    <s v="N"/>
    <n v="7"/>
    <n v="4"/>
    <s v="NE China/Korea/Russia diploids"/>
    <n v="2"/>
    <x v="0"/>
    <n v="0"/>
    <n v="5.7000000000000002E-2"/>
    <n v="0.93799999999999994"/>
    <n v="1E-3"/>
    <n v="0"/>
    <n v="296"/>
    <n v="307"/>
    <n v="266"/>
    <n v="283"/>
    <n v="248"/>
    <n v="193"/>
    <n v="213"/>
    <n v="224"/>
    <n v="226"/>
    <n v="259"/>
    <n v="0.25779511631267199"/>
    <n v="0.103021336240461"/>
    <x v="0"/>
    <m/>
  </r>
  <r>
    <n v="164"/>
    <s v="RU2012-213"/>
    <s v="RU2012-213"/>
    <x v="0"/>
    <m/>
    <n v="62"/>
    <m/>
    <m/>
    <m/>
    <s v="Q47796"/>
    <s v="wild"/>
    <m/>
    <x v="0"/>
    <m/>
    <m/>
    <m/>
    <s v="E. Sacks, E. Dzyubenko, L. Bagmet, A. Sabitov"/>
    <d v="2012-09-22T00:00:00"/>
    <m/>
    <m/>
    <m/>
    <n v="192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1"/>
    <n v="44.697290000000002"/>
    <n v="131.97246000000001"/>
    <n v="82"/>
    <n v="2.17"/>
    <n v="4"/>
    <x v="0"/>
    <n v="4.467005076142132"/>
    <s v="Y"/>
    <d v="2013-12-01T00:00:00"/>
    <s v="AU"/>
    <m/>
    <m/>
    <m/>
    <s v="N"/>
    <n v="7"/>
    <n v="4"/>
    <s v="NE China/Korea/Russia diploids"/>
    <n v="2"/>
    <x v="0"/>
    <n v="6.0000000000000001E-3"/>
    <n v="0.126"/>
    <n v="0.84"/>
    <n v="0.01"/>
    <n v="6.0000000000000001E-3"/>
    <n v="296"/>
    <n v="307"/>
    <n v="267"/>
    <n v="283"/>
    <n v="248"/>
    <n v="193"/>
    <n v="213"/>
    <n v="224"/>
    <n v="226"/>
    <n v="259"/>
    <n v="0.109117179598324"/>
    <n v="0.14129553342631901"/>
    <x v="0"/>
    <m/>
  </r>
  <r>
    <n v="165"/>
    <s v="RU2012-214"/>
    <s v="RU2012-214"/>
    <x v="0"/>
    <m/>
    <n v="62"/>
    <m/>
    <m/>
    <m/>
    <s v="Q47797"/>
    <s v="wild"/>
    <m/>
    <x v="0"/>
    <m/>
    <m/>
    <m/>
    <s v="E. Sacks, E. Dzyubenko, L. Bagmet, A. Sabitov"/>
    <d v="2012-09-22T00:00:00"/>
    <m/>
    <m/>
    <m/>
    <n v="164"/>
    <m/>
    <x v="0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x v="0"/>
    <n v="44.691090000000003"/>
    <n v="131.95929000000001"/>
    <n v="113"/>
    <n v="2.17"/>
    <n v="5"/>
    <x v="0"/>
    <n v="4.5993031358885021"/>
    <s v="Y"/>
    <d v="2013-12-01T00:00:00"/>
    <s v="AU"/>
    <m/>
    <m/>
    <m/>
    <s v="N"/>
    <n v="7"/>
    <n v="4"/>
    <s v="NE China/Korea/Russia diploids"/>
    <n v="2"/>
    <x v="0"/>
    <n v="7.0000000000000001E-3"/>
    <n v="0.14099999999999999"/>
    <n v="0.83599999999999997"/>
    <n v="1E-3"/>
    <n v="7.0000000000000001E-3"/>
    <n v="296"/>
    <n v="307"/>
    <n v="266"/>
    <n v="283"/>
    <n v="248"/>
    <n v="193"/>
    <n v="213"/>
    <n v="224"/>
    <n v="226"/>
    <n v="259"/>
    <n v="0.14541251264268201"/>
    <n v="0.130997869678423"/>
    <x v="0"/>
    <m/>
  </r>
  <r>
    <n v="166"/>
    <s v="RU2012-215"/>
    <s v="RU2012-215"/>
    <x v="0"/>
    <m/>
    <n v="62"/>
    <m/>
    <m/>
    <m/>
    <s v="Q47798"/>
    <s v="wild"/>
    <m/>
    <x v="0"/>
    <m/>
    <m/>
    <m/>
    <s v="E. Sacks, E. Dzyubenko, L. Bagmet, A. Sabitov"/>
    <d v="2012-09-22T00:00:00"/>
    <m/>
    <m/>
    <m/>
    <n v="184"/>
    <m/>
    <x v="0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x v="0"/>
    <n v="44.69988"/>
    <n v="131.97716"/>
    <n v="88"/>
    <n v="1.98"/>
    <n v="4"/>
    <x v="0"/>
    <n v="4.3227739726027394"/>
    <s v="Y"/>
    <d v="2013-12-01T00:00:00"/>
    <s v="AU"/>
    <m/>
    <m/>
    <m/>
    <s v="N"/>
    <n v="7"/>
    <n v="4"/>
    <s v="NE China/Korea/Russia diploids"/>
    <n v="2"/>
    <x v="0"/>
    <n v="6.0000000000000001E-3"/>
    <n v="0.121"/>
    <n v="0.85099999999999998"/>
    <n v="0"/>
    <n v="6.0000000000000001E-3"/>
    <n v="296"/>
    <n v="307"/>
    <n v="266"/>
    <n v="283"/>
    <n v="248"/>
    <n v="193"/>
    <n v="213"/>
    <n v="224"/>
    <n v="226"/>
    <n v="259"/>
    <n v="0.118797861580696"/>
    <n v="0.13691217944513701"/>
    <x v="0"/>
    <m/>
  </r>
  <r>
    <n v="167"/>
    <s v="M. sacchariflorus 'Hortico'-UI10-00008"/>
    <s v="UI10-00008"/>
    <x v="0"/>
    <s v="Hortico"/>
    <m/>
    <m/>
    <m/>
    <m/>
    <m/>
    <s v="cultivar"/>
    <m/>
    <x v="1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6"/>
    <x v="0"/>
    <m/>
    <m/>
    <m/>
    <m/>
    <m/>
    <x v="0"/>
    <n v="4.47"/>
    <s v="Y"/>
    <m/>
    <s v="IL"/>
    <m/>
    <m/>
    <m/>
    <s v="N"/>
    <n v="7"/>
    <n v="4"/>
    <s v="NE China/Korea/Russia diploids"/>
    <n v="2"/>
    <x v="0"/>
    <n v="8.0000000000000002E-3"/>
    <n v="0.02"/>
    <n v="0.95099999999999996"/>
    <n v="3.0000000000000001E-3"/>
    <n v="1.7000000000000001E-2"/>
    <n v="295"/>
    <n v="306"/>
    <n v="266"/>
    <n v="283"/>
    <n v="250"/>
    <n v="194"/>
    <n v="213"/>
    <n v="221"/>
    <n v="227"/>
    <n v="258"/>
    <n v="0.135991908683716"/>
    <n v="0.13475367069132699"/>
    <x v="0"/>
    <m/>
  </r>
  <r>
    <n v="168"/>
    <s v="M. ×giganteus 'Illinois'-UI10-00107"/>
    <s v="UI10-00107"/>
    <x v="1"/>
    <s v="Illinois"/>
    <m/>
    <m/>
    <m/>
    <m/>
    <m/>
    <s v="cultivar control"/>
    <m/>
    <x v="2"/>
    <m/>
    <m/>
    <m/>
    <m/>
    <m/>
    <m/>
    <m/>
    <m/>
    <m/>
    <m/>
    <x v="0"/>
    <n v="0"/>
    <n v="0"/>
    <m/>
    <m/>
    <n v="8"/>
    <d v="2015-03-31T00:00:00"/>
    <n v="8"/>
    <n v="6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x v="0"/>
    <m/>
    <m/>
    <m/>
    <m/>
    <m/>
    <x v="3"/>
    <n v="6.8886153846153846"/>
    <s v="Y"/>
    <m/>
    <s v="IL"/>
    <m/>
    <m/>
    <m/>
    <m/>
    <m/>
    <m/>
    <m/>
    <m/>
    <x v="3"/>
    <m/>
    <m/>
    <m/>
    <m/>
    <m/>
    <n v="296"/>
    <n v="308"/>
    <n v="267"/>
    <n v="284"/>
    <n v="248"/>
    <n v="193"/>
    <n v="213"/>
    <n v="223"/>
    <n v="226"/>
    <n v="259"/>
    <s v="NA"/>
    <s v="NA"/>
    <x v="1"/>
    <m/>
  </r>
  <r>
    <n v="169"/>
    <s v="M. sacchariflorus 'Bluemel'-UI10-00117"/>
    <s v="UI10-00117"/>
    <x v="0"/>
    <s v="Bluemel"/>
    <m/>
    <m/>
    <m/>
    <m/>
    <m/>
    <s v="wild"/>
    <m/>
    <x v="1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7"/>
    <x v="0"/>
    <m/>
    <m/>
    <m/>
    <m/>
    <m/>
    <x v="1"/>
    <n v="8.65"/>
    <s v="Y"/>
    <m/>
    <s v="IL"/>
    <m/>
    <m/>
    <m/>
    <s v="N"/>
    <n v="2"/>
    <n v="5"/>
    <s v="S Japan"/>
    <n v="1"/>
    <x v="2"/>
    <n v="3.3000000000000002E-2"/>
    <n v="4.7E-2"/>
    <n v="3.6999999999999998E-2"/>
    <n v="0.114"/>
    <n v="0.76800000000000002"/>
    <n v="295"/>
    <n v="306"/>
    <n v="267"/>
    <n v="283"/>
    <n v="250"/>
    <n v="194"/>
    <n v="213"/>
    <n v="222"/>
    <n v="227"/>
    <n v="258"/>
    <n v="0.48813755237682399"/>
    <n v="8.0788121718511796E-2"/>
    <x v="1"/>
    <m/>
  </r>
  <r>
    <n v="170"/>
    <s v="M. ×giganteus 'Nagara'-UI10-00123"/>
    <s v="UI10-00123"/>
    <x v="1"/>
    <s v="Nagara"/>
    <m/>
    <m/>
    <m/>
    <m/>
    <m/>
    <s v="cultivar control"/>
    <m/>
    <x v="3"/>
    <m/>
    <m/>
    <m/>
    <m/>
    <m/>
    <m/>
    <m/>
    <m/>
    <m/>
    <m/>
    <x v="0"/>
    <n v="0"/>
    <n v="0"/>
    <m/>
    <m/>
    <n v="6"/>
    <d v="2015-03-31T00:00:00"/>
    <n v="8"/>
    <n v="8"/>
    <m/>
    <m/>
    <m/>
    <m/>
    <m/>
    <m/>
    <m/>
    <m/>
    <m/>
    <m/>
    <m/>
    <m/>
    <m/>
    <m/>
    <d v="2015-03-13T00:00:00"/>
    <m/>
    <n v="8"/>
    <x v="1"/>
    <m/>
    <m/>
    <m/>
    <m/>
    <m/>
    <x v="3"/>
    <n v="6.79"/>
    <s v="Y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171"/>
    <s v="M. sacchariflorus 'Gotemba Gold'-UI11-00005"/>
    <s v="UI11-00005"/>
    <x v="0"/>
    <s v="Gotemba Gold"/>
    <m/>
    <m/>
    <m/>
    <m/>
    <m/>
    <s v="cultivar"/>
    <m/>
    <x v="1"/>
    <m/>
    <m/>
    <m/>
    <m/>
    <m/>
    <m/>
    <m/>
    <m/>
    <m/>
    <m/>
    <x v="0"/>
    <n v="0"/>
    <n v="0"/>
    <m/>
    <m/>
    <n v="6"/>
    <d v="2015-03-31T00:00:00"/>
    <n v="8"/>
    <n v="7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x v="0"/>
    <m/>
    <m/>
    <m/>
    <m/>
    <m/>
    <x v="1"/>
    <n v="8.5500000000000007"/>
    <s v="Y"/>
    <m/>
    <s v="IL"/>
    <m/>
    <m/>
    <m/>
    <s v="N"/>
    <n v="2"/>
    <n v="5"/>
    <s v="S Japan"/>
    <n v="1"/>
    <x v="2"/>
    <n v="5.1999999999999998E-2"/>
    <n v="4.1000000000000002E-2"/>
    <n v="4.7E-2"/>
    <n v="9.5000000000000001E-2"/>
    <n v="0.76400000000000001"/>
    <n v="296"/>
    <n v="307"/>
    <n v="267"/>
    <n v="283"/>
    <n v="248"/>
    <n v="193"/>
    <n v="213"/>
    <n v="224"/>
    <n v="226"/>
    <n v="259"/>
    <n v="0.40745557000433502"/>
    <n v="9.65618141916606E-2"/>
    <x v="1"/>
    <m/>
  </r>
  <r>
    <n v="172"/>
    <s v="M. sacchariflorus 'Golf Course 2x'-UI11-00006"/>
    <s v="UI11-00006"/>
    <x v="0"/>
    <s v="Golf Course 2x"/>
    <m/>
    <m/>
    <m/>
    <m/>
    <m/>
    <s v="cultivar"/>
    <m/>
    <x v="1"/>
    <m/>
    <m/>
    <m/>
    <m/>
    <m/>
    <m/>
    <m/>
    <m/>
    <m/>
    <m/>
    <x v="0"/>
    <n v="0"/>
    <n v="0"/>
    <m/>
    <m/>
    <n v="6"/>
    <d v="2015-03-31T00:00:00"/>
    <n v="8"/>
    <n v="7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x v="0"/>
    <m/>
    <m/>
    <m/>
    <m/>
    <m/>
    <x v="0"/>
    <n v="4.4000000000000004"/>
    <s v="Y"/>
    <m/>
    <m/>
    <m/>
    <m/>
    <m/>
    <s v="N"/>
    <n v="7"/>
    <n v="4"/>
    <s v="NE China/Korea/Russia diploids"/>
    <n v="2"/>
    <x v="0"/>
    <n v="1E-3"/>
    <n v="1.4E-2"/>
    <n v="0.98"/>
    <n v="0"/>
    <n v="5.0000000000000001E-3"/>
    <n v="295"/>
    <n v="306"/>
    <n v="266"/>
    <n v="283"/>
    <n v="250"/>
    <n v="194"/>
    <n v="213"/>
    <n v="221"/>
    <n v="227"/>
    <n v="258"/>
    <n v="0.18401965033954601"/>
    <n v="0.119417785175479"/>
    <x v="0"/>
    <m/>
  </r>
  <r>
    <n v="173"/>
    <s v="M. sacchariflorus 'Golf Course 4x'-UI11-00007"/>
    <s v="UI11-00007"/>
    <x v="0"/>
    <s v="Golf Course 4x"/>
    <m/>
    <s v="GC4x-1"/>
    <m/>
    <m/>
    <m/>
    <s v="breeding line"/>
    <m/>
    <x v="1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7"/>
    <m/>
    <d v="2015-03-16T00:00:00"/>
    <m/>
    <m/>
    <n v="4"/>
    <d v="2015-03-16T00:00:00"/>
    <m/>
    <m/>
    <d v="2015-03-23T00:00:00"/>
    <n v="4"/>
    <s v="Y"/>
    <d v="2015-03-13T00:00:00"/>
    <m/>
    <n v="7"/>
    <x v="0"/>
    <m/>
    <m/>
    <m/>
    <m/>
    <m/>
    <x v="1"/>
    <n v="8.93"/>
    <s v="Y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174"/>
    <s v="M. sacchariflorus 'EMI-5'-UI11-00027"/>
    <s v="UI11-00027"/>
    <x v="0"/>
    <s v="EMI-5"/>
    <m/>
    <m/>
    <m/>
    <m/>
    <m/>
    <s v="wild"/>
    <m/>
    <x v="2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x v="0"/>
    <m/>
    <m/>
    <m/>
    <m/>
    <m/>
    <x v="1"/>
    <m/>
    <s v="Y"/>
    <m/>
    <s v="IL"/>
    <m/>
    <m/>
    <m/>
    <s v="N"/>
    <n v="2"/>
    <n v="5"/>
    <s v="S Japan"/>
    <n v="1"/>
    <x v="2"/>
    <n v="2.3E-2"/>
    <n v="0"/>
    <n v="1E-3"/>
    <n v="0.187"/>
    <n v="0.78900000000000003"/>
    <n v="0"/>
    <n v="0"/>
    <n v="0"/>
    <n v="0"/>
    <n v="0"/>
    <n v="193"/>
    <n v="213"/>
    <n v="224"/>
    <n v="226"/>
    <n v="259"/>
    <n v="0.35162548764629398"/>
    <n v="0.11342871150332"/>
    <x v="1"/>
    <m/>
  </r>
  <r>
    <n v="175"/>
    <s v="UI11-00031"/>
    <s v="UI11-00031"/>
    <x v="2"/>
    <m/>
    <m/>
    <s v="PF30022"/>
    <m/>
    <m/>
    <m/>
    <s v="wild"/>
    <m/>
    <x v="4"/>
    <m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x v="0"/>
    <m/>
    <m/>
    <m/>
    <m/>
    <m/>
    <x v="0"/>
    <n v="4.26"/>
    <s v="Y"/>
    <m/>
    <s v="IL"/>
    <m/>
    <m/>
    <m/>
    <s v="N"/>
    <n v="3"/>
    <n v="8"/>
    <s v="Yangtze diploids (ssp. lutarioriparius)"/>
    <n v="5"/>
    <x v="4"/>
    <n v="3.0000000000000001E-3"/>
    <n v="3.0000000000000001E-3"/>
    <n v="0.02"/>
    <n v="0.95799999999999996"/>
    <n v="1.7000000000000001E-2"/>
    <n v="296"/>
    <n v="307"/>
    <n v="267"/>
    <n v="283"/>
    <n v="248"/>
    <n v="193"/>
    <n v="213"/>
    <n v="224"/>
    <n v="226"/>
    <n v="259"/>
    <n v="0.22441843664210401"/>
    <n v="9.8848690338686193E-2"/>
    <x v="0"/>
    <m/>
  </r>
  <r>
    <n v="176"/>
    <s v="UI11-00032"/>
    <s v="UI11-00032"/>
    <x v="0"/>
    <m/>
    <m/>
    <s v="PF30150"/>
    <m/>
    <m/>
    <m/>
    <s v="wild"/>
    <m/>
    <x v="2"/>
    <s v="Gifu"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x v="0"/>
    <m/>
    <m/>
    <m/>
    <m/>
    <m/>
    <x v="1"/>
    <n v="8.2200000000000006"/>
    <s v="Y"/>
    <m/>
    <s v="IL"/>
    <m/>
    <m/>
    <m/>
    <s v="N"/>
    <n v="2"/>
    <n v="5"/>
    <s v="S Japan"/>
    <n v="1"/>
    <x v="2"/>
    <n v="1.6E-2"/>
    <n v="2.1000000000000001E-2"/>
    <n v="1E-3"/>
    <n v="0.14499999999999999"/>
    <n v="0.81699999999999995"/>
    <n v="296"/>
    <n v="307"/>
    <n v="267"/>
    <n v="283"/>
    <n v="248"/>
    <n v="193"/>
    <n v="213"/>
    <n v="224"/>
    <n v="226"/>
    <n v="259"/>
    <n v="0.14399653229302101"/>
    <n v="0.18307339139828499"/>
    <x v="2"/>
    <m/>
  </r>
  <r>
    <n v="177"/>
    <s v="UI11-00033"/>
    <s v="UI11-00033"/>
    <x v="0"/>
    <m/>
    <m/>
    <s v="PF30151"/>
    <m/>
    <m/>
    <m/>
    <s v="wild"/>
    <m/>
    <x v="2"/>
    <s v="Gifu"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m/>
    <m/>
    <m/>
    <m/>
    <m/>
    <x v="1"/>
    <n v="8.2899999999999991"/>
    <s v="Y"/>
    <m/>
    <s v="IL"/>
    <m/>
    <m/>
    <m/>
    <s v="N"/>
    <n v="2"/>
    <n v="5"/>
    <s v="S Japan"/>
    <n v="1"/>
    <x v="2"/>
    <n v="2.3E-2"/>
    <n v="2.7E-2"/>
    <n v="0"/>
    <n v="0.13300000000000001"/>
    <n v="0.81599999999999995"/>
    <n v="296"/>
    <n v="307"/>
    <n v="267"/>
    <n v="283"/>
    <n v="248"/>
    <n v="193"/>
    <n v="213"/>
    <n v="224"/>
    <n v="226"/>
    <n v="259"/>
    <n v="0.14445889322352301"/>
    <n v="0.18296966831047801"/>
    <x v="2"/>
    <m/>
  </r>
  <r>
    <n v="178"/>
    <s v="UI11-00034"/>
    <s v="UI11-00034"/>
    <x v="0"/>
    <m/>
    <m/>
    <s v="PF30152"/>
    <m/>
    <m/>
    <m/>
    <s v="wild"/>
    <m/>
    <x v="2"/>
    <s v="Gifu"/>
    <m/>
    <m/>
    <m/>
    <m/>
    <m/>
    <m/>
    <m/>
    <m/>
    <m/>
    <x v="0"/>
    <n v="0"/>
    <n v="0"/>
    <m/>
    <m/>
    <n v="6"/>
    <d v="2015-03-31T00:00:00"/>
    <n v="8"/>
    <n v="3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x v="0"/>
    <m/>
    <m/>
    <m/>
    <m/>
    <m/>
    <x v="1"/>
    <n v="8.34"/>
    <s v="Y"/>
    <m/>
    <s v="IL"/>
    <m/>
    <m/>
    <m/>
    <s v="N"/>
    <n v="2"/>
    <n v="5"/>
    <s v="S Japan"/>
    <n v="1"/>
    <x v="2"/>
    <n v="2.7E-2"/>
    <n v="0.06"/>
    <n v="1.4E-2"/>
    <n v="0.111"/>
    <n v="0.78900000000000003"/>
    <n v="296"/>
    <n v="307"/>
    <n v="267"/>
    <n v="283"/>
    <n v="248"/>
    <n v="193"/>
    <n v="213"/>
    <n v="224"/>
    <n v="226"/>
    <n v="259"/>
    <n v="5.2766941193469197E-2"/>
    <n v="0.24119100643704799"/>
    <x v="2"/>
    <m/>
  </r>
  <r>
    <n v="179"/>
    <s v="UI11-00035"/>
    <s v="UI11-00035"/>
    <x v="0"/>
    <m/>
    <m/>
    <s v="PF30153"/>
    <m/>
    <m/>
    <m/>
    <s v="wild"/>
    <m/>
    <x v="2"/>
    <s v="Gifu"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m/>
    <m/>
    <m/>
    <m/>
    <m/>
    <x v="1"/>
    <n v="8.06"/>
    <s v="Y"/>
    <m/>
    <s v="IL"/>
    <m/>
    <m/>
    <m/>
    <s v="N"/>
    <n v="2"/>
    <n v="5"/>
    <s v="S Japan"/>
    <n v="1"/>
    <x v="2"/>
    <n v="2.9000000000000001E-2"/>
    <n v="3.0000000000000001E-3"/>
    <n v="0"/>
    <n v="0.159"/>
    <n v="0.80800000000000005"/>
    <n v="296"/>
    <n v="307"/>
    <n v="267"/>
    <n v="283"/>
    <n v="248"/>
    <n v="193"/>
    <n v="213"/>
    <n v="224"/>
    <n v="226"/>
    <n v="259"/>
    <n v="0.17789336801040301"/>
    <n v="0.16693029631973"/>
    <x v="2"/>
    <m/>
  </r>
  <r>
    <n v="180"/>
    <s v="UI11-00036"/>
    <s v="UI11-00036"/>
    <x v="0"/>
    <m/>
    <m/>
    <s v="PF30154"/>
    <m/>
    <m/>
    <m/>
    <s v="wild"/>
    <m/>
    <x v="2"/>
    <s v="Gifu"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m/>
    <m/>
    <m/>
    <m/>
    <m/>
    <x v="1"/>
    <n v="8.3800000000000008"/>
    <s v="Y"/>
    <m/>
    <s v="IL"/>
    <m/>
    <m/>
    <m/>
    <s v="N"/>
    <n v="2"/>
    <n v="5"/>
    <s v="S Japan"/>
    <n v="1"/>
    <x v="2"/>
    <n v="2.1000000000000001E-2"/>
    <n v="1.2999999999999999E-2"/>
    <n v="1E-3"/>
    <n v="0.153"/>
    <n v="0.81200000000000006"/>
    <n v="296"/>
    <n v="307"/>
    <n v="267"/>
    <n v="283"/>
    <n v="248"/>
    <n v="193"/>
    <n v="213"/>
    <n v="224"/>
    <n v="226"/>
    <n v="259"/>
    <n v="0.19005923999422"/>
    <n v="0.160767803624946"/>
    <x v="1"/>
    <m/>
  </r>
  <r>
    <n v="181"/>
    <s v="UI11-00037"/>
    <s v="UI11-00037"/>
    <x v="0"/>
    <m/>
    <m/>
    <s v="PF30155"/>
    <m/>
    <m/>
    <m/>
    <s v="wild"/>
    <m/>
    <x v="2"/>
    <s v="Gifu"/>
    <m/>
    <m/>
    <m/>
    <m/>
    <m/>
    <m/>
    <m/>
    <m/>
    <m/>
    <x v="0"/>
    <n v="0"/>
    <n v="0"/>
    <m/>
    <m/>
    <n v="6"/>
    <d v="2015-03-31T00:00:00"/>
    <n v="8"/>
    <n v="7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x v="0"/>
    <m/>
    <m/>
    <m/>
    <m/>
    <m/>
    <x v="1"/>
    <n v="8.2100000000000009"/>
    <s v="Y"/>
    <m/>
    <s v="IL"/>
    <m/>
    <m/>
    <m/>
    <s v="N"/>
    <n v="2"/>
    <n v="5"/>
    <s v="S Japan"/>
    <n v="1"/>
    <x v="2"/>
    <n v="2.1999999999999999E-2"/>
    <n v="4.3999999999999997E-2"/>
    <n v="1E-3"/>
    <n v="0.11799999999999999"/>
    <n v="0.81499999999999995"/>
    <n v="296"/>
    <n v="307"/>
    <n v="267"/>
    <n v="283"/>
    <n v="248"/>
    <n v="193"/>
    <n v="213"/>
    <n v="224"/>
    <n v="226"/>
    <n v="259"/>
    <n v="0.14422771275827201"/>
    <n v="0.18133315323833299"/>
    <x v="2"/>
    <m/>
  </r>
  <r>
    <n v="182"/>
    <s v="UI11-00038"/>
    <s v="UI11-00038"/>
    <x v="0"/>
    <m/>
    <m/>
    <s v="PF30156"/>
    <m/>
    <m/>
    <m/>
    <s v="wild"/>
    <m/>
    <x v="2"/>
    <s v="Gifu"/>
    <m/>
    <m/>
    <m/>
    <m/>
    <m/>
    <m/>
    <m/>
    <m/>
    <m/>
    <x v="0"/>
    <n v="0"/>
    <n v="0"/>
    <m/>
    <m/>
    <n v="6"/>
    <d v="2015-03-31T00:00:00"/>
    <n v="8"/>
    <n v="6"/>
    <m/>
    <d v="2015-04-01T00:00:00"/>
    <n v="7"/>
    <m/>
    <d v="2015-03-16T00:00:00"/>
    <m/>
    <m/>
    <n v="6"/>
    <d v="2015-03-16T00:00:00"/>
    <m/>
    <m/>
    <d v="2015-03-23T00:00:00"/>
    <n v="4"/>
    <s v="Y"/>
    <m/>
    <m/>
    <m/>
    <x v="0"/>
    <m/>
    <m/>
    <m/>
    <m/>
    <m/>
    <x v="1"/>
    <n v="9.7200000000000006"/>
    <s v="Y"/>
    <m/>
    <s v="IL"/>
    <m/>
    <m/>
    <m/>
    <s v="N"/>
    <n v="2"/>
    <n v="5"/>
    <s v="S Japan"/>
    <n v="1"/>
    <x v="2"/>
    <n v="1.4999999999999999E-2"/>
    <n v="3.5999999999999997E-2"/>
    <n v="1E-3"/>
    <n v="0.11899999999999999"/>
    <n v="0.83099999999999996"/>
    <n v="296"/>
    <n v="307"/>
    <n v="267"/>
    <n v="283"/>
    <n v="248"/>
    <n v="193"/>
    <n v="213"/>
    <n v="224"/>
    <n v="226"/>
    <n v="259"/>
    <n v="0.18219910417569701"/>
    <n v="0.16575971731448799"/>
    <x v="2"/>
    <m/>
  </r>
  <r>
    <n v="183"/>
    <s v="UI11-00039"/>
    <s v="UI11-00039"/>
    <x v="0"/>
    <m/>
    <m/>
    <s v="PF30157"/>
    <m/>
    <m/>
    <m/>
    <s v="wild"/>
    <m/>
    <x v="2"/>
    <s v="Gifu"/>
    <m/>
    <m/>
    <m/>
    <m/>
    <m/>
    <m/>
    <m/>
    <m/>
    <m/>
    <x v="0"/>
    <n v="0"/>
    <n v="0"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x v="0"/>
    <m/>
    <m/>
    <m/>
    <m/>
    <m/>
    <x v="1"/>
    <n v="7.99"/>
    <s v="Y"/>
    <m/>
    <s v="IL"/>
    <m/>
    <m/>
    <m/>
    <s v="N"/>
    <n v="2"/>
    <n v="5"/>
    <s v="S Japan"/>
    <n v="1"/>
    <x v="2"/>
    <n v="1.2E-2"/>
    <n v="2.1999999999999999E-2"/>
    <n v="0"/>
    <n v="0.156"/>
    <n v="0.81"/>
    <n v="296"/>
    <n v="307"/>
    <n v="267"/>
    <n v="283"/>
    <n v="248"/>
    <n v="193"/>
    <n v="213"/>
    <n v="224"/>
    <n v="226"/>
    <n v="259"/>
    <n v="0.16491836439820801"/>
    <n v="0.17305695895909801"/>
    <x v="2"/>
    <m/>
  </r>
  <r>
    <n v="184"/>
    <s v="JPN-2010-001"/>
    <s v="JPN-2010-001"/>
    <x v="0"/>
    <m/>
    <m/>
    <s v="Tōhoku-2010-001"/>
    <m/>
    <m/>
    <s v="Q46423"/>
    <s v="wild"/>
    <m/>
    <x v="2"/>
    <s v="Miyagi"/>
    <s v="Kuriharashi"/>
    <s v="Tsukidate"/>
    <s v="T. Yamada"/>
    <d v="2010-10-21T00:00:00"/>
    <s v="Road side"/>
    <s v="10×10"/>
    <m/>
    <n v="50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x v="0"/>
    <n v="38.748759999999997"/>
    <n v="141.02466999999999"/>
    <n v="27.8"/>
    <n v="3.25"/>
    <n v="10"/>
    <x v="1"/>
    <n v="8.3879347826086956"/>
    <s v="Y"/>
    <m/>
    <s v="IL"/>
    <m/>
    <m/>
    <m/>
    <s v="N"/>
    <n v="2"/>
    <n v="5"/>
    <s v="S Japan"/>
    <n v="1"/>
    <x v="2"/>
    <n v="0.105"/>
    <n v="1.0999999999999999E-2"/>
    <n v="2E-3"/>
    <n v="5.0999999999999997E-2"/>
    <n v="0.83099999999999996"/>
    <n v="296"/>
    <n v="307"/>
    <n v="267"/>
    <n v="283"/>
    <n v="248"/>
    <n v="193"/>
    <n v="213"/>
    <n v="224"/>
    <n v="226"/>
    <n v="259"/>
    <n v="0.37222944661176099"/>
    <n v="0.16322960780703399"/>
    <x v="1"/>
    <m/>
  </r>
  <r>
    <n v="185"/>
    <s v="JPN-2010-002"/>
    <s v="JPN-2010-002"/>
    <x v="0"/>
    <m/>
    <m/>
    <s v="Tōhoku-2010-036"/>
    <m/>
    <m/>
    <s v="Q46424"/>
    <s v="wild"/>
    <m/>
    <x v="2"/>
    <s v="Yamagata"/>
    <s v="Sagaeshi"/>
    <s v="Nitta"/>
    <s v="T. Yamada"/>
    <d v="2010-10-23T00:00:00"/>
    <s v="Vacant lot"/>
    <s v="20×50"/>
    <m/>
    <n v="32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n v="38.376249999999999"/>
    <n v="140.31956"/>
    <n v="86"/>
    <n v="3.14"/>
    <n v="9"/>
    <x v="1"/>
    <n v="8.5491329479768794"/>
    <s v="Y"/>
    <m/>
    <s v="IL"/>
    <m/>
    <m/>
    <m/>
    <s v="N"/>
    <n v="2"/>
    <n v="5"/>
    <s v="S Japan"/>
    <n v="1"/>
    <x v="2"/>
    <n v="4.1000000000000002E-2"/>
    <n v="4.1000000000000002E-2"/>
    <n v="1.9E-2"/>
    <n v="8.3000000000000004E-2"/>
    <n v="0.81599999999999995"/>
    <n v="297"/>
    <n v="307"/>
    <n v="267"/>
    <n v="283"/>
    <n v="248"/>
    <n v="193"/>
    <n v="213"/>
    <n v="224"/>
    <n v="226"/>
    <n v="259"/>
    <n v="0.121774310070799"/>
    <n v="0.18837813826461799"/>
    <x v="2"/>
    <m/>
  </r>
  <r>
    <n v="186"/>
    <s v="JPN-2010-003"/>
    <s v="JPN-2010-003"/>
    <x v="0"/>
    <m/>
    <m/>
    <s v="Hokkaido U, Livestock Farm-1"/>
    <m/>
    <m/>
    <s v="Q46425"/>
    <s v="wild"/>
    <m/>
    <x v="2"/>
    <s v="Hokkaido"/>
    <m/>
    <m/>
    <s v="T. Yamada"/>
    <d v="2010-11-10T00:00:00"/>
    <s v="Road side"/>
    <s v="5×10"/>
    <m/>
    <n v="2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7"/>
    <x v="0"/>
    <n v="42.428060000000002"/>
    <n v="142.48202000000001"/>
    <n v="95"/>
    <n v="0.8"/>
    <n v="4"/>
    <x v="2"/>
    <m/>
    <s v="Y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187"/>
    <s v="JPN-2010-004"/>
    <s v="JPN-2010-004"/>
    <x v="0"/>
    <m/>
    <m/>
    <s v="Tōhoku-2010-012"/>
    <m/>
    <m/>
    <s v="Q46426"/>
    <s v="wild"/>
    <m/>
    <x v="2"/>
    <s v="Akita"/>
    <s v="Ogashi"/>
    <s v="Iriaikamiya "/>
    <s v="T. Yamada"/>
    <d v="2010-10-22T00:00:00"/>
    <s v="Road side"/>
    <s v="10×10"/>
    <m/>
    <n v="42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x v="0"/>
    <n v="39.981229999999996"/>
    <n v="139.87594000000001"/>
    <n v="4.2"/>
    <n v="2.9"/>
    <n v="8"/>
    <x v="1"/>
    <n v="8.2959241706161126"/>
    <s v="Y"/>
    <m/>
    <s v="IL"/>
    <m/>
    <m/>
    <m/>
    <s v="N"/>
    <n v="2"/>
    <n v="5"/>
    <s v="S Japan"/>
    <n v="1"/>
    <x v="2"/>
    <n v="6.4000000000000001E-2"/>
    <n v="4.2000000000000003E-2"/>
    <n v="3.5000000000000003E-2"/>
    <n v="6.8000000000000005E-2"/>
    <n v="0.79200000000000004"/>
    <n v="296"/>
    <n v="307"/>
    <n v="266"/>
    <n v="283"/>
    <n v="248"/>
    <n v="193"/>
    <n v="213"/>
    <n v="224"/>
    <n v="226"/>
    <n v="259"/>
    <n v="0.122930212397052"/>
    <n v="0.185068037296959"/>
    <x v="2"/>
    <m/>
  </r>
  <r>
    <n v="188"/>
    <s v="JPN-2010-005"/>
    <s v="JPN-2010-005"/>
    <x v="0"/>
    <m/>
    <m/>
    <s v="Tomatoh Corporation-1"/>
    <m/>
    <m/>
    <s v="Q46427"/>
    <s v="wild"/>
    <m/>
    <x v="2"/>
    <s v="Hokkaido"/>
    <s v="Atsuma"/>
    <s v="Hamaatsuma"/>
    <s v="T. Yamada"/>
    <d v="2010-11-10T00:00:00"/>
    <s v="Vacant lot"/>
    <s v="100×50"/>
    <m/>
    <n v="40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x v="0"/>
    <n v="42.614750000000001"/>
    <n v="141.81671"/>
    <n v="2"/>
    <n v="2.8"/>
    <n v="9"/>
    <x v="1"/>
    <n v="8.3271428571428565"/>
    <s v="Y"/>
    <m/>
    <s v="IL"/>
    <m/>
    <m/>
    <m/>
    <s v="N"/>
    <n v="1"/>
    <n v="7"/>
    <s v="N Japan"/>
    <n v="6"/>
    <x v="5"/>
    <n v="2.1000000000000001E-2"/>
    <n v="0"/>
    <n v="3.0000000000000001E-3"/>
    <n v="0"/>
    <n v="0.97499999999999998"/>
    <n v="296"/>
    <n v="306"/>
    <n v="267"/>
    <n v="284"/>
    <n v="248"/>
    <n v="193"/>
    <n v="213"/>
    <n v="224"/>
    <n v="226"/>
    <n v="259"/>
    <n v="0.32717815344603401"/>
    <n v="0.164712451144612"/>
    <x v="1"/>
    <m/>
  </r>
  <r>
    <n v="189"/>
    <s v="JPN-2010-006"/>
    <s v="JPN-2010-006"/>
    <x v="0"/>
    <m/>
    <m/>
    <s v="Tōhoku-2010-014"/>
    <m/>
    <m/>
    <s v="Q46428"/>
    <s v="wild"/>
    <m/>
    <x v="2"/>
    <s v="Akita"/>
    <s v="Noshiroshi"/>
    <s v="Futatsuimachitane"/>
    <s v="T. Yamada"/>
    <d v="2010-10-22T00:00:00"/>
    <s v="Road side"/>
    <s v="5×10"/>
    <m/>
    <n v="3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x v="0"/>
    <n v="40.216009999999997"/>
    <n v="140.22624999999999"/>
    <n v="19.600000000000001"/>
    <n v="2.02"/>
    <n v="5"/>
    <x v="1"/>
    <n v="8.6419999999999995"/>
    <s v="Y"/>
    <m/>
    <s v="IL"/>
    <m/>
    <m/>
    <m/>
    <s v="N"/>
    <n v="2"/>
    <n v="5"/>
    <s v="S Japan"/>
    <n v="1"/>
    <x v="2"/>
    <n v="7.8E-2"/>
    <n v="7.0000000000000001E-3"/>
    <n v="5.0000000000000001E-3"/>
    <n v="2.3E-2"/>
    <n v="0.88700000000000001"/>
    <n v="296"/>
    <n v="307"/>
    <n v="267"/>
    <n v="283"/>
    <n v="248"/>
    <n v="193"/>
    <n v="213"/>
    <n v="224"/>
    <n v="226"/>
    <n v="259"/>
    <n v="0.35387949718248801"/>
    <n v="0.17160874815510499"/>
    <x v="1"/>
    <m/>
  </r>
  <r>
    <n v="190"/>
    <s v="JPN-2010-007"/>
    <s v="JPN-2010-007"/>
    <x v="0"/>
    <m/>
    <m/>
    <s v="Tōhoku-2010-017"/>
    <m/>
    <m/>
    <s v="Q46429"/>
    <s v="wild"/>
    <m/>
    <x v="2"/>
    <s v="Akita"/>
    <s v="Kitaakitashi"/>
    <s v="Yonaizawa"/>
    <s v="T. Yamada"/>
    <d v="2010-10-22T00:00:00"/>
    <s v="Road side"/>
    <s v="10×10"/>
    <m/>
    <n v="38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x v="0"/>
    <n v="40.119709999999998"/>
    <n v="140.37941000000001"/>
    <n v="45.5"/>
    <n v="2.9"/>
    <n v="8"/>
    <x v="1"/>
    <n v="7.9098979591836738"/>
    <s v="Y"/>
    <m/>
    <s v="IL"/>
    <m/>
    <m/>
    <m/>
    <s v="N"/>
    <n v="2"/>
    <n v="5"/>
    <s v="S Japan"/>
    <n v="1"/>
    <x v="2"/>
    <n v="7.3999999999999996E-2"/>
    <n v="5.0000000000000001E-3"/>
    <n v="1E-3"/>
    <n v="2.1000000000000001E-2"/>
    <n v="0.9"/>
    <n v="296"/>
    <n v="307"/>
    <n v="266"/>
    <n v="283"/>
    <n v="248"/>
    <n v="193"/>
    <n v="213"/>
    <n v="224"/>
    <n v="226"/>
    <n v="259"/>
    <n v="0.345296922410056"/>
    <n v="0.16993290960452001"/>
    <x v="1"/>
    <m/>
  </r>
  <r>
    <n v="191"/>
    <s v="JPN-2010-008"/>
    <s v="JPN-2010-008"/>
    <x v="0"/>
    <m/>
    <m/>
    <s v="Tōhoku-2010-020"/>
    <m/>
    <m/>
    <s v="Q46430"/>
    <s v="wild"/>
    <m/>
    <x v="2"/>
    <s v="Akita"/>
    <s v="Kitaakitashi"/>
    <s v="Anikayakusa"/>
    <s v="T. Yamada"/>
    <d v="2010-10-22T00:00:00"/>
    <s v="Vacant lot"/>
    <s v="30×20"/>
    <m/>
    <n v="32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x v="0"/>
    <n v="39.959760000000003"/>
    <n v="140.42583999999999"/>
    <n v="198"/>
    <n v="3.43"/>
    <n v="10"/>
    <x v="1"/>
    <n v="8.7953424657534249"/>
    <s v="Y"/>
    <m/>
    <s v="IL"/>
    <m/>
    <m/>
    <m/>
    <s v="N"/>
    <n v="2"/>
    <n v="5"/>
    <s v="S Japan"/>
    <n v="1"/>
    <x v="2"/>
    <n v="7.6999999999999999E-2"/>
    <n v="2E-3"/>
    <n v="1.6E-2"/>
    <n v="2.1000000000000001E-2"/>
    <n v="0.88400000000000001"/>
    <n v="296"/>
    <n v="307"/>
    <n v="267"/>
    <n v="283"/>
    <n v="248"/>
    <n v="193"/>
    <n v="213"/>
    <n v="224"/>
    <n v="226"/>
    <n v="259"/>
    <n v="0.31460771564802797"/>
    <n v="0.17404502909182901"/>
    <x v="1"/>
    <m/>
  </r>
  <r>
    <n v="192"/>
    <s v="JPN-2010-009"/>
    <s v="JPN-2010-009"/>
    <x v="0"/>
    <m/>
    <m/>
    <s v="Tōhoku-2010-022"/>
    <m/>
    <m/>
    <s v="Q46431"/>
    <s v="wild"/>
    <m/>
    <x v="2"/>
    <s v="Akita"/>
    <s v="Senbokushi"/>
    <s v="Nishikichokamihinokinai"/>
    <s v="T. Yamada"/>
    <d v="2010-10-22T00:00:00"/>
    <s v="Riverside"/>
    <s v="3×3"/>
    <m/>
    <n v="12"/>
    <m/>
    <x v="1"/>
    <m/>
    <m/>
    <m/>
    <m/>
    <n v="6"/>
    <d v="2015-03-31T00:00:00"/>
    <n v="8"/>
    <n v="7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x v="0"/>
    <n v="39.803820000000002"/>
    <n v="140.5838"/>
    <n v="254"/>
    <n v="2.52"/>
    <n v="6"/>
    <x v="1"/>
    <n v="8.5575438596491225"/>
    <s v="Y"/>
    <m/>
    <s v="IL"/>
    <m/>
    <m/>
    <m/>
    <s v="N"/>
    <n v="2"/>
    <n v="5"/>
    <s v="S Japan"/>
    <n v="1"/>
    <x v="2"/>
    <n v="0.106"/>
    <n v="3.5999999999999997E-2"/>
    <n v="4.0000000000000001E-3"/>
    <n v="3.2000000000000001E-2"/>
    <n v="0.82199999999999995"/>
    <n v="296"/>
    <n v="307"/>
    <n v="267"/>
    <n v="283"/>
    <n v="248"/>
    <n v="193"/>
    <n v="213"/>
    <n v="224"/>
    <n v="226"/>
    <n v="259"/>
    <n v="0.373385348938015"/>
    <n v="0.16758900571850199"/>
    <x v="1"/>
    <m/>
  </r>
  <r>
    <n v="193"/>
    <s v="JPN-2010-010"/>
    <s v="JPN-2010-010"/>
    <x v="0"/>
    <m/>
    <m/>
    <s v="Tōhoku-2010-025"/>
    <m/>
    <m/>
    <s v="Q46432"/>
    <s v="wild"/>
    <m/>
    <x v="2"/>
    <s v="Akita"/>
    <s v="Akitashi"/>
    <s v="Yotsugoyasuedomatsumoto"/>
    <s v="T. Yamada"/>
    <d v="2010-10-23T00:00:00"/>
    <s v="Uncultivated farmland (paddy field)"/>
    <s v="10×50"/>
    <m/>
    <n v="48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n v="39.653939999999999"/>
    <n v="140.15013999999999"/>
    <n v="15.8"/>
    <n v="2.73"/>
    <n v="7"/>
    <x v="1"/>
    <n v="8.4441176470588246"/>
    <s v="Y"/>
    <m/>
    <s v="IL"/>
    <m/>
    <m/>
    <m/>
    <s v="N"/>
    <n v="2"/>
    <n v="5"/>
    <s v="S Japan"/>
    <n v="1"/>
    <x v="2"/>
    <n v="6.0999999999999999E-2"/>
    <n v="1.0999999999999999E-2"/>
    <n v="1.6E-2"/>
    <n v="6.6000000000000003E-2"/>
    <n v="0.84599999999999997"/>
    <n v="296"/>
    <n v="307"/>
    <n v="267"/>
    <n v="283"/>
    <n v="248"/>
    <n v="193"/>
    <n v="213"/>
    <n v="224"/>
    <n v="226"/>
    <n v="259"/>
    <n v="0.14992053171507"/>
    <n v="0.17768637182581501"/>
    <x v="2"/>
    <m/>
  </r>
  <r>
    <n v="194"/>
    <s v="JPN-2010-011"/>
    <s v="JPN-2010-011"/>
    <x v="0"/>
    <m/>
    <m/>
    <s v="Tōhoku-2010-026"/>
    <m/>
    <m/>
    <s v="Q46433"/>
    <s v="wild"/>
    <m/>
    <x v="2"/>
    <s v="Akita"/>
    <s v="Yurihonjoshi"/>
    <s v="Todoroki, 7.8km from the estuary of the Koyoshi River"/>
    <s v="T. Yamada"/>
    <d v="2010-10-23T00:00:00"/>
    <s v="Riverside"/>
    <s v="5×5"/>
    <m/>
    <n v="36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x v="0"/>
    <n v="39.36835"/>
    <n v="140.06545"/>
    <n v="5.54"/>
    <n v="2.88"/>
    <n v="10"/>
    <x v="1"/>
    <n v="8.3420095693779892"/>
    <s v="Y"/>
    <m/>
    <s v="IL"/>
    <m/>
    <m/>
    <m/>
    <s v="N"/>
    <n v="2"/>
    <n v="5"/>
    <s v="S Japan"/>
    <n v="1"/>
    <x v="2"/>
    <n v="6.3E-2"/>
    <n v="3.9E-2"/>
    <n v="2E-3"/>
    <n v="7.4999999999999997E-2"/>
    <n v="0.82099999999999995"/>
    <n v="296"/>
    <n v="307"/>
    <n v="267"/>
    <n v="283"/>
    <n v="248"/>
    <n v="193"/>
    <n v="213"/>
    <n v="224"/>
    <n v="226"/>
    <n v="259"/>
    <n v="0.117410778789192"/>
    <n v="0.18643179883439201"/>
    <x v="2"/>
    <m/>
  </r>
  <r>
    <n v="195"/>
    <s v="JPN-2010-012"/>
    <s v="JPN-2010-012"/>
    <x v="0"/>
    <m/>
    <m/>
    <s v="Tōhoku-2010-028"/>
    <m/>
    <m/>
    <s v="Q46434"/>
    <s v="wild"/>
    <m/>
    <x v="2"/>
    <s v="Akita"/>
    <s v="Yurihonjoshi"/>
    <s v="Todoroki, 7.8km from the estuary of the Koyoshi River"/>
    <s v="T. Yamada"/>
    <d v="2010-10-23T00:00:00"/>
    <s v="Riverside"/>
    <s v="3×3"/>
    <m/>
    <n v="38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x v="0"/>
    <n v="39.368819999999999"/>
    <n v="140.06648999999999"/>
    <n v="5.54"/>
    <n v="2.5"/>
    <n v="8"/>
    <x v="1"/>
    <n v="8.3006557377049184"/>
    <s v="Y"/>
    <m/>
    <s v="IL"/>
    <m/>
    <m/>
    <m/>
    <s v="N"/>
    <n v="2"/>
    <n v="5"/>
    <s v="S Japan"/>
    <n v="1"/>
    <x v="2"/>
    <n v="3.5000000000000003E-2"/>
    <n v="7.6999999999999999E-2"/>
    <n v="1.4E-2"/>
    <n v="5.1999999999999998E-2"/>
    <n v="0.82199999999999995"/>
    <n v="296"/>
    <n v="307"/>
    <n v="267"/>
    <n v="292"/>
    <n v="248"/>
    <n v="193"/>
    <n v="213"/>
    <n v="224"/>
    <n v="226"/>
    <n v="259"/>
    <n v="0.10914607715648"/>
    <n v="0.196120410016868"/>
    <x v="2"/>
    <m/>
  </r>
  <r>
    <n v="196"/>
    <s v="JPN-2010-013"/>
    <s v="JPN-2010-013"/>
    <x v="0"/>
    <m/>
    <m/>
    <s v="Tōhoku-2010-033"/>
    <m/>
    <m/>
    <s v="Q46435"/>
    <s v="wild"/>
    <m/>
    <x v="2"/>
    <s v="Yamagata"/>
    <s v="Tsuruokashi"/>
    <s v="Haguromachiarakawa"/>
    <s v="T. Yamada"/>
    <d v="2010-10-23T00:00:00"/>
    <s v="Riverside"/>
    <s v="10×20"/>
    <m/>
    <n v="23"/>
    <m/>
    <x v="1"/>
    <m/>
    <m/>
    <m/>
    <m/>
    <n v="6"/>
    <d v="2015-03-31T00:00:00"/>
    <n v="8"/>
    <m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n v="38.720669999999998"/>
    <n v="139.89528999999999"/>
    <n v="16.600000000000001"/>
    <n v="2.9"/>
    <n v="10"/>
    <x v="1"/>
    <n v="8.4031764705882352"/>
    <s v="Y"/>
    <m/>
    <s v="IL"/>
    <m/>
    <m/>
    <m/>
    <s v="N"/>
    <n v="2"/>
    <n v="5"/>
    <s v="S Japan"/>
    <n v="1"/>
    <x v="2"/>
    <n v="0.05"/>
    <n v="6.7000000000000004E-2"/>
    <n v="8.0000000000000002E-3"/>
    <n v="3.7999999999999999E-2"/>
    <n v="0.83599999999999997"/>
    <n v="296"/>
    <n v="307"/>
    <n v="267"/>
    <n v="292"/>
    <n v="248"/>
    <n v="193"/>
    <n v="213"/>
    <n v="224"/>
    <n v="226"/>
    <n v="259"/>
    <n v="0.108134662621009"/>
    <n v="0.19307909146874899"/>
    <x v="2"/>
    <m/>
  </r>
  <r>
    <n v="197"/>
    <s v="JPN-2010-014"/>
    <s v="JPN-2010-014"/>
    <x v="0"/>
    <m/>
    <m/>
    <s v="Tōhoku-2010-034"/>
    <m/>
    <m/>
    <s v="Q46436"/>
    <s v="wild"/>
    <m/>
    <x v="2"/>
    <s v="Yamagata"/>
    <s v="Tsuruokashi"/>
    <s v="Haguromachiakagawa"/>
    <s v="T. Yamada"/>
    <d v="2010-10-23T00:00:00"/>
    <s v="Vacant lot"/>
    <s v="20×20"/>
    <m/>
    <n v="38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x v="0"/>
    <n v="38.724290000000003"/>
    <n v="139.85879"/>
    <n v="15.6"/>
    <n v="3.49"/>
    <n v="10"/>
    <x v="1"/>
    <n v="8.3619428571428571"/>
    <s v="Y"/>
    <m/>
    <s v="IL"/>
    <m/>
    <m/>
    <m/>
    <s v="N"/>
    <n v="2"/>
    <n v="5"/>
    <s v="S Japan"/>
    <n v="1"/>
    <x v="2"/>
    <n v="7.3999999999999996E-2"/>
    <n v="1.9E-2"/>
    <n v="1E-3"/>
    <n v="5.2999999999999999E-2"/>
    <n v="0.85199999999999998"/>
    <n v="296"/>
    <n v="307"/>
    <n v="267"/>
    <n v="292"/>
    <n v="248"/>
    <n v="193"/>
    <n v="213"/>
    <n v="224"/>
    <n v="226"/>
    <n v="259"/>
    <n v="0.33327553821702099"/>
    <n v="0.17393377253814099"/>
    <x v="1"/>
    <m/>
  </r>
  <r>
    <n v="198"/>
    <s v="JPN-2010-015"/>
    <s v="JPN-2010-015"/>
    <x v="0"/>
    <m/>
    <m/>
    <s v="Tōhoku-2010-037"/>
    <m/>
    <m/>
    <s v="Q46437"/>
    <s v="wild"/>
    <m/>
    <x v="2"/>
    <s v="Yamagata"/>
    <s v="Sagaeshi"/>
    <s v="Nitta"/>
    <s v="T. Yamada"/>
    <d v="2010-10-23T00:00:00"/>
    <s v="Vacant lot"/>
    <s v="10×10"/>
    <m/>
    <n v="32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x v="0"/>
    <n v="38.37632"/>
    <n v="140.31934000000001"/>
    <n v="90.4"/>
    <n v="3.5"/>
    <n v="10"/>
    <x v="1"/>
    <n v="8.1877157360406088"/>
    <s v="Y"/>
    <m/>
    <s v="IL"/>
    <m/>
    <m/>
    <m/>
    <s v="N"/>
    <n v="2"/>
    <n v="5"/>
    <s v="S Japan"/>
    <n v="1"/>
    <x v="2"/>
    <n v="0.11"/>
    <n v="7.0000000000000001E-3"/>
    <n v="1.6E-2"/>
    <n v="7.0000000000000007E-2"/>
    <n v="0.79700000000000004"/>
    <n v="296"/>
    <n v="307"/>
    <n v="267"/>
    <n v="283"/>
    <n v="248"/>
    <n v="193"/>
    <n v="213"/>
    <n v="224"/>
    <n v="226"/>
    <n v="259"/>
    <n v="0.36376246207195501"/>
    <n v="0.17241222691556499"/>
    <x v="1"/>
    <m/>
  </r>
  <r>
    <n v="199"/>
    <s v="JPN-2011-001"/>
    <s v="JPN-2011-001"/>
    <x v="0"/>
    <m/>
    <m/>
    <s v="KMI-2011-001"/>
    <m/>
    <m/>
    <s v="Q46801"/>
    <s v="wild"/>
    <m/>
    <x v="2"/>
    <s v="Miyazaki"/>
    <m/>
    <m/>
    <s v="T. Yamada"/>
    <d v="2011-03-28T00:00:00"/>
    <m/>
    <m/>
    <m/>
    <m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x v="0"/>
    <n v="31.82996"/>
    <n v="131.40975599999999"/>
    <m/>
    <m/>
    <m/>
    <x v="1"/>
    <n v="8.1745544554455449"/>
    <s v="Y"/>
    <m/>
    <s v="IL"/>
    <m/>
    <m/>
    <m/>
    <s v="N"/>
    <n v="2"/>
    <n v="5"/>
    <s v="S Japan"/>
    <n v="1"/>
    <x v="2"/>
    <n v="7.2999999999999995E-2"/>
    <n v="2.9000000000000001E-2"/>
    <n v="1E-3"/>
    <n v="0.28499999999999998"/>
    <n v="0.61299999999999999"/>
    <n v="295"/>
    <n v="307"/>
    <n v="266"/>
    <n v="283"/>
    <n v="248"/>
    <n v="194"/>
    <n v="213"/>
    <n v="224"/>
    <n v="226"/>
    <n v="258"/>
    <n v="0.29316572749602698"/>
    <n v="0.171504497138185"/>
    <x v="1"/>
    <m/>
  </r>
  <r>
    <n v="200"/>
    <s v="JPN-2011-002"/>
    <s v="JPN-2011-002"/>
    <x v="0"/>
    <m/>
    <m/>
    <s v="Gifu-2010-001"/>
    <m/>
    <m/>
    <s v="Q46802"/>
    <s v="wild"/>
    <m/>
    <x v="2"/>
    <s v="Gifu"/>
    <s v="Hashimagun Kasamatucho"/>
    <s v="Enjoji "/>
    <s v="T. Yamada"/>
    <d v="2010-11-17T00:00:00"/>
    <s v="Riverside"/>
    <s v="200×50"/>
    <m/>
    <n v="3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x v="0"/>
    <n v="35.372390000000003"/>
    <n v="136.77384000000001"/>
    <n v="14.5"/>
    <n v="3.68"/>
    <n v="10"/>
    <x v="1"/>
    <n v="8.5309714285714282"/>
    <s v="Y"/>
    <m/>
    <s v="IL"/>
    <m/>
    <m/>
    <m/>
    <s v="N"/>
    <n v="2"/>
    <n v="5"/>
    <s v="S Japan"/>
    <n v="1"/>
    <x v="2"/>
    <n v="5.5E-2"/>
    <n v="4.1000000000000002E-2"/>
    <n v="3.0000000000000001E-3"/>
    <n v="0.13300000000000001"/>
    <n v="0.76800000000000002"/>
    <n v="296"/>
    <n v="308"/>
    <n v="267"/>
    <n v="284"/>
    <n v="248"/>
    <n v="193"/>
    <n v="213"/>
    <n v="223"/>
    <n v="226"/>
    <n v="259"/>
    <n v="0.35252131194913999"/>
    <n v="0.16245648487012401"/>
    <x v="1"/>
    <m/>
  </r>
  <r>
    <n v="201"/>
    <s v="JPN-2011-003"/>
    <s v="JPN-2011-003"/>
    <x v="0"/>
    <m/>
    <m/>
    <s v="Gifu-2010-011"/>
    <m/>
    <m/>
    <s v="Q46803"/>
    <s v="wild"/>
    <m/>
    <x v="2"/>
    <s v="Gifu"/>
    <s v="Onogun Shirakawamura"/>
    <s v="Iishima "/>
    <s v="T. Yamada"/>
    <d v="2010-11-18T00:00:00"/>
    <s v="Vacant lot"/>
    <s v="50×50"/>
    <m/>
    <n v="32"/>
    <m/>
    <x v="1"/>
    <m/>
    <m/>
    <m/>
    <m/>
    <n v="6"/>
    <d v="2015-03-31T00:00:00"/>
    <n v="8"/>
    <n v="8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x v="0"/>
    <n v="36.279559999999996"/>
    <n v="136.90286"/>
    <n v="467"/>
    <n v="3.56"/>
    <n v="10"/>
    <x v="1"/>
    <n v="8.18"/>
    <s v="Y"/>
    <m/>
    <s v="IL"/>
    <m/>
    <m/>
    <m/>
    <s v="N"/>
    <n v="2"/>
    <n v="5"/>
    <s v="S Japan"/>
    <n v="1"/>
    <x v="2"/>
    <n v="7.6999999999999999E-2"/>
    <n v="1E-3"/>
    <n v="0"/>
    <n v="7.9000000000000001E-2"/>
    <n v="0.84199999999999997"/>
    <n v="296"/>
    <n v="308"/>
    <n v="267"/>
    <n v="283"/>
    <n v="248"/>
    <n v="193"/>
    <n v="213"/>
    <n v="225"/>
    <n v="226"/>
    <n v="259"/>
    <n v="0.31891345181332198"/>
    <n v="0.17951546522975101"/>
    <x v="1"/>
    <m/>
  </r>
  <r>
    <n v="202"/>
    <s v="JPN-2011-004"/>
    <s v="JPN-2011-004"/>
    <x v="0"/>
    <m/>
    <m/>
    <s v="Gifu-2010-016"/>
    <m/>
    <m/>
    <s v="Q46804"/>
    <s v="wild"/>
    <m/>
    <x v="2"/>
    <s v="Gifu"/>
    <s v="Takayamashi"/>
    <s v="Nyukawachomachikata"/>
    <s v="T. Yamada"/>
    <d v="2010-11-19T00:00:00"/>
    <s v="Fallow rice field"/>
    <s v="100×100"/>
    <m/>
    <n v="44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n v="36.169429999999998"/>
    <n v="137.30950999999999"/>
    <n v="633"/>
    <n v="3.21"/>
    <n v="11"/>
    <x v="1"/>
    <n v="8.4554594594594601"/>
    <s v="Y"/>
    <m/>
    <s v="IL"/>
    <m/>
    <m/>
    <m/>
    <s v="N"/>
    <n v="2"/>
    <n v="5"/>
    <s v="S Japan"/>
    <n v="1"/>
    <x v="2"/>
    <n v="8.4000000000000005E-2"/>
    <n v="6.4000000000000001E-2"/>
    <n v="4.0000000000000001E-3"/>
    <n v="4.8000000000000001E-2"/>
    <n v="0.80100000000000005"/>
    <n v="296"/>
    <n v="307"/>
    <n v="267"/>
    <n v="283"/>
    <n v="248"/>
    <n v="193"/>
    <n v="213"/>
    <n v="224"/>
    <n v="226"/>
    <n v="259"/>
    <n v="9.9523190290420505E-2"/>
    <n v="0.19896665703924801"/>
    <x v="2"/>
    <m/>
  </r>
  <r>
    <n v="203"/>
    <s v="JPN-2011-005"/>
    <s v="JPN-2011-005"/>
    <x v="0"/>
    <m/>
    <m/>
    <s v="Gifu-2010-027"/>
    <m/>
    <m/>
    <s v="Q46805"/>
    <s v="wild"/>
    <m/>
    <x v="2"/>
    <s v="Gifu"/>
    <s v="Mizuhoshi"/>
    <s v="Hozumi, along Nagara River"/>
    <s v="T. Yamada"/>
    <d v="2010-11-20T00:00:00"/>
    <s v="Riverside"/>
    <s v="50×500"/>
    <m/>
    <n v="28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x v="0"/>
    <n v="35.38758"/>
    <n v="136.70453000000001"/>
    <n v="12.5"/>
    <n v="3.15"/>
    <n v="13"/>
    <x v="1"/>
    <n v="8.25"/>
    <s v="Y"/>
    <m/>
    <s v="IL"/>
    <m/>
    <m/>
    <m/>
    <s v="N"/>
    <n v="2"/>
    <n v="5"/>
    <s v="S Japan"/>
    <n v="1"/>
    <x v="2"/>
    <n v="6.8000000000000005E-2"/>
    <n v="4.0000000000000001E-3"/>
    <n v="3.0000000000000001E-3"/>
    <n v="0.17"/>
    <n v="0.755"/>
    <n v="296"/>
    <n v="307"/>
    <n v="268"/>
    <n v="283"/>
    <n v="248"/>
    <n v="193"/>
    <n v="213"/>
    <n v="224"/>
    <n v="226"/>
    <n v="259"/>
    <n v="0.30900158936569899"/>
    <n v="0.17622950819672101"/>
    <x v="1"/>
    <m/>
  </r>
  <r>
    <n v="204"/>
    <s v="JPN-2011-006"/>
    <s v="JPN-2011-006"/>
    <x v="0"/>
    <m/>
    <m/>
    <s v="Gifu-2010-030"/>
    <m/>
    <m/>
    <s v="Q46806"/>
    <s v="wild"/>
    <m/>
    <x v="2"/>
    <s v="Gifu"/>
    <s v="Hashimashi"/>
    <s v="Takehanachomarunouchi "/>
    <s v="T. Yamada"/>
    <d v="2010-11-20T00:00:00"/>
    <s v="Vacant lot (for sale)"/>
    <s v="10×20"/>
    <m/>
    <n v="30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x v="0"/>
    <n v="35.324599999999997"/>
    <n v="136.69304"/>
    <n v="8.4499999999999993"/>
    <n v="3.08"/>
    <n v="11"/>
    <x v="1"/>
    <n v="8.4730434782608697"/>
    <s v="Y"/>
    <m/>
    <s v="IL"/>
    <m/>
    <m/>
    <m/>
    <s v="N"/>
    <n v="2"/>
    <n v="5"/>
    <s v="S Japan"/>
    <n v="1"/>
    <x v="2"/>
    <n v="7.0000000000000007E-2"/>
    <n v="1.4E-2"/>
    <n v="2E-3"/>
    <n v="0.14899999999999999"/>
    <n v="0.76500000000000001"/>
    <n v="296"/>
    <n v="307"/>
    <n v="267"/>
    <n v="283"/>
    <n v="248"/>
    <n v="193"/>
    <n v="213"/>
    <n v="224"/>
    <n v="226"/>
    <n v="259"/>
    <n v="0.162433174396763"/>
    <n v="0.177477228815898"/>
    <x v="2"/>
    <m/>
  </r>
  <r>
    <n v="205"/>
    <s v="JPN-2011-008"/>
    <s v="JPN-2011-008"/>
    <x v="0"/>
    <m/>
    <m/>
    <s v="Hokkaido U, Livestock Farm-2"/>
    <m/>
    <m/>
    <s v="Q46808"/>
    <s v="wild"/>
    <m/>
    <x v="2"/>
    <s v="Hokkaido"/>
    <m/>
    <m/>
    <s v="T. Yamada"/>
    <d v="2010-11-10T00:00:00"/>
    <s v="Pature side"/>
    <s v="5×5"/>
    <m/>
    <n v="30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x v="0"/>
    <n v="42.425020000000004"/>
    <n v="142.48060000000001"/>
    <n v="92"/>
    <n v="1.25"/>
    <n v="6"/>
    <x v="1"/>
    <n v="8.51"/>
    <s v="Y"/>
    <m/>
    <s v="IL"/>
    <m/>
    <m/>
    <m/>
    <s v="N"/>
    <n v="1"/>
    <n v="7"/>
    <s v="N Japan"/>
    <n v="6"/>
    <x v="5"/>
    <n v="1.2999999999999999E-2"/>
    <n v="1E-3"/>
    <n v="4.0000000000000001E-3"/>
    <n v="1E-3"/>
    <n v="0.98099999999999998"/>
    <n v="296"/>
    <n v="306"/>
    <n v="267"/>
    <n v="284"/>
    <n v="248"/>
    <n v="193"/>
    <n v="213"/>
    <n v="224"/>
    <n v="226"/>
    <n v="259"/>
    <n v="0.127322641236815"/>
    <n v="0.183913374615053"/>
    <x v="2"/>
    <m/>
  </r>
  <r>
    <n v="206"/>
    <s v="JPN-2011-010"/>
    <s v="JPN-2011-010"/>
    <x v="0"/>
    <m/>
    <m/>
    <s v="Tomatoh Corporation-2"/>
    <m/>
    <m/>
    <s v="Q46810"/>
    <s v="wild"/>
    <m/>
    <x v="2"/>
    <s v="Hokkaido"/>
    <s v="Atsuma"/>
    <s v="Hamaatsuma"/>
    <s v="T. Yamada"/>
    <d v="2010-11-10T00:00:00"/>
    <s v="Vacant lot"/>
    <s v="500×300"/>
    <m/>
    <n v="40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7"/>
    <x v="0"/>
    <n v="42.61618"/>
    <n v="141.81164000000001"/>
    <n v="2"/>
    <n v="2.8"/>
    <n v="9"/>
    <x v="1"/>
    <n v="8.399027027027028"/>
    <s v="Y"/>
    <m/>
    <s v="IL"/>
    <m/>
    <m/>
    <m/>
    <s v="N"/>
    <n v="1"/>
    <n v="7"/>
    <s v="N Japan"/>
    <n v="6"/>
    <x v="5"/>
    <n v="1.7999999999999999E-2"/>
    <n v="0"/>
    <n v="1E-3"/>
    <n v="0"/>
    <n v="0.98099999999999998"/>
    <n v="296"/>
    <n v="306"/>
    <n v="267"/>
    <n v="284"/>
    <n v="248"/>
    <n v="193"/>
    <n v="213"/>
    <n v="224"/>
    <n v="226"/>
    <n v="259"/>
    <n v="0.28097095795405302"/>
    <n v="0.177196366851539"/>
    <x v="1"/>
    <m/>
  </r>
  <r>
    <n v="207"/>
    <s v="JPN-2011-011"/>
    <s v="JPN-2011-011"/>
    <x v="0"/>
    <m/>
    <m/>
    <s v="Hokkaido Univ-selection-1"/>
    <m/>
    <m/>
    <s v="Q46811"/>
    <s v="wild"/>
    <m/>
    <x v="2"/>
    <s v="Miyazaki"/>
    <s v="Miyakonojo"/>
    <m/>
    <s v="T. Yamada"/>
    <m/>
    <m/>
    <m/>
    <m/>
    <m/>
    <m/>
    <x v="1"/>
    <m/>
    <m/>
    <m/>
    <m/>
    <n v="6"/>
    <d v="2015-03-31T00:00:00"/>
    <n v="8"/>
    <n v="7"/>
    <m/>
    <d v="2015-04-01T00:00:00"/>
    <n v="8"/>
    <m/>
    <d v="2015-03-16T00:00:00"/>
    <m/>
    <m/>
    <n v="3"/>
    <d v="2015-03-16T00:00:00"/>
    <m/>
    <m/>
    <d v="2015-03-23T00:00:00"/>
    <n v="4"/>
    <s v="Y"/>
    <m/>
    <m/>
    <m/>
    <x v="0"/>
    <n v="31.53256"/>
    <n v="131.23915"/>
    <n v="13"/>
    <m/>
    <m/>
    <x v="1"/>
    <n v="8.5192207792207792"/>
    <s v="Y"/>
    <m/>
    <s v="IL"/>
    <m/>
    <m/>
    <m/>
    <s v="N"/>
    <n v="2"/>
    <n v="5"/>
    <s v="S Japan"/>
    <n v="1"/>
    <x v="2"/>
    <n v="7.0000000000000007E-2"/>
    <n v="7.0000000000000001E-3"/>
    <n v="6.0000000000000001E-3"/>
    <n v="0.29599999999999999"/>
    <n v="0.62"/>
    <n v="296"/>
    <n v="307"/>
    <n v="267"/>
    <n v="284"/>
    <n v="248"/>
    <n v="193"/>
    <n v="213"/>
    <n v="224"/>
    <n v="226"/>
    <n v="259"/>
    <n v="0.13697442566103199"/>
    <n v="0.17147162230035201"/>
    <x v="2"/>
    <m/>
  </r>
  <r>
    <n v="208"/>
    <s v="JPN-2011-012"/>
    <s v="JPN-2011-012"/>
    <x v="0"/>
    <m/>
    <m/>
    <s v="Gifu-2010-024"/>
    <m/>
    <m/>
    <s v="Q46812"/>
    <s v="wild"/>
    <m/>
    <x v="2"/>
    <s v="Gifu"/>
    <s v="Gujoshi"/>
    <s v="Minamichoohara, along Nagara River"/>
    <s v="T. Yamada"/>
    <d v="2010-11-19T00:00:00"/>
    <s v="Riverside"/>
    <s v="5×2"/>
    <m/>
    <n v="35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x v="0"/>
    <n v="35.636270000000003"/>
    <n v="136.94964999999999"/>
    <n v="123"/>
    <n v="1.45"/>
    <n v="3"/>
    <x v="1"/>
    <n v="8.4992307692307687"/>
    <s v="Y"/>
    <m/>
    <s v="IL"/>
    <m/>
    <m/>
    <m/>
    <s v="N"/>
    <n v="2"/>
    <n v="5"/>
    <s v="S Japan"/>
    <n v="1"/>
    <x v="2"/>
    <n v="9.8000000000000004E-2"/>
    <n v="3.0000000000000001E-3"/>
    <n v="1E-3"/>
    <n v="9.4E-2"/>
    <n v="0.80400000000000005"/>
    <n v="296"/>
    <n v="307"/>
    <n v="267"/>
    <n v="283"/>
    <n v="248"/>
    <n v="193"/>
    <n v="213"/>
    <n v="224"/>
    <n v="226"/>
    <n v="259"/>
    <n v="0.33321774310070801"/>
    <n v="0.17807922336829299"/>
    <x v="1"/>
    <m/>
  </r>
  <r>
    <n v="209"/>
    <s v="JPN-2011-013"/>
    <s v="JPN-2011-013"/>
    <x v="0"/>
    <m/>
    <m/>
    <s v="Gifu-2010-008"/>
    <m/>
    <m/>
    <s v="Q46813"/>
    <s v="wild"/>
    <m/>
    <x v="2"/>
    <s v="Gifu"/>
    <s v="Gifushi"/>
    <s v="Hinokita, along Nagara River"/>
    <s v="T. Yamada"/>
    <d v="2010-11-18T00:00:00"/>
    <s v="Riverside"/>
    <s v="10×5"/>
    <m/>
    <n v="2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x v="0"/>
    <n v="35.440989999999999"/>
    <n v="136.80366000000001"/>
    <n v="21.6"/>
    <n v="1.35"/>
    <n v="5"/>
    <x v="1"/>
    <n v="8.7098305084745764"/>
    <s v="Y"/>
    <m/>
    <s v="IL"/>
    <m/>
    <m/>
    <m/>
    <s v="N"/>
    <n v="2"/>
    <n v="5"/>
    <s v="S Japan"/>
    <n v="1"/>
    <x v="2"/>
    <n v="8.7999999999999995E-2"/>
    <n v="1.2999999999999999E-2"/>
    <n v="1E-3"/>
    <n v="9.4E-2"/>
    <n v="0.80400000000000005"/>
    <n v="296"/>
    <n v="307"/>
    <n v="267"/>
    <n v="283"/>
    <n v="248"/>
    <n v="193"/>
    <n v="213"/>
    <n v="224"/>
    <n v="226"/>
    <n v="259"/>
    <n v="0.36393584742089302"/>
    <n v="0.16459951842260701"/>
    <x v="1"/>
    <m/>
  </r>
  <r>
    <n v="210"/>
    <s v="JPN-2011-014"/>
    <s v="JPN-2011-014"/>
    <x v="0"/>
    <m/>
    <m/>
    <s v="Gifu-2010-020"/>
    <m/>
    <m/>
    <s v="Q46814"/>
    <s v="wild"/>
    <m/>
    <x v="2"/>
    <s v="Gifu"/>
    <s v="Gujoshi"/>
    <s v="Shirotorichotamezani "/>
    <s v="T. Yamada"/>
    <d v="2010-11-19T00:00:00"/>
    <s v="Riverside"/>
    <s v="30×20"/>
    <m/>
    <n v="30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x v="0"/>
    <n v="35.872459999999997"/>
    <n v="136.86403000000001"/>
    <n v="358"/>
    <n v="2.9"/>
    <n v="10"/>
    <x v="1"/>
    <n v="8.483786982248521"/>
    <s v="Y"/>
    <m/>
    <s v="IL"/>
    <m/>
    <m/>
    <m/>
    <s v="N"/>
    <n v="2"/>
    <n v="5"/>
    <s v="S Japan"/>
    <n v="1"/>
    <x v="2"/>
    <n v="7.5999999999999998E-2"/>
    <n v="3.0000000000000001E-3"/>
    <n v="0"/>
    <n v="4.1000000000000002E-2"/>
    <n v="0.88"/>
    <n v="295"/>
    <n v="306"/>
    <n v="267"/>
    <n v="283"/>
    <n v="250"/>
    <n v="194"/>
    <n v="213"/>
    <n v="222"/>
    <n v="227"/>
    <n v="258"/>
    <n v="0.357549487068343"/>
    <n v="0.17335372436128099"/>
    <x v="1"/>
    <m/>
  </r>
  <r>
    <n v="211"/>
    <s v="JPN-2011-015"/>
    <s v="JPN-2011-015"/>
    <x v="0"/>
    <m/>
    <m/>
    <s v="Gifu-2010-028"/>
    <m/>
    <m/>
    <s v="Q46815"/>
    <s v="wild"/>
    <m/>
    <x v="2"/>
    <s v="Gifu"/>
    <s v="Ogakishi"/>
    <s v="Sunomatachosunomata "/>
    <s v="T. Yamada"/>
    <d v="2010-11-20T00:00:00"/>
    <s v="Vacant lot by a parking lot"/>
    <s v="300×500"/>
    <m/>
    <n v="45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n v="35.368360000000003"/>
    <n v="136.68180000000001"/>
    <n v="8.58"/>
    <n v="2.9"/>
    <n v="7"/>
    <x v="1"/>
    <n v="8.4738983050847452"/>
    <s v="Y"/>
    <m/>
    <s v="IL"/>
    <m/>
    <m/>
    <m/>
    <s v="N"/>
    <n v="2"/>
    <n v="5"/>
    <s v="S Japan"/>
    <n v="1"/>
    <x v="2"/>
    <n v="9.9000000000000005E-2"/>
    <n v="0.05"/>
    <n v="1E-3"/>
    <n v="0.114"/>
    <n v="0.73499999999999999"/>
    <n v="296"/>
    <n v="307"/>
    <n v="267"/>
    <n v="283"/>
    <n v="247"/>
    <n v="193"/>
    <n v="213"/>
    <n v="224"/>
    <n v="226"/>
    <n v="259"/>
    <n v="0.35616240427683898"/>
    <n v="0.16929982046678599"/>
    <x v="1"/>
    <m/>
  </r>
  <r>
    <n v="212"/>
    <s v="JPN-2011-016"/>
    <s v="JPN-2011-016"/>
    <x v="0"/>
    <m/>
    <m/>
    <s v="Gifu-2010-014"/>
    <m/>
    <m/>
    <s v="Q46816"/>
    <s v="wild"/>
    <m/>
    <x v="2"/>
    <s v="Gifu"/>
    <s v="Takayamashi"/>
    <s v="Nakagirimachi "/>
    <s v="T. Yamada"/>
    <d v="2010-11-18T00:00:00"/>
    <s v="Riverside"/>
    <s v="50×100"/>
    <m/>
    <n v="32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x v="0"/>
    <n v="36.16872"/>
    <n v="137.23874000000001"/>
    <n v="551"/>
    <n v="2.89"/>
    <n v="7"/>
    <x v="1"/>
    <n v="8.2920574162679426"/>
    <s v="Y"/>
    <m/>
    <s v="IL"/>
    <m/>
    <m/>
    <m/>
    <s v="N"/>
    <n v="2"/>
    <n v="5"/>
    <s v="S Japan"/>
    <n v="1"/>
    <x v="2"/>
    <n v="0.14099999999999999"/>
    <n v="4.0000000000000001E-3"/>
    <n v="1.4E-2"/>
    <n v="4.7E-2"/>
    <n v="0.79300000000000004"/>
    <n v="296"/>
    <n v="307"/>
    <n v="267"/>
    <n v="283"/>
    <n v="248"/>
    <n v="193"/>
    <n v="212"/>
    <n v="224"/>
    <n v="226"/>
    <n v="259"/>
    <n v="0.33798584019650302"/>
    <n v="0.16875463791522999"/>
    <x v="1"/>
    <m/>
  </r>
  <r>
    <n v="213"/>
    <s v="JPN-2011-017"/>
    <s v="JPN-2011-017"/>
    <x v="0"/>
    <m/>
    <m/>
    <s v="Gifu-2010-007"/>
    <m/>
    <m/>
    <s v="Q46817"/>
    <s v="wild"/>
    <m/>
    <x v="2"/>
    <s v="Gifu"/>
    <s v="Gifushi"/>
    <s v="Hinokita, along Nagara River"/>
    <s v="T. Yamada"/>
    <d v="2010-11-18T00:00:00"/>
    <s v="Riverside"/>
    <s v="300×30"/>
    <m/>
    <n v="28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n v="35.440049999999999"/>
    <n v="136.80277000000001"/>
    <n v="25"/>
    <n v="2.78"/>
    <n v="10"/>
    <x v="1"/>
    <n v="8.2187234042553197"/>
    <s v="Y"/>
    <m/>
    <s v="IL"/>
    <m/>
    <m/>
    <m/>
    <s v="N"/>
    <n v="2"/>
    <n v="5"/>
    <s v="S Japan"/>
    <n v="1"/>
    <x v="2"/>
    <n v="9.4E-2"/>
    <n v="5.2999999999999999E-2"/>
    <n v="1E-3"/>
    <n v="0.108"/>
    <n v="0.74399999999999999"/>
    <n v="296"/>
    <n v="307"/>
    <n v="267"/>
    <n v="283"/>
    <n v="248"/>
    <n v="193"/>
    <n v="213"/>
    <n v="224"/>
    <n v="226"/>
    <n v="259"/>
    <n v="0.124086114723306"/>
    <n v="0.19421992016099801"/>
    <x v="2"/>
    <m/>
  </r>
  <r>
    <n v="214"/>
    <s v="JPN-2011-018"/>
    <s v="JPN-2011-018"/>
    <x v="0"/>
    <m/>
    <m/>
    <s v="Gifu-2010-002"/>
    <m/>
    <m/>
    <s v="Q46818"/>
    <s v="wild"/>
    <m/>
    <x v="2"/>
    <s v="Gifu"/>
    <s v="Gifushi"/>
    <s v="Shimotsuchii "/>
    <s v="T. Yamada"/>
    <d v="2010-11-17T00:00:00"/>
    <s v="Fallow rice field"/>
    <s v="30×30"/>
    <m/>
    <n v="29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x v="0"/>
    <n v="35.456229999999998"/>
    <n v="136.74960999999999"/>
    <n v="13.1"/>
    <n v="2.74"/>
    <n v="9"/>
    <x v="1"/>
    <n v="8.426192893401014"/>
    <s v="Y"/>
    <m/>
    <s v="IL"/>
    <m/>
    <m/>
    <m/>
    <s v="N"/>
    <n v="2"/>
    <n v="5"/>
    <s v="S Japan"/>
    <n v="1"/>
    <x v="2"/>
    <n v="0.10199999999999999"/>
    <n v="1E-3"/>
    <n v="1E-3"/>
    <n v="0.126"/>
    <n v="0.76900000000000002"/>
    <n v="296"/>
    <n v="307"/>
    <n v="267"/>
    <n v="283"/>
    <n v="248"/>
    <n v="193"/>
    <n v="213"/>
    <n v="224"/>
    <n v="226"/>
    <n v="259"/>
    <n v="0.34084669845398102"/>
    <n v="0.176326172731258"/>
    <x v="1"/>
    <m/>
  </r>
  <r>
    <n v="215"/>
    <s v="JPN-2011-019"/>
    <s v="JPN-2011-019"/>
    <x v="0"/>
    <m/>
    <m/>
    <s v="Gifu-2010-005"/>
    <m/>
    <m/>
    <s v="Q46819"/>
    <s v="wild"/>
    <m/>
    <x v="2"/>
    <s v="Gifu"/>
    <s v="Motosushi"/>
    <s v="Toyama"/>
    <s v="T. Yamada"/>
    <d v="2010-11-17T00:00:00"/>
    <s v="Vacant lot"/>
    <s v="10×20"/>
    <m/>
    <n v="26"/>
    <m/>
    <x v="1"/>
    <m/>
    <m/>
    <m/>
    <m/>
    <n v="6"/>
    <d v="2015-03-31T00:00:00"/>
    <n v="8"/>
    <n v="7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x v="0"/>
    <n v="35.54128"/>
    <n v="136.67738"/>
    <n v="125"/>
    <n v="2.7"/>
    <n v="8"/>
    <x v="1"/>
    <n v="8.5374725274725272"/>
    <s v="Y"/>
    <m/>
    <s v="IL"/>
    <m/>
    <m/>
    <m/>
    <s v="N"/>
    <n v="2"/>
    <n v="5"/>
    <s v="S Japan"/>
    <n v="1"/>
    <x v="2"/>
    <n v="7.6999999999999999E-2"/>
    <n v="3.6999999999999998E-2"/>
    <n v="1E-3"/>
    <n v="9.5000000000000001E-2"/>
    <n v="0.79100000000000004"/>
    <n v="296"/>
    <n v="307"/>
    <n v="267"/>
    <n v="283"/>
    <n v="248"/>
    <n v="193"/>
    <n v="213"/>
    <n v="224"/>
    <n v="226"/>
    <n v="259"/>
    <n v="0.10637191157347201"/>
    <n v="0.20214073211744901"/>
    <x v="2"/>
    <m/>
  </r>
  <r>
    <n v="216"/>
    <s v="JPN-2011-020"/>
    <s v="JPN-2011-020"/>
    <x v="0"/>
    <m/>
    <m/>
    <s v="Gifu-2010-022"/>
    <m/>
    <m/>
    <s v="Q46820"/>
    <s v="wild"/>
    <m/>
    <x v="2"/>
    <s v="Gifu"/>
    <s v="Gujoshi"/>
    <s v="Minamichoohara, along Nagara River"/>
    <s v="T. Yamada"/>
    <d v="2010-11-19T00:00:00"/>
    <s v="Riverside"/>
    <s v="10×10"/>
    <m/>
    <n v="29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n v="35.636270000000003"/>
    <n v="136.94964999999999"/>
    <n v="123"/>
    <n v="2.1800000000000002"/>
    <n v="9"/>
    <x v="1"/>
    <n v="8.7840000000000007"/>
    <s v="Y"/>
    <m/>
    <s v="IL"/>
    <m/>
    <m/>
    <m/>
    <s v="N"/>
    <n v="2"/>
    <n v="5"/>
    <s v="S Japan"/>
    <n v="1"/>
    <x v="2"/>
    <n v="6.6000000000000003E-2"/>
    <n v="5.3999999999999999E-2"/>
    <n v="1E-3"/>
    <n v="9.4E-2"/>
    <n v="0.78600000000000003"/>
    <n v="296"/>
    <n v="307"/>
    <n v="267"/>
    <n v="283"/>
    <n v="248"/>
    <n v="193"/>
    <n v="213"/>
    <n v="224"/>
    <n v="226"/>
    <n v="259"/>
    <n v="0.13865048403409899"/>
    <n v="0.191800583755494"/>
    <x v="2"/>
    <m/>
  </r>
  <r>
    <n v="217"/>
    <s v="JPN-2011-022"/>
    <s v="JPN-2011-022"/>
    <x v="0"/>
    <m/>
    <m/>
    <s v="Hokkaido Univ-selection-2"/>
    <m/>
    <m/>
    <s v="Q46822"/>
    <s v="wild"/>
    <m/>
    <x v="2"/>
    <s v="Miyazaki"/>
    <s v="Miyakonojo"/>
    <m/>
    <s v="T. Yamada"/>
    <m/>
    <m/>
    <m/>
    <m/>
    <m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x v="0"/>
    <n v="31.53256"/>
    <n v="131.23915"/>
    <n v="13"/>
    <m/>
    <m/>
    <x v="1"/>
    <n v="8.4323076923076918"/>
    <s v="Y"/>
    <m/>
    <s v="IL"/>
    <m/>
    <m/>
    <m/>
    <s v="N"/>
    <n v="2"/>
    <n v="5"/>
    <s v="S Japan"/>
    <n v="1"/>
    <x v="2"/>
    <n v="0.13300000000000001"/>
    <n v="1.2E-2"/>
    <n v="1E-3"/>
    <n v="0.254"/>
    <n v="0.6"/>
    <n v="296"/>
    <n v="307"/>
    <n v="267"/>
    <n v="284"/>
    <n v="248"/>
    <n v="193"/>
    <n v="213"/>
    <n v="224"/>
    <n v="226"/>
    <n v="259"/>
    <n v="0.32443288542118198"/>
    <n v="0.150782787235863"/>
    <x v="1"/>
    <m/>
  </r>
  <r>
    <n v="218"/>
    <s v="JPN-2011-023"/>
    <s v="JPN-2011-023"/>
    <x v="0"/>
    <m/>
    <m/>
    <s v="Hokkaido Univ-selection-3"/>
    <m/>
    <m/>
    <s v="Q46823"/>
    <s v="wild"/>
    <m/>
    <x v="2"/>
    <s v="Miyazaki"/>
    <s v="Miyakonojo"/>
    <m/>
    <s v="T. Yamada"/>
    <m/>
    <m/>
    <m/>
    <m/>
    <m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n v="31.53256"/>
    <n v="131.23915"/>
    <n v="13"/>
    <m/>
    <m/>
    <x v="1"/>
    <n v="8.2848730964467006"/>
    <s v="Y"/>
    <m/>
    <s v="IL"/>
    <m/>
    <m/>
    <m/>
    <s v="N"/>
    <n v="2"/>
    <n v="5"/>
    <s v="S Japan"/>
    <n v="1"/>
    <x v="2"/>
    <n v="0.11899999999999999"/>
    <n v="1E-3"/>
    <n v="0"/>
    <n v="0.26"/>
    <n v="0.61899999999999999"/>
    <n v="296"/>
    <n v="307"/>
    <n v="267"/>
    <n v="284"/>
    <n v="248"/>
    <n v="193"/>
    <n v="213"/>
    <n v="224"/>
    <n v="226"/>
    <n v="259"/>
    <n v="0.37298078312382599"/>
    <n v="0.15715734169047799"/>
    <x v="1"/>
    <m/>
  </r>
  <r>
    <n v="219"/>
    <s v="JPN-2011-025"/>
    <s v="JPN-2011-025"/>
    <x v="0"/>
    <m/>
    <m/>
    <s v="Hokkaido Univ-selection-5"/>
    <m/>
    <m/>
    <s v="Q46825"/>
    <s v="wild"/>
    <m/>
    <x v="2"/>
    <s v="Miyazaki"/>
    <s v="Miyakonojo"/>
    <m/>
    <s v="T. Yamada"/>
    <m/>
    <m/>
    <m/>
    <m/>
    <m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n v="32.005719999999997"/>
    <n v="130.56280000000001"/>
    <n v="273"/>
    <m/>
    <m/>
    <x v="1"/>
    <n v="8.4441176470588246"/>
    <s v="Y"/>
    <m/>
    <s v="IL"/>
    <m/>
    <m/>
    <m/>
    <s v="N"/>
    <n v="2"/>
    <n v="5"/>
    <s v="S Japan"/>
    <n v="1"/>
    <x v="2"/>
    <n v="6.0999999999999999E-2"/>
    <n v="3.0000000000000001E-3"/>
    <n v="2E-3"/>
    <n v="0.126"/>
    <n v="0.80800000000000005"/>
    <n v="296"/>
    <n v="307"/>
    <n v="267"/>
    <n v="283"/>
    <n v="248"/>
    <n v="193"/>
    <n v="213"/>
    <n v="224"/>
    <n v="226"/>
    <n v="259"/>
    <n v="0.113711891345181"/>
    <n v="0.20159765242908401"/>
    <x v="2"/>
    <m/>
  </r>
  <r>
    <n v="220"/>
    <s v="JM11-002"/>
    <s v="JM11-002"/>
    <x v="0"/>
    <m/>
    <m/>
    <s v="2011-2-2"/>
    <m/>
    <m/>
    <s v="Q47529"/>
    <s v="wild"/>
    <m/>
    <x v="2"/>
    <s v="Fukuoka"/>
    <s v="Itoshimashi"/>
    <s v="Shimasakurai"/>
    <s v="T. Yamada"/>
    <d v="2011-11-15T00:00:00"/>
    <s v="Riverside（Paddy field zone）"/>
    <s v="20×50"/>
    <m/>
    <n v="20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x v="0"/>
    <n v="33.613894444444398"/>
    <n v="130.19638055555501"/>
    <n v="7"/>
    <n v="2.5"/>
    <n v="7"/>
    <x v="1"/>
    <n v="8.4451515151515153"/>
    <s v="Y"/>
    <m/>
    <s v="IL"/>
    <m/>
    <m/>
    <m/>
    <s v="N"/>
    <n v="6"/>
    <n v="1"/>
    <s v="M. xgiganteus (4x x 2x)"/>
    <n v="9"/>
    <x v="6"/>
    <n v="0.252"/>
    <n v="7.0999999999999994E-2"/>
    <n v="8.9999999999999993E-3"/>
    <n v="0.17"/>
    <n v="0.499"/>
    <n v="296"/>
    <n v="307"/>
    <n v="267"/>
    <n v="283"/>
    <n v="248"/>
    <n v="193"/>
    <n v="213"/>
    <n v="224"/>
    <n v="226"/>
    <n v="259"/>
    <n v="0.30408900447912202"/>
    <n v="0.19392077070010799"/>
    <x v="1"/>
    <m/>
  </r>
  <r>
    <n v="221"/>
    <s v="JM11-006"/>
    <s v="JM11-006"/>
    <x v="0"/>
    <m/>
    <m/>
    <s v="2011-6-2"/>
    <m/>
    <m/>
    <s v="Q47531"/>
    <s v="wild"/>
    <m/>
    <x v="2"/>
    <s v="Yamaguchi"/>
    <s v="Mineshi"/>
    <s v="Shuhocho, Iwanagahongo"/>
    <s v="T. Yamada"/>
    <d v="2011-11-16T00:00:00"/>
    <s v="Uncultivated paddy field"/>
    <s v="50×50"/>
    <m/>
    <n v="33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x v="0"/>
    <n v="34.198666666666597"/>
    <n v="131.28059722222201"/>
    <n v="130"/>
    <n v="3.2"/>
    <n v="8"/>
    <x v="1"/>
    <n v="8.9779881656804719"/>
    <s v="Y"/>
    <m/>
    <s v="IL"/>
    <m/>
    <m/>
    <m/>
    <s v="N"/>
    <n v="2"/>
    <n v="5"/>
    <s v="S Japan"/>
    <n v="1"/>
    <x v="2"/>
    <n v="0.182"/>
    <n v="0.30399999999999999"/>
    <n v="3.2000000000000001E-2"/>
    <n v="9.6000000000000002E-2"/>
    <n v="0.38700000000000001"/>
    <n v="294"/>
    <n v="306"/>
    <n v="271"/>
    <n v="287"/>
    <n v="251"/>
    <n v="194"/>
    <n v="215"/>
    <n v="226"/>
    <n v="227"/>
    <n v="249"/>
    <n v="0.28125993353561601"/>
    <n v="0.19837568349951801"/>
    <x v="1"/>
    <m/>
  </r>
  <r>
    <n v="222"/>
    <s v="JM11-013"/>
    <s v="JM11-013"/>
    <x v="0"/>
    <m/>
    <m/>
    <s v="2011-13-2"/>
    <m/>
    <m/>
    <s v="Q47535"/>
    <s v="wild"/>
    <m/>
    <x v="2"/>
    <s v="Shimane"/>
    <s v="Masudashi"/>
    <s v="Sukocho"/>
    <s v="T. Yamada"/>
    <d v="2011-11-16T00:00:00"/>
    <s v="Riverside"/>
    <s v="1000×100"/>
    <m/>
    <n v="35"/>
    <m/>
    <x v="1"/>
    <m/>
    <m/>
    <m/>
    <m/>
    <n v="6"/>
    <d v="2015-03-31T00:00:00"/>
    <n v="8"/>
    <n v="8"/>
    <m/>
    <d v="2015-04-01T00:00:00"/>
    <n v="7"/>
    <m/>
    <d v="2015-03-16T00:00:00"/>
    <m/>
    <m/>
    <n v="7"/>
    <d v="2015-03-16T00:00:00"/>
    <m/>
    <m/>
    <d v="2015-03-23T00:00:00"/>
    <n v="4"/>
    <s v="Y"/>
    <m/>
    <m/>
    <m/>
    <x v="0"/>
    <n v="34.678497222222198"/>
    <n v="131.82664444444401"/>
    <n v="24"/>
    <n v="3.2"/>
    <n v="7"/>
    <x v="1"/>
    <n v="8.6904918032786895"/>
    <s v="Y"/>
    <m/>
    <s v="IL"/>
    <m/>
    <m/>
    <m/>
    <s v="N"/>
    <n v="6"/>
    <n v="1"/>
    <s v="M. xgiganteus (4x x 2x)"/>
    <n v="9"/>
    <x v="6"/>
    <n v="0.28399999999999997"/>
    <n v="0.121"/>
    <n v="7.0000000000000001E-3"/>
    <n v="0.08"/>
    <n v="0.50800000000000001"/>
    <n v="294"/>
    <n v="306"/>
    <n v="271"/>
    <n v="287"/>
    <n v="251"/>
    <n v="194"/>
    <n v="215"/>
    <n v="226"/>
    <n v="227"/>
    <n v="249"/>
    <n v="0.28053749458170801"/>
    <n v="0.202152869823674"/>
    <x v="1"/>
    <m/>
  </r>
  <r>
    <n v="223"/>
    <s v="JM11-019"/>
    <s v="JM11-019"/>
    <x v="0"/>
    <m/>
    <m/>
    <s v="2011-18-2"/>
    <m/>
    <m/>
    <s v="Q47538"/>
    <s v="wild"/>
    <m/>
    <x v="2"/>
    <s v="Shimane"/>
    <s v="Ohdashi"/>
    <s v="Yunotsucho, Fukumitsu"/>
    <s v="T. Yamada"/>
    <d v="2011-11-17T00:00:00"/>
    <s v="Uncultivated farmland"/>
    <s v="30×50"/>
    <m/>
    <n v="3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x v="0"/>
    <n v="35.069580555555497"/>
    <n v="132.336669444444"/>
    <n v="3"/>
    <n v="3.3"/>
    <n v="7"/>
    <x v="1"/>
    <n v="8.6706741573033703"/>
    <s v="Y"/>
    <m/>
    <s v="IL"/>
    <m/>
    <m/>
    <m/>
    <s v="N"/>
    <n v="8"/>
    <n v="3"/>
    <s v="N China 2x and 4x, Korea and Russia 4x"/>
    <n v="3"/>
    <x v="1"/>
    <n v="0.02"/>
    <n v="0.45800000000000002"/>
    <n v="5.3999999999999999E-2"/>
    <n v="7.3999999999999996E-2"/>
    <n v="0.39400000000000002"/>
    <n v="296"/>
    <n v="307"/>
    <n v="267"/>
    <n v="283"/>
    <n v="248"/>
    <n v="193"/>
    <n v="213"/>
    <n v="224"/>
    <n v="226"/>
    <n v="259"/>
    <n v="0.30249963878052299"/>
    <n v="0.17669967270166101"/>
    <x v="1"/>
    <m/>
  </r>
  <r>
    <n v="224"/>
    <s v="JM11-024"/>
    <s v="JM11-024"/>
    <x v="0"/>
    <m/>
    <m/>
    <s v="2011-23-2"/>
    <m/>
    <m/>
    <s v="Q47540"/>
    <s v="wild"/>
    <m/>
    <x v="2"/>
    <s v="Shimane"/>
    <s v="Izumoshi"/>
    <s v="Koshicho"/>
    <s v="T. Yamada"/>
    <d v="2011-11-17T00:00:00"/>
    <s v="Seashore"/>
    <s v="100×1000"/>
    <m/>
    <n v="25"/>
    <s v="Lindsay identified this as two different clones in RAD-seq study."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x v="0"/>
    <n v="35.348280555555498"/>
    <n v="132.74233888888801"/>
    <n v="6"/>
    <n v="2.7"/>
    <n v="7"/>
    <x v="1"/>
    <n v="8.4024870466321246"/>
    <s v="Y"/>
    <m/>
    <s v="IL"/>
    <m/>
    <m/>
    <m/>
    <s v="N"/>
    <n v="2"/>
    <n v="5"/>
    <s v="S Japan"/>
    <n v="1"/>
    <x v="2"/>
    <m/>
    <m/>
    <m/>
    <m/>
    <m/>
    <m/>
    <m/>
    <m/>
    <m/>
    <m/>
    <m/>
    <m/>
    <m/>
    <m/>
    <m/>
    <m/>
    <m/>
    <x v="1"/>
    <m/>
  </r>
  <r>
    <n v="225"/>
    <s v="JM11-027-1"/>
    <s v="JM11-027-1"/>
    <x v="0"/>
    <m/>
    <m/>
    <s v="2011-26-1"/>
    <m/>
    <m/>
    <s v="Q47541"/>
    <s v="wild"/>
    <m/>
    <x v="2"/>
    <s v="Okayama"/>
    <s v="Maniwashi"/>
    <s v="Hiruzenhonkayabe"/>
    <s v="T. Yamada"/>
    <d v="2011-11-17T00:00:00"/>
    <s v="Riverside、Road side"/>
    <s v="100×50"/>
    <m/>
    <n v="30"/>
    <s v="Lindsay identified 27-1 and 27-2 as same clone in RAD-seq study."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6"/>
    <x v="0"/>
    <n v="35.272791666666599"/>
    <n v="133.60911666666601"/>
    <n v="502"/>
    <n v="2.8"/>
    <n v="8"/>
    <x v="1"/>
    <n v="8.1106451612903232"/>
    <s v="Y"/>
    <m/>
    <s v="IL"/>
    <m/>
    <m/>
    <m/>
    <s v="N"/>
    <n v="2"/>
    <n v="5"/>
    <s v="S Japan"/>
    <n v="1"/>
    <x v="2"/>
    <n v="2.5999999999999999E-2"/>
    <n v="0.372"/>
    <n v="3.9E-2"/>
    <n v="8.4000000000000005E-2"/>
    <n v="0.48"/>
    <n v="296"/>
    <n v="307"/>
    <n v="267"/>
    <n v="283"/>
    <n v="248"/>
    <n v="193"/>
    <n v="213"/>
    <n v="224"/>
    <n v="226"/>
    <n v="259"/>
    <n v="0.30420459471174699"/>
    <n v="0.186061965279508"/>
    <x v="1"/>
    <m/>
  </r>
  <r>
    <n v="226"/>
    <s v="JM11-027-2"/>
    <s v="JM11-027-2"/>
    <x v="0"/>
    <m/>
    <m/>
    <s v="2011-26-2"/>
    <m/>
    <m/>
    <s v="Q47542"/>
    <s v="wild"/>
    <m/>
    <x v="2"/>
    <s v="Okayama"/>
    <s v="Maniwashi"/>
    <s v="Hiruzenhonkayabe"/>
    <s v="T. Yamada"/>
    <d v="2011-11-17T00:00:00"/>
    <s v="Riverside、Road side"/>
    <s v="100×50"/>
    <m/>
    <n v="30"/>
    <m/>
    <x v="1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x v="0"/>
    <n v="35.272791666666599"/>
    <n v="133.60911666666601"/>
    <n v="502"/>
    <n v="2.8"/>
    <n v="8"/>
    <x v="1"/>
    <n v="8.2469822485207089"/>
    <s v="Y"/>
    <m/>
    <s v="IL"/>
    <m/>
    <m/>
    <m/>
    <s v="N"/>
    <n v="2"/>
    <n v="5"/>
    <s v="S Japan"/>
    <n v="1"/>
    <x v="2"/>
    <n v="2.5999999999999999E-2"/>
    <n v="0.372"/>
    <n v="3.9E-2"/>
    <n v="8.4000000000000005E-2"/>
    <n v="0.48"/>
    <n v="296"/>
    <n v="307"/>
    <n v="267"/>
    <n v="283"/>
    <n v="248"/>
    <n v="193"/>
    <n v="213"/>
    <n v="224"/>
    <n v="226"/>
    <n v="259"/>
    <n v="0.30420459471174699"/>
    <n v="0.186061965279508"/>
    <x v="1"/>
    <m/>
  </r>
  <r>
    <n v="227"/>
    <s v="JM11-037"/>
    <s v="JM11-037"/>
    <x v="0"/>
    <m/>
    <m/>
    <s v="2011-35-2"/>
    <m/>
    <m/>
    <s v="Q47546"/>
    <s v="wild"/>
    <m/>
    <x v="2"/>
    <s v="Okayama"/>
    <s v="Niimishi"/>
    <s v="Chisseicho, Yada"/>
    <s v="T. Yamada"/>
    <d v="2011-11-18T00:00:00"/>
    <s v="Riverside　Paddy field zone"/>
    <s v="30×20"/>
    <m/>
    <n v="25"/>
    <m/>
    <x v="1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x v="0"/>
    <n v="34.934116666666597"/>
    <n v="133.331541666666"/>
    <n v="362"/>
    <n v="3"/>
    <n v="8"/>
    <x v="1"/>
    <n v="8.2582383419689123"/>
    <s v="Y"/>
    <m/>
    <s v="IL"/>
    <m/>
    <m/>
    <m/>
    <s v="N"/>
    <n v="2"/>
    <n v="5"/>
    <s v="S Japan"/>
    <n v="1"/>
    <x v="2"/>
    <n v="4.8000000000000001E-2"/>
    <n v="0.19700000000000001"/>
    <n v="3.9E-2"/>
    <n v="6.9000000000000006E-2"/>
    <n v="0.64700000000000002"/>
    <n v="296"/>
    <n v="307"/>
    <n v="267"/>
    <n v="284"/>
    <n v="248"/>
    <n v="193"/>
    <n v="213"/>
    <n v="224"/>
    <n v="226"/>
    <n v="259"/>
    <n v="0.31862447623175799"/>
    <n v="0.17782772806310701"/>
    <x v="1"/>
    <m/>
  </r>
  <r>
    <n v="228"/>
    <s v="JM11-040"/>
    <s v="JM11-040"/>
    <x v="0"/>
    <m/>
    <m/>
    <s v="2011-38-2"/>
    <m/>
    <m/>
    <s v="Q47548"/>
    <s v="wild"/>
    <m/>
    <x v="2"/>
    <s v="Hiroshima"/>
    <s v="Shobarashi"/>
    <s v="Heiwacho"/>
    <s v="T. Yamada"/>
    <d v="2011-11-18T00:00:00"/>
    <s v="Road side"/>
    <s v="5×30"/>
    <m/>
    <n v="25"/>
    <m/>
    <x v="1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x v="0"/>
    <n v="34.829655555555497"/>
    <n v="132.94312777777699"/>
    <n v="218"/>
    <n v="2.8"/>
    <n v="7"/>
    <x v="1"/>
    <n v="8.1815151515151516"/>
    <s v="Y"/>
    <m/>
    <s v="IL"/>
    <m/>
    <m/>
    <m/>
    <s v="N"/>
    <n v="2"/>
    <n v="5"/>
    <s v="S Japan"/>
    <n v="1"/>
    <x v="2"/>
    <n v="1.2999999999999999E-2"/>
    <n v="0.188"/>
    <n v="1.7999999999999999E-2"/>
    <n v="0.105"/>
    <n v="0.67500000000000004"/>
    <n v="296"/>
    <n v="307"/>
    <n v="267"/>
    <n v="283"/>
    <n v="248"/>
    <n v="193"/>
    <n v="213"/>
    <n v="224"/>
    <n v="226"/>
    <n v="259"/>
    <n v="0.34807108799306502"/>
    <n v="0.172517730496454"/>
    <x v="1"/>
    <m/>
  </r>
  <r>
    <n v="229"/>
    <s v="JM2014-H-1"/>
    <s v="JM2014-H-1"/>
    <x v="3"/>
    <m/>
    <m/>
    <s v="2014-H-1"/>
    <m/>
    <m/>
    <m/>
    <s v="wild"/>
    <m/>
    <x v="2"/>
    <s v="Hokkaido"/>
    <s v="Teshio"/>
    <m/>
    <s v="T. Yamada &amp; K.G. Anzoua"/>
    <d v="2014-08-12T00:00:00"/>
    <s v="Road side"/>
    <m/>
    <m/>
    <m/>
    <s v="intermediate between Msi and Msa"/>
    <x v="1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4.965061111110998"/>
    <n v="141.76135277777999"/>
    <n v="20.25"/>
    <m/>
    <m/>
    <x v="1"/>
    <n v="8.6310638297872337"/>
    <s v="Y"/>
    <d v="2015-05-23T00:00:00"/>
    <s v="NEF"/>
    <s v="summer 2015"/>
    <n v="51.842500000000008"/>
    <n v="0.99765964560347697"/>
    <s v="N"/>
    <n v="5"/>
    <n v="2"/>
    <s v="M. sinensis"/>
    <n v="7"/>
    <x v="7"/>
    <n v="1"/>
    <n v="0"/>
    <n v="0"/>
    <n v="0"/>
    <n v="0"/>
    <n v="294"/>
    <n v="306"/>
    <n v="270"/>
    <n v="287"/>
    <n v="251"/>
    <n v="194"/>
    <n v="215"/>
    <n v="226"/>
    <n v="227"/>
    <n v="249"/>
    <n v="0.55581563357896302"/>
    <n v="4.0530869819790503E-2"/>
    <x v="1"/>
    <m/>
  </r>
  <r>
    <n v="230"/>
    <s v="JM2014-H-2"/>
    <s v="JM2014-H-2"/>
    <x v="0"/>
    <m/>
    <m/>
    <s v="2014-H-2"/>
    <m/>
    <m/>
    <m/>
    <s v="wild"/>
    <m/>
    <x v="2"/>
    <s v="Hokkaido"/>
    <s v="Teshio"/>
    <m/>
    <s v="T. Yamada &amp; K.G. Anzoua"/>
    <d v="2014-08-12T00:00:00"/>
    <s v="Road 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5"/>
    <d v="2015-01-01T00:00:00"/>
    <m/>
    <m/>
    <d v="2015-02-16T00:00:00"/>
    <m/>
    <s v="Y"/>
    <m/>
    <m/>
    <m/>
    <x v="0"/>
    <n v="44.897544444444001"/>
    <n v="141.74706944444"/>
    <n v="7.72"/>
    <m/>
    <m/>
    <x v="1"/>
    <n v="8.4098741672834922"/>
    <s v="Y"/>
    <d v="2015-07-02T00:00:00"/>
    <s v="NEF"/>
    <s v="summer 2015"/>
    <n v="66.420000000000016"/>
    <n v="4.43655723158829E-3"/>
    <s v="N"/>
    <n v="1"/>
    <n v="7"/>
    <s v="N Japan"/>
    <n v="6"/>
    <x v="5"/>
    <n v="0"/>
    <n v="1E-3"/>
    <n v="0"/>
    <n v="1E-3"/>
    <n v="0.998"/>
    <n v="296"/>
    <n v="307"/>
    <n v="267"/>
    <n v="283"/>
    <n v="248"/>
    <n v="193"/>
    <n v="213"/>
    <n v="224"/>
    <n v="226"/>
    <n v="259"/>
    <n v="8.4554255165438505E-2"/>
    <n v="0.191546450329872"/>
    <x v="2"/>
    <m/>
  </r>
  <r>
    <n v="231"/>
    <s v="JM2014-H-3"/>
    <s v="JM2014-H-3"/>
    <x v="0"/>
    <m/>
    <m/>
    <s v="2014-H-3"/>
    <m/>
    <m/>
    <m/>
    <s v="wild"/>
    <m/>
    <x v="2"/>
    <s v="Hokkaido"/>
    <s v="Otoineppu"/>
    <m/>
    <s v="T. Yamada &amp; K.G. Anzoua"/>
    <d v="2014-08-12T00:00:00"/>
    <s v="Open spece, transferred soil land"/>
    <m/>
    <m/>
    <m/>
    <m/>
    <x v="1"/>
    <m/>
    <m/>
    <m/>
    <m/>
    <m/>
    <d v="2015-02-20T00:00:00"/>
    <m/>
    <n v="9"/>
    <s v="yes"/>
    <d v="2015-04-17T00:00:00"/>
    <m/>
    <m/>
    <d v="2015-02-26T00:00:00"/>
    <m/>
    <m/>
    <n v="5"/>
    <d v="2015-01-01T00:00:00"/>
    <m/>
    <m/>
    <d v="2015-02-16T00:00:00"/>
    <m/>
    <s v="Y"/>
    <m/>
    <m/>
    <m/>
    <x v="0"/>
    <n v="44.726094444444001"/>
    <n v="142.21951388888999"/>
    <n v="35.549999999999997"/>
    <m/>
    <m/>
    <x v="1"/>
    <n v="8.7875080416272446"/>
    <s v="Y"/>
    <d v="2015-05-23T00:00:00"/>
    <s v="NEF"/>
    <s v="summer 2015"/>
    <n v="176.49500000000003"/>
    <n v="8.9947089947089894E-3"/>
    <s v="N"/>
    <n v="1"/>
    <n v="7"/>
    <s v="N Japan"/>
    <n v="6"/>
    <x v="5"/>
    <n v="0"/>
    <n v="0"/>
    <n v="1E-3"/>
    <n v="0"/>
    <n v="0.999"/>
    <n v="296"/>
    <n v="307"/>
    <n v="267"/>
    <n v="283"/>
    <n v="248"/>
    <n v="193"/>
    <n v="213"/>
    <n v="224"/>
    <n v="226"/>
    <n v="259"/>
    <n v="0.12885421181910101"/>
    <n v="0.17076892456710699"/>
    <x v="2"/>
    <m/>
  </r>
  <r>
    <n v="232"/>
    <s v="JM2014-H-4"/>
    <s v="JM2014-H-4"/>
    <x v="0"/>
    <m/>
    <m/>
    <s v="2014-H-4"/>
    <m/>
    <m/>
    <m/>
    <s v="wild"/>
    <m/>
    <x v="2"/>
    <s v="Hokkaido"/>
    <s v="Bifuka"/>
    <m/>
    <s v="T. Yamada &amp; K.G. Anzoua"/>
    <d v="2014-08-12T00:00:00"/>
    <s v="Road 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5"/>
    <d v="2015-01-01T00:00:00"/>
    <m/>
    <m/>
    <d v="2015-02-16T00:00:00"/>
    <m/>
    <s v="Y"/>
    <m/>
    <m/>
    <m/>
    <x v="0"/>
    <n v="44.539138888888999"/>
    <n v="142.32365555556001"/>
    <n v="63.2"/>
    <m/>
    <m/>
    <x v="1"/>
    <n v="8.5224242424242416"/>
    <s v="Y"/>
    <d v="2015-07-02T00:00:00"/>
    <s v="NEF"/>
    <s v="summer 2015"/>
    <n v="44.235000000000007"/>
    <n v="5.5356561380657801E-3"/>
    <s v="N"/>
    <n v="1"/>
    <n v="7"/>
    <s v="N Japan"/>
    <n v="6"/>
    <x v="5"/>
    <n v="0"/>
    <n v="0"/>
    <n v="1E-3"/>
    <n v="1E-3"/>
    <n v="0.998"/>
    <n v="296"/>
    <n v="307"/>
    <n v="267"/>
    <n v="283"/>
    <n v="248"/>
    <n v="193"/>
    <n v="213"/>
    <n v="224"/>
    <n v="226"/>
    <n v="259"/>
    <n v="0.11339401820546199"/>
    <n v="0.178546983475115"/>
    <x v="2"/>
    <m/>
  </r>
  <r>
    <n v="233"/>
    <s v="JM2014-H-5"/>
    <s v="JM2014-H-5"/>
    <x v="0"/>
    <m/>
    <m/>
    <s v="2014-H-5"/>
    <m/>
    <m/>
    <m/>
    <s v="wild"/>
    <m/>
    <x v="2"/>
    <s v="Hokkaido"/>
    <s v="Asahikawa"/>
    <m/>
    <s v="T. Yamada &amp; K.G. Anzoua"/>
    <d v="2014-08-13T00:00:00"/>
    <s v="near rice field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825261111110997"/>
    <n v="142.42762777778"/>
    <n v="135"/>
    <m/>
    <m/>
    <x v="1"/>
    <n v="8.6975986534505321"/>
    <s v="Y"/>
    <d v="2015-05-23T00:00:00"/>
    <s v="NEF"/>
    <s v="summer 2015"/>
    <n v="185.63250000000002"/>
    <n v="8.2169268693508598E-3"/>
    <s v="N"/>
    <n v="1"/>
    <n v="7"/>
    <s v="N Japan"/>
    <n v="6"/>
    <x v="5"/>
    <n v="0"/>
    <n v="0"/>
    <n v="1E-3"/>
    <n v="0"/>
    <n v="0.998"/>
    <n v="296"/>
    <n v="307"/>
    <n v="267"/>
    <n v="283"/>
    <n v="248"/>
    <n v="193"/>
    <n v="213"/>
    <n v="224"/>
    <n v="226"/>
    <n v="259"/>
    <n v="0.12090738332610899"/>
    <n v="0.173695802241872"/>
    <x v="2"/>
    <m/>
  </r>
  <r>
    <n v="234"/>
    <s v="JM2014-H-6"/>
    <s v="JM2014-H-6"/>
    <x v="0"/>
    <m/>
    <m/>
    <s v="2014-H-6"/>
    <m/>
    <m/>
    <m/>
    <s v="wild"/>
    <m/>
    <x v="2"/>
    <s v="Hokkaido"/>
    <s v="Kenbuchi"/>
    <m/>
    <s v="T. Yamada &amp; K.G. Anzoua"/>
    <d v="2014-08-13T00:00:00"/>
    <s v="Road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4.098586111110997"/>
    <n v="142.38879444444001"/>
    <n v="128.38"/>
    <m/>
    <m/>
    <x v="1"/>
    <n v="8.6007423580786018"/>
    <s v="Y"/>
    <d v="2015-07-02T00:00:00"/>
    <s v="NEF"/>
    <s v="summer 2015"/>
    <n v="55.965000000000011"/>
    <n v="2.0655060489819998E-3"/>
    <s v="N"/>
    <n v="1"/>
    <n v="7"/>
    <s v="N Japan"/>
    <n v="6"/>
    <x v="5"/>
    <n v="0"/>
    <n v="0"/>
    <n v="0"/>
    <n v="0"/>
    <n v="0.999"/>
    <n v="296"/>
    <n v="307"/>
    <n v="267"/>
    <n v="283"/>
    <n v="248"/>
    <n v="193"/>
    <n v="213"/>
    <n v="224"/>
    <n v="226"/>
    <n v="259"/>
    <n v="7.8427972836295295E-2"/>
    <n v="0.194286789376313"/>
    <x v="2"/>
    <m/>
  </r>
  <r>
    <n v="235"/>
    <s v="JM2014-H-7"/>
    <s v="JM2014-H-7"/>
    <x v="0"/>
    <m/>
    <m/>
    <s v="2014-H-7"/>
    <m/>
    <m/>
    <m/>
    <s v="wild"/>
    <m/>
    <x v="2"/>
    <s v="Hokkaido"/>
    <s v="Asahikawa"/>
    <m/>
    <s v="T. Yamada &amp; K.G. Anzoua"/>
    <d v="2014-08-13T00:00:00"/>
    <s v="River side"/>
    <m/>
    <m/>
    <m/>
    <m/>
    <x v="1"/>
    <m/>
    <m/>
    <m/>
    <m/>
    <m/>
    <d v="2015-02-20T00:00:00"/>
    <m/>
    <n v="10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664250000000003"/>
    <n v="142.39705000000001"/>
    <n v="146.24"/>
    <m/>
    <m/>
    <x v="1"/>
    <n v="8.7120174799708643"/>
    <s v="Y"/>
    <d v="2015-07-02T00:00:00"/>
    <s v="NEF"/>
    <s v="summer 2015"/>
    <n v="39.857500000000009"/>
    <m/>
    <s v="N"/>
    <n v="1"/>
    <n v="7"/>
    <s v="N Japan"/>
    <n v="6"/>
    <x v="5"/>
    <n v="1E-3"/>
    <n v="1.4999999999999999E-2"/>
    <n v="2.7E-2"/>
    <n v="0"/>
    <n v="0.95599999999999996"/>
    <n v="296"/>
    <n v="307"/>
    <n v="267"/>
    <n v="283"/>
    <n v="248"/>
    <n v="193"/>
    <n v="213"/>
    <n v="224"/>
    <n v="226"/>
    <n v="259"/>
    <n v="5.14954486345904E-2"/>
    <n v="0.21405721597660199"/>
    <x v="2"/>
    <m/>
  </r>
  <r>
    <n v="236"/>
    <s v="JM2014-H-8"/>
    <s v="JM2014-H-8"/>
    <x v="0"/>
    <m/>
    <m/>
    <s v="2014-H-8"/>
    <m/>
    <m/>
    <m/>
    <s v="wild"/>
    <m/>
    <x v="2"/>
    <s v="Hokkaido"/>
    <s v="Biei"/>
    <m/>
    <s v="T. Yamada &amp; K.G. Anzoua"/>
    <d v="2014-08-13T00:00:00"/>
    <s v="near rice field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570263888889002"/>
    <n v="142.43739444444"/>
    <n v="252.17"/>
    <m/>
    <m/>
    <x v="1"/>
    <n v="9.2676448598130836"/>
    <s v="Y"/>
    <d v="2015-07-02T00:00:00"/>
    <s v="NEF"/>
    <s v="summer 2015"/>
    <n v="43.384999999999998"/>
    <m/>
    <s v="N"/>
    <n v="1"/>
    <n v="7"/>
    <s v="N Japan"/>
    <n v="6"/>
    <x v="5"/>
    <n v="1E-3"/>
    <n v="0"/>
    <n v="4.0000000000000001E-3"/>
    <n v="0"/>
    <n v="0.99399999999999999"/>
    <n v="296"/>
    <n v="307"/>
    <n v="267"/>
    <n v="283"/>
    <n v="248"/>
    <n v="193"/>
    <n v="213"/>
    <n v="224"/>
    <n v="226"/>
    <n v="259"/>
    <n v="9.3050137263401195E-2"/>
    <n v="0.19735542456587499"/>
    <x v="2"/>
    <m/>
  </r>
  <r>
    <n v="237"/>
    <s v="JM2014-H-9"/>
    <s v="JM2014-H-9"/>
    <x v="0"/>
    <m/>
    <m/>
    <s v="2014-H-9"/>
    <m/>
    <m/>
    <m/>
    <s v="wild"/>
    <m/>
    <x v="2"/>
    <s v="Hokkaido"/>
    <s v="Kamifurano"/>
    <m/>
    <s v="T. Yamada &amp; K.G. Anzoua"/>
    <d v="2014-08-13T00:00:00"/>
    <s v="Road 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487902777777997"/>
    <n v="142.46278333333001"/>
    <n v="219.08"/>
    <m/>
    <m/>
    <x v="1"/>
    <n v="8.6846971182121138"/>
    <s v="Y"/>
    <d v="2015-07-02T00:00:00"/>
    <s v="NEF"/>
    <s v="summer 2015"/>
    <n v="34.587500000000006"/>
    <m/>
    <s v="N"/>
    <n v="1"/>
    <n v="7"/>
    <s v="N Japan"/>
    <n v="6"/>
    <x v="5"/>
    <n v="0"/>
    <n v="1E-3"/>
    <n v="1.2999999999999999E-2"/>
    <n v="0"/>
    <n v="0.98599999999999999"/>
    <n v="296"/>
    <n v="307"/>
    <n v="267"/>
    <n v="283"/>
    <n v="248"/>
    <n v="193"/>
    <n v="213"/>
    <n v="224"/>
    <n v="226"/>
    <n v="259"/>
    <n v="7.7936714347637603E-2"/>
    <n v="0.19731728720070199"/>
    <x v="2"/>
    <m/>
  </r>
  <r>
    <n v="238"/>
    <s v="JM2014-H-10"/>
    <s v="JM2014-H-10"/>
    <x v="0"/>
    <m/>
    <m/>
    <s v="2014-H-10"/>
    <m/>
    <m/>
    <m/>
    <s v="wild"/>
    <m/>
    <x v="2"/>
    <s v="Hokkaido"/>
    <s v="Furano"/>
    <m/>
    <s v="T. Yamada &amp; K.G. Anzoua"/>
    <d v="2014-08-13T00:00:00"/>
    <s v="river side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329113888888998"/>
    <n v="142.39295833333"/>
    <n v="170.64"/>
    <m/>
    <m/>
    <x v="1"/>
    <n v="8.5338479087452459"/>
    <s v="Y"/>
    <d v="2015-07-02T00:00:00"/>
    <s v="NEF"/>
    <s v="summer 2015"/>
    <n v="93.152500000000003"/>
    <m/>
    <s v="N"/>
    <n v="1"/>
    <n v="7"/>
    <s v="N Japan"/>
    <n v="6"/>
    <x v="5"/>
    <n v="1E-3"/>
    <n v="1E-3"/>
    <n v="1E-3"/>
    <n v="1E-3"/>
    <n v="0.996"/>
    <n v="296"/>
    <n v="307"/>
    <n v="267"/>
    <n v="283"/>
    <n v="248"/>
    <n v="193"/>
    <n v="213"/>
    <n v="224"/>
    <n v="226"/>
    <n v="259"/>
    <n v="0.13807253287097199"/>
    <n v="0.17417105307271899"/>
    <x v="2"/>
    <m/>
  </r>
  <r>
    <n v="239"/>
    <s v="JM2014-H-11"/>
    <s v="JM2014-H-11"/>
    <x v="0"/>
    <m/>
    <m/>
    <s v="2014-H-11"/>
    <m/>
    <m/>
    <m/>
    <s v="wild"/>
    <m/>
    <x v="2"/>
    <s v="Hokkaido"/>
    <s v="Ashibetsu"/>
    <m/>
    <s v="T. Yamada &amp; K.G. Anzoua"/>
    <d v="2014-08-13T00:00:00"/>
    <s v="Road 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470658333332999"/>
    <n v="142.26872222221999"/>
    <n v="112.92"/>
    <m/>
    <m/>
    <x v="1"/>
    <n v="8.9936842105263146"/>
    <s v="Y"/>
    <d v="2015-05-23T00:00:00"/>
    <s v="NEF"/>
    <s v="summer 2015"/>
    <n v="957.39"/>
    <m/>
    <s v="N"/>
    <n v="2"/>
    <n v="5"/>
    <s v="S Japan"/>
    <n v="1"/>
    <x v="2"/>
    <n v="1.2999999999999999E-2"/>
    <n v="0.04"/>
    <n v="2.1000000000000001E-2"/>
    <n v="0.06"/>
    <n v="0.86699999999999999"/>
    <n v="296"/>
    <n v="307"/>
    <n v="267"/>
    <n v="283"/>
    <n v="248"/>
    <n v="193"/>
    <n v="213"/>
    <n v="224"/>
    <n v="226"/>
    <n v="259"/>
    <n v="0.25976015026730198"/>
    <n v="0.130699562773267"/>
    <x v="1"/>
    <m/>
  </r>
  <r>
    <n v="240"/>
    <s v="JM2014-H-12"/>
    <s v="JM2014-H-12"/>
    <x v="0"/>
    <m/>
    <m/>
    <s v="2014-H-12"/>
    <m/>
    <m/>
    <m/>
    <s v="wild"/>
    <m/>
    <x v="2"/>
    <s v="Hokkaido"/>
    <s v="Akabira"/>
    <m/>
    <s v="T. Yamada &amp; K.G. Anzoua"/>
    <d v="2014-08-20T00:00:00"/>
    <s v="Road side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562036111110999"/>
    <n v="142.05801388889"/>
    <n v="86.27"/>
    <m/>
    <m/>
    <x v="1"/>
    <n v="8.3452520252025195"/>
    <s v="Y"/>
    <d v="2015-05-23T00:00:00"/>
    <s v="NEF"/>
    <s v="summer 2015"/>
    <n v="172.96750000000003"/>
    <m/>
    <s v="N"/>
    <n v="1"/>
    <n v="7"/>
    <s v="N Japan"/>
    <n v="6"/>
    <x v="5"/>
    <n v="0"/>
    <n v="0"/>
    <n v="1E-3"/>
    <n v="0"/>
    <n v="0.998"/>
    <n v="296"/>
    <n v="307"/>
    <n v="267"/>
    <n v="283"/>
    <n v="248"/>
    <n v="193"/>
    <n v="213"/>
    <n v="224"/>
    <n v="226"/>
    <n v="259"/>
    <n v="0.179251553243751"/>
    <n v="0.16287585381311201"/>
    <x v="2"/>
    <m/>
  </r>
  <r>
    <n v="241"/>
    <s v="JM2014-H-13"/>
    <s v="JM2014-H-13"/>
    <x v="0"/>
    <m/>
    <m/>
    <s v="2014-H-13"/>
    <m/>
    <m/>
    <m/>
    <s v="wild"/>
    <m/>
    <x v="2"/>
    <s v="Hokkaido"/>
    <s v="Ikeda"/>
    <m/>
    <s v="T. Yamada &amp; K.G. Anzoua"/>
    <d v="2014-08-20T00:00:00"/>
    <s v="Rood side, mountain foot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42.999241666666997"/>
    <n v="143.43864444444"/>
    <n v="19.45"/>
    <m/>
    <m/>
    <x v="1"/>
    <n v="8.9972013651877116"/>
    <s v="Y"/>
    <d v="2015-07-02T00:00:00"/>
    <s v="NEF"/>
    <s v="summer 2015"/>
    <n v="149.21"/>
    <m/>
    <s v="N"/>
    <n v="1"/>
    <n v="7"/>
    <s v="N Japan"/>
    <n v="6"/>
    <x v="5"/>
    <n v="0"/>
    <n v="0"/>
    <n v="1E-3"/>
    <n v="0"/>
    <n v="0.998"/>
    <n v="296"/>
    <n v="307"/>
    <n v="267"/>
    <n v="283"/>
    <n v="247"/>
    <n v="193"/>
    <n v="213"/>
    <n v="224"/>
    <n v="226"/>
    <n v="259"/>
    <n v="0.15214564369310801"/>
    <n v="0.17338104976141799"/>
    <x v="2"/>
    <m/>
  </r>
  <r>
    <n v="242"/>
    <s v="JM2014-H-14"/>
    <s v="JM2014-H-14"/>
    <x v="0"/>
    <m/>
    <m/>
    <s v="2014-H-14"/>
    <m/>
    <m/>
    <m/>
    <s v="wild"/>
    <m/>
    <x v="2"/>
    <s v="Hokkaido"/>
    <s v="Honbetsu"/>
    <m/>
    <s v="T. Yamada &amp; K.G. Anzoua"/>
    <d v="2014-08-20T00:00:00"/>
    <s v="Rood side, mountain foot"/>
    <m/>
    <m/>
    <m/>
    <m/>
    <x v="1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099613888889003"/>
    <n v="143.53276111111001"/>
    <n v="40.9"/>
    <m/>
    <m/>
    <x v="1"/>
    <n v="8.8148856548856553"/>
    <s v="Y"/>
    <d v="2015-07-02T00:00:00"/>
    <s v="NEF"/>
    <s v="summer 2015"/>
    <n v="196.34250000000003"/>
    <m/>
    <s v="N"/>
    <n v="1"/>
    <n v="7"/>
    <s v="N Japan"/>
    <n v="6"/>
    <x v="5"/>
    <n v="0"/>
    <n v="0"/>
    <n v="1E-3"/>
    <n v="0"/>
    <n v="0.999"/>
    <n v="296"/>
    <n v="307"/>
    <n v="267"/>
    <n v="283"/>
    <n v="247"/>
    <n v="193"/>
    <n v="213"/>
    <n v="224"/>
    <n v="226"/>
    <n v="259"/>
    <n v="0.13232191879786201"/>
    <n v="0.175947512156131"/>
    <x v="2"/>
    <m/>
  </r>
  <r>
    <n v="243"/>
    <s v="JM2014-H-15"/>
    <s v="JM2014-H-15"/>
    <x v="0"/>
    <m/>
    <m/>
    <s v="2014-H-15"/>
    <m/>
    <m/>
    <m/>
    <s v="wild"/>
    <m/>
    <x v="2"/>
    <s v="Hokkaido"/>
    <s v="Ashoro"/>
    <m/>
    <s v="T. Yamada &amp; K.G. Anzoua"/>
    <d v="2014-08-20T00:00:00"/>
    <s v="River side, mountain foot"/>
    <m/>
    <m/>
    <m/>
    <m/>
    <x v="1"/>
    <m/>
    <m/>
    <m/>
    <m/>
    <m/>
    <d v="2015-02-20T00:00:00"/>
    <m/>
    <n v="3"/>
    <s v="no"/>
    <d v="2015-04-17T00:00:00"/>
    <m/>
    <m/>
    <d v="2015-02-26T00:00:00"/>
    <m/>
    <m/>
    <s v="1 (?)"/>
    <d v="2015-01-01T00:00:00"/>
    <m/>
    <m/>
    <d v="2015-02-16T00:00:00"/>
    <m/>
    <s v="Y"/>
    <m/>
    <m/>
    <m/>
    <x v="1"/>
    <n v="43.198952777777997"/>
    <n v="143.57458611110999"/>
    <n v="78.39"/>
    <m/>
    <m/>
    <x v="1"/>
    <n v="8.5219322367701213"/>
    <s v="Y"/>
    <d v="2015-07-02T00:00:00"/>
    <s v="NEF"/>
    <s v="summer 2015"/>
    <n v="93.662499999999994"/>
    <m/>
    <s v="N"/>
    <n v="1"/>
    <n v="7"/>
    <s v="N Japan"/>
    <n v="6"/>
    <x v="5"/>
    <n v="0"/>
    <n v="0"/>
    <n v="1E-3"/>
    <n v="0"/>
    <n v="0.999"/>
    <n v="296"/>
    <n v="306"/>
    <n v="267"/>
    <n v="284"/>
    <n v="248"/>
    <n v="193"/>
    <n v="213"/>
    <n v="224"/>
    <n v="226"/>
    <n v="259"/>
    <n v="0.12980783123826001"/>
    <n v="0.175870886328164"/>
    <x v="2"/>
    <m/>
  </r>
  <r>
    <n v="244"/>
    <s v="JM2014-H-16"/>
    <s v="JM2014-H-16"/>
    <x v="0"/>
    <m/>
    <m/>
    <s v="2014-H-16"/>
    <m/>
    <m/>
    <m/>
    <s v="wild"/>
    <m/>
    <x v="2"/>
    <s v="Hokkaido"/>
    <s v="Ashoro"/>
    <m/>
    <s v="T. Yamada &amp; K.G. Anzoua"/>
    <d v="2014-08-20T00:00:00"/>
    <s v="Rood side, river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285836111111003"/>
    <n v="143.55972499999999"/>
    <n v="105.27"/>
    <m/>
    <m/>
    <x v="1"/>
    <n v="8.5750766246362762"/>
    <s v="Y"/>
    <d v="2015-05-23T00:00:00"/>
    <s v="NEF"/>
    <s v="summer 2015"/>
    <n v="72.667500000000018"/>
    <m/>
    <m/>
    <e v="#N/A"/>
    <m/>
    <m/>
    <m/>
    <x v="3"/>
    <m/>
    <m/>
    <m/>
    <m/>
    <m/>
    <n v="296"/>
    <n v="307"/>
    <n v="267"/>
    <n v="284"/>
    <n v="248"/>
    <n v="193"/>
    <n v="213"/>
    <n v="224"/>
    <n v="226"/>
    <n v="259"/>
    <s v="NA"/>
    <s v="NA"/>
    <x v="1"/>
    <m/>
  </r>
  <r>
    <n v="245"/>
    <s v="JM2014-H-17"/>
    <s v="JM2014-H-17"/>
    <x v="0"/>
    <m/>
    <m/>
    <s v="2014-H-17"/>
    <m/>
    <m/>
    <m/>
    <s v="wild"/>
    <m/>
    <x v="2"/>
    <s v="Hokkaido"/>
    <s v="Rikubetsu"/>
    <m/>
    <s v="T. Yamada &amp; K.G. Anzoua"/>
    <d v="2014-08-20T00:00:00"/>
    <s v="Rood side, river side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493422222222001"/>
    <n v="143.73054444444"/>
    <n v="223.03"/>
    <m/>
    <m/>
    <x v="1"/>
    <n v="8.7966570247933866"/>
    <s v="Y"/>
    <d v="2015-05-23T00:00:00"/>
    <s v="NEF"/>
    <s v="summer 2015"/>
    <n v="251.21000000000004"/>
    <m/>
    <s v="Y"/>
    <e v="#N/A"/>
    <m/>
    <m/>
    <m/>
    <x v="3"/>
    <m/>
    <m/>
    <m/>
    <m/>
    <m/>
    <n v="303"/>
    <n v="307"/>
    <n v="251"/>
    <n v="284"/>
    <n v="0"/>
    <n v="193"/>
    <n v="214"/>
    <n v="209"/>
    <n v="0"/>
    <n v="0"/>
    <s v="NA"/>
    <s v="NA"/>
    <x v="1"/>
    <m/>
  </r>
  <r>
    <n v="246"/>
    <s v="JM2014-H-18"/>
    <s v="JM2014-H-18"/>
    <x v="0"/>
    <m/>
    <m/>
    <s v="2014-H-18"/>
    <m/>
    <m/>
    <m/>
    <s v="wild"/>
    <m/>
    <x v="2"/>
    <s v="Hokkaido"/>
    <s v="Rikubetsu"/>
    <m/>
    <s v="T. Yamada &amp; K.G. Anzoua"/>
    <d v="2014-08-20T00:00:00"/>
    <s v="Rood side, river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598561111111003"/>
    <n v="143.66369722222001"/>
    <n v="356.42"/>
    <m/>
    <m/>
    <x v="1"/>
    <n v="8.6124615384615364"/>
    <s v="Y"/>
    <d v="2015-07-02T00:00:00"/>
    <s v="NEF"/>
    <s v="summer 2015"/>
    <n v="208.96500000000003"/>
    <m/>
    <s v="N"/>
    <n v="1"/>
    <n v="7"/>
    <s v="N Japan"/>
    <n v="6"/>
    <x v="5"/>
    <n v="0"/>
    <n v="1E-3"/>
    <n v="6.0000000000000001E-3"/>
    <n v="1E-3"/>
    <n v="0.99299999999999999"/>
    <n v="296"/>
    <n v="307"/>
    <n v="267"/>
    <n v="283"/>
    <n v="248"/>
    <n v="193"/>
    <n v="213"/>
    <n v="224"/>
    <n v="226"/>
    <n v="259"/>
    <n v="0.17462794393873701"/>
    <n v="0.164939430011904"/>
    <x v="2"/>
    <m/>
  </r>
  <r>
    <n v="247"/>
    <s v="JM2014-H-19"/>
    <s v="JM2014-H-19"/>
    <x v="0"/>
    <m/>
    <m/>
    <s v="2014-H-19"/>
    <m/>
    <m/>
    <m/>
    <s v="wild"/>
    <m/>
    <x v="2"/>
    <s v="Hokkaido"/>
    <s v="Kamiyubetsu"/>
    <m/>
    <s v="T. Yamada &amp; K.G. Anzoua"/>
    <d v="2014-08-20T00:00:00"/>
    <s v="Roadside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4.099575000000002"/>
    <n v="143.53103611111001"/>
    <n v="55.22"/>
    <m/>
    <m/>
    <x v="1"/>
    <n v="8.5360204482894204"/>
    <s v="Y"/>
    <d v="2015-07-02T00:00:00"/>
    <s v="NEF"/>
    <s v="summer 2015"/>
    <n v="202.84500000000003"/>
    <m/>
    <s v="N"/>
    <n v="1"/>
    <n v="7"/>
    <s v="N Japan"/>
    <n v="6"/>
    <x v="5"/>
    <n v="0"/>
    <n v="0"/>
    <n v="1E-3"/>
    <n v="0"/>
    <n v="0.998"/>
    <n v="296"/>
    <n v="307"/>
    <n v="267"/>
    <n v="283"/>
    <n v="248"/>
    <n v="193"/>
    <n v="213"/>
    <n v="224"/>
    <n v="226"/>
    <n v="259"/>
    <n v="0.16607426672446199"/>
    <n v="0.17253447917388601"/>
    <x v="2"/>
    <m/>
  </r>
  <r>
    <n v="248"/>
    <s v="JM2014-H-20"/>
    <s v="JM2014-H-20"/>
    <x v="0"/>
    <m/>
    <m/>
    <s v="2014-H-20"/>
    <m/>
    <m/>
    <m/>
    <s v="wild"/>
    <m/>
    <x v="2"/>
    <s v="Hokkaido"/>
    <s v="Yubetsu"/>
    <m/>
    <s v="T. Yamada &amp; K.G. Anzoua"/>
    <d v="2014-08-20T00:00:00"/>
    <s v="Roadside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4.184636111110997"/>
    <n v="143.639375"/>
    <n v="18"/>
    <m/>
    <m/>
    <x v="1"/>
    <n v="8.6284804687499985"/>
    <s v="Y"/>
    <d v="2015-07-02T00:00:00"/>
    <s v="NEF"/>
    <s v="summer 2015"/>
    <n v="169.10000000000002"/>
    <m/>
    <s v="N"/>
    <n v="1"/>
    <n v="7"/>
    <s v="N Japan"/>
    <n v="6"/>
    <x v="5"/>
    <n v="0"/>
    <n v="0"/>
    <n v="0"/>
    <n v="0"/>
    <n v="0.999"/>
    <n v="296"/>
    <n v="307"/>
    <n v="267"/>
    <n v="283"/>
    <n v="248"/>
    <n v="193"/>
    <n v="213"/>
    <n v="224"/>
    <n v="226"/>
    <n v="259"/>
    <n v="0.15607571160236999"/>
    <n v="0.17562662648952199"/>
    <x v="2"/>
    <m/>
  </r>
  <r>
    <n v="249"/>
    <s v="JM2014-H-21"/>
    <s v="JM2014-H-21"/>
    <x v="0"/>
    <m/>
    <m/>
    <s v="2014-H-21"/>
    <m/>
    <m/>
    <m/>
    <s v="wild"/>
    <m/>
    <x v="2"/>
    <s v="Hokkaido"/>
    <s v="Kitami"/>
    <m/>
    <s v="T. Yamada &amp; K.G. Anzoua"/>
    <d v="2014-08-21T00:00:00"/>
    <s v="Road side, neqr forest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917774999999999"/>
    <n v="143.78203888889001"/>
    <n v="415.08"/>
    <m/>
    <m/>
    <x v="1"/>
    <n v="8.653684210526313"/>
    <s v="Y"/>
    <d v="2015-07-02T00:00:00"/>
    <s v="NEF"/>
    <s v="summer 2015"/>
    <n v="101.56750000000002"/>
    <m/>
    <s v="N"/>
    <n v="1"/>
    <n v="7"/>
    <s v="N Japan"/>
    <n v="6"/>
    <x v="5"/>
    <n v="2E-3"/>
    <n v="0"/>
    <n v="1.9E-2"/>
    <n v="0"/>
    <n v="0.97899999999999998"/>
    <n v="296"/>
    <n v="307"/>
    <n v="267"/>
    <n v="283"/>
    <n v="248"/>
    <n v="193"/>
    <n v="213"/>
    <n v="224"/>
    <n v="226"/>
    <n v="259"/>
    <n v="7.3515387949718194E-2"/>
    <n v="0.201272574155516"/>
    <x v="2"/>
    <m/>
  </r>
  <r>
    <n v="250"/>
    <s v="JM2014-H-22"/>
    <s v="JM2014-H-22"/>
    <x v="0"/>
    <m/>
    <m/>
    <s v="2014-H-22"/>
    <m/>
    <m/>
    <m/>
    <s v="wild"/>
    <m/>
    <x v="2"/>
    <s v="Hokkaido"/>
    <s v="Tanno"/>
    <m/>
    <s v="T. Yamada &amp; K.G. Anzoua"/>
    <d v="2014-08-21T00:00:00"/>
    <s v="Road side, mountain foot"/>
    <m/>
    <m/>
    <m/>
    <m/>
    <x v="1"/>
    <m/>
    <m/>
    <m/>
    <m/>
    <m/>
    <d v="2015-02-20T00:00:00"/>
    <m/>
    <n v="9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886049999999997"/>
    <n v="143.97279444444001"/>
    <n v="45.57"/>
    <m/>
    <m/>
    <x v="1"/>
    <n v="8.6768995385736254"/>
    <s v="Y"/>
    <d v="2015-07-02T00:00:00"/>
    <s v="NEF"/>
    <s v="summer 2015"/>
    <n v="124.39000000000001"/>
    <m/>
    <s v="N"/>
    <n v="1"/>
    <n v="7"/>
    <s v="N Japan"/>
    <n v="6"/>
    <x v="5"/>
    <n v="0"/>
    <n v="0"/>
    <n v="1E-3"/>
    <n v="0"/>
    <n v="0.998"/>
    <n v="296"/>
    <n v="307"/>
    <n v="267"/>
    <n v="283"/>
    <n v="248"/>
    <n v="193"/>
    <n v="213"/>
    <n v="224"/>
    <n v="226"/>
    <n v="259"/>
    <n v="0.12908539228435201"/>
    <n v="0.1851151370363"/>
    <x v="2"/>
    <m/>
  </r>
  <r>
    <n v="251"/>
    <s v="JM2014-H-23"/>
    <s v="JM2014-H-23"/>
    <x v="0"/>
    <m/>
    <m/>
    <s v="2014-H-23"/>
    <m/>
    <m/>
    <m/>
    <s v="wild"/>
    <m/>
    <x v="2"/>
    <s v="Hokkaido"/>
    <s v="Bihoro"/>
    <m/>
    <s v="T. Yamada &amp; K.G. Anzoua"/>
    <d v="2014-08-21T00:00:00"/>
    <s v="Road side, forest area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861605555555997"/>
    <n v="144.07763611111"/>
    <n v="39.659999999999997"/>
    <m/>
    <m/>
    <x v="1"/>
    <n v="8.7190633315593384"/>
    <s v="Y"/>
    <d v="2015-07-02T00:00:00"/>
    <s v="NEF"/>
    <s v="summer 2015"/>
    <n v="83.887500000000017"/>
    <m/>
    <s v="N"/>
    <n v="1"/>
    <n v="7"/>
    <s v="N Japan"/>
    <n v="6"/>
    <x v="5"/>
    <n v="2E-3"/>
    <n v="1E-3"/>
    <n v="3.0000000000000001E-3"/>
    <n v="1E-3"/>
    <n v="0.99399999999999999"/>
    <n v="296"/>
    <n v="307"/>
    <n v="267"/>
    <n v="283"/>
    <n v="247"/>
    <n v="193"/>
    <n v="213"/>
    <n v="224"/>
    <n v="226"/>
    <n v="259"/>
    <n v="0.118595578673602"/>
    <n v="0.18622340251139299"/>
    <x v="2"/>
    <m/>
  </r>
  <r>
    <n v="252"/>
    <s v="JM2014-H-24"/>
    <s v="JM2014-H-24"/>
    <x v="0"/>
    <m/>
    <m/>
    <s v="2014-H-24"/>
    <m/>
    <m/>
    <m/>
    <s v="wild"/>
    <m/>
    <x v="2"/>
    <s v="Hokkaido"/>
    <s v="Ozora"/>
    <m/>
    <s v="T. Yamada &amp; K.G. Anzoua"/>
    <d v="2014-08-21T00:00:00"/>
    <s v="Road side, forest area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913052777777999"/>
    <n v="144.15591388889001"/>
    <n v="0"/>
    <m/>
    <m/>
    <x v="1"/>
    <n v="8.6734921557234141"/>
    <s v="Y"/>
    <d v="2015-07-02T00:00:00"/>
    <s v="NEF"/>
    <s v="summer 2015"/>
    <n v="109.5575"/>
    <m/>
    <s v="N"/>
    <n v="1"/>
    <n v="7"/>
    <s v="N Japan"/>
    <n v="6"/>
    <x v="5"/>
    <n v="0"/>
    <n v="0"/>
    <n v="0.01"/>
    <n v="0"/>
    <n v="0.99"/>
    <n v="296"/>
    <n v="307"/>
    <n v="267"/>
    <n v="283"/>
    <n v="248"/>
    <n v="193"/>
    <n v="213"/>
    <n v="224"/>
    <n v="226"/>
    <n v="259"/>
    <n v="0.12651350960843799"/>
    <n v="0.17881364343136899"/>
    <x v="2"/>
    <m/>
  </r>
  <r>
    <n v="253"/>
    <s v="JM2014-H-25"/>
    <s v="JM2014-H-25"/>
    <x v="0"/>
    <m/>
    <m/>
    <s v="2014-H-25"/>
    <m/>
    <m/>
    <m/>
    <s v="wild"/>
    <m/>
    <x v="2"/>
    <s v="Hokkaido"/>
    <s v="Abashiri"/>
    <m/>
    <s v="T. Yamada &amp; K.G. Anzoua"/>
    <d v="2014-08-21T00:00:00"/>
    <s v="Roadside, mountai foot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4.003594444443998"/>
    <n v="144.22813333332999"/>
    <n v="6.81"/>
    <m/>
    <m/>
    <x v="1"/>
    <n v="8.6124796671079995"/>
    <s v="Y"/>
    <d v="2015-07-02T00:00:00"/>
    <s v="NEF"/>
    <s v="summer 2015"/>
    <n v="235.48500000000001"/>
    <m/>
    <s v="N"/>
    <n v="1"/>
    <n v="7"/>
    <s v="N Japan"/>
    <n v="6"/>
    <x v="5"/>
    <n v="0"/>
    <n v="0"/>
    <n v="1E-3"/>
    <n v="0"/>
    <n v="0.998"/>
    <n v="296"/>
    <n v="307"/>
    <n v="267"/>
    <n v="283"/>
    <n v="248"/>
    <n v="193"/>
    <n v="213"/>
    <n v="224"/>
    <n v="226"/>
    <n v="259"/>
    <n v="0.140182054616385"/>
    <n v="0.17130469852792901"/>
    <x v="2"/>
    <m/>
  </r>
  <r>
    <n v="254"/>
    <s v="JM2014-H-26"/>
    <s v="JM2014-H-26"/>
    <x v="0"/>
    <m/>
    <m/>
    <s v="2014-H-26"/>
    <m/>
    <m/>
    <m/>
    <s v="wild"/>
    <m/>
    <x v="2"/>
    <s v="Hokkaido"/>
    <s v="Abashiri"/>
    <m/>
    <s v="T. Yamada &amp; K.G. Anzoua"/>
    <d v="2014-08-21T00:00:00"/>
    <s v="Road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966116666666998"/>
    <n v="144.32576111111001"/>
    <n v="0.49"/>
    <m/>
    <m/>
    <x v="1"/>
    <n v="8.6482754367934227"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255"/>
    <s v="JM2014-H-27"/>
    <s v="JM2014-H-27"/>
    <x v="0"/>
    <m/>
    <m/>
    <s v="2014-H-27"/>
    <m/>
    <m/>
    <m/>
    <s v="wild"/>
    <m/>
    <x v="2"/>
    <s v="Hokkaido"/>
    <s v="Koshimizu"/>
    <m/>
    <s v="T. Yamada &amp; K.G. Anzoua"/>
    <d v="2014-08-21T00:00:00"/>
    <s v="Roadside, near sea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934472222221999"/>
    <n v="144.44291666666999"/>
    <n v="2.98"/>
    <m/>
    <m/>
    <x v="1"/>
    <n v="8.4591369935099099"/>
    <s v="Y"/>
    <d v="2015-07-02T00:00:00"/>
    <s v="NEF"/>
    <s v="summer 2015"/>
    <n v="222.14000000000001"/>
    <m/>
    <s v="N"/>
    <n v="1"/>
    <n v="7"/>
    <s v="N Japan"/>
    <n v="6"/>
    <x v="5"/>
    <n v="0"/>
    <n v="0"/>
    <n v="1E-3"/>
    <n v="0"/>
    <n v="0.999"/>
    <n v="296"/>
    <n v="307"/>
    <n v="267"/>
    <n v="283"/>
    <n v="247"/>
    <n v="193"/>
    <n v="213"/>
    <n v="224"/>
    <n v="226"/>
    <n v="259"/>
    <n v="0.22872417280739801"/>
    <n v="0.14563506931435"/>
    <x v="1"/>
    <m/>
  </r>
  <r>
    <n v="256"/>
    <s v="JM2014-H-28"/>
    <s v="JM2014-H-28"/>
    <x v="0"/>
    <m/>
    <m/>
    <s v="2014-H-28"/>
    <m/>
    <m/>
    <m/>
    <s v="wild"/>
    <m/>
    <x v="2"/>
    <s v="Hokkaido"/>
    <s v="Nakashibetsu"/>
    <m/>
    <s v="T. Yamada &amp; K.G. Anzoua"/>
    <d v="2014-08-21T00:00:00"/>
    <s v="Rode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43.573416666667001"/>
    <n v="145.01438888889001"/>
    <n v="23.6"/>
    <m/>
    <m/>
    <x v="1"/>
    <n v="8.4594820143884863"/>
    <s v="Y"/>
    <d v="2015-07-02T00:00:00"/>
    <s v="NEF"/>
    <s v="summer 2015"/>
    <n v="270.84500000000003"/>
    <m/>
    <s v="N"/>
    <n v="1"/>
    <n v="7"/>
    <s v="N Japan"/>
    <n v="6"/>
    <x v="5"/>
    <n v="0"/>
    <n v="0"/>
    <n v="2E-3"/>
    <n v="0"/>
    <n v="0.997"/>
    <n v="296"/>
    <n v="307"/>
    <n v="267"/>
    <n v="283"/>
    <n v="248"/>
    <n v="193"/>
    <n v="213"/>
    <n v="224"/>
    <n v="226"/>
    <n v="259"/>
    <n v="0.215575783846265"/>
    <n v="0.151998526432124"/>
    <x v="1"/>
    <m/>
  </r>
  <r>
    <n v="257"/>
    <s v="JM2014-H-29"/>
    <s v="JM2014-H-29"/>
    <x v="0"/>
    <m/>
    <m/>
    <s v="2014-H-29"/>
    <m/>
    <m/>
    <m/>
    <s v="wild"/>
    <m/>
    <x v="2"/>
    <s v="Hokkaido"/>
    <s v="Bekkai"/>
    <m/>
    <s v="T. Yamada &amp; K.G. Anzoua"/>
    <d v="2014-08-21T00:00:00"/>
    <s v="Road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476413888888999"/>
    <n v="145.04759166667"/>
    <n v="42.36"/>
    <m/>
    <m/>
    <x v="1"/>
    <n v="8.7243643263757118"/>
    <s v="Y"/>
    <d v="2015-07-02T00:00:00"/>
    <s v="NEF"/>
    <s v="summer 2015"/>
    <n v="270.42"/>
    <m/>
    <s v="N"/>
    <n v="1"/>
    <n v="7"/>
    <s v="N Japan"/>
    <n v="6"/>
    <x v="5"/>
    <n v="0"/>
    <n v="0"/>
    <n v="1E-3"/>
    <n v="2E-3"/>
    <n v="0.997"/>
    <n v="296"/>
    <n v="307"/>
    <n v="267"/>
    <n v="283"/>
    <n v="248"/>
    <n v="193"/>
    <n v="213"/>
    <n v="224"/>
    <n v="226"/>
    <n v="259"/>
    <n v="0.19433607860135799"/>
    <n v="0.157352941176471"/>
    <x v="1"/>
    <m/>
  </r>
  <r>
    <n v="258"/>
    <s v="JM2014-H-30"/>
    <s v="JM2014-H-30"/>
    <x v="0"/>
    <m/>
    <m/>
    <s v="2014-H-30"/>
    <m/>
    <m/>
    <m/>
    <s v="wild"/>
    <m/>
    <x v="2"/>
    <s v="Hokkaido"/>
    <s v="Bekkai"/>
    <m/>
    <s v="T. Yamada &amp; K.G. Anzoua"/>
    <d v="2014-08-21T00:00:00"/>
    <s v="Road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m/>
    <m/>
    <m/>
    <m/>
    <x v="1"/>
    <n v="43.313775"/>
    <n v="145.14651388889001"/>
    <n v="23.48"/>
    <m/>
    <m/>
    <x v="1"/>
    <n v="8.7104298115604486"/>
    <s v="Y"/>
    <d v="2015-07-02T00:00:00"/>
    <s v="NEF"/>
    <s v="summer 2015"/>
    <n v="66.632499999999993"/>
    <m/>
    <s v="N"/>
    <n v="1"/>
    <n v="7"/>
    <s v="N Japan"/>
    <n v="6"/>
    <x v="5"/>
    <n v="0"/>
    <n v="0"/>
    <n v="1E-3"/>
    <n v="1E-3"/>
    <n v="0.998"/>
    <n v="296"/>
    <n v="307"/>
    <n v="267"/>
    <n v="283"/>
    <n v="247"/>
    <n v="193"/>
    <n v="213"/>
    <n v="224"/>
    <n v="226"/>
    <n v="259"/>
    <n v="0.15980349660453699"/>
    <n v="0.16343938091143601"/>
    <x v="2"/>
    <m/>
  </r>
  <r>
    <n v="259"/>
    <s v="JM2014-H-41"/>
    <s v="JM2014-H-41"/>
    <x v="0"/>
    <m/>
    <m/>
    <s v="2014-H-41"/>
    <m/>
    <m/>
    <m/>
    <s v="wild"/>
    <m/>
    <x v="2"/>
    <s v="Hokkaido"/>
    <s v="Kushiro"/>
    <m/>
    <s v="T. Yamada &amp; K.G. Anzoua"/>
    <d v="2014-08-21T00:00:00"/>
    <s v="Roadside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2.974505555556"/>
    <n v="144.52967777777999"/>
    <n v="116.83"/>
    <m/>
    <m/>
    <x v="1"/>
    <n v="8.9464699205448355"/>
    <s v="Y"/>
    <d v="2015-07-02T00:00:00"/>
    <s v="NEF"/>
    <s v="summer 2015"/>
    <n v="167.74"/>
    <m/>
    <s v="N"/>
    <n v="1"/>
    <n v="7"/>
    <s v="N Japan"/>
    <n v="6"/>
    <x v="5"/>
    <n v="0"/>
    <n v="0"/>
    <n v="1E-3"/>
    <n v="0"/>
    <n v="0.998"/>
    <n v="296"/>
    <n v="307"/>
    <n v="267"/>
    <n v="283"/>
    <n v="248"/>
    <n v="193"/>
    <n v="213"/>
    <n v="224"/>
    <n v="226"/>
    <n v="259"/>
    <n v="0.160843808698165"/>
    <n v="0.16691346120734199"/>
    <x v="2"/>
    <m/>
  </r>
  <r>
    <n v="260"/>
    <s v="JM2014-H-42"/>
    <s v="JM2014-H-42"/>
    <x v="0"/>
    <m/>
    <m/>
    <s v="2014-H-42"/>
    <m/>
    <m/>
    <m/>
    <s v="wild"/>
    <m/>
    <x v="2"/>
    <s v="Hokkaido"/>
    <s v="Kushiro"/>
    <m/>
    <s v="T. Yamada &amp; K.G. Anzoua"/>
    <d v="2014-08-21T00:00:00"/>
    <s v="city area"/>
    <m/>
    <m/>
    <m/>
    <m/>
    <x v="1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2.996025000000003"/>
    <n v="144.40623611110999"/>
    <n v="3.48"/>
    <m/>
    <m/>
    <x v="1"/>
    <n v="8.6410110974106011"/>
    <s v="Y"/>
    <d v="2015-07-02T00:00:00"/>
    <s v="NEF"/>
    <s v="summer 2015"/>
    <n v="59.237500000000004"/>
    <m/>
    <s v="N"/>
    <n v="1"/>
    <n v="7"/>
    <s v="N Japan"/>
    <n v="6"/>
    <x v="5"/>
    <n v="0"/>
    <n v="0"/>
    <n v="1E-3"/>
    <n v="0"/>
    <n v="0.998"/>
    <n v="296"/>
    <n v="306"/>
    <n v="267"/>
    <n v="284"/>
    <n v="248"/>
    <n v="193"/>
    <n v="213"/>
    <n v="224"/>
    <n v="226"/>
    <n v="259"/>
    <n v="0.1242883976304"/>
    <n v="0.17862328405490999"/>
    <x v="2"/>
    <m/>
  </r>
  <r>
    <n v="261"/>
    <s v="JM2014-H-43"/>
    <s v="JM2014-H-43"/>
    <x v="0"/>
    <m/>
    <m/>
    <s v="2014-H-43"/>
    <m/>
    <m/>
    <m/>
    <s v="wild"/>
    <m/>
    <x v="2"/>
    <s v="Hokkaido"/>
    <s v="Kushiro"/>
    <m/>
    <s v="T. Yamada &amp; K.G. Anzoua"/>
    <d v="2014-08-22T00:00:00"/>
    <s v="Road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3.072430555555997"/>
    <n v="144.49799999999999"/>
    <n v="59.73"/>
    <m/>
    <m/>
    <x v="1"/>
    <n v="8.8802906574394438"/>
    <s v="Y"/>
    <d v="2015-07-02T00:00:00"/>
    <s v="NEF"/>
    <s v="summer 2015"/>
    <n v="292.81750000000005"/>
    <m/>
    <s v="N"/>
    <n v="1"/>
    <n v="7"/>
    <s v="N Japan"/>
    <n v="6"/>
    <x v="5"/>
    <n v="0"/>
    <n v="0"/>
    <n v="0"/>
    <n v="0"/>
    <n v="0.999"/>
    <n v="296"/>
    <n v="307"/>
    <n v="267"/>
    <n v="283"/>
    <n v="248"/>
    <n v="193"/>
    <n v="213"/>
    <n v="224"/>
    <n v="226"/>
    <n v="259"/>
    <n v="0.27935269469729801"/>
    <n v="0.12980190873365899"/>
    <x v="1"/>
    <m/>
  </r>
  <r>
    <n v="262"/>
    <s v="JM2014-H-44"/>
    <s v="JM2014-H-44"/>
    <x v="0"/>
    <m/>
    <m/>
    <s v="2014-H-44"/>
    <m/>
    <m/>
    <m/>
    <s v="wild"/>
    <m/>
    <x v="2"/>
    <s v="Hokkaido"/>
    <s v="Shibecha"/>
    <m/>
    <s v="T. Yamada &amp; K.G. Anzoua"/>
    <d v="2014-08-22T00:00:00"/>
    <s v="Road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221394444444002"/>
    <n v="144.53091388889001"/>
    <n v="44.05"/>
    <m/>
    <m/>
    <x v="1"/>
    <n v="8.6594069492450405"/>
    <s v="Y"/>
    <d v="2015-07-02T00:00:00"/>
    <s v="NEF"/>
    <s v="summer 2015"/>
    <n v="96.127499999999998"/>
    <n v="4.8825144949649103E-3"/>
    <s v="N"/>
    <n v="1"/>
    <n v="7"/>
    <s v="N Japan"/>
    <n v="6"/>
    <x v="5"/>
    <n v="0"/>
    <n v="1E-3"/>
    <n v="0"/>
    <n v="0"/>
    <n v="0.998"/>
    <n v="296"/>
    <n v="307"/>
    <n v="267"/>
    <n v="283"/>
    <n v="248"/>
    <n v="193"/>
    <n v="213"/>
    <n v="224"/>
    <n v="226"/>
    <n v="259"/>
    <n v="0.100014448779078"/>
    <n v="0.18835088620601101"/>
    <x v="2"/>
    <m/>
  </r>
  <r>
    <n v="263"/>
    <s v="JM2014-H-45"/>
    <s v="JM2014-H-45"/>
    <x v="0"/>
    <m/>
    <m/>
    <s v="2014-H-45"/>
    <m/>
    <m/>
    <m/>
    <s v="wild"/>
    <m/>
    <x v="2"/>
    <s v="Hokkaido"/>
    <s v="Shibecha"/>
    <m/>
    <s v="T. Yamada &amp; K.G. Anzoua"/>
    <d v="2014-08-22T00:00:00"/>
    <s v="Road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43.316738888888999"/>
    <n v="144.60246388888999"/>
    <n v="29.48"/>
    <m/>
    <m/>
    <x v="1"/>
    <n v="8.6163644859813076"/>
    <s v="Y"/>
    <d v="2015-07-02T00:00:00"/>
    <s v="NEF"/>
    <s v="summer 2015"/>
    <n v="76.705000000000013"/>
    <n v="3.2052599137045397E-2"/>
    <s v="N"/>
    <n v="1"/>
    <n v="7"/>
    <s v="N Japan"/>
    <n v="6"/>
    <x v="5"/>
    <n v="1.7999999999999999E-2"/>
    <n v="3.2000000000000001E-2"/>
    <n v="1E-3"/>
    <n v="0"/>
    <n v="0.94899999999999995"/>
    <n v="296"/>
    <n v="307"/>
    <n v="267"/>
    <n v="292"/>
    <n v="248"/>
    <n v="193"/>
    <n v="213"/>
    <n v="224"/>
    <n v="226"/>
    <n v="259"/>
    <n v="6.7678081202138404E-2"/>
    <n v="0.20652140222546"/>
    <x v="2"/>
    <m/>
  </r>
  <r>
    <n v="264"/>
    <s v="JM2014-H-46"/>
    <s v="JM2014-H-46"/>
    <x v="0"/>
    <m/>
    <m/>
    <s v="2014-H-46"/>
    <m/>
    <m/>
    <m/>
    <s v="wild"/>
    <m/>
    <x v="2"/>
    <s v="Hokkaido"/>
    <s v="Teshikaga"/>
    <m/>
    <s v="T. Yamada &amp; K.G. Anzoua"/>
    <d v="2014-08-22T00:00:00"/>
    <s v="Roadside, near forest"/>
    <m/>
    <m/>
    <m/>
    <m/>
    <x v="1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411547222221998"/>
    <n v="144.52969444444"/>
    <n v="63.95"/>
    <m/>
    <m/>
    <x v="1"/>
    <n v="8.4914754098360632"/>
    <s v="Y"/>
    <d v="2015-07-02T00:00:00"/>
    <s v="NEF"/>
    <s v="summer 2015"/>
    <n v="222.69250000000002"/>
    <n v="1.2716763005780301E-2"/>
    <s v="N"/>
    <n v="1"/>
    <n v="7"/>
    <s v="N Japan"/>
    <n v="6"/>
    <x v="5"/>
    <n v="0"/>
    <n v="1E-3"/>
    <n v="1.2999999999999999E-2"/>
    <n v="2E-3"/>
    <n v="0.98399999999999999"/>
    <n v="296"/>
    <n v="307"/>
    <n v="267"/>
    <n v="283"/>
    <n v="248"/>
    <n v="193"/>
    <n v="213"/>
    <n v="224"/>
    <n v="226"/>
    <n v="259"/>
    <n v="0.11405866204305699"/>
    <n v="0.17988779437667199"/>
    <x v="2"/>
    <m/>
  </r>
  <r>
    <n v="265"/>
    <s v="JM2014-H-47"/>
    <s v="JM2014-H-47"/>
    <x v="0"/>
    <m/>
    <m/>
    <s v="2014-H-47"/>
    <m/>
    <m/>
    <m/>
    <s v="wild"/>
    <m/>
    <x v="2"/>
    <s v="Hokkaido"/>
    <s v="Teshikaga"/>
    <m/>
    <s v="T. Yamada &amp; K.G. Anzoua"/>
    <d v="2014-08-22T00:00:00"/>
    <s v="Roadside, near forest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468991666667002"/>
    <n v="144.47761666667"/>
    <n v="87.37"/>
    <m/>
    <m/>
    <x v="1"/>
    <n v="8.595334114888626"/>
    <s v="Y"/>
    <d v="2015-07-02T00:00:00"/>
    <s v="NEF"/>
    <s v="summer 2015"/>
    <n v="163.66000000000003"/>
    <n v="3.8529934795494998E-3"/>
    <s v="N"/>
    <n v="1"/>
    <n v="7"/>
    <s v="N Japan"/>
    <n v="6"/>
    <x v="5"/>
    <n v="0"/>
    <n v="0"/>
    <n v="0"/>
    <n v="1E-3"/>
    <n v="0.998"/>
    <n v="296"/>
    <n v="307"/>
    <n v="267"/>
    <n v="283"/>
    <n v="248"/>
    <n v="193"/>
    <n v="213"/>
    <n v="224"/>
    <n v="226"/>
    <n v="259"/>
    <n v="0.112960554833117"/>
    <n v="0.18448657805577301"/>
    <x v="2"/>
    <m/>
  </r>
  <r>
    <n v="266"/>
    <s v="JM2014-H-48"/>
    <s v="JM2014-H-48"/>
    <x v="0"/>
    <m/>
    <m/>
    <s v="2014-H-48"/>
    <m/>
    <m/>
    <m/>
    <s v="wild"/>
    <m/>
    <x v="2"/>
    <s v="Hokkaido"/>
    <s v="Akan"/>
    <m/>
    <s v="T. Yamada &amp; K.G. Anzoua"/>
    <d v="2014-08-22T00:00:00"/>
    <s v="Roadside, mountain 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431624999999997"/>
    <n v="144.12820555555999"/>
    <n v="442.63"/>
    <m/>
    <m/>
    <x v="1"/>
    <n v="8.8808276643990922"/>
    <s v="Y"/>
    <d v="2015-07-02T00:00:00"/>
    <s v="NEF"/>
    <s v="summer 2015"/>
    <n v="185.50500000000002"/>
    <n v="2.5125628140703501E-3"/>
    <s v="N"/>
    <n v="1"/>
    <n v="7"/>
    <s v="N Japan"/>
    <n v="6"/>
    <x v="5"/>
    <n v="0"/>
    <n v="0"/>
    <n v="1E-3"/>
    <n v="0"/>
    <n v="0.999"/>
    <n v="296"/>
    <n v="307"/>
    <n v="267"/>
    <n v="283"/>
    <n v="248"/>
    <n v="193"/>
    <n v="213"/>
    <n v="224"/>
    <n v="226"/>
    <n v="259"/>
    <n v="0.125386504840341"/>
    <n v="0.18231679111874699"/>
    <x v="2"/>
    <m/>
  </r>
  <r>
    <n v="267"/>
    <s v="JM2014-H-49"/>
    <s v="JM2014-H-49"/>
    <x v="0"/>
    <m/>
    <m/>
    <s v="2014-H-49"/>
    <m/>
    <m/>
    <m/>
    <s v="wild"/>
    <m/>
    <x v="2"/>
    <s v="Hokkaido"/>
    <s v="Ashoro"/>
    <m/>
    <s v="T. Yamada &amp; K.G. Anzoua"/>
    <d v="2014-08-22T00:00:00"/>
    <s v="Roadside, mountain foot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378461111111001"/>
    <n v="143.88566666667001"/>
    <n v="300.56"/>
    <m/>
    <m/>
    <x v="1"/>
    <n v="8.9435536245140614"/>
    <s v="Y"/>
    <d v="2015-07-02T00:00:00"/>
    <s v="NEF"/>
    <s v="summer 2015"/>
    <n v="230.08750000000003"/>
    <n v="1.3687915526007001E-3"/>
    <s v="N"/>
    <n v="1"/>
    <n v="7"/>
    <s v="N Japan"/>
    <n v="6"/>
    <x v="5"/>
    <n v="0"/>
    <n v="1E-3"/>
    <n v="3.0000000000000001E-3"/>
    <n v="2E-3"/>
    <n v="0.99399999999999999"/>
    <n v="296"/>
    <n v="306"/>
    <n v="267"/>
    <n v="284"/>
    <n v="248"/>
    <n v="193"/>
    <n v="213"/>
    <n v="224"/>
    <n v="226"/>
    <n v="259"/>
    <n v="7.8283485045513607E-2"/>
    <n v="0.19478931527464299"/>
    <x v="2"/>
    <m/>
  </r>
  <r>
    <n v="268"/>
    <s v="JM2014-H-50"/>
    <s v="JM2014-H-50"/>
    <x v="0"/>
    <m/>
    <m/>
    <s v="2014-H-50"/>
    <m/>
    <m/>
    <m/>
    <s v="wild"/>
    <m/>
    <x v="2"/>
    <s v="Hokkaido"/>
    <s v="Ashoro"/>
    <m/>
    <s v="T. Yamada &amp; K.G. Anzoua"/>
    <d v="2014-08-22T00:00:00"/>
    <s v="Roadside, mountain side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356802777778"/>
    <n v="143.80963055556001"/>
    <n v="239.34"/>
    <m/>
    <m/>
    <x v="1"/>
    <n v="8.7851929437706708"/>
    <s v="Y"/>
    <d v="2015-07-02T00:00:00"/>
    <s v="NEF"/>
    <s v="summer 2015"/>
    <n v="140.62500000000003"/>
    <n v="4.1422160856058E-3"/>
    <s v="N"/>
    <n v="1"/>
    <n v="7"/>
    <s v="N Japan"/>
    <n v="6"/>
    <x v="5"/>
    <n v="0"/>
    <n v="0"/>
    <n v="5.0000000000000001E-3"/>
    <n v="0"/>
    <n v="0.99399999999999999"/>
    <n v="296"/>
    <n v="307"/>
    <n v="267"/>
    <n v="283"/>
    <n v="248"/>
    <n v="193"/>
    <n v="213"/>
    <n v="224"/>
    <n v="226"/>
    <n v="259"/>
    <n v="0.116746134951597"/>
    <n v="0.178308522820219"/>
    <x v="2"/>
    <m/>
  </r>
  <r>
    <n v="269"/>
    <s v="JM2014-H-51"/>
    <s v="JM2014-H-51"/>
    <x v="0"/>
    <m/>
    <m/>
    <s v="2014-H-51"/>
    <m/>
    <m/>
    <m/>
    <s v="wild"/>
    <m/>
    <x v="2"/>
    <s v="Hokkaido"/>
    <s v="Obihiro"/>
    <m/>
    <s v="T. Yamada &amp; K.G. Anzoua"/>
    <d v="2014-08-22T00:00:00"/>
    <s v="Road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2.985138888888997"/>
    <n v="143.18331944444"/>
    <n v="75"/>
    <m/>
    <m/>
    <x v="1"/>
    <n v="8.4781418293936266"/>
    <s v="Y"/>
    <d v="2015-05-23T00:00:00"/>
    <s v="NEF"/>
    <s v="summer 2015"/>
    <n v="184.95250000000001"/>
    <n v="6.8027210884353704E-3"/>
    <s v="N"/>
    <n v="1"/>
    <n v="7"/>
    <s v="N Japan"/>
    <n v="6"/>
    <x v="5"/>
    <n v="0"/>
    <n v="0"/>
    <n v="0"/>
    <n v="0"/>
    <n v="0.999"/>
    <n v="296"/>
    <n v="307"/>
    <n v="267"/>
    <n v="283"/>
    <n v="248"/>
    <n v="193"/>
    <n v="213"/>
    <n v="224"/>
    <n v="226"/>
    <n v="259"/>
    <n v="0.14760872706256301"/>
    <n v="0.17211919856256599"/>
    <x v="2"/>
    <m/>
  </r>
  <r>
    <n v="270"/>
    <s v="JM2014-H-52"/>
    <s v="JM2014-H-52"/>
    <x v="0"/>
    <m/>
    <m/>
    <s v="2014-H-52"/>
    <m/>
    <m/>
    <m/>
    <s v="wild"/>
    <m/>
    <x v="2"/>
    <s v="Hokkaido"/>
    <s v="Obihiro"/>
    <m/>
    <s v="T. Yamada &amp; K.G. Anzoua"/>
    <d v="2014-08-22T00:00:00"/>
    <s v="Road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3.039047222222003"/>
    <n v="143.21046388888999"/>
    <n v="100"/>
    <m/>
    <m/>
    <x v="1"/>
    <n v="8.9290717386809995"/>
    <s v="Y"/>
    <d v="2015-07-02T00:00:00"/>
    <s v="NEF"/>
    <s v="summer 2015"/>
    <n v="76.662499999999994"/>
    <n v="5.7485628592851799E-3"/>
    <s v="N"/>
    <n v="1"/>
    <n v="7"/>
    <s v="N Japan"/>
    <n v="6"/>
    <x v="5"/>
    <n v="0"/>
    <n v="1E-3"/>
    <n v="3.0000000000000001E-3"/>
    <n v="1E-3"/>
    <n v="0.996"/>
    <n v="296"/>
    <n v="307"/>
    <n v="267"/>
    <n v="283"/>
    <n v="247"/>
    <n v="193"/>
    <n v="213"/>
    <n v="224"/>
    <n v="226"/>
    <n v="259"/>
    <n v="9.5593122381158802E-2"/>
    <n v="0.18608812346231299"/>
    <x v="2"/>
    <m/>
  </r>
  <r>
    <n v="271"/>
    <s v="JM2014-H-53"/>
    <s v="JM2014-H-53"/>
    <x v="0"/>
    <m/>
    <m/>
    <s v="2014-H-53"/>
    <m/>
    <m/>
    <m/>
    <s v="wild"/>
    <m/>
    <x v="2"/>
    <s v="Hokkaido"/>
    <s v="Menuro"/>
    <m/>
    <s v="T. Yamada &amp; K.G. Anzoua"/>
    <d v="2014-09-01T00:00:00"/>
    <s v="Roadside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2.919161111111002"/>
    <n v="143.06573611111"/>
    <n v="700"/>
    <m/>
    <m/>
    <x v="1"/>
    <n v="8.5982047872340424"/>
    <s v="Y"/>
    <d v="2015-07-02T00:00:00"/>
    <s v="NEF"/>
    <s v="summer 2015"/>
    <n v="69.777500000000003"/>
    <n v="3.3944331296673499E-3"/>
    <s v="N"/>
    <n v="1"/>
    <n v="7"/>
    <s v="N Japan"/>
    <n v="6"/>
    <x v="5"/>
    <n v="0"/>
    <n v="1E-3"/>
    <n v="2E-3"/>
    <n v="1E-3"/>
    <n v="0.997"/>
    <n v="296"/>
    <n v="307"/>
    <n v="267"/>
    <n v="283"/>
    <n v="248"/>
    <n v="193"/>
    <n v="213"/>
    <n v="224"/>
    <n v="226"/>
    <n v="259"/>
    <n v="5.8286374801329303E-2"/>
    <n v="0.20970909537252999"/>
    <x v="2"/>
    <m/>
  </r>
  <r>
    <n v="272"/>
    <s v="JM2014-H-54"/>
    <s v="JM2014-H-54"/>
    <x v="0"/>
    <m/>
    <m/>
    <s v="2014-H-54"/>
    <m/>
    <m/>
    <m/>
    <s v="wild"/>
    <m/>
    <x v="2"/>
    <s v="Hokkaido"/>
    <s v="Ishikari"/>
    <m/>
    <s v="T. Yamada &amp; K.G. Anzoua"/>
    <d v="2014-09-01T00:00:00"/>
    <s v="Road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43.166152777778002"/>
    <n v="141.28918333332999"/>
    <n v="9"/>
    <m/>
    <m/>
    <x v="1"/>
    <n v="9.4517971508345191"/>
    <s v="Y"/>
    <d v="2015-05-23T00:00:00"/>
    <s v="NEF"/>
    <s v="summer 2015"/>
    <n v="127.40750000000003"/>
    <n v="0.14828095338536201"/>
    <s v="N"/>
    <n v="1"/>
    <n v="7"/>
    <s v="N Japan"/>
    <n v="6"/>
    <x v="5"/>
    <n v="0.14499999999999999"/>
    <n v="0"/>
    <n v="0"/>
    <n v="0"/>
    <n v="0.85399999999999998"/>
    <n v="296"/>
    <n v="307"/>
    <n v="267"/>
    <n v="283"/>
    <n v="248"/>
    <n v="193"/>
    <n v="213"/>
    <n v="224"/>
    <n v="226"/>
    <n v="259"/>
    <n v="8.9437942493859293E-2"/>
    <n v="0.203808314820692"/>
    <x v="2"/>
    <m/>
  </r>
  <r>
    <n v="273"/>
    <s v="JM2014-H-55"/>
    <s v="JM2014-H-55"/>
    <x v="0"/>
    <m/>
    <m/>
    <s v="2014-H-55"/>
    <m/>
    <m/>
    <m/>
    <s v="wild"/>
    <m/>
    <x v="2"/>
    <s v="Hokkaido"/>
    <s v="Toubetsu"/>
    <m/>
    <s v="T. Yamada &amp; K.G. Anzoua"/>
    <d v="2014-09-01T00:00:00"/>
    <s v="Roadside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178836111111004"/>
    <n v="141.45455833333"/>
    <n v="7"/>
    <m/>
    <m/>
    <x v="1"/>
    <n v="8.46323311748381"/>
    <s v="Y"/>
    <d v="2015-07-02T00:00:00"/>
    <s v="NEF"/>
    <s v="summer 2015"/>
    <n v="70.670000000000016"/>
    <n v="3.1893302406494602E-3"/>
    <s v="N"/>
    <n v="1"/>
    <n v="7"/>
    <s v="N Japan"/>
    <n v="6"/>
    <x v="5"/>
    <n v="0"/>
    <n v="0"/>
    <n v="0"/>
    <n v="0"/>
    <n v="0.999"/>
    <n v="296"/>
    <n v="307"/>
    <n v="267"/>
    <n v="283"/>
    <n v="248"/>
    <n v="193"/>
    <n v="213"/>
    <n v="224"/>
    <n v="226"/>
    <n v="259"/>
    <n v="0.103222077734431"/>
    <n v="0.182708729417072"/>
    <x v="2"/>
    <m/>
  </r>
  <r>
    <n v="274"/>
    <s v="JM2014-H-56"/>
    <s v="JM2014-H-56"/>
    <x v="0"/>
    <m/>
    <m/>
    <s v="2014-H-56"/>
    <m/>
    <m/>
    <m/>
    <s v="wild"/>
    <m/>
    <x v="2"/>
    <s v="Hokkaido"/>
    <s v="Toubetsu"/>
    <m/>
    <s v="T. Yamada &amp; K.G. Anzoua"/>
    <d v="2014-09-01T00:00:00"/>
    <s v="Roadside"/>
    <m/>
    <m/>
    <m/>
    <m/>
    <x v="1"/>
    <m/>
    <m/>
    <m/>
    <m/>
    <m/>
    <d v="2015-02-20T00:00:00"/>
    <m/>
    <n v="9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219477777778003"/>
    <n v="141.53524722221999"/>
    <n v="23"/>
    <m/>
    <m/>
    <x v="1"/>
    <n v="8.5244923481981232"/>
    <s v="Y"/>
    <d v="2015-07-02T00:00:00"/>
    <s v="NEF"/>
    <s v="summer 2015"/>
    <n v="122.18"/>
    <n v="3.6755697133055601E-3"/>
    <s v="N"/>
    <n v="1"/>
    <n v="7"/>
    <s v="N Japan"/>
    <n v="6"/>
    <x v="5"/>
    <n v="0"/>
    <n v="0"/>
    <n v="0"/>
    <n v="1E-3"/>
    <n v="0.999"/>
    <n v="296"/>
    <n v="307"/>
    <n v="267"/>
    <n v="283"/>
    <n v="248"/>
    <n v="193"/>
    <n v="213"/>
    <n v="224"/>
    <n v="226"/>
    <n v="259"/>
    <n v="9.2934547030775902E-2"/>
    <n v="0.18535155627767699"/>
    <x v="2"/>
    <m/>
  </r>
  <r>
    <n v="275"/>
    <s v="JM2014-H-57"/>
    <s v="JM2014-H-57"/>
    <x v="0"/>
    <m/>
    <m/>
    <s v="2014-H-57"/>
    <m/>
    <m/>
    <m/>
    <s v="wild"/>
    <m/>
    <x v="2"/>
    <s v="Hokkaido"/>
    <s v="Shinshinotsu"/>
    <m/>
    <s v="T. Yamada &amp; K.G. Anzoua"/>
    <d v="2014-09-01T00:00:00"/>
    <s v="Road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43.226036111111"/>
    <n v="141.6568"/>
    <n v="17"/>
    <m/>
    <m/>
    <x v="1"/>
    <n v="8.7966868198307129"/>
    <s v="Y"/>
    <d v="2015-05-23T00:00:00"/>
    <s v="NEF"/>
    <s v="summer 2015"/>
    <n v="87.372500000000002"/>
    <n v="6.5228299046663296E-3"/>
    <s v="N"/>
    <n v="1"/>
    <n v="7"/>
    <s v="N Japan"/>
    <n v="6"/>
    <x v="5"/>
    <n v="1.2E-2"/>
    <n v="0"/>
    <n v="1E-3"/>
    <n v="0"/>
    <n v="0.98699999999999999"/>
    <n v="296"/>
    <n v="307"/>
    <n v="267"/>
    <n v="283"/>
    <n v="248"/>
    <n v="193"/>
    <n v="213"/>
    <n v="224"/>
    <n v="226"/>
    <n v="259"/>
    <n v="0.164716081491114"/>
    <n v="0.16128697457187299"/>
    <x v="2"/>
    <m/>
  </r>
  <r>
    <n v="276"/>
    <s v="JM2014-H-58"/>
    <s v="JM2014-H-58"/>
    <x v="0"/>
    <m/>
    <m/>
    <s v="2014-H-58"/>
    <m/>
    <m/>
    <m/>
    <s v="wild"/>
    <m/>
    <x v="2"/>
    <s v="Hokkaido"/>
    <s v="Iwamizawa"/>
    <m/>
    <s v="T. Yamada &amp; K.G. Anzoua"/>
    <d v="2014-09-01T00:00:00"/>
    <s v="Roadside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3.183941666667003"/>
    <n v="141.71987777778"/>
    <n v="20"/>
    <m/>
    <m/>
    <x v="1"/>
    <n v="8.424840475740984"/>
    <s v="Y"/>
    <d v="2015-05-23T00:00:00"/>
    <s v="NEF"/>
    <s v="summer 2015"/>
    <n v="61.745000000000012"/>
    <n v="1.65070980521624E-3"/>
    <s v="N"/>
    <n v="1"/>
    <n v="7"/>
    <s v="N Japan"/>
    <n v="6"/>
    <x v="5"/>
    <n v="0"/>
    <n v="0"/>
    <n v="0"/>
    <n v="0"/>
    <n v="0.999"/>
    <n v="296"/>
    <n v="307"/>
    <n v="267"/>
    <n v="283"/>
    <n v="248"/>
    <n v="193"/>
    <n v="213"/>
    <n v="224"/>
    <n v="226"/>
    <n v="259"/>
    <n v="0.115648027741656"/>
    <n v="0.17844655752704"/>
    <x v="2"/>
    <m/>
  </r>
  <r>
    <n v="277"/>
    <s v="JM2014-H-59"/>
    <s v="JM2014-H-59"/>
    <x v="0"/>
    <m/>
    <m/>
    <s v="2014-H-59"/>
    <m/>
    <m/>
    <m/>
    <s v="wild"/>
    <m/>
    <x v="2"/>
    <s v="Hokkaido"/>
    <s v="Iwamizawa"/>
    <m/>
    <s v="T. Yamada &amp; K.G. Anzoua"/>
    <d v="2014-09-01T00:00:00"/>
    <s v="Mountain foot"/>
    <m/>
    <m/>
    <m/>
    <m/>
    <x v="1"/>
    <m/>
    <m/>
    <m/>
    <m/>
    <m/>
    <d v="2015-02-20T00:00:00"/>
    <m/>
    <n v="4"/>
    <s v="no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43.169986111111001"/>
    <n v="141.78222777778001"/>
    <n v="41"/>
    <m/>
    <m/>
    <x v="1"/>
    <n v="8.7740371281162641"/>
    <s v="Y"/>
    <d v="2015-07-02T00:00:00"/>
    <s v="NEF"/>
    <s v="summer 2015"/>
    <n v="105.9025"/>
    <n v="1.0731052984574101E-2"/>
    <s v="N"/>
    <n v="1"/>
    <n v="7"/>
    <s v="N Japan"/>
    <n v="6"/>
    <x v="5"/>
    <n v="1E-3"/>
    <n v="1E-3"/>
    <n v="0"/>
    <n v="1E-3"/>
    <n v="0.997"/>
    <n v="296"/>
    <n v="307"/>
    <n v="267"/>
    <n v="283"/>
    <n v="248"/>
    <n v="193"/>
    <n v="213"/>
    <n v="224"/>
    <n v="226"/>
    <n v="259"/>
    <n v="8.5970235515098997E-2"/>
    <n v="0.191179260196016"/>
    <x v="2"/>
    <m/>
  </r>
  <r>
    <n v="278"/>
    <s v="JM2014-H-60"/>
    <s v="JM2014-H-60"/>
    <x v="0"/>
    <m/>
    <m/>
    <s v="2014-H-60"/>
    <m/>
    <m/>
    <m/>
    <s v="wild"/>
    <m/>
    <x v="2"/>
    <s v="Hokkaido"/>
    <s v="Naganuma"/>
    <m/>
    <s v="T. Yamada &amp; K.G. Anzoua"/>
    <d v="2014-09-01T00:00:00"/>
    <s v="River side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3.063933333332997"/>
    <n v="141.76390000000001"/>
    <n v="25"/>
    <m/>
    <m/>
    <x v="1"/>
    <n v="8.480059869036479"/>
    <s v="Y"/>
    <d v="2015-07-02T00:00:00"/>
    <s v="NEF"/>
    <s v="summer 2015"/>
    <n v="84.652500000000003"/>
    <n v="8.2135523613963005E-4"/>
    <s v="N"/>
    <n v="1"/>
    <n v="7"/>
    <s v="N Japan"/>
    <n v="6"/>
    <x v="5"/>
    <n v="0"/>
    <n v="8.9999999999999993E-3"/>
    <n v="1.2E-2"/>
    <n v="1E-3"/>
    <n v="0.97699999999999998"/>
    <n v="296"/>
    <n v="307"/>
    <n v="267"/>
    <n v="283"/>
    <n v="248"/>
    <n v="193"/>
    <n v="213"/>
    <n v="224"/>
    <n v="226"/>
    <n v="259"/>
    <n v="5.4471897124692997E-2"/>
    <n v="0.21191931540342299"/>
    <x v="2"/>
    <m/>
  </r>
  <r>
    <n v="279"/>
    <s v="JM2014-H-61"/>
    <s v="JM2014-H-61"/>
    <x v="0"/>
    <m/>
    <m/>
    <s v="2014-H-61"/>
    <m/>
    <m/>
    <m/>
    <s v="wild"/>
    <m/>
    <x v="2"/>
    <s v="Hokkaido"/>
    <s v="Nanporo"/>
    <m/>
    <s v="T. Yamada &amp; K.G. Anzoua"/>
    <d v="2014-09-01T00:00:00"/>
    <s v="Road side"/>
    <m/>
    <m/>
    <m/>
    <m/>
    <x v="1"/>
    <m/>
    <m/>
    <m/>
    <m/>
    <m/>
    <d v="2015-02-20T00:00:00"/>
    <m/>
    <n v="3"/>
    <s v="no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43.059566666667003"/>
    <n v="141.67382777777999"/>
    <n v="17"/>
    <m/>
    <m/>
    <x v="1"/>
    <n v="9.2145212707485964"/>
    <s v="Y"/>
    <d v="2015-07-02T00:00:00"/>
    <s v="NEF"/>
    <s v="summer 2015"/>
    <n v="323.37500000000006"/>
    <n v="3.28723645431875E-3"/>
    <s v="N"/>
    <n v="1"/>
    <n v="7"/>
    <s v="N Japan"/>
    <n v="6"/>
    <x v="5"/>
    <n v="1E-3"/>
    <n v="1E-3"/>
    <n v="1.4999999999999999E-2"/>
    <n v="0"/>
    <n v="0.98299999999999998"/>
    <n v="296"/>
    <n v="307"/>
    <n v="267"/>
    <n v="283"/>
    <n v="248"/>
    <n v="193"/>
    <n v="213"/>
    <n v="224"/>
    <n v="226"/>
    <n v="259"/>
    <n v="5.8748735731830697E-2"/>
    <n v="0.21027262679602099"/>
    <x v="2"/>
    <m/>
  </r>
  <r>
    <n v="280"/>
    <s v="JM2014-H-62"/>
    <s v="JM2014-H-62"/>
    <x v="0"/>
    <m/>
    <m/>
    <s v="2014-H-62"/>
    <m/>
    <m/>
    <m/>
    <s v="wild"/>
    <m/>
    <x v="2"/>
    <s v="Hokkaido"/>
    <s v="Ebetsu"/>
    <m/>
    <s v="T. Yamada &amp; K.G. Anzoua"/>
    <d v="2014-09-01T00:00:00"/>
    <s v="Road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3.086872222221999"/>
    <n v="141.56950277778"/>
    <n v="12"/>
    <m/>
    <m/>
    <x v="1"/>
    <n v="8.7826516117282818"/>
    <s v="Y"/>
    <d v="2015-07-02T00:00:00"/>
    <s v="NEF"/>
    <s v="summer 2015"/>
    <n v="221.37500000000003"/>
    <n v="1.95198126097989E-3"/>
    <s v="N"/>
    <n v="1"/>
    <n v="7"/>
    <s v="N Japan"/>
    <n v="6"/>
    <x v="5"/>
    <n v="0"/>
    <n v="1E-3"/>
    <n v="2E-3"/>
    <n v="0"/>
    <n v="0.997"/>
    <n v="303"/>
    <n v="306"/>
    <n v="267"/>
    <n v="284"/>
    <n v="248"/>
    <n v="193"/>
    <n v="213"/>
    <n v="224"/>
    <n v="226"/>
    <n v="259"/>
    <n v="8.9524635168328301E-2"/>
    <n v="0.189227790649697"/>
    <x v="2"/>
    <m/>
  </r>
  <r>
    <n v="281"/>
    <s v="JM2014-H-63"/>
    <s v="JM2014-H-63"/>
    <x v="0"/>
    <m/>
    <m/>
    <s v="2014-H-63"/>
    <m/>
    <m/>
    <m/>
    <s v="wild"/>
    <m/>
    <x v="2"/>
    <s v="Hokkaido"/>
    <s v="Kitahiroshima"/>
    <m/>
    <s v="T. Yamada &amp; K.G. Anzoua"/>
    <d v="2014-09-01T00:00:00"/>
    <s v="Road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2.982088888889002"/>
    <n v="141.58230555556"/>
    <n v="8"/>
    <m/>
    <m/>
    <x v="1"/>
    <n v="8.7692211113694487"/>
    <s v="Y"/>
    <d v="2015-07-02T00:00:00"/>
    <s v="NEF"/>
    <s v="summer 2015"/>
    <n v="213.42750000000004"/>
    <n v="5.2015604681404396E-3"/>
    <s v="N"/>
    <n v="1"/>
    <n v="7"/>
    <s v="N Japan"/>
    <n v="6"/>
    <x v="5"/>
    <n v="0"/>
    <n v="0"/>
    <n v="2E-3"/>
    <n v="0"/>
    <n v="0.997"/>
    <n v="296"/>
    <n v="307"/>
    <n v="267"/>
    <n v="283"/>
    <n v="248"/>
    <n v="193"/>
    <n v="213"/>
    <n v="224"/>
    <n v="226"/>
    <n v="259"/>
    <n v="9.9147522034388105E-2"/>
    <n v="0.18531468531468501"/>
    <x v="2"/>
    <m/>
  </r>
  <r>
    <n v="282"/>
    <s v="JM2014-H-64"/>
    <s v="JM2014-H-64"/>
    <x v="0"/>
    <m/>
    <m/>
    <s v="2014-H-64"/>
    <m/>
    <m/>
    <m/>
    <s v="wild"/>
    <m/>
    <x v="2"/>
    <s v="Hokkaido"/>
    <s v="Eniwa"/>
    <m/>
    <s v="T. Yamada &amp; K.G. Anzoua"/>
    <d v="2014-09-01T00:00:00"/>
    <s v="Road side"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2.933352777777998"/>
    <n v="141.57069444443999"/>
    <n v="25"/>
    <m/>
    <m/>
    <x v="1"/>
    <n v="9.1560750586395621"/>
    <s v="Y"/>
    <d v="2015-05-23T00:00:00"/>
    <s v="NEF"/>
    <s v="summer 2015"/>
    <n v="153.58750000000001"/>
    <n v="0.14422347047214201"/>
    <s v="N"/>
    <n v="1"/>
    <n v="7"/>
    <s v="N Japan"/>
    <n v="6"/>
    <x v="5"/>
    <n v="0.151"/>
    <n v="0"/>
    <n v="0"/>
    <n v="0"/>
    <n v="0.84799999999999998"/>
    <n v="296"/>
    <n v="307"/>
    <n v="267"/>
    <n v="283"/>
    <n v="248"/>
    <n v="193"/>
    <n v="213"/>
    <n v="224"/>
    <n v="226"/>
    <n v="259"/>
    <n v="8.4351972258344204E-2"/>
    <n v="0.20857792084832399"/>
    <x v="2"/>
    <m/>
  </r>
  <r>
    <n v="283"/>
    <s v="JM2014-H-65"/>
    <s v="JM2014-H-65"/>
    <x v="0"/>
    <m/>
    <m/>
    <s v="2014-H-65"/>
    <m/>
    <m/>
    <m/>
    <s v="wild"/>
    <m/>
    <x v="2"/>
    <s v="Hokkaido"/>
    <s v="Yakumo"/>
    <m/>
    <s v="T. Yamada &amp; K.G. Anzoua"/>
    <d v="2014-09-01T00:00:00"/>
    <s v="Road 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42.232761111111003"/>
    <n v="140.31428611110999"/>
    <n v="29"/>
    <m/>
    <m/>
    <x v="1"/>
    <n v="8.5937852049148855"/>
    <s v="Y"/>
    <d v="2015-07-02T00:00:00"/>
    <s v="NEF"/>
    <s v="summer 2015"/>
    <n v="363.53750000000002"/>
    <n v="5.15705578996718E-3"/>
    <s v="N"/>
    <n v="1"/>
    <n v="7"/>
    <s v="N Japan"/>
    <n v="6"/>
    <x v="5"/>
    <n v="0"/>
    <n v="2E-3"/>
    <n v="1E-3"/>
    <n v="1E-3"/>
    <n v="0.996"/>
    <n v="294"/>
    <n v="306"/>
    <n v="270"/>
    <n v="287"/>
    <n v="251"/>
    <n v="194"/>
    <n v="215"/>
    <n v="226"/>
    <n v="227"/>
    <n v="249"/>
    <n v="0.19554977604392401"/>
    <n v="0.153567066599612"/>
    <x v="1"/>
    <m/>
  </r>
  <r>
    <n v="284"/>
    <s v="JM2014-H-66"/>
    <s v="JM2014-H-66"/>
    <x v="0"/>
    <m/>
    <m/>
    <s v="2014-H-66"/>
    <m/>
    <m/>
    <m/>
    <s v="wild"/>
    <m/>
    <x v="2"/>
    <s v="Hokkaido"/>
    <s v="Yakumo"/>
    <m/>
    <s v="T. Yamada &amp; K.G. Anzoua"/>
    <d v="2014-09-01T00:00:00"/>
    <s v="Road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2.204119444443997"/>
    <n v="140.39251666666999"/>
    <n v="10"/>
    <m/>
    <m/>
    <x v="1"/>
    <n v="8.8852282157676328"/>
    <s v="Y"/>
    <d v="2015-07-02T00:00:00"/>
    <s v="NEF"/>
    <s v="summer 2015"/>
    <n v="147.08500000000001"/>
    <n v="5.5865921787709499E-3"/>
    <s v="N"/>
    <n v="1"/>
    <n v="7"/>
    <s v="N Japan"/>
    <n v="6"/>
    <x v="5"/>
    <n v="0"/>
    <n v="1E-3"/>
    <n v="2E-3"/>
    <n v="3.0000000000000001E-3"/>
    <n v="0.99399999999999999"/>
    <n v="296"/>
    <n v="307"/>
    <n v="267"/>
    <n v="283"/>
    <n v="248"/>
    <n v="193"/>
    <n v="213"/>
    <n v="224"/>
    <n v="226"/>
    <n v="259"/>
    <n v="0.147290853922844"/>
    <n v="0.163548868103565"/>
    <x v="2"/>
    <m/>
  </r>
  <r>
    <n v="285"/>
    <s v="JM2014-H-67"/>
    <s v="JM2014-H-67"/>
    <x v="0"/>
    <m/>
    <m/>
    <s v="2014-H-67"/>
    <m/>
    <m/>
    <m/>
    <s v="wild"/>
    <m/>
    <x v="2"/>
    <s v="Hokkaido"/>
    <s v="Yakumo"/>
    <m/>
    <s v="T. Yamada &amp; K.G. Anzoua"/>
    <d v="2014-09-01T00:00:00"/>
    <s v="Sea 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42.179066666666998"/>
    <n v="140.44296388889001"/>
    <n v="26"/>
    <m/>
    <m/>
    <x v="1"/>
    <n v="8.5900291205591142"/>
    <s v="Y"/>
    <d v="2015-07-02T00:00:00"/>
    <s v="NEF"/>
    <s v="summer 2015"/>
    <n v="196.72500000000002"/>
    <n v="9.2768791627021903E-3"/>
    <s v="N"/>
    <n v="1"/>
    <n v="7"/>
    <s v="N Japan"/>
    <n v="6"/>
    <x v="5"/>
    <n v="2E-3"/>
    <n v="7.0000000000000001E-3"/>
    <n v="2E-3"/>
    <n v="2E-3"/>
    <n v="0.98799999999999999"/>
    <n v="296"/>
    <n v="307"/>
    <n v="267"/>
    <n v="283"/>
    <n v="248"/>
    <n v="193"/>
    <n v="213"/>
    <n v="224"/>
    <n v="226"/>
    <n v="259"/>
    <n v="0.10648750180609701"/>
    <n v="0.18243855109961199"/>
    <x v="2"/>
    <m/>
  </r>
  <r>
    <n v="286"/>
    <s v="JM2014-H-68"/>
    <s v="JM2014-H-68"/>
    <x v="0"/>
    <m/>
    <m/>
    <s v="2014-H-68"/>
    <m/>
    <m/>
    <m/>
    <s v="wild"/>
    <m/>
    <x v="2"/>
    <s v="Hokkaido"/>
    <s v="Mori"/>
    <m/>
    <s v="T. Yamada &amp; K.G. Anzoua"/>
    <d v="2014-09-02T00:00:00"/>
    <s v="Mountain foot"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42.104877777778"/>
    <n v="140.55261111111"/>
    <n v="47"/>
    <m/>
    <m/>
    <x v="1"/>
    <n v="8.7862619808306697"/>
    <s v="Y"/>
    <d v="2015-05-23T00:00:00"/>
    <s v="NEF"/>
    <s v="summer 2015"/>
    <n v="1077.3675000000001"/>
    <n v="2.7898326100433998E-3"/>
    <s v="N"/>
    <n v="1"/>
    <n v="7"/>
    <s v="N Japan"/>
    <n v="6"/>
    <x v="5"/>
    <n v="0"/>
    <n v="6.0000000000000001E-3"/>
    <n v="4.0000000000000001E-3"/>
    <n v="4.0000000000000001E-3"/>
    <n v="0.98599999999999999"/>
    <n v="296"/>
    <n v="307"/>
    <n v="267"/>
    <n v="283"/>
    <n v="248"/>
    <n v="193"/>
    <n v="213"/>
    <n v="223"/>
    <n v="226"/>
    <n v="259"/>
    <n v="0.135385059962433"/>
    <n v="0.16864973262032101"/>
    <x v="2"/>
    <m/>
  </r>
  <r>
    <n v="287"/>
    <s v="JM2014-H-69"/>
    <s v="JM2014-H-69"/>
    <x v="0"/>
    <m/>
    <m/>
    <s v="2014-H-69"/>
    <m/>
    <m/>
    <m/>
    <s v="wild"/>
    <m/>
    <x v="2"/>
    <s v="Hokkaido"/>
    <s v="Yakumo"/>
    <m/>
    <s v="T. Yamada &amp; K.G. Anzoua"/>
    <d v="2014-09-02T00:00:00"/>
    <s v="Road side"/>
    <m/>
    <m/>
    <m/>
    <m/>
    <x v="1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2.256419444443999"/>
    <n v="140.24253888889001"/>
    <n v="17"/>
    <m/>
    <m/>
    <x v="1"/>
    <n v="8.7583843329253348"/>
    <s v="Y"/>
    <d v="2015-07-02T00:00:00"/>
    <s v="NEF"/>
    <s v="summer 2015"/>
    <n v="159.41000000000003"/>
    <n v="3.5063113604488099E-3"/>
    <s v="N"/>
    <n v="1"/>
    <n v="7"/>
    <s v="N Japan"/>
    <n v="6"/>
    <x v="5"/>
    <n v="0"/>
    <n v="0.02"/>
    <n v="2E-3"/>
    <n v="3.0000000000000001E-3"/>
    <n v="0.97499999999999998"/>
    <n v="296"/>
    <n v="307"/>
    <n v="267"/>
    <n v="283"/>
    <n v="248"/>
    <n v="193"/>
    <n v="213"/>
    <n v="224"/>
    <n v="226"/>
    <n v="259"/>
    <n v="0.104695853200405"/>
    <n v="0.17945904073332899"/>
    <x v="2"/>
    <m/>
  </r>
  <r>
    <n v="288"/>
    <s v="JM2014-H-70"/>
    <s v="JM2014-H-70"/>
    <x v="0"/>
    <m/>
    <m/>
    <s v="2014-H-70"/>
    <m/>
    <m/>
    <m/>
    <s v="wild"/>
    <m/>
    <x v="2"/>
    <s v="Hokkaido"/>
    <s v="Atsusabu"/>
    <m/>
    <s v="T. Yamada &amp; K.G. Anzoua"/>
    <d v="2014-09-02T00:00:00"/>
    <s v="River side"/>
    <m/>
    <m/>
    <m/>
    <m/>
    <x v="1"/>
    <m/>
    <m/>
    <m/>
    <m/>
    <m/>
    <d v="2015-02-20T00:00:00"/>
    <m/>
    <n v="2"/>
    <s v="no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41.923347222221999"/>
    <n v="140.15884444444001"/>
    <n v="12"/>
    <m/>
    <m/>
    <x v="1"/>
    <n v="8.4277551020408126"/>
    <s v="Y"/>
    <d v="2015-07-02T00:00:00"/>
    <s v="NEF"/>
    <s v="summer 2015"/>
    <n v="67.015000000000015"/>
    <n v="2.2144890857323601E-3"/>
    <s v="N"/>
    <n v="1"/>
    <n v="7"/>
    <s v="N Japan"/>
    <n v="6"/>
    <x v="5"/>
    <n v="0"/>
    <n v="8.0000000000000002E-3"/>
    <n v="8.0000000000000002E-3"/>
    <n v="2E-3"/>
    <n v="0.98299999999999998"/>
    <n v="296"/>
    <n v="307"/>
    <n v="267"/>
    <n v="283"/>
    <n v="248"/>
    <n v="193"/>
    <n v="213"/>
    <n v="223"/>
    <n v="226"/>
    <n v="259"/>
    <n v="0.13709001589365699"/>
    <n v="0.158467566390945"/>
    <x v="1"/>
    <m/>
  </r>
  <r>
    <n v="289"/>
    <s v="JM2014-H-71"/>
    <s v="JM2014-H-71"/>
    <x v="0"/>
    <m/>
    <m/>
    <s v="2014-H-71"/>
    <m/>
    <m/>
    <m/>
    <s v="wild"/>
    <m/>
    <x v="2"/>
    <s v="Hokkaido"/>
    <s v="Esahi"/>
    <m/>
    <s v="T. Yamada &amp; K.G. Anzoua"/>
    <d v="2014-09-02T00:00:00"/>
    <s v="Sea side"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1.916888888888998"/>
    <n v="140.14607222222"/>
    <n v="30"/>
    <m/>
    <m/>
    <x v="1"/>
    <n v="9.0638419209604777"/>
    <s v="Y"/>
    <d v="2015-05-23T00:00:00"/>
    <s v="NEF"/>
    <s v="summer 2015"/>
    <n v="316.02250000000004"/>
    <n v="1.8691588785046699E-3"/>
    <s v="N"/>
    <n v="1"/>
    <n v="7"/>
    <s v="N Japan"/>
    <n v="6"/>
    <x v="5"/>
    <n v="0"/>
    <n v="3.0000000000000001E-3"/>
    <n v="3.0000000000000001E-3"/>
    <n v="2.5000000000000001E-2"/>
    <n v="0.96899999999999997"/>
    <n v="296"/>
    <n v="307"/>
    <n v="267"/>
    <n v="283"/>
    <n v="248"/>
    <n v="193"/>
    <n v="213"/>
    <n v="223"/>
    <n v="226"/>
    <n v="259"/>
    <n v="0.133448923565959"/>
    <n v="0.16670557241471301"/>
    <x v="2"/>
    <m/>
  </r>
  <r>
    <n v="290"/>
    <s v="JM2014-H-72"/>
    <s v="JM2014-H-72"/>
    <x v="0"/>
    <m/>
    <m/>
    <s v="2014-H-72"/>
    <m/>
    <m/>
    <m/>
    <s v="wild"/>
    <m/>
    <x v="2"/>
    <s v="Hokkaido"/>
    <s v="Setana"/>
    <m/>
    <s v="T. Yamada &amp; K.G. Anzoua"/>
    <d v="2014-09-02T00:00:00"/>
    <s v="River side"/>
    <m/>
    <m/>
    <m/>
    <m/>
    <x v="1"/>
    <m/>
    <m/>
    <m/>
    <m/>
    <m/>
    <d v="2015-02-20T00:00:00"/>
    <m/>
    <n v="9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42.406294444444001"/>
    <n v="139.88354444443999"/>
    <n v="5"/>
    <m/>
    <m/>
    <x v="1"/>
    <n v="8.6053657458563517"/>
    <s v="Y"/>
    <d v="2015-05-23T00:00:00"/>
    <s v="NEF"/>
    <s v="summer 2015"/>
    <n v="146.27750000000003"/>
    <n v="1.0166734444896301E-2"/>
    <s v="N"/>
    <n v="1"/>
    <n v="7"/>
    <s v="N Japan"/>
    <n v="6"/>
    <x v="5"/>
    <n v="0"/>
    <n v="1.0999999999999999E-2"/>
    <n v="4.0000000000000001E-3"/>
    <n v="1E-3"/>
    <n v="0.98299999999999998"/>
    <n v="296"/>
    <n v="307"/>
    <n v="267"/>
    <n v="283"/>
    <n v="248"/>
    <n v="193"/>
    <n v="213"/>
    <n v="224"/>
    <n v="226"/>
    <n v="259"/>
    <n v="0.16486056928189599"/>
    <n v="0.156782006920415"/>
    <x v="2"/>
    <m/>
  </r>
  <r>
    <n v="291"/>
    <s v="JM2014-H-73"/>
    <s v="JM2014-H-73"/>
    <x v="0"/>
    <m/>
    <m/>
    <s v="2014-H-73"/>
    <m/>
    <m/>
    <m/>
    <s v="wild"/>
    <m/>
    <x v="2"/>
    <s v="Hokkaido"/>
    <s v="Toya"/>
    <m/>
    <s v="T.Yamada &amp; E.J. Sacks"/>
    <d v="2014-09-13T00:00:00"/>
    <s v="Sea 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2.576288888889003"/>
    <n v="140.79830833333"/>
    <n v="87"/>
    <m/>
    <m/>
    <x v="1"/>
    <n v="8.7915553762356247"/>
    <s v="Y"/>
    <d v="2015-07-02T00:00:00"/>
    <s v="NEF"/>
    <s v="summer 2015"/>
    <n v="245.98250000000002"/>
    <n v="2.4683739586547401E-3"/>
    <s v="N"/>
    <n v="1"/>
    <n v="7"/>
    <s v="N Japan"/>
    <n v="6"/>
    <x v="5"/>
    <n v="0"/>
    <n v="0"/>
    <n v="1E-3"/>
    <n v="1E-3"/>
    <n v="0.999"/>
    <n v="296"/>
    <n v="307"/>
    <n v="267"/>
    <n v="283"/>
    <n v="248"/>
    <n v="193"/>
    <n v="213"/>
    <n v="224"/>
    <n v="226"/>
    <n v="259"/>
    <n v="0.122814622164427"/>
    <n v="0.17479822105089801"/>
    <x v="2"/>
    <m/>
  </r>
  <r>
    <n v="292"/>
    <s v="JM2014-H-74"/>
    <s v="JM2014-H-74"/>
    <x v="0"/>
    <m/>
    <m/>
    <s v="2014-H-74"/>
    <m/>
    <m/>
    <m/>
    <s v="wild"/>
    <m/>
    <x v="2"/>
    <s v="Hokkaido"/>
    <s v="Toyoura"/>
    <m/>
    <s v="T.Yamada &amp; E.J. Sacks"/>
    <d v="2014-09-13T00:00:00"/>
    <s v="River side"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42.575877777777997"/>
    <n v="140.72392222222001"/>
    <n v="67"/>
    <m/>
    <m/>
    <x v="1"/>
    <n v="9.6361268337761334"/>
    <s v="Y"/>
    <d v="2015-07-02T00:00:00"/>
    <s v="NEF"/>
    <s v="summer 2015"/>
    <n v="33.525000000000006"/>
    <m/>
    <s v="N"/>
    <n v="1"/>
    <n v="7"/>
    <s v="N Japan"/>
    <n v="6"/>
    <x v="5"/>
    <n v="0"/>
    <n v="6.0000000000000001E-3"/>
    <n v="8.0000000000000002E-3"/>
    <n v="4.0000000000000001E-3"/>
    <n v="0.98099999999999998"/>
    <n v="296"/>
    <n v="307"/>
    <n v="267"/>
    <n v="283"/>
    <n v="248"/>
    <n v="193"/>
    <n v="213"/>
    <n v="224"/>
    <n v="226"/>
    <n v="259"/>
    <n v="0.22262678803641101"/>
    <n v="0.13415858146537299"/>
    <x v="1"/>
    <m/>
  </r>
  <r>
    <n v="293"/>
    <s v="JM2014-H-75"/>
    <s v="JM2014-H-75"/>
    <x v="0"/>
    <m/>
    <m/>
    <s v="2014-H-75"/>
    <m/>
    <m/>
    <m/>
    <s v="wild"/>
    <m/>
    <x v="2"/>
    <s v="Hokkaido"/>
    <s v="Oshamanbe"/>
    <m/>
    <s v="T.Yamada &amp; E.J. Sacks"/>
    <d v="2014-09-13T00:00:00"/>
    <s v="Road side"/>
    <m/>
    <m/>
    <m/>
    <m/>
    <x v="1"/>
    <m/>
    <m/>
    <m/>
    <m/>
    <m/>
    <d v="2015-02-20T00:00:00"/>
    <m/>
    <n v="8"/>
    <s v="no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42.471302777778"/>
    <n v="140.34379444443999"/>
    <n v="1"/>
    <m/>
    <m/>
    <x v="1"/>
    <n v="8.5623648289310399"/>
    <s v="Y"/>
    <d v="2015-07-02T00:00:00"/>
    <s v="NEF"/>
    <s v="summer 2015"/>
    <n v="277.56"/>
    <n v="1.2973352033660601E-2"/>
    <s v="N"/>
    <n v="1"/>
    <n v="7"/>
    <s v="N Japan"/>
    <n v="6"/>
    <x v="5"/>
    <n v="0"/>
    <n v="1.0999999999999999E-2"/>
    <n v="0.01"/>
    <n v="1E-3"/>
    <n v="0.97799999999999998"/>
    <n v="296"/>
    <n v="306"/>
    <n v="267"/>
    <n v="284"/>
    <n v="248"/>
    <n v="193"/>
    <n v="213"/>
    <n v="224"/>
    <n v="226"/>
    <n v="259"/>
    <n v="0.14636613206184099"/>
    <n v="0.163067027758971"/>
    <x v="2"/>
    <m/>
  </r>
  <r>
    <n v="294"/>
    <s v="JM2014-H-76"/>
    <s v="JM2014-H-76"/>
    <x v="0"/>
    <m/>
    <m/>
    <s v="2014-H-76"/>
    <m/>
    <m/>
    <m/>
    <s v="wild"/>
    <m/>
    <x v="2"/>
    <s v="Hokkaido"/>
    <s v="Date"/>
    <m/>
    <s v="T.Yamada &amp; E.J. Sacks"/>
    <d v="2014-09-14T00:00:00"/>
    <s v="Road side"/>
    <m/>
    <m/>
    <m/>
    <m/>
    <x v="1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2.458794444444003"/>
    <n v="140.88658055555999"/>
    <n v="28"/>
    <m/>
    <m/>
    <x v="1"/>
    <n v="8.9872159335148307"/>
    <s v="Y"/>
    <d v="2015-07-02T00:00:00"/>
    <s v="NEF"/>
    <s v="summer 2015"/>
    <n v="251.42250000000001"/>
    <n v="8.29673011224988E-3"/>
    <s v="N"/>
    <n v="1"/>
    <n v="7"/>
    <s v="N Japan"/>
    <n v="6"/>
    <x v="5"/>
    <n v="0"/>
    <n v="1E-3"/>
    <n v="0.01"/>
    <n v="4.0000000000000001E-3"/>
    <n v="0.98499999999999999"/>
    <n v="296"/>
    <n v="307"/>
    <n v="267"/>
    <n v="283"/>
    <n v="248"/>
    <n v="193"/>
    <n v="213"/>
    <n v="224"/>
    <n v="226"/>
    <n v="259"/>
    <n v="0.10059239994220499"/>
    <n v="0.18349183909523201"/>
    <x v="2"/>
    <m/>
  </r>
  <r>
    <n v="295"/>
    <s v="JM2014-H-77"/>
    <s v="JM2014-H-77"/>
    <x v="0"/>
    <m/>
    <m/>
    <s v="2014-H-77"/>
    <m/>
    <m/>
    <m/>
    <s v="wild"/>
    <m/>
    <x v="2"/>
    <s v="Hokkaido"/>
    <s v="Shiraoi"/>
    <m/>
    <s v="T.Yamada &amp; E.J. Sacks"/>
    <d v="2014-09-14T00:00:00"/>
    <s v="Road 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2.574241666667"/>
    <n v="141.40737777778"/>
    <n v="3"/>
    <m/>
    <m/>
    <x v="1"/>
    <n v="8.6575198533903475"/>
    <s v="Y"/>
    <d v="2015-05-23T00:00:00"/>
    <s v="NEF"/>
    <s v="summer 2015"/>
    <n v="1021.3950000000001"/>
    <n v="1.8463073852295401E-2"/>
    <s v="N"/>
    <n v="1"/>
    <n v="7"/>
    <s v="N Japan"/>
    <n v="6"/>
    <x v="5"/>
    <n v="8.9999999999999993E-3"/>
    <n v="1E-3"/>
    <n v="8.0000000000000002E-3"/>
    <n v="1E-3"/>
    <n v="0.98099999999999998"/>
    <n v="296"/>
    <n v="307"/>
    <n v="267"/>
    <n v="283"/>
    <n v="248"/>
    <n v="193"/>
    <n v="213"/>
    <n v="224"/>
    <n v="226"/>
    <n v="259"/>
    <n v="0.19661898569570899"/>
    <n v="0.14254882917880701"/>
    <x v="1"/>
    <m/>
  </r>
  <r>
    <n v="296"/>
    <s v="JM2014-H-78"/>
    <s v="JM2014-H-78"/>
    <x v="0"/>
    <m/>
    <m/>
    <s v="2014-H-78"/>
    <m/>
    <m/>
    <m/>
    <s v="wild"/>
    <m/>
    <x v="2"/>
    <s v="Hokkaido"/>
    <s v="Tomakomai"/>
    <m/>
    <s v="T. Yamada"/>
    <d v="2014-09-14T00:00:00"/>
    <s v="Road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42.719850000000001"/>
    <n v="141.74337777778001"/>
    <n v="11"/>
    <m/>
    <m/>
    <x v="1"/>
    <n v="8.6266258138644201"/>
    <s v="Y"/>
    <d v="2015-05-23T00:00:00"/>
    <s v="NEF"/>
    <s v="summer 2015"/>
    <n v="132.12500000000003"/>
    <n v="3.6702273349767202E-2"/>
    <s v="N"/>
    <n v="1"/>
    <n v="7"/>
    <s v="N Japan"/>
    <n v="6"/>
    <x v="5"/>
    <n v="4.7E-2"/>
    <n v="1E-3"/>
    <n v="1E-3"/>
    <n v="0"/>
    <n v="0.95099999999999996"/>
    <n v="296"/>
    <n v="307"/>
    <n v="267"/>
    <n v="283"/>
    <n v="248"/>
    <n v="193"/>
    <n v="213"/>
    <n v="224"/>
    <n v="226"/>
    <n v="259"/>
    <n v="0.11911573472041601"/>
    <n v="0.182199914706558"/>
    <x v="2"/>
    <m/>
  </r>
  <r>
    <n v="297"/>
    <s v="JM2014-S-1"/>
    <s v="JM2014-S-1"/>
    <x v="0"/>
    <m/>
    <m/>
    <s v="2014-S-1"/>
    <m/>
    <m/>
    <m/>
    <s v="wild"/>
    <m/>
    <x v="2"/>
    <s v="Ehime"/>
    <s v="Matusyama"/>
    <m/>
    <s v="Y. Toma"/>
    <d v="2014-08-07T00:00:00"/>
    <s v="Road side"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33.958758333333002"/>
    <n v="132.77708888889001"/>
    <n v="5"/>
    <m/>
    <m/>
    <x v="1"/>
    <n v="8.6916021126760565"/>
    <s v="Y"/>
    <d v="2015-05-23T00:00:00"/>
    <s v="NEF"/>
    <s v="summer 2015"/>
    <n v="609.23"/>
    <n v="1.8633540372670801E-2"/>
    <s v="N"/>
    <n v="2"/>
    <n v="5"/>
    <s v="S Japan"/>
    <n v="1"/>
    <x v="2"/>
    <n v="4.4999999999999998E-2"/>
    <n v="0.05"/>
    <n v="1E-3"/>
    <n v="0.224"/>
    <n v="0.68"/>
    <n v="295"/>
    <n v="307"/>
    <n v="266"/>
    <n v="283"/>
    <n v="248"/>
    <n v="194"/>
    <n v="213"/>
    <n v="224"/>
    <n v="226"/>
    <n v="258"/>
    <n v="0.11267157925155299"/>
    <n v="0.184621898000391"/>
    <x v="2"/>
    <m/>
  </r>
  <r>
    <n v="298"/>
    <s v="JM2014-S-2"/>
    <s v="JM2014-S-2"/>
    <x v="0"/>
    <m/>
    <m/>
    <s v="2014-S-2"/>
    <m/>
    <m/>
    <m/>
    <s v="wild"/>
    <m/>
    <x v="2"/>
    <s v="Ehime"/>
    <s v="Uwajima"/>
    <m/>
    <s v="Y. Toma"/>
    <d v="2014-08-07T00:00:00"/>
    <s v="Road 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33.116069444444001"/>
    <n v="132.54785000000001"/>
    <n v="38"/>
    <m/>
    <m/>
    <x v="1"/>
    <n v="9.5"/>
    <s v="Y"/>
    <d v="2015-05-23T00:00:00"/>
    <s v="NEF"/>
    <s v="summer 2015"/>
    <n v="797.20749999999998"/>
    <n v="0.216649159663866"/>
    <s v="N"/>
    <n v="6"/>
    <n v="1"/>
    <s v="M. xgiganteus (4x x 2x)"/>
    <n v="9"/>
    <x v="6"/>
    <n v="0.29599999999999999"/>
    <n v="3.0000000000000001E-3"/>
    <n v="0"/>
    <n v="0.21099999999999999"/>
    <n v="0.48899999999999999"/>
    <n v="294"/>
    <n v="306"/>
    <n v="270"/>
    <n v="287"/>
    <n v="251"/>
    <n v="194"/>
    <n v="215"/>
    <n v="226"/>
    <n v="227"/>
    <n v="249"/>
    <n v="0.114318740066464"/>
    <n v="0.19821201344252701"/>
    <x v="2"/>
    <m/>
  </r>
  <r>
    <n v="299"/>
    <s v="JM2014-S-3"/>
    <s v="JM2014-S-3"/>
    <x v="0"/>
    <m/>
    <m/>
    <s v="2014-S-3"/>
    <m/>
    <m/>
    <m/>
    <s v="wild"/>
    <m/>
    <x v="2"/>
    <s v="Ehime"/>
    <s v="Shikoku-chuo"/>
    <m/>
    <s v="Y. Toma"/>
    <d v="2014-08-07T00:00:00"/>
    <s v="Road side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33.945827777778"/>
    <n v="133.38735555555999"/>
    <n v="104"/>
    <m/>
    <m/>
    <x v="1"/>
    <n v="9.4415744680851024"/>
    <s v="Y"/>
    <d v="2015-05-23T00:00:00"/>
    <s v="NEF"/>
    <s v="summer 2015"/>
    <n v="291.67"/>
    <n v="0.237089201877934"/>
    <s v="N"/>
    <n v="6"/>
    <n v="1"/>
    <s v="M. xgiganteus (4x x 2x)"/>
    <n v="9"/>
    <x v="6"/>
    <n v="0.30399999999999999"/>
    <n v="4.0000000000000001E-3"/>
    <n v="0"/>
    <n v="0.184"/>
    <n v="0.50700000000000001"/>
    <n v="296"/>
    <n v="307"/>
    <n v="267"/>
    <n v="283"/>
    <n v="248"/>
    <n v="193"/>
    <n v="213"/>
    <n v="224"/>
    <n v="226"/>
    <n v="259"/>
    <n v="0.31576361797428099"/>
    <n v="0.119435763155672"/>
    <x v="1"/>
    <m/>
  </r>
  <r>
    <n v="300"/>
    <s v="JM2014-S-4"/>
    <s v="JM2014-S-4"/>
    <x v="4"/>
    <m/>
    <m/>
    <s v="2014-S-4"/>
    <m/>
    <m/>
    <m/>
    <s v="wild"/>
    <m/>
    <x v="2"/>
    <s v="Kagawa"/>
    <s v="Miki"/>
    <m/>
    <s v="Y. Toma"/>
    <d v="2014-08-07T00:00:00"/>
    <s v="Road 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34.301366666667001"/>
    <n v="134.13035555555999"/>
    <n v="45"/>
    <m/>
    <m/>
    <x v="3"/>
    <n v="6.95"/>
    <s v="Y"/>
    <d v="2015-05-23T00:00:00"/>
    <s v="NEF"/>
    <s v="summer 2015"/>
    <n v="1037.0350000000001"/>
    <n v="0.33159268929503899"/>
    <s v="N"/>
    <n v="6"/>
    <n v="1"/>
    <s v="M. xgiganteus (4x x 2x)"/>
    <n v="9"/>
    <x v="6"/>
    <n v="0.34499999999999997"/>
    <n v="0.01"/>
    <n v="0"/>
    <n v="0.152"/>
    <n v="0.49299999999999999"/>
    <n v="294"/>
    <n v="306"/>
    <n v="271"/>
    <n v="287"/>
    <n v="251"/>
    <n v="194"/>
    <n v="215"/>
    <n v="226"/>
    <n v="227"/>
    <n v="249"/>
    <n v="0.33899725473197501"/>
    <n v="0.109294395383405"/>
    <x v="1"/>
    <m/>
  </r>
  <r>
    <n v="301"/>
    <s v="JM2014-S-5"/>
    <s v="JM2014-S-5"/>
    <x v="0"/>
    <m/>
    <m/>
    <s v="2014-S-5"/>
    <m/>
    <m/>
    <m/>
    <s v="wild"/>
    <m/>
    <x v="2"/>
    <s v="Tokushima"/>
    <s v="Donari"/>
    <m/>
    <s v="Y. Toma"/>
    <d v="2014-08-07T00:00:00"/>
    <s v="Road side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34.110466666667001"/>
    <n v="134.34685277777999"/>
    <n v="42"/>
    <m/>
    <m/>
    <x v="1"/>
    <n v="8.7660496780128785"/>
    <s v="Y"/>
    <d v="2015-05-23T00:00:00"/>
    <s v="NEF"/>
    <s v="summer 2015"/>
    <n v="254.90750000000003"/>
    <n v="1.7418351477449499E-2"/>
    <s v="N"/>
    <n v="2"/>
    <n v="5"/>
    <s v="S Japan"/>
    <n v="1"/>
    <x v="2"/>
    <n v="3.7999999999999999E-2"/>
    <n v="0.06"/>
    <n v="2E-3"/>
    <n v="0.21099999999999999"/>
    <n v="0.68899999999999995"/>
    <n v="296"/>
    <n v="307"/>
    <n v="267"/>
    <n v="283"/>
    <n v="248"/>
    <n v="193"/>
    <n v="213"/>
    <n v="224"/>
    <n v="226"/>
    <n v="259"/>
    <n v="0.10804796994654001"/>
    <n v="0.179485518045746"/>
    <x v="2"/>
    <m/>
  </r>
  <r>
    <n v="302"/>
    <s v="JM2014-S-6"/>
    <s v="JM2014-S-6"/>
    <x v="0"/>
    <m/>
    <m/>
    <s v="2014-S-6"/>
    <m/>
    <m/>
    <m/>
    <s v="wild"/>
    <m/>
    <x v="2"/>
    <s v="Tokushima"/>
    <s v="Anan"/>
    <m/>
    <s v="Y. Toma"/>
    <d v="2014-08-07T00:00:00"/>
    <s v="Road side"/>
    <m/>
    <m/>
    <m/>
    <m/>
    <x v="1"/>
    <m/>
    <m/>
    <m/>
    <m/>
    <m/>
    <d v="2015-02-20T00:00:00"/>
    <m/>
    <n v="4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33.963944444444003"/>
    <n v="134.62465833332999"/>
    <n v="4"/>
    <m/>
    <m/>
    <x v="1"/>
    <n v="8.4938797577854661"/>
    <s v="Y"/>
    <d v="2015-05-23T00:00:00"/>
    <s v="NEF"/>
    <s v="summer 2015"/>
    <n v="388.99500000000006"/>
    <n v="2.3622047244094498E-2"/>
    <s v="N"/>
    <n v="2"/>
    <n v="5"/>
    <s v="S Japan"/>
    <n v="1"/>
    <x v="2"/>
    <n v="3.2000000000000001E-2"/>
    <n v="7.5999999999999998E-2"/>
    <n v="1E-3"/>
    <n v="0.249"/>
    <n v="0.64100000000000001"/>
    <n v="296"/>
    <n v="307"/>
    <n v="267"/>
    <n v="283"/>
    <n v="248"/>
    <n v="193"/>
    <n v="213"/>
    <n v="224"/>
    <n v="226"/>
    <n v="259"/>
    <n v="0.163964744979049"/>
    <n v="0.13746500293802499"/>
    <x v="1"/>
    <m/>
  </r>
  <r>
    <n v="303"/>
    <s v="JM2014-K-1"/>
    <s v="JM2014-K-1"/>
    <x v="0"/>
    <m/>
    <m/>
    <s v="2014-K-1"/>
    <m/>
    <m/>
    <m/>
    <s v="wild"/>
    <m/>
    <x v="2"/>
    <s v="Mumamoto"/>
    <s v="Aso"/>
    <m/>
    <s v="A Nishiwaki"/>
    <d v="2014-07-29T00:00:00"/>
    <s v="Road 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m/>
    <d v="2015-01-01T00:00:00"/>
    <m/>
    <m/>
    <d v="2015-02-16T00:00:00"/>
    <m/>
    <s v="Y"/>
    <m/>
    <m/>
    <m/>
    <x v="1"/>
    <n v="32.914305555555998"/>
    <n v="130.99950000000001"/>
    <n v="502"/>
    <m/>
    <m/>
    <x v="2"/>
    <m/>
    <s v="Y"/>
    <d v="2015-07-02T00:00:00"/>
    <s v="NEF"/>
    <s v="summer 2015"/>
    <n v="1090.8400000000001"/>
    <n v="0.108227848101266"/>
    <s v="N"/>
    <n v="2"/>
    <n v="5"/>
    <s v="S Japan"/>
    <n v="1"/>
    <x v="2"/>
    <n v="0.14399999999999999"/>
    <n v="0.04"/>
    <n v="1E-3"/>
    <n v="0.28699999999999998"/>
    <n v="0.52800000000000002"/>
    <n v="295"/>
    <n v="307"/>
    <n v="267"/>
    <n v="283"/>
    <n v="248"/>
    <n v="194"/>
    <n v="213"/>
    <n v="224"/>
    <n v="226"/>
    <n v="258"/>
    <n v="0.24664065886432601"/>
    <n v="0.135404679708477"/>
    <x v="1"/>
    <m/>
  </r>
  <r>
    <n v="304"/>
    <s v="JM2014-K-2"/>
    <s v="JM2014-K-2"/>
    <x v="0"/>
    <m/>
    <m/>
    <s v="2014-K-2"/>
    <m/>
    <m/>
    <m/>
    <s v="wild"/>
    <m/>
    <x v="2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0"/>
    <n v="31.844583333332999"/>
    <n v="131.40572222221999"/>
    <n v="12"/>
    <m/>
    <m/>
    <x v="1"/>
    <n v="8.8603730445246676"/>
    <s v="Y"/>
    <d v="2015-05-23T00:00:00"/>
    <s v="NEF"/>
    <s v="summer 2015"/>
    <n v="272.2475"/>
    <n v="1.2036354704003899E-2"/>
    <s v="N"/>
    <n v="2"/>
    <n v="5"/>
    <s v="S Japan"/>
    <n v="1"/>
    <x v="2"/>
    <n v="2.7E-2"/>
    <n v="5.7000000000000002E-2"/>
    <n v="1E-3"/>
    <n v="0.312"/>
    <n v="0.60299999999999998"/>
    <n v="295"/>
    <n v="307"/>
    <n v="266"/>
    <n v="283"/>
    <n v="248"/>
    <n v="194"/>
    <n v="213"/>
    <n v="224"/>
    <n v="226"/>
    <n v="258"/>
    <n v="9.8193902615229006E-2"/>
    <n v="0.184381709231903"/>
    <x v="2"/>
    <m/>
  </r>
  <r>
    <n v="305"/>
    <s v="JM2014-K-3"/>
    <s v="JM2014-K-3"/>
    <x v="0"/>
    <m/>
    <m/>
    <s v="2014-K-3"/>
    <m/>
    <m/>
    <m/>
    <s v="wild"/>
    <m/>
    <x v="2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31.823777777778002"/>
    <n v="131.42255555556"/>
    <n v="3"/>
    <m/>
    <m/>
    <x v="1"/>
    <n v="8.7231095645449717"/>
    <s v="Y"/>
    <d v="2015-05-23T00:00:00"/>
    <s v="NEF"/>
    <s v="summer 2015"/>
    <n v="87.797500000000014"/>
    <n v="1.1283798169044099E-2"/>
    <s v="N"/>
    <n v="2"/>
    <n v="5"/>
    <s v="S Japan"/>
    <n v="1"/>
    <x v="2"/>
    <n v="2.7E-2"/>
    <n v="5.5E-2"/>
    <n v="0"/>
    <n v="0.308"/>
    <n v="0.60899999999999999"/>
    <n v="295"/>
    <n v="307"/>
    <n v="266"/>
    <n v="283"/>
    <n v="248"/>
    <n v="194"/>
    <n v="213"/>
    <n v="224"/>
    <n v="226"/>
    <n v="258"/>
    <n v="9.3021239705244896E-2"/>
    <n v="0.18766328936468499"/>
    <x v="2"/>
    <m/>
  </r>
  <r>
    <n v="306"/>
    <s v="JM2014-K-4"/>
    <s v="JM2014-K-4"/>
    <x v="0"/>
    <m/>
    <m/>
    <s v="2014-K-4"/>
    <m/>
    <m/>
    <m/>
    <s v="wild"/>
    <m/>
    <x v="2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31.824444444444001"/>
    <n v="131.42150000000001"/>
    <n v="6"/>
    <m/>
    <m/>
    <x v="1"/>
    <n v="8.8739226964893412"/>
    <s v="Y"/>
    <d v="2015-05-23T00:00:00"/>
    <s v="NEF"/>
    <s v="summer 2015"/>
    <n v="150.69750000000002"/>
    <n v="6.5402223675604998E-2"/>
    <s v="N"/>
    <n v="2"/>
    <n v="5"/>
    <s v="S Japan"/>
    <n v="1"/>
    <x v="2"/>
    <n v="0.13600000000000001"/>
    <n v="3.5000000000000003E-2"/>
    <n v="0"/>
    <n v="0.27"/>
    <n v="0.55800000000000005"/>
    <n v="295"/>
    <n v="307"/>
    <n v="266"/>
    <n v="283"/>
    <n v="248"/>
    <n v="194"/>
    <n v="213"/>
    <n v="224"/>
    <n v="226"/>
    <n v="258"/>
    <n v="0.139921976592978"/>
    <n v="0.171051305311965"/>
    <x v="2"/>
    <m/>
  </r>
  <r>
    <n v="307"/>
    <s v="JM2014-K-5"/>
    <s v="JM2014-K-5"/>
    <x v="0"/>
    <m/>
    <m/>
    <s v="2014-K-5"/>
    <m/>
    <m/>
    <m/>
    <s v="wild"/>
    <m/>
    <x v="2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31.824527777777998"/>
    <n v="131.42091666667"/>
    <n v="3"/>
    <m/>
    <m/>
    <x v="1"/>
    <n v="9.1163299011112251"/>
    <s v="Y"/>
    <d v="2015-05-23T00:00:00"/>
    <s v="NEF"/>
    <s v="summer 2015"/>
    <n v="67.610000000000014"/>
    <n v="6.9369973190348502E-2"/>
    <s v="N"/>
    <n v="2"/>
    <n v="5"/>
    <s v="S Japan"/>
    <n v="1"/>
    <x v="2"/>
    <n v="0.13700000000000001"/>
    <n v="0.04"/>
    <n v="0"/>
    <n v="0.26400000000000001"/>
    <n v="0.55900000000000005"/>
    <n v="295"/>
    <n v="307"/>
    <n v="266"/>
    <n v="283"/>
    <n v="248"/>
    <n v="194"/>
    <n v="213"/>
    <n v="224"/>
    <n v="226"/>
    <n v="258"/>
    <n v="0.136223089148967"/>
    <n v="0.17874945635810099"/>
    <x v="2"/>
    <m/>
  </r>
  <r>
    <n v="308"/>
    <s v="JM2014-K-6"/>
    <s v="JM2014-K-6"/>
    <x v="0"/>
    <m/>
    <m/>
    <s v="2014-K-6"/>
    <m/>
    <m/>
    <m/>
    <s v="wild"/>
    <m/>
    <x v="2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0"/>
    <n v="31.844583333332999"/>
    <n v="131.40572222221999"/>
    <n v="12"/>
    <m/>
    <m/>
    <x v="1"/>
    <n v="9.7923116883116865"/>
    <s v="Y"/>
    <d v="2015-05-23T00:00:00"/>
    <s v="NEF"/>
    <s v="summer 2015"/>
    <n v="661.63250000000005"/>
    <n v="0.26314896504920299"/>
    <s v="N"/>
    <n v="6"/>
    <n v="1"/>
    <s v="M. xgiganteus (4x x 2x)"/>
    <n v="9"/>
    <x v="6"/>
    <n v="0.30399999999999999"/>
    <n v="1.0999999999999999E-2"/>
    <n v="0"/>
    <n v="0.219"/>
    <n v="0.46600000000000003"/>
    <n v="296"/>
    <n v="307"/>
    <n v="267"/>
    <n v="283"/>
    <n v="248"/>
    <n v="193"/>
    <n v="213"/>
    <n v="225"/>
    <n v="226"/>
    <n v="259"/>
    <n v="9.2934547030775902E-2"/>
    <n v="0.20835324476727499"/>
    <x v="2"/>
    <m/>
  </r>
  <r>
    <n v="309"/>
    <s v="JM2014-K-7"/>
    <s v="JM2014-K-7"/>
    <x v="0"/>
    <m/>
    <m/>
    <s v="2014-K-7"/>
    <m/>
    <m/>
    <m/>
    <s v="wild"/>
    <m/>
    <x v="2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2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0"/>
    <n v="31.857944444444001"/>
    <n v="131.41669444444"/>
    <n v="25"/>
    <m/>
    <m/>
    <x v="1"/>
    <n v="9.3617398119122246"/>
    <s v="Y"/>
    <d v="2015-05-23T00:00:00"/>
    <s v="NEF"/>
    <s v="summer 2015"/>
    <n v="319.89000000000004"/>
    <n v="0.23210214318285499"/>
    <s v="N"/>
    <n v="6"/>
    <n v="1"/>
    <s v="M. xgiganteus (4x x 2x)"/>
    <n v="9"/>
    <x v="6"/>
    <n v="0.30299999999999999"/>
    <n v="1E-3"/>
    <n v="1E-3"/>
    <n v="0.23499999999999999"/>
    <n v="0.46"/>
    <n v="296"/>
    <n v="307"/>
    <n v="267"/>
    <n v="283"/>
    <n v="248"/>
    <n v="193"/>
    <n v="213"/>
    <n v="225"/>
    <n v="226"/>
    <n v="259"/>
    <n v="0.110070799017483"/>
    <n v="0.198564748668658"/>
    <x v="2"/>
    <m/>
  </r>
  <r>
    <n v="310"/>
    <s v="JM2014-K-8"/>
    <s v="JM2014-K-8"/>
    <x v="0"/>
    <m/>
    <m/>
    <s v="2014-K-8"/>
    <m/>
    <m/>
    <m/>
    <s v="wild"/>
    <m/>
    <x v="2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2"/>
    <s v="yes"/>
    <d v="2015-04-17T00:00:00"/>
    <m/>
    <m/>
    <d v="2015-02-26T00:00:00"/>
    <m/>
    <m/>
    <n v="2"/>
    <d v="2015-01-01T00:00:00"/>
    <m/>
    <m/>
    <d v="2015-02-16T00:00:00"/>
    <m/>
    <m/>
    <m/>
    <m/>
    <m/>
    <x v="1"/>
    <n v="31.859833333333"/>
    <n v="131.41702777777999"/>
    <n v="21"/>
    <m/>
    <m/>
    <x v="1"/>
    <n v="8.8489315393747514"/>
    <s v="Y"/>
    <d v="2015-05-23T00:00:00"/>
    <s v="NEF"/>
    <s v="summer 2015"/>
    <n v="113.51000000000002"/>
    <n v="6.1548223350253797E-2"/>
    <s v="N"/>
    <n v="2"/>
    <n v="5"/>
    <s v="S Japan"/>
    <n v="1"/>
    <x v="2"/>
    <n v="0.114"/>
    <n v="3.6999999999999998E-2"/>
    <n v="0"/>
    <n v="0.24299999999999999"/>
    <n v="0.60599999999999998"/>
    <n v="296"/>
    <n v="307"/>
    <n v="267"/>
    <n v="283"/>
    <n v="248"/>
    <n v="193"/>
    <n v="213"/>
    <n v="224"/>
    <n v="226"/>
    <n v="259"/>
    <n v="0.105562779945095"/>
    <n v="0.191425432928405"/>
    <x v="2"/>
    <m/>
  </r>
  <r>
    <n v="311"/>
    <s v="JM2014-K-9"/>
    <s v="JM2014-K-9"/>
    <x v="0"/>
    <m/>
    <m/>
    <s v="2014-K-9"/>
    <m/>
    <m/>
    <m/>
    <s v="wild"/>
    <m/>
    <x v="2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31.852666666667002"/>
    <n v="131.40791666666999"/>
    <n v="9"/>
    <m/>
    <m/>
    <x v="1"/>
    <n v="8.6740408771354556"/>
    <s v="Y"/>
    <d v="2015-05-23T00:00:00"/>
    <s v="NEF"/>
    <s v="summer 2015"/>
    <n v="721.30250000000001"/>
    <n v="1.33381398702235E-2"/>
    <s v="N"/>
    <n v="2"/>
    <n v="5"/>
    <s v="S Japan"/>
    <n v="1"/>
    <x v="2"/>
    <n v="5.3999999999999999E-2"/>
    <n v="5.5E-2"/>
    <n v="1E-3"/>
    <n v="0.307"/>
    <n v="0.58399999999999996"/>
    <n v="296"/>
    <n v="307"/>
    <n v="267"/>
    <n v="283"/>
    <n v="248"/>
    <n v="193"/>
    <n v="213"/>
    <n v="224"/>
    <n v="226"/>
    <n v="259"/>
    <n v="0.15023840485479001"/>
    <n v="0.160647486907434"/>
    <x v="2"/>
    <m/>
  </r>
  <r>
    <n v="312"/>
    <s v="JM2014-K-10"/>
    <s v="JM2014-K-10"/>
    <x v="0"/>
    <m/>
    <m/>
    <s v="2014-K-10"/>
    <m/>
    <m/>
    <m/>
    <s v="wild"/>
    <m/>
    <x v="2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2"/>
    <d v="2015-01-01T00:00:00"/>
    <m/>
    <m/>
    <d v="2015-02-16T00:00:00"/>
    <m/>
    <s v="Y"/>
    <m/>
    <m/>
    <m/>
    <x v="0"/>
    <n v="31.852555555555998"/>
    <n v="131.40674999999999"/>
    <n v="90"/>
    <m/>
    <m/>
    <x v="1"/>
    <n v="8.6461001517450669"/>
    <s v="Y"/>
    <d v="2015-07-02T00:00:00"/>
    <s v="NEF"/>
    <s v="summer 2015"/>
    <n v="136.33250000000001"/>
    <n v="5.2414825907899703E-3"/>
    <s v="N"/>
    <n v="2"/>
    <n v="5"/>
    <s v="S Japan"/>
    <n v="1"/>
    <x v="2"/>
    <n v="3.5000000000000003E-2"/>
    <n v="8.2000000000000003E-2"/>
    <n v="0"/>
    <n v="0.28699999999999998"/>
    <n v="0.59699999999999998"/>
    <n v="296"/>
    <n v="307"/>
    <n v="267"/>
    <n v="283"/>
    <n v="248"/>
    <n v="193"/>
    <n v="213"/>
    <n v="224"/>
    <n v="226"/>
    <n v="259"/>
    <n v="9.2269903193180194E-2"/>
    <n v="0.18976824143639401"/>
    <x v="2"/>
    <m/>
  </r>
  <r>
    <n v="313"/>
    <s v="JM2014-K-11"/>
    <s v="JM2014-K-11"/>
    <x v="0"/>
    <m/>
    <m/>
    <s v="2014-K-11"/>
    <m/>
    <m/>
    <m/>
    <s v="wild"/>
    <m/>
    <x v="2"/>
    <s v="Miyazaki"/>
    <s v="Miyazaki"/>
    <m/>
    <s v="A Nishiwaki"/>
    <d v="2014-08-13T00:00:00"/>
    <s v="Road side"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31.853472222221999"/>
    <n v="131.40913888889"/>
    <n v="10"/>
    <m/>
    <m/>
    <x v="1"/>
    <n v="8.6522807625649882"/>
    <s v="Y"/>
    <d v="2015-05-23T00:00:00"/>
    <s v="NEF"/>
    <s v="summer 2015"/>
    <n v="199.24109999999999"/>
    <n v="1.55798265338901E-2"/>
    <s v="N"/>
    <n v="2"/>
    <n v="5"/>
    <s v="S Japan"/>
    <n v="1"/>
    <x v="2"/>
    <n v="5.2999999999999999E-2"/>
    <n v="6.8000000000000005E-2"/>
    <n v="1E-3"/>
    <n v="0.28699999999999998"/>
    <n v="0.59099999999999997"/>
    <n v="296"/>
    <n v="307"/>
    <n v="267"/>
    <n v="283"/>
    <n v="248"/>
    <n v="193"/>
    <n v="213"/>
    <n v="224"/>
    <n v="226"/>
    <n v="259"/>
    <n v="7.6694119346915196E-2"/>
    <n v="0.196863947920253"/>
    <x v="2"/>
    <m/>
  </r>
  <r>
    <n v="314"/>
    <s v="JM2014-K-12"/>
    <s v="JM2014-K-12"/>
    <x v="0"/>
    <m/>
    <m/>
    <s v="2014-K-12"/>
    <m/>
    <m/>
    <m/>
    <s v="wild"/>
    <m/>
    <x v="2"/>
    <s v="Miyazaki"/>
    <s v="Kushima"/>
    <m/>
    <s v="A Nishiwaki"/>
    <d v="2014-08-17T00:00:00"/>
    <s v="Road side"/>
    <m/>
    <m/>
    <m/>
    <m/>
    <x v="1"/>
    <m/>
    <m/>
    <m/>
    <m/>
    <m/>
    <d v="2015-02-20T00:00:00"/>
    <m/>
    <n v="7"/>
    <s v="yes"/>
    <d v="2015-04-17T00:00:00"/>
    <m/>
    <m/>
    <d v="2015-02-26T00:00:00"/>
    <m/>
    <m/>
    <m/>
    <d v="2015-01-01T00:00:00"/>
    <m/>
    <m/>
    <d v="2015-02-16T00:00:00"/>
    <m/>
    <s v="Y"/>
    <m/>
    <m/>
    <m/>
    <x v="1"/>
    <n v="31.463000000000001"/>
    <n v="131.24152777777999"/>
    <n v="3"/>
    <m/>
    <m/>
    <x v="1"/>
    <n v="9.5773758830131381"/>
    <s v="Y"/>
    <d v="2015-05-23T00:00:00"/>
    <s v="NEF"/>
    <s v="summer 2015"/>
    <n v="359.19110000000001"/>
    <n v="0.213061602593793"/>
    <s v="N"/>
    <n v="6"/>
    <n v="1"/>
    <s v="M. xgiganteus (4x x 2x)"/>
    <n v="9"/>
    <x v="6"/>
    <n v="0.29499999999999998"/>
    <n v="2E-3"/>
    <n v="0"/>
    <n v="0.24099999999999999"/>
    <n v="0.46200000000000002"/>
    <n v="296"/>
    <n v="307"/>
    <n v="267"/>
    <n v="283"/>
    <n v="248"/>
    <n v="193"/>
    <n v="213"/>
    <n v="224"/>
    <n v="226"/>
    <n v="259"/>
    <n v="0.22392717815344601"/>
    <n v="0.158065236818588"/>
    <x v="1"/>
    <m/>
  </r>
  <r>
    <n v="315"/>
    <s v="JM2014-K-13"/>
    <s v="JM2014-K-13"/>
    <x v="0"/>
    <m/>
    <m/>
    <s v="2014-K-13"/>
    <m/>
    <m/>
    <m/>
    <s v="wild"/>
    <m/>
    <x v="2"/>
    <s v="Miyazaki"/>
    <s v="Kushima"/>
    <m/>
    <s v="A Nishiwaki"/>
    <d v="2014-08-17T00:00:00"/>
    <s v="Road side"/>
    <m/>
    <m/>
    <m/>
    <m/>
    <x v="1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0"/>
    <n v="31.451972222222"/>
    <n v="131.25377777777999"/>
    <n v="105"/>
    <m/>
    <m/>
    <x v="1"/>
    <n v="8.6960179257362338"/>
    <s v="Y"/>
    <d v="2015-05-23T00:00:00"/>
    <s v="NEF"/>
    <s v="summer 2015"/>
    <n v="522.43149999999991"/>
    <n v="1.9806338028169002E-2"/>
    <s v="N"/>
    <n v="2"/>
    <n v="5"/>
    <s v="S Japan"/>
    <n v="1"/>
    <x v="2"/>
    <n v="0.04"/>
    <n v="2.3E-2"/>
    <n v="0"/>
    <n v="0.33400000000000002"/>
    <n v="0.60299999999999998"/>
    <n v="296"/>
    <n v="307"/>
    <n v="267"/>
    <n v="283"/>
    <n v="248"/>
    <n v="193"/>
    <n v="213"/>
    <n v="224"/>
    <n v="226"/>
    <n v="259"/>
    <n v="0.194653951741078"/>
    <n v="0.146435107108256"/>
    <x v="1"/>
    <m/>
  </r>
  <r>
    <n v="316"/>
    <s v="JM2014-K-14"/>
    <s v="JM2014-K-14"/>
    <x v="0"/>
    <m/>
    <m/>
    <s v="2014-K-14"/>
    <m/>
    <m/>
    <m/>
    <s v="wild"/>
    <m/>
    <x v="2"/>
    <s v="Miyazaki"/>
    <s v="Kushima"/>
    <m/>
    <s v="A Nishiwaki"/>
    <d v="2014-08-17T00:00:00"/>
    <s v="Road side"/>
    <m/>
    <m/>
    <m/>
    <m/>
    <x v="1"/>
    <m/>
    <m/>
    <m/>
    <m/>
    <m/>
    <d v="2015-02-20T00:00:00"/>
    <m/>
    <n v="1"/>
    <s v="no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31.453833333333002"/>
    <n v="131.24852777778"/>
    <n v="42"/>
    <m/>
    <m/>
    <x v="1"/>
    <n v="8.9288074739533076"/>
    <s v="Y"/>
    <d v="2015-07-02T00:00:00"/>
    <s v="NEF"/>
    <s v="summer 2015"/>
    <n v="286.39099999999996"/>
    <n v="0.27287993282955503"/>
    <s v="N"/>
    <n v="6"/>
    <n v="1"/>
    <s v="M. xgiganteus (4x x 2x)"/>
    <n v="9"/>
    <x v="6"/>
    <n v="0.28699999999999998"/>
    <n v="4.0000000000000001E-3"/>
    <n v="1E-3"/>
    <n v="0.25800000000000001"/>
    <n v="0.45"/>
    <n v="296"/>
    <n v="307"/>
    <n v="267"/>
    <n v="283"/>
    <n v="248"/>
    <n v="193"/>
    <n v="213"/>
    <n v="224"/>
    <n v="226"/>
    <n v="259"/>
    <n v="0.33313105042623897"/>
    <n v="0.12089959700134301"/>
    <x v="1"/>
    <m/>
  </r>
  <r>
    <n v="317"/>
    <s v="JM2014-K-15"/>
    <s v="JM2014-K-15"/>
    <x v="0"/>
    <m/>
    <m/>
    <s v="2014-K-15"/>
    <m/>
    <m/>
    <m/>
    <s v="wild"/>
    <m/>
    <x v="2"/>
    <s v="Miyazaki"/>
    <s v="Kushima"/>
    <m/>
    <s v="A Nishiwaki"/>
    <d v="2014-08-17T00:00:00"/>
    <s v="Road side"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31.454666666666999"/>
    <n v="131.24836111111"/>
    <n v="52"/>
    <m/>
    <m/>
    <x v="1"/>
    <n v="8.7805822784810115"/>
    <s v="Y"/>
    <d v="2015-05-23T00:00:00"/>
    <s v="NEF"/>
    <s v="summer 2015"/>
    <n v="1011.4671999999999"/>
    <n v="2.5766326077299E-2"/>
    <s v="N"/>
    <n v="2"/>
    <n v="5"/>
    <s v="S Japan"/>
    <n v="1"/>
    <x v="2"/>
    <n v="3.2000000000000001E-2"/>
    <n v="5.7000000000000002E-2"/>
    <n v="1E-3"/>
    <n v="0.32700000000000001"/>
    <n v="0.58299999999999996"/>
    <n v="296"/>
    <n v="307"/>
    <n v="267"/>
    <n v="283"/>
    <n v="248"/>
    <n v="193"/>
    <n v="213"/>
    <n v="224"/>
    <n v="226"/>
    <n v="259"/>
    <n v="0.170119924866349"/>
    <n v="0.14830419945678699"/>
    <x v="1"/>
    <m/>
  </r>
  <r>
    <n v="318"/>
    <s v="JM1(N24)"/>
    <s v="JM1(N24)"/>
    <x v="0"/>
    <m/>
    <m/>
    <s v="1(N24)"/>
    <m/>
    <m/>
    <m/>
    <s v="wild"/>
    <m/>
    <x v="2"/>
    <s v="Hygo"/>
    <s v="Sasayamashi"/>
    <m/>
    <s v="T. Yamada"/>
    <m/>
    <m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35.073329999999999"/>
    <n v="135.19388900000001"/>
    <n v="198"/>
    <m/>
    <m/>
    <x v="1"/>
    <n v="8.6006411684614434"/>
    <s v="Y"/>
    <d v="2015-05-23T00:00:00"/>
    <s v="NEF"/>
    <s v="summer 2015"/>
    <n v="130.59969999999998"/>
    <n v="3.2819166393173601E-4"/>
    <s v="N"/>
    <n v="1"/>
    <n v="7"/>
    <s v="N Japan"/>
    <n v="6"/>
    <x v="5"/>
    <n v="0"/>
    <n v="1E-3"/>
    <n v="1E-3"/>
    <n v="1E-3"/>
    <n v="0.998"/>
    <n v="296"/>
    <n v="307"/>
    <n v="267"/>
    <n v="283"/>
    <n v="248"/>
    <n v="193"/>
    <n v="213"/>
    <n v="224"/>
    <n v="226"/>
    <n v="259"/>
    <n v="0.110562057506141"/>
    <n v="0.17570421391208299"/>
    <x v="2"/>
    <m/>
  </r>
  <r>
    <n v="319"/>
    <s v="JM2(N24)"/>
    <s v="JM2(N24)"/>
    <x v="0"/>
    <m/>
    <m/>
    <s v="2(N24)"/>
    <m/>
    <m/>
    <m/>
    <s v="wild"/>
    <m/>
    <x v="2"/>
    <s v="Kyoto"/>
    <s v="Nantanshi"/>
    <m/>
    <s v="T. Yamada"/>
    <m/>
    <m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m/>
    <d v="2015-01-01T00:00:00"/>
    <m/>
    <m/>
    <d v="2015-02-16T00:00:00"/>
    <m/>
    <s v="Y"/>
    <m/>
    <m/>
    <m/>
    <x v="1"/>
    <n v="35.306944000000001"/>
    <n v="135.63833299999999"/>
    <n v="400"/>
    <m/>
    <m/>
    <x v="1"/>
    <n v="8.7139467749168062"/>
    <s v="Y"/>
    <d v="2015-05-23T00:00:00"/>
    <s v="NEF"/>
    <s v="summer 2015"/>
    <n v="350.14249999999998"/>
    <n v="0.164887940234792"/>
    <s v="N"/>
    <n v="6"/>
    <n v="1"/>
    <s v="M. xgiganteus (4x x 2x)"/>
    <n v="9"/>
    <x v="6"/>
    <n v="0.23899999999999999"/>
    <n v="0.108"/>
    <n v="1E-3"/>
    <n v="0.17899999999999999"/>
    <n v="0.47199999999999998"/>
    <n v="296"/>
    <n v="307"/>
    <n v="267"/>
    <n v="283"/>
    <n v="248"/>
    <n v="193"/>
    <n v="213"/>
    <n v="224"/>
    <n v="226"/>
    <n v="259"/>
    <n v="0.16491836439820801"/>
    <n v="0.174095093086027"/>
    <x v="2"/>
    <m/>
  </r>
  <r>
    <n v="320"/>
    <s v="JM4(N24)"/>
    <s v="JM4(N24)"/>
    <x v="0"/>
    <m/>
    <m/>
    <s v="4(N24)"/>
    <m/>
    <m/>
    <m/>
    <s v="wild"/>
    <m/>
    <x v="2"/>
    <s v="Gifu"/>
    <s v="Gujoshi"/>
    <m/>
    <s v="T. Yamada"/>
    <m/>
    <m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m/>
    <d v="2015-01-01T00:00:00"/>
    <m/>
    <m/>
    <d v="2015-02-16T00:00:00"/>
    <m/>
    <s v="Y"/>
    <m/>
    <m/>
    <m/>
    <x v="1"/>
    <n v="35.811943999999997"/>
    <n v="136.89444"/>
    <n v="276"/>
    <m/>
    <m/>
    <x v="1"/>
    <n v="8.9410557620817848"/>
    <s v="Y"/>
    <d v="2015-05-23T00:00:00"/>
    <s v="NEF"/>
    <s v="summer 2015"/>
    <n v="301.28919999999999"/>
    <n v="8.3240843507214196E-3"/>
    <s v="N"/>
    <n v="2"/>
    <n v="5"/>
    <s v="S Japan"/>
    <n v="1"/>
    <x v="2"/>
    <n v="8.0000000000000002E-3"/>
    <n v="3.5000000000000003E-2"/>
    <n v="1E-3"/>
    <n v="4.2000000000000003E-2"/>
    <n v="0.91400000000000003"/>
    <n v="296"/>
    <n v="307"/>
    <n v="267"/>
    <n v="283"/>
    <n v="248"/>
    <n v="193"/>
    <n v="213"/>
    <n v="224"/>
    <n v="226"/>
    <n v="259"/>
    <n v="0.14587487357318299"/>
    <n v="0.16503704706160999"/>
    <x v="2"/>
    <m/>
  </r>
  <r>
    <n v="321"/>
    <s v="JM6(N24)"/>
    <s v="JM6(N24)"/>
    <x v="0"/>
    <m/>
    <m/>
    <s v="6(N24)"/>
    <m/>
    <m/>
    <m/>
    <s v="wild"/>
    <m/>
    <x v="2"/>
    <s v="Aichi"/>
    <s v="Kawashima"/>
    <m/>
    <s v="T. Yamada"/>
    <m/>
    <m/>
    <m/>
    <m/>
    <m/>
    <m/>
    <x v="1"/>
    <m/>
    <m/>
    <m/>
    <m/>
    <m/>
    <d v="2015-02-20T00:00:00"/>
    <m/>
    <n v="7"/>
    <s v="no"/>
    <d v="2015-04-17T00:00:00"/>
    <m/>
    <m/>
    <d v="2015-02-26T00:00:00"/>
    <m/>
    <m/>
    <m/>
    <d v="2015-01-01T00:00:00"/>
    <m/>
    <m/>
    <d v="2015-02-16T00:00:00"/>
    <m/>
    <m/>
    <m/>
    <m/>
    <m/>
    <x v="1"/>
    <n v="35.363056"/>
    <n v="136.823611"/>
    <n v="20"/>
    <m/>
    <m/>
    <x v="1"/>
    <n v="9.4902390623186719"/>
    <s v="Y"/>
    <d v="2015-07-02T00:00:00"/>
    <s v="NEF"/>
    <s v="summer 2015"/>
    <n v="114.102"/>
    <n v="3.79266750948167E-3"/>
    <s v="N"/>
    <n v="1"/>
    <n v="7"/>
    <s v="N Japan"/>
    <n v="6"/>
    <x v="5"/>
    <n v="0"/>
    <n v="1E-3"/>
    <n v="0"/>
    <n v="1E-3"/>
    <n v="0.997"/>
    <n v="296"/>
    <n v="307"/>
    <n v="267"/>
    <n v="283"/>
    <n v="248"/>
    <n v="193"/>
    <n v="213"/>
    <n v="224"/>
    <n v="226"/>
    <n v="259"/>
    <n v="0.15044068776188399"/>
    <n v="0.15823667471682701"/>
    <x v="2"/>
    <m/>
  </r>
  <r>
    <n v="322"/>
    <s v="JMNagano(N24)"/>
    <s v="JMNagano(N24)"/>
    <x v="0"/>
    <m/>
    <m/>
    <s v="Nagano(N24)"/>
    <m/>
    <m/>
    <m/>
    <s v="wild"/>
    <m/>
    <x v="2"/>
    <s v="Nagano"/>
    <s v="Naganoshi"/>
    <m/>
    <s v="T. Yamada"/>
    <m/>
    <m/>
    <m/>
    <m/>
    <m/>
    <m/>
    <x v="1"/>
    <m/>
    <m/>
    <m/>
    <m/>
    <m/>
    <d v="2015-02-20T00:00:00"/>
    <m/>
    <n v="3"/>
    <s v="yes"/>
    <d v="2015-04-17T00:00:00"/>
    <m/>
    <m/>
    <d v="2015-02-26T00:00:00"/>
    <m/>
    <m/>
    <m/>
    <d v="2015-01-01T00:00:00"/>
    <m/>
    <m/>
    <d v="2015-02-16T00:00:00"/>
    <m/>
    <m/>
    <m/>
    <m/>
    <m/>
    <x v="1"/>
    <n v="36.699739999999998"/>
    <n v="138.27214000000001"/>
    <n v="340"/>
    <m/>
    <m/>
    <x v="1"/>
    <n v="8.7747604265083012"/>
    <s v="Y"/>
    <d v="2015-05-23T00:00:00"/>
    <s v="NEF"/>
    <s v="summer 2015"/>
    <n v="751.66269999999986"/>
    <m/>
    <s v="N"/>
    <n v="2"/>
    <n v="5"/>
    <s v="S Japan"/>
    <n v="1"/>
    <x v="2"/>
    <n v="2.3E-2"/>
    <n v="6.6000000000000003E-2"/>
    <n v="7.0000000000000001E-3"/>
    <n v="8.6999999999999994E-2"/>
    <n v="0.81699999999999995"/>
    <n v="296"/>
    <n v="308"/>
    <n v="267"/>
    <n v="284"/>
    <n v="248"/>
    <n v="193"/>
    <n v="213"/>
    <n v="223"/>
    <n v="226"/>
    <n v="259"/>
    <n v="0.28172229446611802"/>
    <n v="0.132885420019311"/>
    <x v="1"/>
    <m/>
  </r>
  <r>
    <n v="323"/>
    <s v="JMKikuchi  (N24)"/>
    <s v="JMKikuchi  (N24)"/>
    <x v="0"/>
    <m/>
    <m/>
    <s v="Kikuchi  (N24)"/>
    <m/>
    <m/>
    <m/>
    <s v="wild"/>
    <m/>
    <x v="2"/>
    <s v="Kumamoto"/>
    <s v="Kikuchi"/>
    <m/>
    <s v="T. Yamada"/>
    <m/>
    <m/>
    <m/>
    <m/>
    <m/>
    <m/>
    <x v="1"/>
    <m/>
    <m/>
    <m/>
    <m/>
    <m/>
    <d v="2015-02-20T00:00:00"/>
    <m/>
    <n v="4"/>
    <s v="yes"/>
    <d v="2015-04-17T00:00:00"/>
    <m/>
    <m/>
    <d v="2015-02-26T00:00:00"/>
    <m/>
    <m/>
    <n v="1"/>
    <d v="2015-01-01T00:00:00"/>
    <m/>
    <m/>
    <d v="2015-02-16T00:00:00"/>
    <m/>
    <m/>
    <m/>
    <m/>
    <m/>
    <x v="1"/>
    <n v="32.967495999999997"/>
    <n v="130.807695"/>
    <n v="40"/>
    <m/>
    <m/>
    <x v="1"/>
    <n v="8.7398335881982554"/>
    <s v="Y"/>
    <d v="2015-05-23T00:00:00"/>
    <s v="NEF"/>
    <s v="summer 2015"/>
    <n v="321.35149999999999"/>
    <m/>
    <s v="N"/>
    <n v="2"/>
    <n v="5"/>
    <s v="S Japan"/>
    <n v="1"/>
    <x v="2"/>
    <n v="6.2E-2"/>
    <n v="7.0000000000000007E-2"/>
    <n v="2E-3"/>
    <n v="0.252"/>
    <n v="0.61299999999999999"/>
    <n v="296"/>
    <n v="308"/>
    <n v="267"/>
    <n v="284"/>
    <n v="248"/>
    <n v="193"/>
    <n v="213"/>
    <n v="223"/>
    <n v="226"/>
    <n v="259"/>
    <n v="0.13937292298800799"/>
    <n v="0.18229131690282699"/>
    <x v="2"/>
    <m/>
  </r>
  <r>
    <n v="324"/>
    <s v="JMKikuchi 1(N24)"/>
    <s v="JMKikuchi 1(N24)"/>
    <x v="0"/>
    <m/>
    <m/>
    <s v="Kikuchi 1(N24)"/>
    <m/>
    <m/>
    <m/>
    <s v="wild"/>
    <m/>
    <x v="2"/>
    <s v="Kumamoto"/>
    <s v="Kikuchi"/>
    <m/>
    <s v="T. Yamada"/>
    <m/>
    <m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0"/>
    <n v="32.972627000000003"/>
    <n v="130.812577"/>
    <n v="49"/>
    <m/>
    <m/>
    <x v="1"/>
    <n v="8.353197735374291"/>
    <s v="Y"/>
    <d v="2015-05-23T00:00:00"/>
    <s v="NEF"/>
    <s v="summer 2015"/>
    <n v="418.55539999999996"/>
    <m/>
    <s v="N"/>
    <n v="2"/>
    <n v="5"/>
    <s v="S Japan"/>
    <n v="1"/>
    <x v="2"/>
    <n v="2.5000000000000001E-2"/>
    <n v="7.8E-2"/>
    <n v="2E-3"/>
    <n v="0.26900000000000002"/>
    <n v="0.626"/>
    <n v="296"/>
    <n v="307"/>
    <n v="267"/>
    <n v="283"/>
    <n v="248"/>
    <n v="193"/>
    <n v="213"/>
    <n v="224"/>
    <n v="226"/>
    <n v="259"/>
    <n v="0.151596590088138"/>
    <n v="0.17875268231206801"/>
    <x v="2"/>
    <m/>
  </r>
  <r>
    <n v="325"/>
    <s v="JMShira(N24)"/>
    <s v="JMShira(N24)"/>
    <x v="0"/>
    <m/>
    <m/>
    <s v="Shira(N24)"/>
    <m/>
    <m/>
    <m/>
    <s v="wild"/>
    <m/>
    <x v="2"/>
    <s v="Kumamoto"/>
    <s v="Shirakawa"/>
    <m/>
    <s v="T. Yamada"/>
    <m/>
    <m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32.826014000000001"/>
    <n v="131.096315"/>
    <n v="492"/>
    <m/>
    <m/>
    <x v="1"/>
    <n v="8.4701704545454533"/>
    <s v="Y"/>
    <d v="2015-05-23T00:00:00"/>
    <s v="NEF"/>
    <s v="summer 2015"/>
    <n v="569.73099999999988"/>
    <m/>
    <s v="N"/>
    <n v="2"/>
    <n v="5"/>
    <s v="S Japan"/>
    <n v="1"/>
    <x v="2"/>
    <n v="3.4000000000000002E-2"/>
    <n v="4.4999999999999998E-2"/>
    <n v="2E-3"/>
    <n v="0.29399999999999998"/>
    <n v="0.625"/>
    <n v="296"/>
    <n v="307"/>
    <n v="267"/>
    <n v="283"/>
    <n v="248"/>
    <n v="193"/>
    <n v="213"/>
    <n v="224"/>
    <n v="226"/>
    <n v="259"/>
    <n v="0.20598179453836199"/>
    <n v="0.15740437456782"/>
    <x v="1"/>
    <m/>
  </r>
  <r>
    <n v="326"/>
    <s v="JMKamisho(N24)"/>
    <s v="JMKamisho(N24)"/>
    <x v="0"/>
    <m/>
    <m/>
    <s v="Kamisho(N24)"/>
    <m/>
    <m/>
    <m/>
    <s v="wild"/>
    <m/>
    <x v="2"/>
    <s v="Kumamoto"/>
    <s v="Kamisho"/>
    <m/>
    <s v="T. Yamada"/>
    <m/>
    <m/>
    <m/>
    <m/>
    <m/>
    <m/>
    <x v="1"/>
    <m/>
    <m/>
    <m/>
    <m/>
    <m/>
    <d v="2015-02-20T00:00:00"/>
    <m/>
    <n v="9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32.899732"/>
    <n v="130.79386299999999"/>
    <n v="77"/>
    <m/>
    <m/>
    <x v="1"/>
    <n v="9.0432309582309554"/>
    <s v="Y"/>
    <d v="2015-07-02T00:00:00"/>
    <s v="NEF"/>
    <s v="summer 2015"/>
    <n v="271.5385"/>
    <m/>
    <s v="N"/>
    <n v="1"/>
    <n v="7"/>
    <s v="N Japan"/>
    <n v="6"/>
    <x v="5"/>
    <n v="0"/>
    <n v="0"/>
    <n v="5.0000000000000001E-3"/>
    <n v="1E-3"/>
    <n v="0.99399999999999999"/>
    <n v="296"/>
    <n v="307"/>
    <n v="267"/>
    <n v="283"/>
    <n v="248"/>
    <n v="193"/>
    <n v="213"/>
    <n v="224"/>
    <n v="226"/>
    <n v="259"/>
    <n v="0.14217598612917201"/>
    <n v="0.17776654876200099"/>
    <x v="2"/>
    <m/>
  </r>
  <r>
    <n v="327"/>
    <s v="JMMiyakonojo (FSC)"/>
    <s v="JMMiyakonojo (FSC)"/>
    <x v="0"/>
    <m/>
    <m/>
    <s v="Miyakonojo (FSC)"/>
    <m/>
    <m/>
    <m/>
    <s v="wild"/>
    <m/>
    <x v="2"/>
    <s v="Miyazaki"/>
    <s v="Miyakonojo"/>
    <m/>
    <s v="T. Yamada"/>
    <m/>
    <m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0"/>
    <n v="31.750972000000001"/>
    <n v="131.06842499999999"/>
    <n v="135"/>
    <m/>
    <m/>
    <x v="1"/>
    <n v="8.4552821813570045"/>
    <s v="Y"/>
    <d v="2015-05-23T00:00:00"/>
    <s v="NEF"/>
    <s v="summer 2015"/>
    <n v="326.2414"/>
    <m/>
    <s v="N"/>
    <n v="2"/>
    <n v="5"/>
    <s v="S Japan"/>
    <n v="1"/>
    <x v="2"/>
    <n v="6.2E-2"/>
    <n v="0.03"/>
    <n v="2E-3"/>
    <n v="0.28399999999999997"/>
    <n v="0.622"/>
    <n v="296"/>
    <n v="307"/>
    <n v="267"/>
    <n v="284"/>
    <n v="248"/>
    <n v="193"/>
    <n v="213"/>
    <n v="224"/>
    <n v="226"/>
    <n v="259"/>
    <n v="0.14529692241005601"/>
    <n v="0.172938431889644"/>
    <x v="2"/>
    <m/>
  </r>
  <r>
    <n v="328"/>
    <s v="JMNaganuma(FSC)"/>
    <s v="JMNaganuma(FSC)"/>
    <x v="0"/>
    <m/>
    <m/>
    <s v="Naganuma(FSC)"/>
    <m/>
    <m/>
    <m/>
    <s v="wild"/>
    <m/>
    <x v="2"/>
    <s v="Hokkaido"/>
    <s v="Naganuma"/>
    <m/>
    <s v="T. Yamada"/>
    <m/>
    <m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x v="1"/>
    <n v="42.928677999999998"/>
    <n v="141.71540200000001"/>
    <n v="12"/>
    <m/>
    <m/>
    <x v="1"/>
    <n v="8.8718607135227501"/>
    <s v="Y"/>
    <d v="2015-07-02T00:00:00"/>
    <s v="NEF"/>
    <s v="summer 2015"/>
    <n v="109.76050000000001"/>
    <m/>
    <s v="N"/>
    <n v="1"/>
    <n v="7"/>
    <s v="N Japan"/>
    <n v="6"/>
    <x v="5"/>
    <n v="3.0000000000000001E-3"/>
    <n v="1E-3"/>
    <n v="6.0000000000000001E-3"/>
    <n v="1E-3"/>
    <n v="0.99"/>
    <n v="296"/>
    <n v="307"/>
    <n v="267"/>
    <n v="283"/>
    <n v="248"/>
    <n v="193"/>
    <n v="213"/>
    <n v="224"/>
    <n v="226"/>
    <n v="259"/>
    <n v="8.1202138419303599E-2"/>
    <n v="0.195062116685013"/>
    <x v="2"/>
    <m/>
  </r>
  <r>
    <n v="329"/>
    <s v="JMTomato(N24)"/>
    <s v="JMTomato(N24)"/>
    <x v="0"/>
    <m/>
    <m/>
    <s v="Tomato(N24)"/>
    <m/>
    <m/>
    <m/>
    <s v="wild"/>
    <m/>
    <x v="2"/>
    <s v="Hokkaido"/>
    <s v="Komakomai"/>
    <m/>
    <s v="T. Yamada"/>
    <m/>
    <m/>
    <m/>
    <m/>
    <m/>
    <m/>
    <x v="1"/>
    <m/>
    <m/>
    <m/>
    <m/>
    <m/>
    <d v="2015-02-20T00:00:00"/>
    <m/>
    <n v="7"/>
    <s v="no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42.663139999999999"/>
    <n v="141.759849"/>
    <n v="4"/>
    <m/>
    <m/>
    <x v="1"/>
    <n v="8.7011192307692298"/>
    <s v="Y"/>
    <d v="2015-07-02T00:00:00"/>
    <s v="NEF"/>
    <s v="summer 2015"/>
    <n v="55.286100000000005"/>
    <m/>
    <s v="N"/>
    <n v="1"/>
    <n v="7"/>
    <s v="N Japan"/>
    <n v="6"/>
    <x v="5"/>
    <n v="0"/>
    <n v="1E-3"/>
    <n v="1.7000000000000001E-2"/>
    <n v="0"/>
    <n v="0.98099999999999998"/>
    <n v="296"/>
    <n v="307"/>
    <n v="267"/>
    <n v="283"/>
    <n v="248"/>
    <n v="193"/>
    <n v="213"/>
    <n v="224"/>
    <n v="226"/>
    <n v="259"/>
    <n v="8.0624187256176899E-2"/>
    <n v="0.20317460317460301"/>
    <x v="2"/>
    <m/>
  </r>
  <r>
    <n v="330"/>
    <s v="JM2014-M-1"/>
    <s v="JM2014-M-1"/>
    <x v="0"/>
    <m/>
    <m/>
    <s v="2014-M-1"/>
    <m/>
    <m/>
    <m/>
    <s v="wild"/>
    <m/>
    <x v="2"/>
    <s v="Chiba"/>
    <s v="Inzai"/>
    <m/>
    <s v="T. Yamada &amp; K.G. Anzoua"/>
    <d v="2014-12-03T00:00:00"/>
    <s v="Lake side, rice field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35.766950000000001"/>
    <n v="140.21505833333001"/>
    <n v="3"/>
    <m/>
    <m/>
    <x v="1"/>
    <n v="8.7775087108013903"/>
    <s v="Y"/>
    <d v="2015-05-23T00:00:00"/>
    <s v="NEF"/>
    <s v="summer 2015"/>
    <n v="962.65959999999984"/>
    <n v="1.9824804057169201E-2"/>
    <s v="N"/>
    <n v="2"/>
    <n v="5"/>
    <s v="S Japan"/>
    <n v="1"/>
    <x v="2"/>
    <n v="4.1000000000000002E-2"/>
    <n v="7.1999999999999995E-2"/>
    <n v="1E-3"/>
    <n v="0.114"/>
    <n v="0.77200000000000002"/>
    <n v="296"/>
    <n v="307"/>
    <n v="267"/>
    <n v="283"/>
    <n v="248"/>
    <n v="193"/>
    <n v="213"/>
    <n v="224"/>
    <n v="226"/>
    <n v="259"/>
    <n v="9.0738332610894396E-2"/>
    <n v="0.186747179405689"/>
    <x v="2"/>
    <m/>
  </r>
  <r>
    <n v="331"/>
    <s v="JM2014-M-2"/>
    <s v="JM2014-M-2"/>
    <x v="0"/>
    <m/>
    <m/>
    <s v="2014-M-2"/>
    <m/>
    <m/>
    <m/>
    <s v="wild"/>
    <m/>
    <x v="2"/>
    <s v="Ibaraki"/>
    <s v="Takigazaki"/>
    <m/>
    <s v="T. Yamada &amp; K.G. Anzoua"/>
    <d v="2014-12-03T00:00:00"/>
    <s v="Lake side, rice field"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35.945477777778002"/>
    <n v="140.13717777778001"/>
    <n v="12"/>
    <m/>
    <m/>
    <x v="1"/>
    <n v="9.3090395095367846"/>
    <s v="Y"/>
    <d v="2015-05-23T00:00:00"/>
    <s v="NEF"/>
    <s v="summer 2015"/>
    <n v="265.18619999999999"/>
    <n v="3.9294306335204497E-2"/>
    <s v="N"/>
    <n v="2"/>
    <n v="5"/>
    <s v="S Japan"/>
    <n v="1"/>
    <x v="2"/>
    <n v="5.5E-2"/>
    <n v="0.04"/>
    <n v="0.01"/>
    <n v="0.152"/>
    <n v="0.74399999999999999"/>
    <n v="296"/>
    <n v="307"/>
    <n v="266"/>
    <n v="283"/>
    <n v="248"/>
    <n v="193"/>
    <n v="213"/>
    <n v="224"/>
    <n v="226"/>
    <n v="259"/>
    <n v="0.26941193469151897"/>
    <n v="0.122221343248161"/>
    <x v="1"/>
    <m/>
  </r>
  <r>
    <n v="332"/>
    <s v="JM2014-M-3"/>
    <s v="JM2014-M-3"/>
    <x v="0"/>
    <m/>
    <m/>
    <s v="2014-M-3"/>
    <m/>
    <m/>
    <m/>
    <s v="wild"/>
    <m/>
    <x v="2"/>
    <s v="Ibaraki"/>
    <s v="Tsuchiura"/>
    <m/>
    <s v="T. Yamada &amp; K.G. Anzoua"/>
    <d v="2014-12-03T00:00:00"/>
    <s v="Lake side corn field, rail way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36.086933333333"/>
    <n v="140.22177222222001"/>
    <n v="5"/>
    <m/>
    <m/>
    <x v="1"/>
    <n v="8.9376836861768361"/>
    <s v="Y"/>
    <d v="2015-05-23T00:00:00"/>
    <s v="NEF"/>
    <d v="2015-11-17T00:00:00"/>
    <n v="405.68720000000002"/>
    <m/>
    <s v="N"/>
    <n v="2"/>
    <n v="5"/>
    <s v="S Japan"/>
    <n v="1"/>
    <x v="2"/>
    <n v="3.7999999999999999E-2"/>
    <n v="1.4999999999999999E-2"/>
    <n v="8.9999999999999993E-3"/>
    <n v="0.13800000000000001"/>
    <n v="0.8"/>
    <n v="296"/>
    <n v="307"/>
    <n v="266"/>
    <n v="283"/>
    <n v="248"/>
    <n v="193"/>
    <n v="213"/>
    <n v="224"/>
    <n v="226"/>
    <n v="259"/>
    <n v="0.33847709868516102"/>
    <n v="0.117027782631487"/>
    <x v="1"/>
    <m/>
  </r>
  <r>
    <n v="333"/>
    <s v="JM2014-M-4"/>
    <s v="JM2014-M-4"/>
    <x v="0"/>
    <m/>
    <m/>
    <s v="2014-M-4"/>
    <m/>
    <m/>
    <m/>
    <s v="wild"/>
    <m/>
    <x v="2"/>
    <s v="Ibaraki"/>
    <s v="Kasama"/>
    <m/>
    <s v="T. Yamada &amp; K.G. Anzoua"/>
    <d v="2014-12-03T00:00:00"/>
    <s v="Road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36.351852777777999"/>
    <n v="140.27732777777999"/>
    <n v="35"/>
    <m/>
    <m/>
    <x v="1"/>
    <n v="8.8309724409448815"/>
    <s v="Y"/>
    <d v="2015-05-23T00:00:00"/>
    <s v="NEF"/>
    <s v="summer 2015"/>
    <n v="939.71819999999991"/>
    <n v="1.12994350282486E-2"/>
    <s v="N"/>
    <n v="2"/>
    <n v="5"/>
    <s v="S Japan"/>
    <n v="1"/>
    <x v="2"/>
    <n v="3.4000000000000002E-2"/>
    <n v="8.5999999999999993E-2"/>
    <n v="4.0000000000000001E-3"/>
    <n v="9.9000000000000005E-2"/>
    <n v="0.77700000000000002"/>
    <n v="296"/>
    <n v="307"/>
    <n v="267"/>
    <n v="283"/>
    <n v="248"/>
    <n v="193"/>
    <n v="213"/>
    <n v="224"/>
    <n v="226"/>
    <n v="259"/>
    <n v="0.31122670134373598"/>
    <n v="0.109460876861758"/>
    <x v="1"/>
    <m/>
  </r>
  <r>
    <n v="334"/>
    <s v="JM2014-M-5"/>
    <s v="JM2014-M-5"/>
    <x v="0"/>
    <m/>
    <m/>
    <s v="2014-M-5"/>
    <m/>
    <m/>
    <m/>
    <s v="wild"/>
    <m/>
    <x v="2"/>
    <s v="Tochigi"/>
    <s v="Yaita"/>
    <m/>
    <s v="T. Yamada &amp; K.G. Anzoua"/>
    <d v="2014-12-04T00:00:00"/>
    <s v="River side rice field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m/>
    <d v="2015-01-01T00:00:00"/>
    <m/>
    <m/>
    <d v="2015-02-16T00:00:00"/>
    <m/>
    <s v="Y"/>
    <m/>
    <m/>
    <m/>
    <x v="1"/>
    <n v="36.749808333333"/>
    <n v="139.88458333333"/>
    <n v="224"/>
    <m/>
    <m/>
    <x v="1"/>
    <n v="9.0148595015443309"/>
    <s v="Y"/>
    <d v="2015-05-23T00:00:00"/>
    <s v="NEF"/>
    <s v="summer 2015"/>
    <n v="227.9864"/>
    <n v="2.0482809070958299E-2"/>
    <s v="N"/>
    <n v="2"/>
    <n v="5"/>
    <s v="S Japan"/>
    <n v="1"/>
    <x v="2"/>
    <n v="2.5000000000000001E-2"/>
    <n v="6.5000000000000002E-2"/>
    <n v="1.2E-2"/>
    <n v="0.104"/>
    <n v="0.79500000000000004"/>
    <n v="296"/>
    <n v="307"/>
    <n v="267"/>
    <n v="283"/>
    <n v="248"/>
    <n v="193"/>
    <n v="213"/>
    <n v="224"/>
    <n v="226"/>
    <n v="259"/>
    <n v="0.27562490969513098"/>
    <n v="0.11983883193042601"/>
    <x v="1"/>
    <m/>
  </r>
  <r>
    <n v="335"/>
    <s v="JM2014-M-6"/>
    <s v="JM2014-M-6"/>
    <x v="0"/>
    <m/>
    <m/>
    <s v="2014-M-6"/>
    <m/>
    <m/>
    <m/>
    <s v="wild"/>
    <m/>
    <x v="2"/>
    <s v="Tochigi"/>
    <s v="Nasushiobara"/>
    <m/>
    <s v="T. Yamada &amp; K.G. Anzoua"/>
    <d v="2014-12-04T00:00:00"/>
    <s v="Rice field, near pond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36.924269444444"/>
    <n v="140.03004444443999"/>
    <n v="265"/>
    <m/>
    <m/>
    <x v="1"/>
    <n v="8.8200332778702144"/>
    <s v="Y"/>
    <d v="2015-05-23T00:00:00"/>
    <s v="NEF"/>
    <s v="summer 2015"/>
    <n v="1119.0907"/>
    <n v="1.42534575218741E-2"/>
    <s v="N"/>
    <n v="2"/>
    <n v="5"/>
    <s v="S Japan"/>
    <n v="1"/>
    <x v="2"/>
    <n v="3.9E-2"/>
    <n v="9.1999999999999998E-2"/>
    <n v="5.0000000000000001E-3"/>
    <n v="7.8E-2"/>
    <n v="0.78600000000000003"/>
    <n v="296"/>
    <n v="307"/>
    <n v="266"/>
    <n v="283"/>
    <n v="248"/>
    <n v="193"/>
    <n v="213"/>
    <n v="224"/>
    <n v="226"/>
    <n v="259"/>
    <n v="5.9500072243895398E-2"/>
    <n v="0.21166963682172901"/>
    <x v="2"/>
    <m/>
  </r>
  <r>
    <n v="336"/>
    <s v="JM2014-M-7"/>
    <s v="JM2014-M-7"/>
    <x v="0"/>
    <m/>
    <m/>
    <s v="2014-M-7"/>
    <m/>
    <m/>
    <m/>
    <s v="wild"/>
    <m/>
    <x v="2"/>
    <s v="Fukushima"/>
    <s v="Nishishirakawa"/>
    <m/>
    <s v="T. Yamada &amp; K.G. Anzoua"/>
    <d v="2014-12-04T00:00:00"/>
    <s v="River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37.129019444443998"/>
    <n v="140.17181388889"/>
    <n v="398"/>
    <m/>
    <m/>
    <x v="1"/>
    <n v="8.908880462981438"/>
    <s v="Y"/>
    <d v="2015-05-23T00:00:00"/>
    <s v="NEF"/>
    <s v="summer 2015"/>
    <n v="624.79949999999997"/>
    <n v="1.8181818181818198E-2"/>
    <s v="N"/>
    <n v="2"/>
    <n v="5"/>
    <s v="S Japan"/>
    <n v="1"/>
    <x v="2"/>
    <n v="4.2999999999999997E-2"/>
    <n v="0.06"/>
    <n v="1E-3"/>
    <n v="8.8999999999999996E-2"/>
    <n v="0.80700000000000005"/>
    <n v="296"/>
    <n v="307"/>
    <n v="267"/>
    <n v="283"/>
    <n v="248"/>
    <n v="193"/>
    <n v="213"/>
    <n v="224"/>
    <n v="226"/>
    <n v="259"/>
    <n v="0.15434185811298901"/>
    <n v="0.165766812465828"/>
    <x v="2"/>
    <m/>
  </r>
  <r>
    <n v="337"/>
    <s v="JM2014-M-8"/>
    <s v="JM2014-M-8"/>
    <x v="0"/>
    <m/>
    <m/>
    <s v="2014-M-8"/>
    <m/>
    <m/>
    <m/>
    <s v="wild"/>
    <m/>
    <x v="2"/>
    <s v="Fukushima"/>
    <s v="Koriyama-1"/>
    <m/>
    <s v="T. Yamada &amp; K.G. Anzoua"/>
    <d v="2014-12-04T00:00:00"/>
    <s v="Lake side, backwheat field"/>
    <m/>
    <m/>
    <m/>
    <m/>
    <x v="1"/>
    <m/>
    <m/>
    <m/>
    <m/>
    <m/>
    <d v="2015-02-20T00:00:00"/>
    <m/>
    <n v="9"/>
    <s v="yes"/>
    <d v="2015-04-17T00:00:00"/>
    <m/>
    <m/>
    <d v="2015-02-26T00:00:00"/>
    <m/>
    <m/>
    <m/>
    <d v="2015-01-01T00:00:00"/>
    <m/>
    <m/>
    <d v="2015-02-16T00:00:00"/>
    <m/>
    <s v="Y"/>
    <m/>
    <m/>
    <m/>
    <x v="1"/>
    <n v="37.440436111110998"/>
    <n v="140.15303055556001"/>
    <n v="530"/>
    <m/>
    <m/>
    <x v="1"/>
    <n v="8.924328445922928"/>
    <s v="Y"/>
    <d v="2015-05-23T00:00:00"/>
    <s v="NEF"/>
    <s v="summer 2015"/>
    <n v="790.37059999999985"/>
    <n v="1.8058690744920999E-2"/>
    <s v="N"/>
    <n v="2"/>
    <n v="5"/>
    <s v="S Japan"/>
    <n v="1"/>
    <x v="2"/>
    <n v="3.1E-2"/>
    <n v="6.5000000000000002E-2"/>
    <n v="2E-3"/>
    <n v="0.06"/>
    <n v="0.84199999999999997"/>
    <n v="296"/>
    <n v="307"/>
    <n v="267"/>
    <n v="292"/>
    <n v="248"/>
    <n v="193"/>
    <n v="213"/>
    <n v="224"/>
    <n v="226"/>
    <n v="259"/>
    <n v="0.20927611616818401"/>
    <n v="0.14208968314877801"/>
    <x v="1"/>
    <m/>
  </r>
  <r>
    <n v="338"/>
    <s v="JM2014-M-9"/>
    <s v="JM2014-M-9"/>
    <x v="0"/>
    <m/>
    <m/>
    <s v="2014-M-9"/>
    <m/>
    <m/>
    <m/>
    <s v="wild"/>
    <m/>
    <x v="2"/>
    <s v="Fukushima"/>
    <s v="Koriyama-2"/>
    <m/>
    <s v="T. Yamada &amp; K.G. Anzoua"/>
    <d v="2014-12-04T00:00:00"/>
    <s v="River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x v="0"/>
    <n v="37.480963888889001"/>
    <n v="140.30978333332999"/>
    <n v="283"/>
    <m/>
    <m/>
    <x v="1"/>
    <n v="8.8119837114601491"/>
    <s v="Y"/>
    <d v="2015-05-23T00:00:00"/>
    <s v="NEF"/>
    <s v="summer 2015"/>
    <n v="463.61559999999997"/>
    <n v="2.5000000000000001E-2"/>
    <s v="N"/>
    <n v="2"/>
    <n v="5"/>
    <s v="S Japan"/>
    <n v="1"/>
    <x v="2"/>
    <n v="4.5999999999999999E-2"/>
    <n v="4.3999999999999997E-2"/>
    <n v="3.0000000000000001E-3"/>
    <n v="6.9000000000000006E-2"/>
    <n v="0.83799999999999997"/>
    <n v="296"/>
    <n v="307"/>
    <n v="267"/>
    <n v="283"/>
    <n v="248"/>
    <n v="193"/>
    <n v="213"/>
    <n v="224"/>
    <n v="226"/>
    <n v="259"/>
    <n v="0.15139430718104299"/>
    <n v="0.16216032146019199"/>
    <x v="2"/>
    <m/>
  </r>
  <r>
    <n v="339"/>
    <s v="JM2014-M-10"/>
    <s v="JM2014-M-10"/>
    <x v="0"/>
    <m/>
    <m/>
    <s v="2014-M-10"/>
    <m/>
    <m/>
    <m/>
    <s v="wild"/>
    <m/>
    <x v="2"/>
    <s v="Fukushima"/>
    <s v="Nihonmatsu"/>
    <m/>
    <s v="T. Yamada &amp; K.G. Anzoua"/>
    <d v="2014-12-04T00:00:00"/>
    <s v="River side"/>
    <m/>
    <m/>
    <m/>
    <m/>
    <x v="1"/>
    <m/>
    <m/>
    <m/>
    <m/>
    <m/>
    <d v="2015-02-20T00:00:00"/>
    <m/>
    <n v="10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37.569836111111002"/>
    <n v="140.43817222222"/>
    <n v="196"/>
    <m/>
    <m/>
    <x v="1"/>
    <n v="8.7596321353065534"/>
    <s v="Y"/>
    <d v="2015-05-23T00:00:00"/>
    <s v="NEF"/>
    <s v="summer 2015"/>
    <n v="884.32979999999986"/>
    <n v="1.13582584003786E-2"/>
    <s v="N"/>
    <n v="2"/>
    <n v="5"/>
    <s v="S Japan"/>
    <n v="1"/>
    <x v="2"/>
    <n v="4.5999999999999999E-2"/>
    <n v="0.10299999999999999"/>
    <n v="1.2999999999999999E-2"/>
    <n v="5.8999999999999997E-2"/>
    <n v="0.77900000000000003"/>
    <n v="296"/>
    <n v="307"/>
    <n v="267"/>
    <n v="284"/>
    <n v="248"/>
    <n v="193"/>
    <n v="213"/>
    <n v="224"/>
    <n v="226"/>
    <n v="259"/>
    <n v="4.7941048981361097E-2"/>
    <n v="0.223820797668913"/>
    <x v="2"/>
    <m/>
  </r>
  <r>
    <n v="340"/>
    <s v="JM2014-M-11"/>
    <s v="JM2014-M-11"/>
    <x v="0"/>
    <m/>
    <m/>
    <s v="2014-M-11"/>
    <m/>
    <m/>
    <m/>
    <s v="wild"/>
    <m/>
    <x v="2"/>
    <s v="Fukushima"/>
    <s v="Fukushima"/>
    <m/>
    <s v="T. Yamada &amp; K.G. Anzoua"/>
    <d v="2014-12-05T00:00:00"/>
    <s v="Roadside, rice field"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1"/>
    <d v="2015-01-01T00:00:00"/>
    <m/>
    <m/>
    <d v="2015-02-16T00:00:00"/>
    <m/>
    <s v="Y"/>
    <m/>
    <m/>
    <m/>
    <x v="1"/>
    <n v="37.772280555556002"/>
    <n v="140.50311388889"/>
    <n v="67"/>
    <m/>
    <m/>
    <x v="1"/>
    <n v="9.2999426728136712"/>
    <s v="Y"/>
    <d v="2015-05-23T00:00:00"/>
    <s v="NEF"/>
    <s v="summer 2015"/>
    <n v="590.6158999999999"/>
    <n v="9.8499061913696097E-3"/>
    <s v="N"/>
    <n v="2"/>
    <n v="5"/>
    <s v="S Japan"/>
    <n v="1"/>
    <x v="2"/>
    <n v="1.7999999999999999E-2"/>
    <n v="7.2999999999999995E-2"/>
    <n v="1.2E-2"/>
    <n v="8.2000000000000003E-2"/>
    <n v="0.81499999999999995"/>
    <n v="296"/>
    <n v="307"/>
    <n v="267"/>
    <n v="283"/>
    <n v="248"/>
    <n v="193"/>
    <n v="213"/>
    <n v="224"/>
    <n v="226"/>
    <n v="259"/>
    <n v="8.6634879352694705E-2"/>
    <n v="0.198563609327048"/>
    <x v="2"/>
    <m/>
  </r>
  <r>
    <n v="341"/>
    <s v="JM2014-M-12"/>
    <s v="JM2014-M-12"/>
    <x v="0"/>
    <m/>
    <m/>
    <s v="2014-M-12"/>
    <m/>
    <m/>
    <m/>
    <s v="wild"/>
    <m/>
    <x v="2"/>
    <s v="Fukushima"/>
    <s v="Soma"/>
    <m/>
    <s v="T. Yamada &amp; K.G. Anzoua"/>
    <d v="2014-12-05T00:00:00"/>
    <s v="Roadside, rice field"/>
    <m/>
    <m/>
    <m/>
    <m/>
    <x v="1"/>
    <m/>
    <m/>
    <m/>
    <m/>
    <m/>
    <d v="2015-02-20T00:00:00"/>
    <m/>
    <n v="6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37.773408333333002"/>
    <n v="140.83701944443999"/>
    <n v="124"/>
    <m/>
    <m/>
    <x v="1"/>
    <n v="8.7609557058695167"/>
    <s v="Y"/>
    <d v="2015-05-23T00:00:00"/>
    <s v="NEF"/>
    <s v="summer 2015"/>
    <n v="737.86129999999991"/>
    <n v="6.4184852374839499E-3"/>
    <s v="N"/>
    <n v="2"/>
    <n v="5"/>
    <s v="S Japan"/>
    <n v="1"/>
    <x v="2"/>
    <n v="3.1E-2"/>
    <n v="8.4000000000000005E-2"/>
    <n v="2E-3"/>
    <n v="6.7000000000000004E-2"/>
    <n v="0.81599999999999995"/>
    <n v="296"/>
    <n v="307"/>
    <n v="267"/>
    <n v="283"/>
    <n v="248"/>
    <n v="193"/>
    <n v="213"/>
    <n v="224"/>
    <n v="226"/>
    <n v="259"/>
    <n v="9.5304146799595396E-2"/>
    <n v="0.18826460535982401"/>
    <x v="2"/>
    <m/>
  </r>
  <r>
    <n v="342"/>
    <s v="JM2014-M-13"/>
    <s v="JM2014-M-13"/>
    <x v="0"/>
    <m/>
    <m/>
    <s v="2014-M-13"/>
    <m/>
    <m/>
    <m/>
    <s v="wild"/>
    <m/>
    <x v="2"/>
    <s v="Miyagi"/>
    <s v="Shiroishi"/>
    <m/>
    <s v="T. Yamada &amp; K.G. Anzoua"/>
    <d v="2014-12-05T00:00:00"/>
    <s v="Mountain foor, near pond"/>
    <m/>
    <m/>
    <m/>
    <m/>
    <x v="1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x v="1"/>
    <n v="37.957169444443998"/>
    <n v="140.65725555556"/>
    <n v="140"/>
    <m/>
    <m/>
    <x v="1"/>
    <n v="9.0471624428749458"/>
    <s v="Y"/>
    <d v="2015-05-23T00:00:00"/>
    <s v="NEF"/>
    <s v="summer 2015"/>
    <n v="853.71079999999995"/>
    <n v="2.1459925215412099E-2"/>
    <s v="N"/>
    <n v="2"/>
    <n v="5"/>
    <s v="S Japan"/>
    <n v="1"/>
    <x v="2"/>
    <n v="4.2000000000000003E-2"/>
    <n v="5.8000000000000003E-2"/>
    <n v="2.4E-2"/>
    <n v="0.08"/>
    <n v="0.79600000000000004"/>
    <n v="296"/>
    <n v="307"/>
    <n v="267"/>
    <n v="283"/>
    <n v="248"/>
    <n v="193"/>
    <n v="213"/>
    <n v="225"/>
    <n v="226"/>
    <n v="259"/>
    <n v="6.5250686317006201E-2"/>
    <n v="0.20898383157634401"/>
    <x v="2"/>
    <m/>
  </r>
  <r>
    <n v="343"/>
    <s v="JM2014-M-14"/>
    <s v="JM2014-M-14"/>
    <x v="0"/>
    <m/>
    <m/>
    <s v="2014-M-14"/>
    <m/>
    <m/>
    <m/>
    <s v="wild"/>
    <m/>
    <x v="2"/>
    <s v="Miyagi"/>
    <s v="Natori"/>
    <m/>
    <s v="T. Yamada &amp; K.G. Anzoua"/>
    <d v="2014-12-05T00:00:00"/>
    <s v="Rice field"/>
    <m/>
    <m/>
    <m/>
    <m/>
    <x v="1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x v="0"/>
    <n v="38.139427777778003"/>
    <n v="140.88500555556001"/>
    <n v="0.8"/>
    <m/>
    <m/>
    <x v="1"/>
    <n v="8.8103195451872178"/>
    <s v="Y"/>
    <d v="2015-05-23T00:00:00"/>
    <s v="NEF"/>
    <s v="summer 2015"/>
    <n v="331.95389999999998"/>
    <n v="1.0493587252234701E-2"/>
    <s v="N"/>
    <n v="2"/>
    <n v="5"/>
    <s v="S Japan"/>
    <n v="1"/>
    <x v="2"/>
    <n v="3.2000000000000001E-2"/>
    <n v="0.109"/>
    <n v="1E-3"/>
    <n v="8.4000000000000005E-2"/>
    <n v="0.77400000000000002"/>
    <n v="296"/>
    <n v="307"/>
    <n v="267"/>
    <n v="292"/>
    <n v="248"/>
    <n v="193"/>
    <n v="213"/>
    <n v="224"/>
    <n v="226"/>
    <n v="259"/>
    <n v="0.112209218321052"/>
    <n v="0.18289824881192601"/>
    <x v="2"/>
    <m/>
  </r>
  <r>
    <n v="344"/>
    <s v="KMS001"/>
    <s v="KMS001"/>
    <x v="0"/>
    <m/>
    <s v="KMS001"/>
    <m/>
    <m/>
    <m/>
    <m/>
    <m/>
    <m/>
    <x v="5"/>
    <m/>
    <m/>
    <m/>
    <s v="Chang Yeon Yu"/>
    <d v="2011-05-01T00:00:00"/>
    <m/>
    <m/>
    <m/>
    <m/>
    <m/>
    <x v="2"/>
    <m/>
    <m/>
    <m/>
    <m/>
    <m/>
    <d v="2015-03-31T00:00:00"/>
    <n v="10"/>
    <n v="7"/>
    <s v="yes"/>
    <m/>
    <m/>
    <m/>
    <m/>
    <m/>
    <m/>
    <n v="5"/>
    <d v="2015-03-30T00:00:00"/>
    <m/>
    <m/>
    <d v="2015-01-01T00:00:00"/>
    <m/>
    <s v="Y"/>
    <m/>
    <m/>
    <m/>
    <x v="0"/>
    <n v="33.431666"/>
    <n v="126.417222"/>
    <n v="337"/>
    <m/>
    <m/>
    <x v="1"/>
    <n v="8.8962675613336124"/>
    <s v="Y"/>
    <d v="2015-05-23T00:00:00"/>
    <s v="NEF"/>
    <s v="summer 2015"/>
    <n v="186.62299999999999"/>
    <n v="3.3081285444234399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45"/>
    <s v="KMS053"/>
    <s v="KMS053"/>
    <x v="0"/>
    <m/>
    <m/>
    <m/>
    <m/>
    <m/>
    <m/>
    <m/>
    <m/>
    <x v="5"/>
    <s v="Gyeongsangnam-do"/>
    <s v="Yangsan-si"/>
    <s v="Seokgye-ri, Sangbuk-myeon"/>
    <s v="Chang Yeon Yu"/>
    <d v="2011-07-02T00:00:00"/>
    <m/>
    <m/>
    <m/>
    <m/>
    <m/>
    <x v="2"/>
    <m/>
    <m/>
    <m/>
    <m/>
    <m/>
    <m/>
    <m/>
    <n v="6"/>
    <m/>
    <m/>
    <m/>
    <m/>
    <m/>
    <m/>
    <m/>
    <m/>
    <m/>
    <m/>
    <m/>
    <m/>
    <m/>
    <s v="Y"/>
    <m/>
    <m/>
    <n v="8"/>
    <x v="0"/>
    <n v="35.416800000000002"/>
    <n v="129.06370000000001"/>
    <n v="41"/>
    <m/>
    <m/>
    <x v="1"/>
    <n v="8.6887741935483866"/>
    <s v="Y"/>
    <d v="2012-06-01T00:00:00"/>
    <s v="NEF"/>
    <m/>
    <m/>
    <m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46"/>
    <s v="KMS062"/>
    <s v="KMS062"/>
    <x v="0"/>
    <m/>
    <m/>
    <m/>
    <m/>
    <m/>
    <m/>
    <m/>
    <m/>
    <x v="5"/>
    <s v="Gyeongsangbuk-do"/>
    <s v="Cheongsong-gun"/>
    <s v="Daejeon-ri, Bunam-myeon"/>
    <s v="Chang Yeon Yu"/>
    <d v="2011-07-02T00:00:00"/>
    <m/>
    <m/>
    <m/>
    <m/>
    <m/>
    <x v="2"/>
    <m/>
    <m/>
    <m/>
    <m/>
    <m/>
    <m/>
    <m/>
    <n v="6"/>
    <m/>
    <m/>
    <m/>
    <m/>
    <m/>
    <m/>
    <m/>
    <m/>
    <m/>
    <m/>
    <m/>
    <m/>
    <m/>
    <s v="Y"/>
    <m/>
    <m/>
    <n v="5"/>
    <x v="0"/>
    <n v="36.339300000000001"/>
    <n v="129.06129999999999"/>
    <n v="275"/>
    <m/>
    <m/>
    <x v="1"/>
    <n v="8.5846987951807225"/>
    <s v="Y"/>
    <d v="2012-06-01T00:00:00"/>
    <s v="NEF"/>
    <m/>
    <m/>
    <m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47"/>
    <s v="KMS253"/>
    <s v="KMS253"/>
    <x v="0"/>
    <m/>
    <s v="KMS253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5"/>
    <d v="2015-03-30T00:00:00"/>
    <m/>
    <m/>
    <d v="2015-01-01T00:00:00"/>
    <m/>
    <s v="Y"/>
    <m/>
    <m/>
    <m/>
    <x v="0"/>
    <n v="37.200277"/>
    <n v="128.96083300000001"/>
    <n v="765"/>
    <m/>
    <m/>
    <x v="1"/>
    <n v="8.6210031347962381"/>
    <s v="Y"/>
    <d v="2015-05-23T00:00:00"/>
    <s v="NEF"/>
    <s v="summer 2015"/>
    <n v="118.53499999999998"/>
    <n v="1.6691505216095401E-2"/>
    <s v="N"/>
    <n v="8"/>
    <n v="3"/>
    <s v="N China 2x and 4x, Korea and Russia 4x"/>
    <n v="3"/>
    <x v="1"/>
    <n v="2.3E-2"/>
    <n v="0.94499999999999995"/>
    <n v="1E-3"/>
    <n v="1E-3"/>
    <n v="0.03"/>
    <n v="296"/>
    <n v="308"/>
    <n v="267"/>
    <n v="283"/>
    <n v="248"/>
    <n v="193"/>
    <n v="213"/>
    <n v="225"/>
    <n v="226"/>
    <n v="259"/>
    <n v="9.7240283196069893E-2"/>
    <n v="0.18802816901408501"/>
    <x v="2"/>
    <m/>
  </r>
  <r>
    <n v="348"/>
    <s v="KMS256"/>
    <s v="KMS256"/>
    <x v="0"/>
    <m/>
    <s v="KMS256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2"/>
    <s v="yes"/>
    <d v="2015-04-24T00:00:00"/>
    <m/>
    <m/>
    <m/>
    <m/>
    <m/>
    <n v="4"/>
    <d v="2015-03-30T00:00:00"/>
    <m/>
    <m/>
    <d v="2015-01-01T00:00:00"/>
    <m/>
    <s v="Y"/>
    <m/>
    <m/>
    <m/>
    <x v="0"/>
    <n v="35.469166000000001"/>
    <n v="129.215"/>
    <n v="57"/>
    <m/>
    <m/>
    <x v="1"/>
    <n v="9.1507159569489929"/>
    <s v="Y"/>
    <d v="2015-05-23T00:00:00"/>
    <s v="NEF"/>
    <s v="summer 2015"/>
    <n v="79.511899999999997"/>
    <n v="6.6948555320648301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49"/>
    <s v="KMS257"/>
    <s v="KMS257"/>
    <x v="0"/>
    <m/>
    <s v="KMS257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x v="0"/>
    <n v="35.394722000000002"/>
    <n v="129.15944400000001"/>
    <n v="105"/>
    <m/>
    <m/>
    <x v="1"/>
    <n v="8.6298596631916578"/>
    <s v="Y"/>
    <d v="2015-05-23T00:00:00"/>
    <s v="NEF"/>
    <s v="summer 2015"/>
    <n v="62.883499999999998"/>
    <n v="6.0527453523562501E-3"/>
    <s v="N"/>
    <n v="8"/>
    <n v="3"/>
    <s v="N China 2x and 4x, Korea and Russia 4x"/>
    <n v="3"/>
    <x v="1"/>
    <n v="8.0000000000000002E-3"/>
    <n v="0.88200000000000001"/>
    <n v="3.5999999999999997E-2"/>
    <n v="6.0000000000000001E-3"/>
    <n v="6.8000000000000005E-2"/>
    <n v="295"/>
    <n v="307"/>
    <n v="267"/>
    <n v="283"/>
    <n v="248"/>
    <n v="193"/>
    <n v="213"/>
    <n v="224"/>
    <n v="226"/>
    <n v="259"/>
    <n v="0.12784279728362999"/>
    <n v="0.173784831516517"/>
    <x v="2"/>
    <m/>
  </r>
  <r>
    <n v="350"/>
    <s v="KMS259"/>
    <s v="KMS259"/>
    <x v="0"/>
    <m/>
    <s v="KMS259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4"/>
    <d v="2015-03-30T00:00:00"/>
    <m/>
    <m/>
    <d v="2015-01-01T00:00:00"/>
    <m/>
    <s v="Y"/>
    <m/>
    <m/>
    <m/>
    <x v="0"/>
    <n v="36.426665999999997"/>
    <n v="128.382777"/>
    <n v="59"/>
    <m/>
    <m/>
    <x v="1"/>
    <n v="8.7783528037383185"/>
    <s v="Y"/>
    <d v="2015-05-23T00:00:00"/>
    <s v="NEF"/>
    <s v="summer 2015"/>
    <n v="78.796700000000001"/>
    <n v="1.0366051182377699E-2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51"/>
    <s v="KMS262"/>
    <s v="KMS262"/>
    <x v="0"/>
    <m/>
    <s v="KMS262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x v="0"/>
    <n v="36.399166000000001"/>
    <n v="128.42305500000001"/>
    <n v="53"/>
    <m/>
    <m/>
    <x v="1"/>
    <n v="9.751934070519507"/>
    <s v="Y"/>
    <d v="2015-05-23T00:00:00"/>
    <s v="NEF"/>
    <s v="summer 2015"/>
    <n v="83.579599999999999"/>
    <n v="0.27635135135135103"/>
    <s v="N"/>
    <n v="6"/>
    <n v="1"/>
    <s v="M. xgiganteus (4x x 2x)"/>
    <n v="9"/>
    <x v="6"/>
    <n v="0.29099999999999998"/>
    <n v="0.628"/>
    <n v="8.9999999999999993E-3"/>
    <n v="2E-3"/>
    <n v="6.9000000000000006E-2"/>
    <n v="295"/>
    <n v="305"/>
    <n v="266"/>
    <n v="285"/>
    <n v="255"/>
    <n v="194"/>
    <n v="216"/>
    <n v="225"/>
    <n v="228"/>
    <n v="242"/>
    <n v="0.13084814333188799"/>
    <n v="0.19493300528643101"/>
    <x v="2"/>
    <m/>
  </r>
  <r>
    <n v="352"/>
    <s v="KMS263"/>
    <s v="KMS263"/>
    <x v="0"/>
    <m/>
    <s v="KMS263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3"/>
    <s v="yes"/>
    <d v="2015-04-24T00:00:00"/>
    <m/>
    <m/>
    <m/>
    <m/>
    <m/>
    <n v="3"/>
    <d v="2015-03-30T00:00:00"/>
    <m/>
    <m/>
    <d v="2015-01-01T00:00:00"/>
    <m/>
    <s v="Y"/>
    <m/>
    <m/>
    <m/>
    <x v="0"/>
    <n v="37.252777000000002"/>
    <n v="128.77950000000001"/>
    <n v="490"/>
    <m/>
    <m/>
    <x v="1"/>
    <n v="8.8745500420521441"/>
    <s v="Y"/>
    <d v="2015-05-23T00:00:00"/>
    <s v="NEF"/>
    <s v="summer 2015"/>
    <n v="76.6511"/>
    <n v="1.67453842851009E-2"/>
    <s v="N"/>
    <n v="8"/>
    <n v="3"/>
    <s v="N China 2x and 4x, Korea and Russia 4x"/>
    <n v="3"/>
    <x v="1"/>
    <n v="2.3E-2"/>
    <n v="0.96699999999999997"/>
    <n v="1E-3"/>
    <n v="1E-3"/>
    <n v="8.0000000000000002E-3"/>
    <n v="296"/>
    <n v="308"/>
    <n v="267"/>
    <n v="283"/>
    <n v="248"/>
    <n v="193"/>
    <n v="213"/>
    <n v="225"/>
    <n v="226"/>
    <n v="259"/>
    <n v="0.13073255309926299"/>
    <n v="0.17283334995512101"/>
    <x v="2"/>
    <m/>
  </r>
  <r>
    <n v="353"/>
    <s v="KMS264"/>
    <s v="KMS264"/>
    <x v="0"/>
    <m/>
    <s v="KMS264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x v="0"/>
    <n v="36.879722000000001"/>
    <n v="129.41805500000001"/>
    <n v="227"/>
    <m/>
    <m/>
    <x v="1"/>
    <n v="9.1339609236234445"/>
    <s v="Y"/>
    <d v="2015-05-23T00:00:00"/>
    <s v="NEF"/>
    <s v="summer 2015"/>
    <n v="343.51009999999997"/>
    <n v="3.0211480362537799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54"/>
    <s v="KMS265"/>
    <s v="KMS265"/>
    <x v="0"/>
    <m/>
    <s v="KMS265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2"/>
    <d v="2015-03-30T00:00:00"/>
    <m/>
    <m/>
    <d v="2015-01-01T00:00:00"/>
    <m/>
    <s v="Y"/>
    <m/>
    <m/>
    <m/>
    <x v="0"/>
    <n v="37.103332999999999"/>
    <n v="129.36000000000001"/>
    <n v="19"/>
    <m/>
    <m/>
    <x v="1"/>
    <n v="8.8678785211267588"/>
    <s v="Y"/>
    <d v="2015-05-23T00:00:00"/>
    <s v="NEF"/>
    <s v="summer 2015"/>
    <n v="74.639600000000002"/>
    <n v="7.0257611241217799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55"/>
    <s v="KMS268"/>
    <s v="KMS268"/>
    <x v="0"/>
    <m/>
    <s v="KMS268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x v="0"/>
    <n v="36.574722000000001"/>
    <n v="129.39861099999999"/>
    <n v="6"/>
    <m/>
    <m/>
    <x v="1"/>
    <n v="8.859598942265313"/>
    <s v="Y"/>
    <d v="2015-05-23T00:00:00"/>
    <s v="NEF"/>
    <s v="summer 2015"/>
    <n v="119.65249999999999"/>
    <n v="1.6743407283382201E-2"/>
    <s v="N"/>
    <n v="8"/>
    <n v="3"/>
    <s v="N China 2x and 4x, Korea and Russia 4x"/>
    <n v="3"/>
    <x v="1"/>
    <n v="3.2000000000000001E-2"/>
    <n v="0.79800000000000004"/>
    <n v="1.7999999999999999E-2"/>
    <n v="4.2999999999999997E-2"/>
    <n v="0.108"/>
    <n v="296"/>
    <n v="307"/>
    <n v="267"/>
    <n v="283"/>
    <n v="248"/>
    <n v="193"/>
    <n v="213"/>
    <n v="224"/>
    <n v="226"/>
    <n v="259"/>
    <n v="0.13431585031064899"/>
    <n v="0.17258069900190301"/>
    <x v="2"/>
    <m/>
  </r>
  <r>
    <n v="356"/>
    <s v="KMS269"/>
    <s v="KMS269"/>
    <x v="0"/>
    <m/>
    <s v="KMS269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x v="0"/>
    <n v="36.625276999999997"/>
    <n v="128.419444"/>
    <n v="80"/>
    <m/>
    <m/>
    <x v="1"/>
    <n v="8.9596808725509973"/>
    <s v="Y"/>
    <d v="2015-05-23T00:00:00"/>
    <s v="NEF"/>
    <s v="summer 2015"/>
    <n v="53.4071"/>
    <n v="7.6669091723095897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57"/>
    <s v="KMS272"/>
    <s v="KMS272"/>
    <x v="0"/>
    <m/>
    <s v="KMS272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x v="0"/>
    <n v="36.972499999999997"/>
    <n v="128.291111"/>
    <n v="249"/>
    <m/>
    <m/>
    <x v="1"/>
    <n v="8.9220677440779248"/>
    <s v="Y"/>
    <d v="2015-05-23T00:00:00"/>
    <s v="NEF"/>
    <s v="summer 2015"/>
    <n v="104.5886"/>
    <n v="9.3143596377749001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58"/>
    <s v="KMS275"/>
    <s v="KMS275"/>
    <x v="0"/>
    <m/>
    <s v="KMS275"/>
    <m/>
    <m/>
    <m/>
    <m/>
    <m/>
    <m/>
    <x v="5"/>
    <m/>
    <m/>
    <m/>
    <s v="Chang Yeon Yu"/>
    <d v="2013-11-08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x v="0"/>
    <n v="34.915832999999999"/>
    <n v="126.597222"/>
    <n v="0"/>
    <m/>
    <m/>
    <x v="1"/>
    <n v="8.9649490646415995"/>
    <s v="Y"/>
    <d v="2015-05-23T00:00:00"/>
    <s v="NEF"/>
    <s v="summer 2015"/>
    <n v="48.221899999999991"/>
    <n v="1.6388420891407601E-2"/>
    <s v="N"/>
    <n v="8"/>
    <n v="3"/>
    <s v="N China 2x and 4x, Korea and Russia 4x"/>
    <n v="3"/>
    <x v="1"/>
    <n v="2.1000000000000001E-2"/>
    <n v="0.83599999999999997"/>
    <n v="3.1E-2"/>
    <n v="1.4E-2"/>
    <n v="9.7000000000000003E-2"/>
    <n v="296"/>
    <n v="307"/>
    <n v="267"/>
    <n v="284"/>
    <n v="248"/>
    <n v="193"/>
    <n v="213"/>
    <n v="224"/>
    <n v="226"/>
    <n v="259"/>
    <n v="6.3141164571593703E-2"/>
    <n v="0.21067242442936501"/>
    <x v="2"/>
    <m/>
  </r>
  <r>
    <n v="359"/>
    <s v="KMS276"/>
    <s v="KMS276"/>
    <x v="0"/>
    <m/>
    <s v="KMS276"/>
    <m/>
    <m/>
    <m/>
    <m/>
    <m/>
    <m/>
    <x v="5"/>
    <m/>
    <m/>
    <m/>
    <s v="Chang Yeon Yu"/>
    <d v="2013-11-08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x v="0"/>
    <n v="34.970277000000003"/>
    <n v="126.554444"/>
    <n v="13"/>
    <m/>
    <m/>
    <x v="1"/>
    <n v="9.1940981240981223"/>
    <s v="Y"/>
    <d v="2015-05-23T00:00:00"/>
    <s v="NEF"/>
    <s v="summer 2015"/>
    <n v="64.000999999999991"/>
    <n v="9.4265514532600198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60"/>
    <s v="KMS278"/>
    <s v="KMS278"/>
    <x v="0"/>
    <m/>
    <s v="KMS278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x v="0"/>
    <n v="36.316388000000003"/>
    <n v="128.55416600000001"/>
    <n v="64"/>
    <m/>
    <m/>
    <x v="1"/>
    <n v="8.8235848639079428"/>
    <s v="Y"/>
    <d v="2015-05-23T00:00:00"/>
    <s v="NEF"/>
    <s v="summer 2015"/>
    <n v="20.196000000000002"/>
    <m/>
    <s v="N"/>
    <n v="8"/>
    <n v="3"/>
    <s v="N China 2x and 4x, Korea and Russia 4x"/>
    <n v="3"/>
    <x v="1"/>
    <n v="2.4E-2"/>
    <n v="0.95"/>
    <n v="3.0000000000000001E-3"/>
    <n v="0"/>
    <n v="2.3E-2"/>
    <n v="296"/>
    <n v="308"/>
    <n v="267"/>
    <n v="283"/>
    <n v="248"/>
    <n v="193"/>
    <n v="213"/>
    <n v="225"/>
    <n v="226"/>
    <n v="259"/>
    <n v="0.11556133506718699"/>
    <n v="0.18264392602757601"/>
    <x v="2"/>
    <m/>
  </r>
  <r>
    <n v="361"/>
    <s v="KMS291"/>
    <s v="KMS291"/>
    <x v="0"/>
    <m/>
    <s v="KMS291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x v="0"/>
    <n v="35.825833000000003"/>
    <n v="129.23777699999999"/>
    <n v="53"/>
    <m/>
    <m/>
    <x v="1"/>
    <n v="8.8527963585988498"/>
    <s v="Y"/>
    <d v="2015-05-23T00:00:00"/>
    <s v="NEF"/>
    <s v="summer 2015"/>
    <n v="68.630499999999998"/>
    <n v="2.5553662691652499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62"/>
    <s v="KMS292"/>
    <s v="KMS292"/>
    <x v="4"/>
    <m/>
    <s v="KMS292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x v="0"/>
    <n v="37.173333"/>
    <n v="129.02027699999999"/>
    <n v="699"/>
    <m/>
    <m/>
    <x v="3"/>
    <n v="6.9204577191621395"/>
    <s v="Y"/>
    <d v="2015-05-23T00:00:00"/>
    <s v="NEF"/>
    <s v="summer 2015"/>
    <n v="33.944199999999995"/>
    <m/>
    <s v="N"/>
    <n v="6"/>
    <n v="1"/>
    <s v="M. xgiganteus (4x x 2x)"/>
    <n v="9"/>
    <x v="6"/>
    <n v="0.35299999999999998"/>
    <n v="0.55800000000000005"/>
    <n v="2.9000000000000001E-2"/>
    <n v="3.0000000000000001E-3"/>
    <n v="5.6000000000000001E-2"/>
    <n v="295"/>
    <n v="305"/>
    <n v="266"/>
    <n v="285"/>
    <n v="255"/>
    <n v="194"/>
    <n v="216"/>
    <n v="225"/>
    <n v="228"/>
    <n v="242"/>
    <n v="9.9118624476231806E-2"/>
    <n v="0.19018444266239001"/>
    <x v="2"/>
    <m/>
  </r>
  <r>
    <n v="363"/>
    <s v="KMS300"/>
    <s v="KMS300"/>
    <x v="0"/>
    <m/>
    <s v="KMS300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4"/>
    <d v="2015-03-30T00:00:00"/>
    <m/>
    <m/>
    <d v="2015-01-01T00:00:00"/>
    <m/>
    <s v="Y"/>
    <m/>
    <m/>
    <m/>
    <x v="0"/>
    <n v="35.284722000000002"/>
    <n v="129.10305500000001"/>
    <n v="51"/>
    <m/>
    <m/>
    <x v="1"/>
    <n v="9.44"/>
    <s v="Y"/>
    <d v="2015-05-23T00:00:00"/>
    <s v="NEF"/>
    <s v="summer 2015"/>
    <n v="49.482200000000006"/>
    <n v="9.5644748078565298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64"/>
    <s v="KMS301"/>
    <s v="KMS301"/>
    <x v="0"/>
    <m/>
    <s v="KMS301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4"/>
    <d v="2015-03-30T00:00:00"/>
    <m/>
    <m/>
    <d v="2015-01-01T00:00:00"/>
    <m/>
    <s v="Y"/>
    <m/>
    <m/>
    <m/>
    <x v="0"/>
    <n v="35.901387999999997"/>
    <n v="128.55583300000001"/>
    <n v="40"/>
    <m/>
    <m/>
    <x v="1"/>
    <n v="9.005306137980897"/>
    <s v="Y"/>
    <d v="2015-05-23T00:00:00"/>
    <s v="NEF"/>
    <s v="summer 2015"/>
    <n v="16.029799999999998"/>
    <m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65"/>
    <s v="KMS302"/>
    <s v="KMS302"/>
    <x v="0"/>
    <m/>
    <s v="KMS302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x v="0"/>
    <n v="36.232776999999999"/>
    <n v="128.56361100000001"/>
    <n v="83"/>
    <m/>
    <m/>
    <x v="1"/>
    <n v="8.8164777574649591"/>
    <s v="Y"/>
    <d v="2015-05-23T00:00:00"/>
    <s v="NEF"/>
    <s v="summer 2015"/>
    <n v="17.355099999999997"/>
    <m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66"/>
    <s v="KMS308"/>
    <s v="KMS308"/>
    <x v="0"/>
    <m/>
    <s v="KMS308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x v="0"/>
    <n v="35.994700000000002"/>
    <n v="129.28299999999999"/>
    <n v="7"/>
    <m/>
    <m/>
    <x v="1"/>
    <n v="8.7600221900951478"/>
    <s v="Y"/>
    <d v="2015-05-23T00:00:00"/>
    <s v="NEF"/>
    <s v="summer 2015"/>
    <n v="42.992800000000003"/>
    <n v="5.8072009291521504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67"/>
    <s v="KMS309"/>
    <s v="KMS309"/>
    <x v="0"/>
    <m/>
    <s v="KMS309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x v="0"/>
    <n v="36.394444"/>
    <n v="129.37"/>
    <n v="21"/>
    <m/>
    <m/>
    <x v="1"/>
    <n v="9.0307478591817318"/>
    <s v="Y"/>
    <d v="2015-05-23T00:00:00"/>
    <s v="NEF"/>
    <s v="summer 2015"/>
    <n v="39.56"/>
    <m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68"/>
    <s v="KMS310"/>
    <s v="KMS310"/>
    <x v="0"/>
    <m/>
    <s v="KMS310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x v="0"/>
    <n v="35.876666"/>
    <n v="128.713888"/>
    <n v="57"/>
    <m/>
    <m/>
    <x v="1"/>
    <n v="9.0652320675105464"/>
    <s v="Y"/>
    <d v="2015-05-23T00:00:00"/>
    <s v="NEF"/>
    <s v="summer 2015"/>
    <n v="86.727699999999999"/>
    <n v="8.4745762711864406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69"/>
    <s v="KMS311"/>
    <s v="KMS311"/>
    <x v="0"/>
    <m/>
    <s v="KMS311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4"/>
    <s v="yes"/>
    <d v="2015-04-24T00:00:00"/>
    <m/>
    <m/>
    <m/>
    <m/>
    <m/>
    <n v="3"/>
    <d v="2015-03-30T00:00:00"/>
    <m/>
    <m/>
    <d v="2015-01-01T00:00:00"/>
    <m/>
    <s v="Y"/>
    <m/>
    <m/>
    <m/>
    <x v="0"/>
    <n v="34.93"/>
    <n v="126.60333300000001"/>
    <n v="6"/>
    <m/>
    <m/>
    <x v="1"/>
    <n v="9.1495518429116576"/>
    <s v="Y"/>
    <d v="2015-05-23T00:00:00"/>
    <s v="NEF"/>
    <s v="summer 2015"/>
    <n v="117.62090000000001"/>
    <n v="6.3091482649842304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70"/>
    <s v="KMS315"/>
    <s v="KMS315"/>
    <x v="0"/>
    <m/>
    <s v="KMS315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x v="0"/>
    <n v="36.328611000000002"/>
    <n v="128.520555"/>
    <n v="60"/>
    <m/>
    <m/>
    <x v="1"/>
    <n v="9.1195174262734575"/>
    <s v="Y"/>
    <d v="2015-05-23T00:00:00"/>
    <s v="NEF"/>
    <s v="summer 2015"/>
    <n v="28.917199999999998"/>
    <m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71"/>
    <s v="KMS316"/>
    <s v="KMS316"/>
    <x v="0"/>
    <m/>
    <s v="KMS316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1"/>
    <s v="no"/>
    <d v="2015-04-24T00:00:00"/>
    <m/>
    <m/>
    <m/>
    <m/>
    <m/>
    <n v="4"/>
    <d v="2015-03-30T00:00:00"/>
    <m/>
    <m/>
    <d v="2015-01-01T00:00:00"/>
    <m/>
    <s v="Y"/>
    <m/>
    <m/>
    <m/>
    <x v="0"/>
    <n v="35.342500000000001"/>
    <n v="126.608722"/>
    <n v="42"/>
    <m/>
    <m/>
    <x v="1"/>
    <n v="9.0635730593607295"/>
    <s v="Y"/>
    <d v="2015-07-02T00:00:00"/>
    <s v="NEF"/>
    <s v="summer 2015"/>
    <n v="172.96359999999999"/>
    <n v="1.5301530153015301E-2"/>
    <s v="N"/>
    <n v="8"/>
    <n v="3"/>
    <s v="N China 2x and 4x, Korea and Russia 4x"/>
    <n v="3"/>
    <x v="1"/>
    <n v="3.2000000000000001E-2"/>
    <n v="0.66900000000000004"/>
    <n v="2.4E-2"/>
    <n v="5.8999999999999997E-2"/>
    <n v="0.216"/>
    <n v="296"/>
    <n v="307"/>
    <n v="267"/>
    <n v="284"/>
    <n v="248"/>
    <n v="193"/>
    <n v="213"/>
    <n v="224"/>
    <n v="226"/>
    <n v="259"/>
    <n v="0.169050715214564"/>
    <n v="0.15885932881237999"/>
    <x v="2"/>
    <m/>
  </r>
  <r>
    <n v="372"/>
    <s v="KMS319"/>
    <s v="KMS319"/>
    <x v="0"/>
    <m/>
    <s v="KMS319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1"/>
    <d v="2015-03-30T00:00:00"/>
    <m/>
    <m/>
    <d v="2015-01-01T00:00:00"/>
    <m/>
    <s v="Y"/>
    <m/>
    <m/>
    <m/>
    <x v="0"/>
    <n v="35.357776999999999"/>
    <n v="129.14055500000001"/>
    <n v="121"/>
    <m/>
    <m/>
    <x v="1"/>
    <n v="8.6974253731343261"/>
    <s v="Y"/>
    <d v="2015-05-23T00:00:00"/>
    <s v="NEF"/>
    <s v="summer 2015"/>
    <n v="331.03989999999999"/>
    <n v="4.6529662659945698E-3"/>
    <s v="N"/>
    <n v="8"/>
    <n v="3"/>
    <s v="N China 2x and 4x, Korea and Russia 4x"/>
    <n v="3"/>
    <x v="1"/>
    <n v="6.0000000000000001E-3"/>
    <n v="0.88600000000000001"/>
    <n v="2.1000000000000001E-2"/>
    <n v="6.0000000000000001E-3"/>
    <n v="0.08"/>
    <n v="295"/>
    <n v="307"/>
    <n v="267"/>
    <n v="283"/>
    <n v="248"/>
    <n v="193"/>
    <n v="213"/>
    <n v="224"/>
    <n v="226"/>
    <n v="259"/>
    <n v="0.16165294032654201"/>
    <n v="0.15638895591327401"/>
    <x v="2"/>
    <m/>
  </r>
  <r>
    <n v="373"/>
    <s v="KMS323"/>
    <s v="KMS323"/>
    <x v="4"/>
    <m/>
    <s v="KMS323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x v="0"/>
    <n v="34.628055000000003"/>
    <n v="126.623333"/>
    <n v="4"/>
    <m/>
    <m/>
    <x v="3"/>
    <n v="7.07"/>
    <s v="Y"/>
    <d v="2015-05-23T00:00:00"/>
    <s v="NEF"/>
    <s v="summer 2015"/>
    <n v="120.31719999999999"/>
    <n v="0.291606157420854"/>
    <s v="N"/>
    <n v="6"/>
    <n v="1"/>
    <s v="M. xgiganteus (4x x 2x)"/>
    <n v="9"/>
    <x v="6"/>
    <n v="0.35299999999999998"/>
    <n v="0.6"/>
    <n v="8.9999999999999993E-3"/>
    <n v="1E-3"/>
    <n v="3.6999999999999998E-2"/>
    <n v="295"/>
    <n v="305"/>
    <n v="266"/>
    <n v="285"/>
    <n v="255"/>
    <n v="194"/>
    <n v="216"/>
    <n v="225"/>
    <n v="228"/>
    <n v="242"/>
    <n v="0.158705389394596"/>
    <n v="0.16477175145124201"/>
    <x v="2"/>
    <m/>
  </r>
  <r>
    <n v="374"/>
    <s v="KMS324"/>
    <s v="KMS324"/>
    <x v="0"/>
    <m/>
    <s v="KMS324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x v="0"/>
    <n v="34.726666000000002"/>
    <n v="126.554166"/>
    <n v="19"/>
    <m/>
    <m/>
    <x v="1"/>
    <n v="8.6016928966397259"/>
    <s v="Y"/>
    <d v="2015-05-23T00:00:00"/>
    <s v="NEF"/>
    <s v="summer 2015"/>
    <n v="126.85229999999999"/>
    <n v="3.7614185921547597E-2"/>
    <s v="N"/>
    <n v="8"/>
    <n v="3"/>
    <s v="N China 2x and 4x, Korea and Russia 4x"/>
    <n v="3"/>
    <x v="1"/>
    <n v="0.04"/>
    <n v="0.71699999999999997"/>
    <n v="3.5999999999999997E-2"/>
    <n v="3.4000000000000002E-2"/>
    <n v="0.17299999999999999"/>
    <n v="296"/>
    <n v="307"/>
    <n v="267"/>
    <n v="284"/>
    <n v="248"/>
    <n v="193"/>
    <n v="213"/>
    <n v="224"/>
    <n v="226"/>
    <n v="259"/>
    <n v="0.204132350816356"/>
    <n v="0.14578265131984999"/>
    <x v="1"/>
    <m/>
  </r>
  <r>
    <n v="375"/>
    <s v="KMS326"/>
    <s v="KMS326"/>
    <x v="0"/>
    <m/>
    <s v="KMS326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1"/>
    <d v="2015-03-30T00:00:00"/>
    <m/>
    <m/>
    <d v="2015-01-01T00:00:00"/>
    <m/>
    <s v="Y"/>
    <m/>
    <m/>
    <m/>
    <x v="0"/>
    <n v="35.084443999999998"/>
    <n v="126.5"/>
    <n v="33"/>
    <m/>
    <m/>
    <x v="0"/>
    <n v="4.4124152277928008"/>
    <s v="Y"/>
    <d v="2015-05-23T00:00:00"/>
    <s v="NEF"/>
    <s v="summer 2015"/>
    <n v="32.253299999999996"/>
    <m/>
    <s v="N"/>
    <n v="7"/>
    <n v="4"/>
    <s v="NE China/Korea/Russia diploids"/>
    <n v="2"/>
    <x v="0"/>
    <n v="2E-3"/>
    <n v="0.13900000000000001"/>
    <n v="0.74199999999999999"/>
    <n v="1E-3"/>
    <n v="0.11700000000000001"/>
    <n v="296"/>
    <n v="307"/>
    <n v="267"/>
    <n v="284"/>
    <n v="248"/>
    <n v="193"/>
    <n v="213"/>
    <n v="224"/>
    <n v="226"/>
    <n v="259"/>
    <n v="0.111226701343736"/>
    <n v="0.12605670438288499"/>
    <x v="0"/>
    <m/>
  </r>
  <r>
    <n v="376"/>
    <s v="KMS328"/>
    <s v="KMS328"/>
    <x v="0"/>
    <m/>
    <s v="KMS328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x v="0"/>
    <n v="35.307777000000002"/>
    <n v="126.554444"/>
    <n v="12"/>
    <m/>
    <m/>
    <x v="1"/>
    <n v="9.004413407821227"/>
    <s v="Y"/>
    <d v="2015-05-23T00:00:00"/>
    <s v="NEF"/>
    <s v="summer 2015"/>
    <n v="52.726900000000001"/>
    <n v="2.3715415019762799E-2"/>
    <s v="N"/>
    <n v="8"/>
    <n v="3"/>
    <s v="N China 2x and 4x, Korea and Russia 4x"/>
    <n v="3"/>
    <x v="1"/>
    <n v="4.1000000000000002E-2"/>
    <n v="0.83899999999999997"/>
    <n v="0.01"/>
    <n v="2.3E-2"/>
    <n v="8.5999999999999993E-2"/>
    <n v="295"/>
    <n v="308"/>
    <n v="265"/>
    <n v="283"/>
    <n v="250"/>
    <n v="194"/>
    <n v="213"/>
    <n v="223"/>
    <n v="227"/>
    <n v="258"/>
    <n v="8.9004479121514199E-2"/>
    <n v="0.188643933386201"/>
    <x v="2"/>
    <m/>
  </r>
  <r>
    <n v="377"/>
    <s v="KMS329"/>
    <s v="KMS329"/>
    <x v="0"/>
    <m/>
    <s v="KMS329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x v="0"/>
    <n v="35.101111000000003"/>
    <n v="126.492222"/>
    <n v="28"/>
    <m/>
    <m/>
    <x v="1"/>
    <n v="8.8980033651149739"/>
    <s v="Y"/>
    <d v="2015-05-23T00:00:00"/>
    <s v="NEF"/>
    <s v="summer 2015"/>
    <n v="70.23"/>
    <n v="2.6128266033254199E-2"/>
    <s v="N"/>
    <n v="8"/>
    <n v="3"/>
    <s v="N China 2x and 4x, Korea and Russia 4x"/>
    <n v="3"/>
    <x v="1"/>
    <n v="5.1999999999999998E-2"/>
    <n v="0.83599999999999997"/>
    <n v="0.01"/>
    <n v="3.5000000000000003E-2"/>
    <n v="6.7000000000000004E-2"/>
    <n v="296"/>
    <n v="307"/>
    <n v="267"/>
    <n v="284"/>
    <n v="248"/>
    <n v="193"/>
    <n v="213"/>
    <n v="224"/>
    <n v="226"/>
    <n v="259"/>
    <n v="0.10648750180609701"/>
    <n v="0.182406209573092"/>
    <x v="2"/>
    <m/>
  </r>
  <r>
    <n v="378"/>
    <s v="KMS330"/>
    <s v="KMS330"/>
    <x v="0"/>
    <m/>
    <s v="KMS330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x v="0"/>
    <n v="35.002499999999998"/>
    <n v="126.532222"/>
    <n v="8"/>
    <m/>
    <m/>
    <x v="1"/>
    <n v="8.7604677349501934"/>
    <s v="Y"/>
    <d v="2015-05-23T00:00:00"/>
    <s v="NEF"/>
    <s v="summer 2015"/>
    <n v="39.930899999999994"/>
    <m/>
    <s v="N"/>
    <n v="8"/>
    <n v="3"/>
    <s v="N China 2x and 4x, Korea and Russia 4x"/>
    <n v="3"/>
    <x v="1"/>
    <n v="0.1"/>
    <n v="0.74399999999999999"/>
    <n v="2.4E-2"/>
    <n v="1.9E-2"/>
    <n v="0.114"/>
    <n v="296"/>
    <n v="307"/>
    <n v="267"/>
    <n v="284"/>
    <n v="248"/>
    <n v="193"/>
    <n v="213"/>
    <n v="224"/>
    <n v="226"/>
    <n v="259"/>
    <n v="7.2417280739777504E-2"/>
    <n v="0.206486183370198"/>
    <x v="2"/>
    <m/>
  </r>
  <r>
    <n v="379"/>
    <s v="KMS331"/>
    <s v="KMS331"/>
    <x v="4"/>
    <m/>
    <s v="KMS331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x v="0"/>
    <n v="34.626387999999999"/>
    <n v="126.642777"/>
    <n v="43"/>
    <m/>
    <m/>
    <x v="3"/>
    <n v="6.9996510359869122"/>
    <s v="Y"/>
    <d v="2015-05-23T00:00:00"/>
    <s v="NEF"/>
    <s v="summer 2015"/>
    <n v="40.9024"/>
    <n v="0.31881226802109802"/>
    <s v="N"/>
    <n v="6"/>
    <n v="1"/>
    <s v="M. xgiganteus (4x x 2x)"/>
    <n v="9"/>
    <x v="6"/>
    <n v="0.34100000000000003"/>
    <n v="0.54800000000000004"/>
    <n v="1.4999999999999999E-2"/>
    <n v="1.2999999999999999E-2"/>
    <n v="8.4000000000000005E-2"/>
    <n v="296"/>
    <n v="307"/>
    <n v="267"/>
    <n v="283"/>
    <n v="248"/>
    <n v="193"/>
    <n v="213"/>
    <n v="225"/>
    <n v="226"/>
    <n v="259"/>
    <n v="0.111631267157925"/>
    <n v="0.18196603994535199"/>
    <x v="2"/>
    <m/>
  </r>
  <r>
    <n v="380"/>
    <s v="KMS332"/>
    <s v="KMS332"/>
    <x v="0"/>
    <m/>
    <s v="KMS332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4"/>
    <s v="yes"/>
    <d v="2015-04-24T00:00:00"/>
    <m/>
    <m/>
    <m/>
    <m/>
    <m/>
    <n v="2"/>
    <d v="2015-03-30T00:00:00"/>
    <m/>
    <m/>
    <d v="2015-01-01T00:00:00"/>
    <m/>
    <s v="Y"/>
    <m/>
    <m/>
    <m/>
    <x v="0"/>
    <n v="35.872500000000002"/>
    <n v="128.755"/>
    <n v="29"/>
    <m/>
    <m/>
    <x v="1"/>
    <n v="8.7844318983768517"/>
    <s v="Y"/>
    <d v="2015-05-23T00:00:00"/>
    <s v="NEF"/>
    <s v="summer 2015"/>
    <n v="86.046400000000006"/>
    <n v="2.0528771384136901E-2"/>
    <s v="N"/>
    <n v="8"/>
    <n v="3"/>
    <s v="N China 2x and 4x, Korea and Russia 4x"/>
    <n v="3"/>
    <x v="1"/>
    <n v="0.02"/>
    <n v="0.95499999999999996"/>
    <n v="1E-3"/>
    <n v="0"/>
    <n v="2.4E-2"/>
    <n v="296"/>
    <n v="308"/>
    <n v="267"/>
    <n v="283"/>
    <n v="248"/>
    <n v="193"/>
    <n v="213"/>
    <n v="225"/>
    <n v="226"/>
    <n v="259"/>
    <n v="8.6317006212975E-2"/>
    <n v="0.18884812448605201"/>
    <x v="2"/>
    <m/>
  </r>
  <r>
    <n v="381"/>
    <s v="KMS335"/>
    <s v="KMS335"/>
    <x v="0"/>
    <m/>
    <s v="KMS335"/>
    <m/>
    <m/>
    <m/>
    <m/>
    <m/>
    <m/>
    <x v="5"/>
    <m/>
    <m/>
    <m/>
    <s v="Chang Yeon Yu"/>
    <d v="2013-11-0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x v="0"/>
    <n v="36.533332999999999"/>
    <n v="128.37777700000001"/>
    <n v="75"/>
    <m/>
    <m/>
    <x v="1"/>
    <n v="8.8360312499999978"/>
    <s v="Y"/>
    <d v="2015-05-23T00:00:00"/>
    <s v="NEF"/>
    <s v="summer 2015"/>
    <n v="79.948000000000008"/>
    <n v="5.5330136481003302E-3"/>
    <s v="N"/>
    <n v="4"/>
    <n v="3"/>
    <s v="N China 2x and 4x, Korea and Russia 4x"/>
    <n v="3"/>
    <x v="1"/>
    <n v="9.8000000000000004E-2"/>
    <n v="0.58899999999999997"/>
    <n v="7.6999999999999999E-2"/>
    <n v="3.4000000000000002E-2"/>
    <n v="0.20300000000000001"/>
    <n v="296"/>
    <n v="308"/>
    <n v="267"/>
    <n v="283"/>
    <n v="248"/>
    <n v="193"/>
    <n v="213"/>
    <n v="225"/>
    <n v="226"/>
    <n v="259"/>
    <n v="2.2251119780378598E-2"/>
    <n v="0.36491798433574701"/>
    <x v="2"/>
    <s v="KMS-widespread"/>
  </r>
  <r>
    <n v="382"/>
    <s v="KMS340"/>
    <s v="KMS340"/>
    <x v="0"/>
    <m/>
    <s v="DC01"/>
    <m/>
    <m/>
    <m/>
    <m/>
    <m/>
    <m/>
    <x v="5"/>
    <m/>
    <m/>
    <m/>
    <s v="Kweon Heo"/>
    <d v="2014-11-07T00:00:00"/>
    <m/>
    <m/>
    <m/>
    <m/>
    <m/>
    <x v="2"/>
    <m/>
    <m/>
    <m/>
    <m/>
    <m/>
    <d v="2015-01-15T00:00:00"/>
    <m/>
    <n v="9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6.917499999999997"/>
    <n v="127.756666"/>
    <n v="115"/>
    <m/>
    <m/>
    <x v="1"/>
    <n v="8.8328368233899628"/>
    <s v="Y"/>
    <d v="2015-07-02T00:00:00"/>
    <s v="NEF"/>
    <s v="summer 2015"/>
    <n v="26.290000000000003"/>
    <m/>
    <s v="N"/>
    <n v="8"/>
    <n v="3"/>
    <s v="N China 2x and 4x, Korea and Russia 4x"/>
    <n v="3"/>
    <x v="1"/>
    <n v="3.5999999999999997E-2"/>
    <n v="0.76600000000000001"/>
    <n v="7.4999999999999997E-2"/>
    <n v="7.0000000000000001E-3"/>
    <n v="0.11600000000000001"/>
    <n v="296"/>
    <n v="307"/>
    <n v="267"/>
    <n v="284"/>
    <n v="248"/>
    <n v="193"/>
    <n v="213"/>
    <n v="224"/>
    <n v="226"/>
    <n v="259"/>
    <n v="5.3633867938159198E-2"/>
    <n v="0.224831292558551"/>
    <x v="2"/>
    <m/>
  </r>
  <r>
    <n v="383"/>
    <s v="KMS341"/>
    <s v="KMS341"/>
    <x v="0"/>
    <m/>
    <s v="DC02"/>
    <m/>
    <m/>
    <m/>
    <m/>
    <m/>
    <m/>
    <x v="5"/>
    <m/>
    <m/>
    <m/>
    <s v="Kweon Heo"/>
    <d v="2014-11-07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6.864443999999999"/>
    <n v="127.85166599999999"/>
    <n v="101"/>
    <m/>
    <m/>
    <x v="1"/>
    <n v="8.7974253175080985"/>
    <s v="Y"/>
    <d v="2015-05-23T00:00:00"/>
    <s v="NEF"/>
    <s v="summer 2015"/>
    <n v="51.634"/>
    <n v="1.84E-2"/>
    <s v="N"/>
    <n v="8"/>
    <n v="3"/>
    <s v="N China 2x and 4x, Korea and Russia 4x"/>
    <n v="3"/>
    <x v="1"/>
    <n v="2.3E-2"/>
    <n v="0.82799999999999996"/>
    <n v="2.7E-2"/>
    <n v="2.9000000000000001E-2"/>
    <n v="9.4E-2"/>
    <n v="295"/>
    <n v="308"/>
    <n v="265"/>
    <n v="283"/>
    <n v="250"/>
    <n v="194"/>
    <n v="213"/>
    <n v="223"/>
    <n v="227"/>
    <n v="258"/>
    <n v="0.102470741222367"/>
    <n v="0.18464857207250701"/>
    <x v="2"/>
    <m/>
  </r>
  <r>
    <n v="384"/>
    <s v="KMS342"/>
    <s v="KMS342"/>
    <x v="0"/>
    <m/>
    <s v="DC03"/>
    <m/>
    <m/>
    <m/>
    <m/>
    <m/>
    <m/>
    <x v="5"/>
    <m/>
    <m/>
    <m/>
    <s v="Kweon Heo"/>
    <d v="2014-11-0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0"/>
    <n v="36.793332999999997"/>
    <n v="127.828611"/>
    <n v="108"/>
    <m/>
    <m/>
    <x v="1"/>
    <n v="9.0372305389221541"/>
    <s v="Y"/>
    <d v="2015-05-23T00:00:00"/>
    <s v="NEF"/>
    <s v="summer 2015"/>
    <n v="25.1812"/>
    <m/>
    <s v="N"/>
    <n v="8"/>
    <n v="3"/>
    <s v="N China 2x and 4x, Korea and Russia 4x"/>
    <n v="3"/>
    <x v="1"/>
    <n v="3.4000000000000002E-2"/>
    <n v="0.75"/>
    <n v="8.2000000000000003E-2"/>
    <n v="2.3E-2"/>
    <n v="0.111"/>
    <n v="296"/>
    <n v="307"/>
    <n v="267"/>
    <n v="283"/>
    <n v="248"/>
    <n v="193"/>
    <n v="213"/>
    <n v="224"/>
    <n v="226"/>
    <n v="259"/>
    <n v="5.5743389683571697E-2"/>
    <n v="0.21125596768270299"/>
    <x v="2"/>
    <m/>
  </r>
  <r>
    <n v="385"/>
    <s v="KMS343"/>
    <s v="KMS343"/>
    <x v="0"/>
    <m/>
    <s v="DC04"/>
    <m/>
    <m/>
    <m/>
    <m/>
    <m/>
    <m/>
    <x v="5"/>
    <m/>
    <m/>
    <m/>
    <s v="Kweon Heo"/>
    <d v="2014-11-0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6.639166000000003"/>
    <n v="127.75111099999999"/>
    <n v="173"/>
    <m/>
    <m/>
    <x v="0"/>
    <n v="4.3600000000000003"/>
    <s v="Y"/>
    <d v="2015-05-23T00:00:00"/>
    <s v="NEF"/>
    <s v="summer 2015"/>
    <n v="30.606400000000004"/>
    <m/>
    <s v="N"/>
    <n v="7"/>
    <n v="4"/>
    <s v="NE China/Korea/Russia diploids"/>
    <n v="2"/>
    <x v="0"/>
    <n v="0"/>
    <n v="9.5000000000000001E-2"/>
    <n v="0.64100000000000001"/>
    <n v="2E-3"/>
    <n v="0.26100000000000001"/>
    <n v="296"/>
    <n v="307"/>
    <n v="267"/>
    <n v="284"/>
    <n v="248"/>
    <n v="193"/>
    <n v="213"/>
    <n v="224"/>
    <n v="226"/>
    <n v="259"/>
    <n v="0.13798584019650301"/>
    <n v="0.11475025142474"/>
    <x v="0"/>
    <m/>
  </r>
  <r>
    <n v="386"/>
    <s v="KMS344"/>
    <s v="KMS344"/>
    <x v="0"/>
    <m/>
    <s v="DC05"/>
    <m/>
    <m/>
    <m/>
    <m/>
    <m/>
    <m/>
    <x v="5"/>
    <m/>
    <m/>
    <m/>
    <s v="Kweon Heo"/>
    <d v="2014-11-07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6.512500000000003"/>
    <n v="127.803611"/>
    <n v="324"/>
    <m/>
    <m/>
    <x v="1"/>
    <n v="8.952104191607015"/>
    <s v="Y"/>
    <d v="2015-05-23T00:00:00"/>
    <s v="NEF"/>
    <s v="summer 2015"/>
    <n v="50.287600000000012"/>
    <n v="1.7052631578947399E-2"/>
    <s v="N"/>
    <n v="8"/>
    <n v="3"/>
    <s v="N China 2x and 4x, Korea and Russia 4x"/>
    <n v="3"/>
    <x v="1"/>
    <n v="2.5000000000000001E-2"/>
    <n v="0.871"/>
    <n v="2.1999999999999999E-2"/>
    <n v="1E-3"/>
    <n v="8.1000000000000003E-2"/>
    <n v="296"/>
    <n v="307"/>
    <n v="267"/>
    <n v="283"/>
    <n v="248"/>
    <n v="193"/>
    <n v="213"/>
    <n v="224"/>
    <n v="226"/>
    <n v="259"/>
    <n v="6.8949573761017194E-2"/>
    <n v="0.202147800986995"/>
    <x v="2"/>
    <m/>
  </r>
  <r>
    <n v="387"/>
    <s v="KMS345"/>
    <s v="KMS345"/>
    <x v="0"/>
    <m/>
    <s v="DC06"/>
    <m/>
    <m/>
    <m/>
    <m/>
    <m/>
    <m/>
    <x v="5"/>
    <m/>
    <m/>
    <m/>
    <s v="Kweon Heo"/>
    <d v="2014-11-07T00:00:00"/>
    <m/>
    <m/>
    <m/>
    <m/>
    <m/>
    <x v="2"/>
    <m/>
    <m/>
    <m/>
    <m/>
    <m/>
    <d v="2015-01-15T00:00:00"/>
    <n v="4"/>
    <n v="5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6.463887999999997"/>
    <n v="127.7325"/>
    <n v="146"/>
    <m/>
    <m/>
    <x v="1"/>
    <n v="8.6140576766856203"/>
    <s v="Y"/>
    <d v="2015-07-02T00:00:00"/>
    <s v="NEF"/>
    <s v="summer 2015"/>
    <n v="85.927599999999998"/>
    <n v="1.1058981233243999E-2"/>
    <s v="N"/>
    <n v="8"/>
    <n v="3"/>
    <s v="N China 2x and 4x, Korea and Russia 4x"/>
    <n v="3"/>
    <x v="1"/>
    <n v="2.1000000000000001E-2"/>
    <n v="0.88400000000000001"/>
    <n v="1.2999999999999999E-2"/>
    <n v="2E-3"/>
    <n v="7.9000000000000001E-2"/>
    <n v="296"/>
    <n v="307"/>
    <n v="267"/>
    <n v="283"/>
    <n v="248"/>
    <n v="193"/>
    <n v="213"/>
    <n v="224"/>
    <n v="226"/>
    <n v="259"/>
    <n v="0.109261667389106"/>
    <n v="0.18505060991435199"/>
    <x v="2"/>
    <m/>
  </r>
  <r>
    <n v="388"/>
    <s v="KMS346"/>
    <s v="KMS346"/>
    <x v="0"/>
    <m/>
    <s v="DC07"/>
    <m/>
    <m/>
    <m/>
    <m/>
    <m/>
    <m/>
    <x v="5"/>
    <m/>
    <m/>
    <m/>
    <s v="Kweon Heo"/>
    <d v="2014-11-07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6.385832999999998"/>
    <n v="127.65083300000001"/>
    <n v="75"/>
    <m/>
    <m/>
    <x v="1"/>
    <n v="8.5014110429447847"/>
    <s v="Y"/>
    <d v="2015-07-02T00:00:00"/>
    <s v="NEF"/>
    <s v="summer 2015"/>
    <n v="96.065200000000004"/>
    <n v="2.16333153055706E-2"/>
    <s v="N"/>
    <n v="8"/>
    <n v="3"/>
    <s v="N China 2x and 4x, Korea and Russia 4x"/>
    <n v="3"/>
    <x v="1"/>
    <n v="2.9000000000000001E-2"/>
    <n v="0.86599999999999999"/>
    <n v="1.7000000000000001E-2"/>
    <n v="2E-3"/>
    <n v="8.5999999999999993E-2"/>
    <n v="296"/>
    <n v="307"/>
    <n v="267"/>
    <n v="283"/>
    <n v="248"/>
    <n v="193"/>
    <n v="213"/>
    <n v="224"/>
    <n v="226"/>
    <n v="259"/>
    <n v="8.4554255165438505E-2"/>
    <n v="0.195145048770479"/>
    <x v="2"/>
    <m/>
  </r>
  <r>
    <n v="389"/>
    <s v="KMS347"/>
    <s v="KMS347"/>
    <x v="0"/>
    <m/>
    <s v="DC08"/>
    <m/>
    <m/>
    <m/>
    <m/>
    <m/>
    <m/>
    <x v="5"/>
    <m/>
    <m/>
    <m/>
    <s v="Kweon Heo"/>
    <d v="2014-11-07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6.444443999999997"/>
    <n v="127.584722"/>
    <n v="79"/>
    <m/>
    <m/>
    <x v="1"/>
    <n v="8.9590031454149521"/>
    <s v="Y"/>
    <d v="2015-07-02T00:00:00"/>
    <s v="NEF"/>
    <s v="summer 2015"/>
    <n v="151.38640000000004"/>
    <n v="1.2900703674745899E-2"/>
    <s v="N"/>
    <n v="8"/>
    <n v="3"/>
    <s v="N China 2x and 4x, Korea and Russia 4x"/>
    <n v="3"/>
    <x v="1"/>
    <n v="2.5000000000000001E-2"/>
    <n v="0.81599999999999995"/>
    <n v="4.2000000000000003E-2"/>
    <n v="0.02"/>
    <n v="9.7000000000000003E-2"/>
    <n v="296"/>
    <n v="307"/>
    <n v="267"/>
    <n v="284"/>
    <n v="248"/>
    <n v="193"/>
    <n v="213"/>
    <n v="224"/>
    <n v="226"/>
    <n v="259"/>
    <n v="0.110590955064297"/>
    <n v="0.17928390408733499"/>
    <x v="2"/>
    <m/>
  </r>
  <r>
    <n v="390"/>
    <s v="KMS348"/>
    <s v="KMS348"/>
    <x v="0"/>
    <m/>
    <s v="DC09"/>
    <m/>
    <m/>
    <m/>
    <m/>
    <m/>
    <m/>
    <x v="5"/>
    <m/>
    <m/>
    <m/>
    <s v="Kweon Heo"/>
    <d v="2014-11-08T00:00:00"/>
    <m/>
    <m/>
    <m/>
    <m/>
    <m/>
    <x v="2"/>
    <m/>
    <m/>
    <m/>
    <m/>
    <m/>
    <d v="2015-01-15T00:00:00"/>
    <m/>
    <n v="10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6.451666000000003"/>
    <n v="127.451944"/>
    <n v="37"/>
    <m/>
    <m/>
    <x v="1"/>
    <n v="8.8811377579475739"/>
    <s v="Y"/>
    <d v="2015-07-02T00:00:00"/>
    <s v="NEF"/>
    <s v="summer 2015"/>
    <n v="84.977200000000011"/>
    <n v="2.6939655172413798E-2"/>
    <s v="N"/>
    <n v="8"/>
    <n v="3"/>
    <s v="N China 2x and 4x, Korea and Russia 4x"/>
    <n v="3"/>
    <x v="1"/>
    <n v="3.7999999999999999E-2"/>
    <n v="0.79700000000000004"/>
    <n v="3.5000000000000003E-2"/>
    <n v="0.04"/>
    <n v="0.09"/>
    <n v="296"/>
    <n v="307"/>
    <n v="267"/>
    <n v="283"/>
    <n v="248"/>
    <n v="193"/>
    <n v="213"/>
    <n v="225"/>
    <n v="226"/>
    <n v="259"/>
    <n v="8.3427250397341404E-2"/>
    <n v="0.200737751434517"/>
    <x v="2"/>
    <m/>
  </r>
  <r>
    <n v="391"/>
    <s v="KMS349"/>
    <s v="KMS349"/>
    <x v="0"/>
    <m/>
    <s v="DC10"/>
    <m/>
    <m/>
    <m/>
    <m/>
    <m/>
    <m/>
    <x v="5"/>
    <m/>
    <m/>
    <m/>
    <s v="Kweon Heo"/>
    <d v="2014-11-08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6.514721999999999"/>
    <n v="127.366666"/>
    <n v="24"/>
    <m/>
    <m/>
    <x v="0"/>
    <n v="4.3144238336143896"/>
    <s v="Y"/>
    <d v="2015-05-23T00:00:00"/>
    <s v="NEF"/>
    <s v="summer 2015"/>
    <n v="116.14239999999999"/>
    <n v="1.52075626798192E-2"/>
    <s v="N"/>
    <n v="7"/>
    <n v="4"/>
    <s v="NE China/Korea/Russia diploids"/>
    <n v="2"/>
    <x v="0"/>
    <n v="3.3000000000000002E-2"/>
    <n v="0.187"/>
    <n v="0.57699999999999996"/>
    <n v="2E-3"/>
    <n v="0.20100000000000001"/>
    <n v="296"/>
    <n v="307"/>
    <n v="267"/>
    <n v="283"/>
    <n v="248"/>
    <n v="193"/>
    <n v="213"/>
    <n v="224"/>
    <n v="226"/>
    <n v="259"/>
    <n v="0.157376101719405"/>
    <n v="0.112795363352653"/>
    <x v="0"/>
    <m/>
  </r>
  <r>
    <n v="392"/>
    <s v="KMS350"/>
    <s v="KMS350"/>
    <x v="0"/>
    <m/>
    <s v="DC11"/>
    <m/>
    <m/>
    <m/>
    <m/>
    <m/>
    <m/>
    <x v="5"/>
    <m/>
    <m/>
    <m/>
    <s v="Kweon Heo"/>
    <d v="2014-11-08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6.631666000000003"/>
    <n v="127.356111"/>
    <n v="31"/>
    <m/>
    <m/>
    <x v="0"/>
    <n v="4.2843144654088041"/>
    <s v="Y"/>
    <d v="2015-05-23T00:00:00"/>
    <s v="NEF"/>
    <s v="summer 2015"/>
    <n v="138.27880000000002"/>
    <n v="3.168854685378E-3"/>
    <s v="N"/>
    <n v="7"/>
    <n v="4"/>
    <s v="NE China/Korea/Russia diploids"/>
    <n v="2"/>
    <x v="0"/>
    <n v="0"/>
    <n v="0.24399999999999999"/>
    <n v="0.61699999999999999"/>
    <n v="3.0000000000000001E-3"/>
    <n v="0.13600000000000001"/>
    <n v="295"/>
    <n v="306"/>
    <n v="267"/>
    <n v="283"/>
    <n v="250"/>
    <n v="194"/>
    <n v="213"/>
    <n v="221"/>
    <n v="227"/>
    <n v="258"/>
    <n v="0.16526513509608401"/>
    <n v="0.11877726234161901"/>
    <x v="0"/>
    <m/>
  </r>
  <r>
    <n v="393"/>
    <s v="KMS351"/>
    <s v="KMS351"/>
    <x v="0"/>
    <m/>
    <s v="DC12"/>
    <m/>
    <m/>
    <m/>
    <m/>
    <m/>
    <m/>
    <x v="5"/>
    <m/>
    <m/>
    <m/>
    <s v="Kweon Heo"/>
    <d v="2014-11-08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6.732500000000002"/>
    <n v="127.4825"/>
    <n v="37"/>
    <m/>
    <m/>
    <x v="1"/>
    <n v="9.1429970821175495"/>
    <s v="Y"/>
    <d v="2015-07-02T00:00:00"/>
    <s v="NEF"/>
    <s v="summer 2015"/>
    <n v="84.7"/>
    <n v="2.09312259718069E-2"/>
    <s v="N"/>
    <n v="8"/>
    <n v="3"/>
    <s v="N China 2x and 4x, Korea and Russia 4x"/>
    <n v="3"/>
    <x v="1"/>
    <n v="5.3999999999999999E-2"/>
    <n v="0.81399999999999995"/>
    <n v="2.1999999999999999E-2"/>
    <n v="8.9999999999999993E-3"/>
    <n v="0.10100000000000001"/>
    <n v="296"/>
    <n v="307"/>
    <n v="267"/>
    <n v="284"/>
    <n v="248"/>
    <n v="193"/>
    <n v="213"/>
    <n v="224"/>
    <n v="226"/>
    <n v="259"/>
    <n v="0.120040456581419"/>
    <n v="0.18170175035302599"/>
    <x v="2"/>
    <m/>
  </r>
  <r>
    <n v="394"/>
    <s v="KMS352"/>
    <s v="KMS352"/>
    <x v="0"/>
    <m/>
    <s v="DC13"/>
    <m/>
    <m/>
    <m/>
    <m/>
    <m/>
    <m/>
    <x v="5"/>
    <m/>
    <m/>
    <m/>
    <s v="Kweon Heo"/>
    <d v="2014-11-08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6.826666000000003"/>
    <n v="127.52666600000001"/>
    <n v="69"/>
    <m/>
    <m/>
    <x v="1"/>
    <n v="8.5083476800335909"/>
    <s v="Y"/>
    <d v="2015-07-02T00:00:00"/>
    <s v="NEF"/>
    <s v="summer 2015"/>
    <n v="41.971600000000009"/>
    <n v="1.6077682266793999E-2"/>
    <s v="N"/>
    <n v="8"/>
    <n v="3"/>
    <s v="N China 2x and 4x, Korea and Russia 4x"/>
    <n v="3"/>
    <x v="1"/>
    <n v="0.03"/>
    <n v="0.78"/>
    <n v="6.2E-2"/>
    <n v="2.1000000000000001E-2"/>
    <n v="0.106"/>
    <n v="296"/>
    <n v="307"/>
    <n v="267"/>
    <n v="284"/>
    <n v="248"/>
    <n v="193"/>
    <n v="213"/>
    <n v="224"/>
    <n v="226"/>
    <n v="259"/>
    <n v="4.6293888166449901E-2"/>
    <n v="0.21904069327030901"/>
    <x v="2"/>
    <m/>
  </r>
  <r>
    <n v="395"/>
    <s v="KMS353"/>
    <s v="KMS353"/>
    <x v="0"/>
    <m/>
    <s v="DC14"/>
    <m/>
    <m/>
    <m/>
    <m/>
    <m/>
    <m/>
    <x v="5"/>
    <m/>
    <m/>
    <m/>
    <s v="Kweon Heo"/>
    <d v="2014-11-08T00:00:00"/>
    <m/>
    <m/>
    <m/>
    <m/>
    <m/>
    <x v="2"/>
    <m/>
    <m/>
    <m/>
    <m/>
    <m/>
    <d v="2015-01-15T00:00:00"/>
    <n v="4"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6.878055000000003"/>
    <n v="127.382222"/>
    <n v="103"/>
    <m/>
    <m/>
    <x v="1"/>
    <n v="9.4799547472149754"/>
    <s v="Y"/>
    <d v="2015-05-23T00:00:00"/>
    <s v="NEF"/>
    <s v="summer 2015"/>
    <n v="173.04760000000002"/>
    <n v="7.2358900144717797E-2"/>
    <s v="N"/>
    <n v="8"/>
    <n v="3"/>
    <s v="N China 2x and 4x, Korea and Russia 4x"/>
    <n v="3"/>
    <x v="1"/>
    <n v="0.123"/>
    <n v="0.72699999999999998"/>
    <n v="4.1000000000000002E-2"/>
    <n v="1.6E-2"/>
    <n v="9.4E-2"/>
    <n v="295"/>
    <n v="308"/>
    <n v="265"/>
    <n v="283"/>
    <n v="250"/>
    <n v="194"/>
    <n v="213"/>
    <n v="223"/>
    <n v="227"/>
    <n v="258"/>
    <n v="9.9263112267013398E-2"/>
    <n v="0.19852422200834099"/>
    <x v="2"/>
    <m/>
  </r>
  <r>
    <n v="396"/>
    <s v="KMS354"/>
    <s v="KMS354"/>
    <x v="0"/>
    <m/>
    <s v="DC15"/>
    <m/>
    <m/>
    <m/>
    <m/>
    <m/>
    <m/>
    <x v="5"/>
    <m/>
    <m/>
    <m/>
    <s v="Kweon Heo"/>
    <d v="2014-11-08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6.941388000000003"/>
    <n v="127.458888"/>
    <n v="73"/>
    <m/>
    <m/>
    <x v="1"/>
    <n v="8.7633055091819685"/>
    <s v="Y"/>
    <d v="2015-05-23T00:00:00"/>
    <s v="NEF"/>
    <s v="summer 2015"/>
    <n v="98.91640000000001"/>
    <n v="5.6729699666295902E-2"/>
    <s v="N"/>
    <n v="8"/>
    <n v="3"/>
    <s v="N China 2x and 4x, Korea and Russia 4x"/>
    <n v="3"/>
    <x v="1"/>
    <n v="9.8000000000000004E-2"/>
    <n v="0.73"/>
    <n v="4.1000000000000002E-2"/>
    <n v="2.8000000000000001E-2"/>
    <n v="0.10299999999999999"/>
    <n v="296"/>
    <n v="307"/>
    <n v="267"/>
    <n v="283"/>
    <n v="248"/>
    <n v="193"/>
    <n v="213"/>
    <n v="225"/>
    <n v="226"/>
    <n v="259"/>
    <n v="8.7183932957665106E-2"/>
    <n v="0.20346334050905401"/>
    <x v="2"/>
    <m/>
  </r>
  <r>
    <n v="397"/>
    <s v="KMS355"/>
    <s v="KMS355"/>
    <x v="0"/>
    <m/>
    <s v="DC16"/>
    <m/>
    <m/>
    <m/>
    <m/>
    <m/>
    <m/>
    <x v="5"/>
    <m/>
    <m/>
    <m/>
    <s v="Kweon Heo"/>
    <d v="2014-11-09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8.226944000000003"/>
    <n v="127.955833"/>
    <n v="271"/>
    <m/>
    <m/>
    <x v="0"/>
    <n v="4.5347189426825549"/>
    <s v="Y"/>
    <d v="2015-05-23T00:00:00"/>
    <s v="NEF"/>
    <s v="summer 2015"/>
    <n v="41.021200000000007"/>
    <n v="6.4836003051105999E-3"/>
    <s v="N"/>
    <n v="7"/>
    <n v="4"/>
    <s v="NE China/Korea/Russia diploids"/>
    <n v="2"/>
    <x v="0"/>
    <n v="5.0000000000000001E-3"/>
    <n v="0.17799999999999999"/>
    <n v="0.79700000000000004"/>
    <n v="1E-3"/>
    <n v="1.9E-2"/>
    <n v="296"/>
    <n v="307"/>
    <n v="266"/>
    <n v="283"/>
    <n v="248"/>
    <n v="193"/>
    <n v="213"/>
    <n v="224"/>
    <n v="226"/>
    <n v="259"/>
    <n v="8.8599913307325501E-2"/>
    <n v="0.14296585180252999"/>
    <x v="0"/>
    <s v="KMS355-8"/>
  </r>
  <r>
    <n v="398"/>
    <s v="KMS356"/>
    <s v="KMS356"/>
    <x v="0"/>
    <m/>
    <s v="DC17"/>
    <m/>
    <m/>
    <m/>
    <m/>
    <m/>
    <m/>
    <x v="5"/>
    <m/>
    <m/>
    <m/>
    <s v="Kweon Heo"/>
    <d v="2014-11-09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8.144722000000002"/>
    <n v="127.90305499999999"/>
    <n v="182"/>
    <m/>
    <m/>
    <x v="0"/>
    <n v="4.3847155688622754"/>
    <s v="Y"/>
    <d v="2015-07-02T00:00:00"/>
    <s v="NEF"/>
    <s v="summer 2015"/>
    <n v="112.2616"/>
    <n v="9.6205237840726893E-3"/>
    <s v="N"/>
    <n v="7"/>
    <n v="4"/>
    <s v="NE China/Korea/Russia diploids"/>
    <n v="2"/>
    <x v="0"/>
    <n v="5.0000000000000001E-3"/>
    <n v="0.17799999999999999"/>
    <n v="0.79700000000000004"/>
    <n v="1E-3"/>
    <n v="1.9E-2"/>
    <n v="296"/>
    <n v="307"/>
    <n v="266"/>
    <n v="283"/>
    <n v="248"/>
    <n v="193"/>
    <n v="213"/>
    <n v="224"/>
    <n v="226"/>
    <n v="259"/>
    <n v="8.8599913307325501E-2"/>
    <n v="0.14296585180252999"/>
    <x v="0"/>
    <s v="KMS355-8"/>
  </r>
  <r>
    <n v="399"/>
    <s v="KMS357"/>
    <s v="KMS357"/>
    <x v="0"/>
    <m/>
    <s v="DC18"/>
    <m/>
    <m/>
    <m/>
    <m/>
    <m/>
    <m/>
    <x v="5"/>
    <m/>
    <m/>
    <m/>
    <s v="Kweon Heo"/>
    <d v="2014-11-09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8.128888000000003"/>
    <n v="127.98944400000001"/>
    <n v="180"/>
    <m/>
    <m/>
    <x v="0"/>
    <n v="4.4739954627343694"/>
    <s v="Y"/>
    <d v="2015-05-23T00:00:00"/>
    <s v="NEF"/>
    <s v="summer 2015"/>
    <n v="117.92440000000001"/>
    <n v="7.9510703363914401E-3"/>
    <s v="N"/>
    <n v="7"/>
    <n v="4"/>
    <s v="NE China/Korea/Russia diploids"/>
    <n v="2"/>
    <x v="0"/>
    <n v="5.0000000000000001E-3"/>
    <n v="0.17799999999999999"/>
    <n v="0.79700000000000004"/>
    <n v="1E-3"/>
    <n v="1.9E-2"/>
    <n v="296"/>
    <n v="307"/>
    <n v="266"/>
    <n v="283"/>
    <n v="248"/>
    <n v="193"/>
    <n v="213"/>
    <n v="224"/>
    <n v="226"/>
    <n v="259"/>
    <n v="8.8599913307325501E-2"/>
    <n v="0.14296585180252999"/>
    <x v="0"/>
    <s v="KMS355-8"/>
  </r>
  <r>
    <n v="400"/>
    <s v="KMS358"/>
    <s v="KMS358"/>
    <x v="0"/>
    <m/>
    <s v="DC19"/>
    <m/>
    <m/>
    <m/>
    <m/>
    <m/>
    <m/>
    <x v="5"/>
    <m/>
    <m/>
    <m/>
    <s v="Kweon Heo"/>
    <d v="2014-11-09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8.088332999999999"/>
    <n v="128.02194399999999"/>
    <n v="205"/>
    <m/>
    <m/>
    <x v="0"/>
    <n v="4.4343795918367341"/>
    <s v="Y"/>
    <d v="2015-05-23T00:00:00"/>
    <s v="NEF"/>
    <s v="summer 2015"/>
    <n v="28.190800000000007"/>
    <m/>
    <s v="N"/>
    <n v="7"/>
    <n v="4"/>
    <s v="NE China/Korea/Russia diploids"/>
    <n v="2"/>
    <x v="0"/>
    <n v="5.0000000000000001E-3"/>
    <n v="0.17799999999999999"/>
    <n v="0.79700000000000004"/>
    <n v="1E-3"/>
    <n v="1.9E-2"/>
    <n v="296"/>
    <n v="307"/>
    <n v="266"/>
    <n v="283"/>
    <n v="248"/>
    <n v="193"/>
    <n v="213"/>
    <n v="224"/>
    <n v="226"/>
    <n v="259"/>
    <n v="8.8599913307325501E-2"/>
    <n v="0.14296585180252999"/>
    <x v="0"/>
    <s v="KMS355-8"/>
  </r>
  <r>
    <n v="401"/>
    <s v="KMS359"/>
    <s v="KMS359"/>
    <x v="0"/>
    <m/>
    <s v="DC20"/>
    <m/>
    <m/>
    <m/>
    <m/>
    <m/>
    <m/>
    <x v="5"/>
    <m/>
    <m/>
    <m/>
    <s v="Kweon Heo"/>
    <d v="2014-11-13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785181999999999"/>
    <n v="127.98634800000001"/>
    <n v="162"/>
    <m/>
    <m/>
    <x v="0"/>
    <n v="4.54"/>
    <s v="Y"/>
    <d v="2015-07-02T00:00:00"/>
    <s v="NEF"/>
    <s v="summer 2015"/>
    <n v="55.990000000000009"/>
    <n v="0.19654808030996801"/>
    <s v="N"/>
    <n v="10"/>
    <n v="6"/>
    <s v="M. xgiganteus (2x x 2x)"/>
    <n v="8"/>
    <x v="8"/>
    <n v="0.26500000000000001"/>
    <n v="9.0999999999999998E-2"/>
    <n v="0.59299999999999997"/>
    <n v="1E-3"/>
    <n v="0.05"/>
    <n v="296"/>
    <n v="307"/>
    <n v="266"/>
    <n v="283"/>
    <n v="248"/>
    <n v="193"/>
    <n v="213"/>
    <n v="224"/>
    <n v="226"/>
    <n v="259"/>
    <n v="0.208842652795839"/>
    <n v="0.10676455548250401"/>
    <x v="0"/>
    <m/>
  </r>
  <r>
    <n v="402"/>
    <s v="KMS360"/>
    <s v="KMS360"/>
    <x v="0"/>
    <m/>
    <s v="DC21"/>
    <m/>
    <m/>
    <m/>
    <m/>
    <m/>
    <m/>
    <x v="5"/>
    <m/>
    <m/>
    <m/>
    <s v="Kweon Heo"/>
    <d v="2014-11-13T00:00:00"/>
    <m/>
    <m/>
    <m/>
    <m/>
    <m/>
    <x v="2"/>
    <m/>
    <m/>
    <m/>
    <m/>
    <m/>
    <d v="2015-01-15T00:00:00"/>
    <m/>
    <n v="11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7.974612999999998"/>
    <n v="128.08421200000001"/>
    <n v="202"/>
    <m/>
    <m/>
    <x v="0"/>
    <n v="4.4615524999213374"/>
    <s v="Y"/>
    <d v="2015-05-23T00:00:00"/>
    <s v="NEF"/>
    <s v="summer 2015"/>
    <n v="123.3892"/>
    <n v="1.9629225736096001E-3"/>
    <s v="N"/>
    <n v="7"/>
    <n v="4"/>
    <s v="NE China/Korea/Russia diploids"/>
    <n v="2"/>
    <x v="0"/>
    <n v="0"/>
    <n v="0.13400000000000001"/>
    <n v="0.81"/>
    <n v="3.0000000000000001E-3"/>
    <n v="5.1999999999999998E-2"/>
    <n v="296"/>
    <n v="307"/>
    <n v="267"/>
    <n v="284"/>
    <n v="248"/>
    <n v="193"/>
    <n v="214"/>
    <n v="223"/>
    <n v="226"/>
    <n v="259"/>
    <n v="0.120329432162982"/>
    <n v="0.124634538944187"/>
    <x v="0"/>
    <m/>
  </r>
  <r>
    <n v="403"/>
    <s v="KMS361"/>
    <s v="KMS361"/>
    <x v="0"/>
    <m/>
    <s v="DC22"/>
    <m/>
    <m/>
    <m/>
    <m/>
    <m/>
    <m/>
    <x v="5"/>
    <m/>
    <m/>
    <m/>
    <s v="Kweon Heo"/>
    <d v="2014-11-13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8.140982999999999"/>
    <n v="128.25512900000001"/>
    <n v="262"/>
    <m/>
    <m/>
    <x v="0"/>
    <n v="4.4092195959329192"/>
    <s v="Y"/>
    <d v="2015-07-02T00:00:00"/>
    <s v="NEF"/>
    <s v="summer 2015"/>
    <n v="40.506399999999999"/>
    <n v="0.19065343258891601"/>
    <s v="N"/>
    <n v="10"/>
    <n v="6"/>
    <s v="M. xgiganteus (2x x 2x)"/>
    <n v="8"/>
    <x v="8"/>
    <n v="0.255"/>
    <n v="0.115"/>
    <n v="0.629"/>
    <n v="0"/>
    <n v="1E-3"/>
    <n v="296"/>
    <n v="307"/>
    <n v="266"/>
    <n v="283"/>
    <n v="248"/>
    <n v="193"/>
    <n v="213"/>
    <n v="224"/>
    <n v="226"/>
    <n v="259"/>
    <n v="0.194018205461639"/>
    <n v="0.103187408124485"/>
    <x v="0"/>
    <m/>
  </r>
  <r>
    <n v="404"/>
    <s v="KMS362"/>
    <s v="KMS362"/>
    <x v="0"/>
    <m/>
    <s v="DC23"/>
    <m/>
    <m/>
    <m/>
    <m/>
    <m/>
    <m/>
    <x v="5"/>
    <m/>
    <m/>
    <m/>
    <s v="Kweon Heo"/>
    <d v="2014-11-13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x v="0"/>
    <n v="38.401347000000001"/>
    <n v="128.46889100000001"/>
    <n v="263"/>
    <m/>
    <m/>
    <x v="0"/>
    <n v="4.2596894848270983"/>
    <s v="Y"/>
    <d v="2015-05-23T00:00:00"/>
    <s v="NEF"/>
    <s v="summer 2015"/>
    <n v="231.85360000000003"/>
    <n v="2.27272727272727E-3"/>
    <s v="N"/>
    <n v="7"/>
    <n v="4"/>
    <s v="NE China/Korea/Russia diploids"/>
    <n v="2"/>
    <x v="0"/>
    <n v="0"/>
    <n v="0.123"/>
    <n v="0.84799999999999998"/>
    <n v="1E-3"/>
    <n v="2.7E-2"/>
    <n v="296"/>
    <n v="307"/>
    <n v="267"/>
    <n v="283"/>
    <n v="248"/>
    <n v="193"/>
    <n v="213"/>
    <n v="224"/>
    <n v="226"/>
    <n v="259"/>
    <n v="0.18352839185088901"/>
    <n v="0.104480781482268"/>
    <x v="0"/>
    <m/>
  </r>
  <r>
    <n v="405"/>
    <s v="KMS363"/>
    <s v="KMS363"/>
    <x v="0"/>
    <m/>
    <s v="DC24"/>
    <m/>
    <m/>
    <m/>
    <m/>
    <m/>
    <m/>
    <x v="5"/>
    <m/>
    <m/>
    <m/>
    <s v="Kweon Heo"/>
    <d v="2014-11-13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8.362009"/>
    <n v="128.50245699999999"/>
    <n v="11"/>
    <m/>
    <m/>
    <x v="0"/>
    <n v="4.9960401968544588"/>
    <s v="Y"/>
    <d v="2015-05-23T00:00:00"/>
    <s v="NEF"/>
    <s v="summer 2015"/>
    <n v="25.3"/>
    <m/>
    <s v="N"/>
    <n v="6"/>
    <n v="1"/>
    <s v="M. xgiganteus (4x x 2x)"/>
    <n v="9"/>
    <x v="6"/>
    <n v="0.40200000000000002"/>
    <n v="4.2000000000000003E-2"/>
    <n v="0.55300000000000005"/>
    <n v="0"/>
    <n v="3.0000000000000001E-3"/>
    <n v="296"/>
    <n v="307"/>
    <n v="267"/>
    <n v="283"/>
    <n v="248"/>
    <n v="193"/>
    <n v="213"/>
    <n v="224"/>
    <n v="226"/>
    <n v="259"/>
    <n v="0.23268313827481599"/>
    <n v="0.115316536737845"/>
    <x v="0"/>
    <m/>
  </r>
  <r>
    <n v="406"/>
    <s v="KMS364"/>
    <s v="KMS364"/>
    <x v="0"/>
    <m/>
    <s v="DC25"/>
    <m/>
    <m/>
    <m/>
    <m/>
    <m/>
    <m/>
    <x v="5"/>
    <m/>
    <m/>
    <m/>
    <s v="Kweon Heo"/>
    <d v="2014-11-13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8.297286"/>
    <n v="128.53949900000001"/>
    <n v="5"/>
    <m/>
    <m/>
    <x v="0"/>
    <n v="4.871047220247795"/>
    <s v="Y"/>
    <d v="2015-05-23T00:00:00"/>
    <s v="NEF"/>
    <s v="summer 2015"/>
    <n v="24.310000000000006"/>
    <m/>
    <s v="N"/>
    <n v="10"/>
    <n v="6"/>
    <s v="M. xgiganteus (2x x 2x)"/>
    <n v="8"/>
    <x v="8"/>
    <n v="0.26700000000000002"/>
    <n v="8.7999999999999995E-2"/>
    <n v="0.63500000000000001"/>
    <n v="1E-3"/>
    <n v="8.9999999999999993E-3"/>
    <n v="296"/>
    <n v="307"/>
    <n v="267"/>
    <n v="284"/>
    <n v="248"/>
    <n v="193"/>
    <n v="214"/>
    <n v="223"/>
    <n v="226"/>
    <n v="259"/>
    <n v="0.23450368443866501"/>
    <n v="0.100755001887505"/>
    <x v="0"/>
    <m/>
  </r>
  <r>
    <n v="407"/>
    <s v="KMS365"/>
    <s v="KMS365"/>
    <x v="0"/>
    <m/>
    <s v="DC26"/>
    <m/>
    <m/>
    <m/>
    <m/>
    <m/>
    <m/>
    <x v="5"/>
    <m/>
    <m/>
    <m/>
    <s v="Kweon Heo"/>
    <d v="2014-11-13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x v="0"/>
    <n v="38.233122999999999"/>
    <n v="128.53907000000001"/>
    <n v="20"/>
    <m/>
    <m/>
    <x v="0"/>
    <n v="4.4125263157894725"/>
    <s v="Y"/>
    <d v="2015-05-23T00:00:00"/>
    <s v="NEF"/>
    <s v="summer 2015"/>
    <n v="111.35080000000001"/>
    <n v="0.17581510524143601"/>
    <s v="N"/>
    <n v="10"/>
    <n v="6"/>
    <s v="M. xgiganteus (2x x 2x)"/>
    <n v="8"/>
    <x v="8"/>
    <n v="0.253"/>
    <n v="0.108"/>
    <n v="0.59099999999999997"/>
    <n v="1E-3"/>
    <n v="4.5999999999999999E-2"/>
    <n v="296"/>
    <n v="307"/>
    <n v="267"/>
    <n v="284"/>
    <n v="248"/>
    <n v="193"/>
    <n v="213"/>
    <n v="224"/>
    <n v="226"/>
    <n v="259"/>
    <n v="0.154601936136396"/>
    <n v="0.11823619894035201"/>
    <x v="0"/>
    <m/>
  </r>
  <r>
    <n v="408"/>
    <s v="KMS366"/>
    <s v="KMS366"/>
    <x v="4"/>
    <m/>
    <s v="G01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7.638204999999999"/>
    <n v="126.52511199999999"/>
    <n v="7"/>
    <m/>
    <m/>
    <x v="3"/>
    <n v="7.2300918554807083"/>
    <s v="Y"/>
    <d v="2015-05-23T00:00:00"/>
    <s v="NEF"/>
    <s v="summer 2015"/>
    <n v="21.3796"/>
    <m/>
    <s v="N"/>
    <n v="6"/>
    <n v="1"/>
    <s v="M. xgiganteus (4x x 2x)"/>
    <n v="9"/>
    <x v="6"/>
    <n v="0.33800000000000002"/>
    <n v="0.59799999999999998"/>
    <n v="2.7E-2"/>
    <n v="5.0000000000000001E-3"/>
    <n v="3.1E-2"/>
    <n v="296"/>
    <n v="307"/>
    <n v="267"/>
    <n v="284"/>
    <n v="248"/>
    <n v="193"/>
    <n v="213"/>
    <n v="224"/>
    <n v="226"/>
    <n v="259"/>
    <n v="0.13255309926311201"/>
    <n v="0.17426210940102599"/>
    <x v="2"/>
    <m/>
  </r>
  <r>
    <n v="409"/>
    <s v="KMS367"/>
    <s v="KMS367"/>
    <x v="0"/>
    <m/>
    <s v="G02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n v="5"/>
    <n v="4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7.666142999999998"/>
    <n v="126.52231999999999"/>
    <n v="7"/>
    <m/>
    <m/>
    <x v="1"/>
    <n v="8.535524488248674"/>
    <s v="Y"/>
    <d v="2015-05-23T00:00:00"/>
    <s v="NEF"/>
    <s v="summer 2015"/>
    <n v="47.278000000000006"/>
    <m/>
    <s v="N"/>
    <n v="8"/>
    <n v="3"/>
    <s v="N China 2x and 4x, Korea and Russia 4x"/>
    <n v="3"/>
    <x v="1"/>
    <n v="4.0000000000000001E-3"/>
    <n v="0.66800000000000004"/>
    <n v="0.16800000000000001"/>
    <n v="2.9000000000000001E-2"/>
    <n v="0.13100000000000001"/>
    <n v="296"/>
    <n v="307"/>
    <n v="267"/>
    <n v="284"/>
    <n v="248"/>
    <n v="193"/>
    <n v="213"/>
    <n v="224"/>
    <n v="226"/>
    <n v="259"/>
    <n v="8.2184655396618997E-2"/>
    <n v="0.198608356160071"/>
    <x v="2"/>
    <m/>
  </r>
  <r>
    <n v="410"/>
    <s v="KMS368"/>
    <s v="KMS368"/>
    <x v="0"/>
    <m/>
    <s v="G03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x v="1"/>
    <n v="37.69999"/>
    <n v="126.52197700000001"/>
    <n v="7"/>
    <m/>
    <m/>
    <x v="1"/>
    <n v="9.2291875896700137"/>
    <s v="Y"/>
    <d v="2015-07-02T00:00:00"/>
    <s v="NEF"/>
    <s v="summer 2015"/>
    <n v="91.075600000000009"/>
    <m/>
    <s v="N"/>
    <n v="8"/>
    <n v="3"/>
    <s v="N China 2x and 4x, Korea and Russia 4x"/>
    <n v="3"/>
    <x v="1"/>
    <n v="6.6000000000000003E-2"/>
    <n v="0.79800000000000004"/>
    <n v="1.7999999999999999E-2"/>
    <n v="2.5999999999999999E-2"/>
    <n v="9.1999999999999998E-2"/>
    <n v="296"/>
    <n v="307"/>
    <n v="267"/>
    <n v="283"/>
    <n v="248"/>
    <n v="193"/>
    <n v="213"/>
    <n v="224"/>
    <n v="226"/>
    <n v="259"/>
    <n v="0.10036121947695401"/>
    <n v="0.197064114094822"/>
    <x v="2"/>
    <m/>
  </r>
  <r>
    <n v="411"/>
    <s v="KMS369"/>
    <s v="KMS369"/>
    <x v="0"/>
    <m/>
    <s v="G04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7.753301999999998"/>
    <n v="126.512743"/>
    <n v="7"/>
    <m/>
    <m/>
    <x v="3"/>
    <n v="6.5526697322118714"/>
    <s v="Y"/>
    <d v="2015-05-23T00:00:00"/>
    <s v="NEF"/>
    <s v="summer 2015"/>
    <n v="98.956000000000003"/>
    <m/>
    <s v="N"/>
    <n v="8"/>
    <n v="3"/>
    <s v="N China 2x and 4x, Korea and Russia 4x"/>
    <n v="3"/>
    <x v="1"/>
    <n v="7.0000000000000001E-3"/>
    <n v="0.58099999999999996"/>
    <n v="0.30199999999999999"/>
    <n v="4.0000000000000001E-3"/>
    <n v="0.107"/>
    <n v="296"/>
    <n v="307"/>
    <n v="267"/>
    <n v="283"/>
    <n v="248"/>
    <n v="193"/>
    <n v="213"/>
    <n v="224"/>
    <n v="226"/>
    <n v="259"/>
    <n v="9.5015171218032102E-2"/>
    <n v="0.174378133282243"/>
    <x v="1"/>
    <m/>
  </r>
  <r>
    <n v="412"/>
    <s v="KMS370"/>
    <s v="KMS370"/>
    <x v="0"/>
    <m/>
    <s v="G05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7.777276999999998"/>
    <n v="126.463466"/>
    <n v="7"/>
    <m/>
    <m/>
    <x v="0"/>
    <n v="4.4082499567249425"/>
    <s v="Y"/>
    <d v="2015-05-23T00:00:00"/>
    <s v="NEF"/>
    <s v="summer 2015"/>
    <n v="43.080400000000012"/>
    <m/>
    <s v="N"/>
    <n v="7"/>
    <n v="4"/>
    <s v="NE China/Korea/Russia diploids"/>
    <n v="2"/>
    <x v="0"/>
    <n v="0"/>
    <n v="0.308"/>
    <n v="0.68400000000000005"/>
    <n v="0"/>
    <n v="8.0000000000000002E-3"/>
    <n v="296"/>
    <n v="307"/>
    <n v="267"/>
    <n v="284"/>
    <n v="248"/>
    <n v="193"/>
    <n v="214"/>
    <n v="223"/>
    <n v="226"/>
    <n v="259"/>
    <n v="0.14503684438664899"/>
    <n v="0.12783073075103099"/>
    <x v="0"/>
    <m/>
  </r>
  <r>
    <n v="413"/>
    <s v="KMS371"/>
    <s v="KMS371"/>
    <x v="0"/>
    <m/>
    <s v="G06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7.803907000000002"/>
    <n v="126.454273"/>
    <n v="10"/>
    <m/>
    <m/>
    <x v="0"/>
    <n v="4.4050061652281132"/>
    <s v="Y"/>
    <d v="2015-05-23T00:00:00"/>
    <s v="NEF"/>
    <s v="summer 2015"/>
    <n v="92.422000000000011"/>
    <m/>
    <s v="N"/>
    <n v="7"/>
    <n v="4"/>
    <s v="NE China/Korea/Russia diploids"/>
    <n v="2"/>
    <x v="0"/>
    <n v="8.9999999999999993E-3"/>
    <n v="0.191"/>
    <n v="0.74399999999999999"/>
    <n v="4.0000000000000001E-3"/>
    <n v="5.0999999999999997E-2"/>
    <n v="296"/>
    <n v="307"/>
    <n v="267"/>
    <n v="285"/>
    <n v="248"/>
    <n v="193"/>
    <n v="214"/>
    <n v="223"/>
    <n v="226"/>
    <n v="259"/>
    <n v="0.11324953041468"/>
    <n v="0.144756566512416"/>
    <x v="0"/>
    <m/>
  </r>
  <r>
    <n v="414"/>
    <s v="KMS372"/>
    <s v="KMS372"/>
    <x v="0"/>
    <m/>
    <s v="G07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n v="6"/>
    <n v="5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7.807391000000003"/>
    <n v="126.425633"/>
    <n v="16"/>
    <m/>
    <m/>
    <x v="0"/>
    <n v="4.4968833599985043"/>
    <s v="Y"/>
    <d v="2015-05-23T00:00:00"/>
    <s v="NEF"/>
    <s v="summer 2015"/>
    <n v="40.466800000000006"/>
    <m/>
    <s v="N"/>
    <n v="7"/>
    <n v="4"/>
    <s v="NE China/Korea/Russia diploids"/>
    <n v="2"/>
    <x v="0"/>
    <n v="3.0000000000000001E-3"/>
    <n v="0.30499999999999999"/>
    <n v="0.64900000000000002"/>
    <n v="1.0999999999999999E-2"/>
    <n v="3.2000000000000001E-2"/>
    <n v="296"/>
    <n v="307"/>
    <n v="267"/>
    <n v="284"/>
    <n v="248"/>
    <n v="193"/>
    <n v="214"/>
    <n v="224"/>
    <n v="226"/>
    <n v="259"/>
    <n v="0.118855656697009"/>
    <n v="0.143021120293848"/>
    <x v="0"/>
    <m/>
  </r>
  <r>
    <n v="415"/>
    <s v="KMS373"/>
    <s v="KMS373"/>
    <x v="0"/>
    <m/>
    <s v="G08"/>
    <m/>
    <m/>
    <m/>
    <m/>
    <m/>
    <m/>
    <x v="5"/>
    <m/>
    <m/>
    <m/>
    <s v="Chang Yeon Yu"/>
    <d v="2014-10-03T00:00:00"/>
    <m/>
    <m/>
    <m/>
    <m/>
    <m/>
    <x v="2"/>
    <m/>
    <m/>
    <m/>
    <m/>
    <m/>
    <d v="2015-01-15T00:00:00"/>
    <m/>
    <n v="5"/>
    <s v="no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7.699060000000003"/>
    <n v="126.431647"/>
    <n v="27"/>
    <m/>
    <m/>
    <x v="0"/>
    <n v="4.3965999999999985"/>
    <s v="Y"/>
    <d v="2015-07-02T00:00:00"/>
    <s v="NEF"/>
    <s v="summer 2015"/>
    <n v="33.536799999999999"/>
    <m/>
    <s v="N"/>
    <n v="7"/>
    <n v="4"/>
    <s v="NE China/Korea/Russia diploids"/>
    <n v="2"/>
    <x v="0"/>
    <n v="1E-3"/>
    <n v="0.24099999999999999"/>
    <n v="0.73399999999999999"/>
    <n v="0"/>
    <n v="2.4E-2"/>
    <n v="296"/>
    <n v="307"/>
    <n v="267"/>
    <n v="285"/>
    <n v="248"/>
    <n v="193"/>
    <n v="214"/>
    <n v="223"/>
    <n v="226"/>
    <n v="259"/>
    <n v="0.114492125415402"/>
    <n v="0.13252618868909699"/>
    <x v="0"/>
    <m/>
  </r>
  <r>
    <n v="416"/>
    <s v="KMS374"/>
    <s v="KMS374"/>
    <x v="0"/>
    <m/>
    <s v="G09"/>
    <m/>
    <m/>
    <m/>
    <m/>
    <m/>
    <m/>
    <x v="5"/>
    <m/>
    <m/>
    <m/>
    <s v="Chang Yeon Yu"/>
    <d v="2014-10-03T00:00:00"/>
    <m/>
    <m/>
    <m/>
    <m/>
    <m/>
    <x v="2"/>
    <m/>
    <m/>
    <m/>
    <m/>
    <m/>
    <d v="2015-01-15T00:00:00"/>
    <m/>
    <n v="5"/>
    <s v="no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7.631171999999999"/>
    <n v="126.443141"/>
    <n v="23"/>
    <m/>
    <m/>
    <x v="0"/>
    <n v="4.34"/>
    <s v="Y"/>
    <d v="2015-07-02T00:00:00"/>
    <s v="NEF"/>
    <s v="summer 2015"/>
    <n v="53.297200000000004"/>
    <m/>
    <s v="N"/>
    <n v="7"/>
    <n v="4"/>
    <s v="NE China/Korea/Russia diploids"/>
    <n v="2"/>
    <x v="0"/>
    <n v="7.0000000000000001E-3"/>
    <n v="0.27600000000000002"/>
    <n v="0.65300000000000002"/>
    <n v="5.0000000000000001E-3"/>
    <n v="0.06"/>
    <n v="296"/>
    <n v="307"/>
    <n v="267"/>
    <n v="284"/>
    <n v="248"/>
    <n v="193"/>
    <n v="214"/>
    <n v="223"/>
    <n v="226"/>
    <n v="259"/>
    <n v="0.103828926455714"/>
    <n v="0.145814523410293"/>
    <x v="0"/>
    <m/>
  </r>
  <r>
    <n v="417"/>
    <s v="KMS375"/>
    <s v="KMS375"/>
    <x v="0"/>
    <m/>
    <s v="G10"/>
    <m/>
    <m/>
    <m/>
    <m/>
    <m/>
    <m/>
    <x v="5"/>
    <m/>
    <m/>
    <m/>
    <s v="Chang Yeon Yu"/>
    <d v="2014-10-03T00:00:00"/>
    <m/>
    <m/>
    <m/>
    <m/>
    <m/>
    <x v="2"/>
    <m/>
    <m/>
    <m/>
    <m/>
    <m/>
    <d v="2015-01-15T00:00:00"/>
    <m/>
    <n v="9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633960999999999"/>
    <n v="126.465856"/>
    <n v="7"/>
    <m/>
    <m/>
    <x v="0"/>
    <n v="4.46"/>
    <s v="Y"/>
    <d v="2015-07-02T00:00:00"/>
    <s v="NEF"/>
    <s v="summer 2015"/>
    <n v="45.496000000000009"/>
    <m/>
    <s v="N"/>
    <n v="7"/>
    <n v="4"/>
    <s v="NE China/Korea/Russia diploids"/>
    <n v="2"/>
    <x v="0"/>
    <n v="1E-3"/>
    <n v="0.29899999999999999"/>
    <n v="0.65800000000000003"/>
    <n v="6.0000000000000001E-3"/>
    <n v="3.6999999999999998E-2"/>
    <n v="296"/>
    <n v="307"/>
    <n v="267"/>
    <n v="284"/>
    <n v="248"/>
    <n v="193"/>
    <n v="214"/>
    <n v="223"/>
    <n v="226"/>
    <n v="259"/>
    <n v="0.10371333622308899"/>
    <n v="0.14540882125354701"/>
    <x v="0"/>
    <m/>
  </r>
  <r>
    <n v="418"/>
    <s v="KMS376"/>
    <s v="KMS376"/>
    <x v="0"/>
    <m/>
    <s v="G11"/>
    <m/>
    <m/>
    <m/>
    <m/>
    <m/>
    <m/>
    <x v="5"/>
    <m/>
    <m/>
    <m/>
    <s v="Chang Yeon Yu"/>
    <d v="2014-10-03T00:00:00"/>
    <m/>
    <m/>
    <m/>
    <m/>
    <m/>
    <x v="2"/>
    <m/>
    <m/>
    <m/>
    <m/>
    <m/>
    <d v="2015-01-15T00:00:00"/>
    <m/>
    <n v="10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761724999999998"/>
    <n v="126.364306"/>
    <n v="6"/>
    <m/>
    <m/>
    <x v="0"/>
    <n v="4.3542614008291514"/>
    <s v="Y"/>
    <d v="2015-07-02T00:00:00"/>
    <s v="NEF"/>
    <s v="summer 2015"/>
    <n v="80.027200000000008"/>
    <m/>
    <s v="N"/>
    <n v="7"/>
    <n v="4"/>
    <s v="NE China/Korea/Russia diploids"/>
    <n v="2"/>
    <x v="0"/>
    <n v="2E-3"/>
    <n v="0.248"/>
    <n v="0.71099999999999997"/>
    <n v="2E-3"/>
    <n v="3.5999999999999997E-2"/>
    <n v="296"/>
    <n v="307"/>
    <n v="267"/>
    <n v="285"/>
    <n v="248"/>
    <n v="193"/>
    <n v="214"/>
    <n v="223"/>
    <n v="226"/>
    <n v="259"/>
    <n v="0.111804652506863"/>
    <n v="0.13895757418011501"/>
    <x v="0"/>
    <m/>
  </r>
  <r>
    <n v="419"/>
    <s v="KMS377"/>
    <s v="KMS377"/>
    <x v="0"/>
    <m/>
    <s v="G12"/>
    <m/>
    <m/>
    <m/>
    <m/>
    <m/>
    <m/>
    <x v="5"/>
    <m/>
    <m/>
    <m/>
    <s v="Chang Yeon Yu"/>
    <d v="2014-10-03T00:00:00"/>
    <m/>
    <m/>
    <m/>
    <m/>
    <m/>
    <x v="2"/>
    <m/>
    <m/>
    <m/>
    <m/>
    <m/>
    <d v="2015-01-15T00:00:00"/>
    <n v="4"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724618"/>
    <n v="126.38927200000001"/>
    <n v="8"/>
    <m/>
    <m/>
    <x v="0"/>
    <n v="4.3173650107991355"/>
    <s v="Y"/>
    <d v="2015-07-02T00:00:00"/>
    <s v="NEF"/>
    <s v="summer 2015"/>
    <n v="92.461600000000004"/>
    <m/>
    <s v="N"/>
    <n v="7"/>
    <n v="4"/>
    <s v="NE China/Korea/Russia diploids"/>
    <n v="2"/>
    <x v="0"/>
    <n v="1.2999999999999999E-2"/>
    <n v="0.22700000000000001"/>
    <n v="0.67200000000000004"/>
    <n v="7.0000000000000001E-3"/>
    <n v="0.08"/>
    <n v="296"/>
    <n v="307"/>
    <n v="267"/>
    <n v="283"/>
    <n v="248"/>
    <n v="193"/>
    <n v="213"/>
    <n v="224"/>
    <n v="226"/>
    <n v="259"/>
    <n v="8.3571738188123093E-2"/>
    <n v="0.17109702645602801"/>
    <x v="1"/>
    <m/>
  </r>
  <r>
    <n v="420"/>
    <s v="KMS378"/>
    <s v="KMS378"/>
    <x v="0"/>
    <m/>
    <s v="G13"/>
    <m/>
    <m/>
    <m/>
    <m/>
    <m/>
    <m/>
    <x v="5"/>
    <m/>
    <m/>
    <m/>
    <s v="Chang Yeon Yu"/>
    <d v="2014-10-03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7.780566"/>
    <n v="126.405413"/>
    <n v="20"/>
    <m/>
    <m/>
    <x v="0"/>
    <n v="4.4134641051567236"/>
    <s v="Y"/>
    <d v="2015-07-02T00:00:00"/>
    <s v="NEF"/>
    <s v="summer 2015"/>
    <n v="93.332800000000006"/>
    <m/>
    <s v="N"/>
    <n v="7"/>
    <n v="4"/>
    <s v="NE China/Korea/Russia diploids"/>
    <n v="2"/>
    <x v="0"/>
    <n v="5.0000000000000001E-3"/>
    <n v="0.34899999999999998"/>
    <n v="0.58799999999999997"/>
    <n v="0.01"/>
    <n v="4.8000000000000001E-2"/>
    <n v="296"/>
    <n v="307"/>
    <n v="267"/>
    <n v="284"/>
    <n v="248"/>
    <n v="193"/>
    <n v="213"/>
    <n v="224"/>
    <n v="226"/>
    <n v="259"/>
    <n v="8.8166449934980504E-2"/>
    <n v="0.16178614438739899"/>
    <x v="0"/>
    <m/>
  </r>
  <r>
    <n v="421"/>
    <s v="KMS379"/>
    <s v="KMS379"/>
    <x v="0"/>
    <m/>
    <s v="G14"/>
    <m/>
    <m/>
    <m/>
    <m/>
    <m/>
    <m/>
    <x v="5"/>
    <m/>
    <m/>
    <m/>
    <s v="Chang Yeon Yu"/>
    <d v="2014-10-03T00:00:00"/>
    <m/>
    <m/>
    <m/>
    <m/>
    <m/>
    <x v="2"/>
    <m/>
    <m/>
    <m/>
    <m/>
    <m/>
    <d v="2015-01-15T00:00:00"/>
    <m/>
    <n v="6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661980999999997"/>
    <n v="126.67988"/>
    <n v="9"/>
    <m/>
    <m/>
    <x v="0"/>
    <n v="4.3507904337251722"/>
    <s v="Y"/>
    <d v="2015-07-02T00:00:00"/>
    <s v="NEF"/>
    <s v="summer 2015"/>
    <n v="49.931200000000004"/>
    <m/>
    <s v="N"/>
    <n v="7"/>
    <n v="4"/>
    <s v="NE China/Korea/Russia diploids"/>
    <n v="2"/>
    <x v="0"/>
    <n v="2E-3"/>
    <n v="0.217"/>
    <n v="0.67800000000000005"/>
    <n v="0"/>
    <n v="0.10299999999999999"/>
    <n v="296"/>
    <n v="307"/>
    <n v="268"/>
    <n v="284"/>
    <n v="248"/>
    <n v="193"/>
    <n v="213"/>
    <n v="224"/>
    <n v="226"/>
    <n v="259"/>
    <n v="0.12529981216587199"/>
    <n v="0.13297433017278401"/>
    <x v="0"/>
    <m/>
  </r>
  <r>
    <n v="422"/>
    <s v="KMS380"/>
    <s v="KMS380"/>
    <x v="0"/>
    <m/>
    <s v="G15"/>
    <m/>
    <m/>
    <m/>
    <m/>
    <m/>
    <m/>
    <x v="5"/>
    <m/>
    <m/>
    <m/>
    <s v="Chang Yeon Yu"/>
    <d v="2014-10-10T00:00:00"/>
    <m/>
    <m/>
    <m/>
    <m/>
    <m/>
    <x v="2"/>
    <m/>
    <m/>
    <m/>
    <m/>
    <m/>
    <d v="2015-01-15T00:00:00"/>
    <n v="4"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935547999999997"/>
    <n v="127.78385900000001"/>
    <n v="102"/>
    <m/>
    <m/>
    <x v="1"/>
    <n v="8.5129143492769721"/>
    <s v="Y"/>
    <d v="2015-05-23T00:00:00"/>
    <s v="NEF"/>
    <s v="summer 2015"/>
    <n v="37.734400000000008"/>
    <m/>
    <s v="N"/>
    <n v="8"/>
    <n v="3"/>
    <s v="N China 2x and 4x, Korea and Russia 4x"/>
    <n v="3"/>
    <x v="1"/>
    <n v="1E-3"/>
    <n v="0.70399999999999996"/>
    <n v="0.13300000000000001"/>
    <n v="2.1999999999999999E-2"/>
    <n v="0.14099999999999999"/>
    <n v="295"/>
    <n v="308"/>
    <n v="265"/>
    <n v="283"/>
    <n v="250"/>
    <n v="194"/>
    <n v="213"/>
    <n v="223"/>
    <n v="227"/>
    <n v="258"/>
    <n v="7.4700187834128004E-2"/>
    <n v="0.19787632729544"/>
    <x v="2"/>
    <m/>
  </r>
  <r>
    <n v="423"/>
    <s v="KMS381"/>
    <s v="KMS381"/>
    <x v="0"/>
    <m/>
    <s v="G16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10"/>
    <s v="no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7.843933999999997"/>
    <n v="127.54308899999999"/>
    <n v="84"/>
    <m/>
    <m/>
    <x v="0"/>
    <n v="4.4943349199480744"/>
    <s v="Y"/>
    <d v="2015-07-02T00:00:00"/>
    <s v="NEF"/>
    <s v="summer 2015"/>
    <n v="48.743200000000002"/>
    <m/>
    <s v="N"/>
    <n v="7"/>
    <n v="4"/>
    <s v="NE China/Korea/Russia diploids"/>
    <n v="2"/>
    <x v="0"/>
    <n v="6.0000000000000001E-3"/>
    <n v="0.192"/>
    <n v="0.77"/>
    <n v="1E-3"/>
    <n v="3.2000000000000001E-2"/>
    <n v="296"/>
    <n v="307"/>
    <n v="267"/>
    <n v="282"/>
    <n v="248"/>
    <n v="193"/>
    <n v="213"/>
    <n v="224"/>
    <n v="226"/>
    <n v="259"/>
    <n v="0.111082213552955"/>
    <n v="0.13887714963752801"/>
    <x v="0"/>
    <m/>
  </r>
  <r>
    <n v="424"/>
    <s v="KMS382"/>
    <s v="KMS382"/>
    <x v="0"/>
    <m/>
    <s v="G17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7.571582999999997"/>
    <n v="127.324248"/>
    <n v="69"/>
    <m/>
    <m/>
    <x v="0"/>
    <n v="4.4030387794024151"/>
    <s v="Y"/>
    <d v="2015-05-23T00:00:00"/>
    <s v="NEF"/>
    <s v="summer 2015"/>
    <n v="34.922800000000009"/>
    <m/>
    <s v="N"/>
    <n v="7"/>
    <n v="4"/>
    <s v="NE China/Korea/Russia diploids"/>
    <n v="2"/>
    <x v="0"/>
    <n v="0"/>
    <n v="0.08"/>
    <n v="0.75900000000000001"/>
    <n v="8.0000000000000002E-3"/>
    <n v="0.153"/>
    <n v="296"/>
    <n v="307"/>
    <n v="267"/>
    <n v="284"/>
    <n v="248"/>
    <n v="193"/>
    <n v="214"/>
    <n v="224"/>
    <n v="226"/>
    <n v="259"/>
    <n v="0.146423927178153"/>
    <n v="0.118863836414111"/>
    <x v="0"/>
    <m/>
  </r>
  <r>
    <n v="425"/>
    <s v="KMS383"/>
    <s v="KMS383"/>
    <x v="0"/>
    <m/>
    <s v="G18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7.545592999999997"/>
    <n v="127.331146"/>
    <n v="48"/>
    <m/>
    <m/>
    <x v="0"/>
    <n v="4.3165340474368774"/>
    <s v="Y"/>
    <d v="2015-05-23T00:00:00"/>
    <s v="NEF"/>
    <s v="summer 2015"/>
    <n v="31.358800000000006"/>
    <m/>
    <s v="N"/>
    <n v="7"/>
    <n v="4"/>
    <s v="NE China/Korea/Russia diploids"/>
    <n v="2"/>
    <x v="0"/>
    <n v="0"/>
    <n v="0.124"/>
    <n v="0.80300000000000005"/>
    <n v="0"/>
    <n v="7.2999999999999995E-2"/>
    <n v="296"/>
    <n v="307"/>
    <n v="267"/>
    <n v="284"/>
    <n v="248"/>
    <n v="193"/>
    <n v="213"/>
    <n v="224"/>
    <n v="226"/>
    <n v="259"/>
    <n v="0.16072821846554"/>
    <n v="0.116413593637021"/>
    <x v="0"/>
    <m/>
  </r>
  <r>
    <n v="426"/>
    <s v="KMS384"/>
    <s v="KMS384"/>
    <x v="0"/>
    <m/>
    <s v="G19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604194"/>
    <n v="127.345916"/>
    <n v="45"/>
    <m/>
    <m/>
    <x v="0"/>
    <n v="4.4693994661921703"/>
    <s v="Y"/>
    <d v="2015-05-23T00:00:00"/>
    <s v="NEF"/>
    <s v="summer 2015"/>
    <n v="11.004400000000004"/>
    <m/>
    <s v="N"/>
    <n v="7"/>
    <n v="4"/>
    <s v="NE China/Korea/Russia diploids"/>
    <n v="2"/>
    <x v="0"/>
    <n v="0"/>
    <n v="0.16400000000000001"/>
    <n v="0.82499999999999996"/>
    <n v="0"/>
    <n v="1.0999999999999999E-2"/>
    <n v="296"/>
    <n v="307"/>
    <n v="266"/>
    <n v="283"/>
    <n v="248"/>
    <n v="193"/>
    <n v="213"/>
    <n v="224"/>
    <n v="226"/>
    <n v="259"/>
    <n v="0.254616384915475"/>
    <n v="9.5913778398077104E-2"/>
    <x v="0"/>
    <m/>
  </r>
  <r>
    <n v="427"/>
    <s v="KMS385"/>
    <s v="KMS385"/>
    <x v="0"/>
    <m/>
    <s v="G20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7.549109000000001"/>
    <n v="127.309738"/>
    <n v="66"/>
    <m/>
    <m/>
    <x v="0"/>
    <n v="5.0284291550945888"/>
    <s v="Y"/>
    <d v="2015-05-23T00:00:00"/>
    <s v="NEF"/>
    <s v="summer 2015"/>
    <n v="18.884800000000002"/>
    <m/>
    <s v="N"/>
    <n v="6"/>
    <n v="1"/>
    <s v="M. xgiganteus (4x x 2x)"/>
    <n v="9"/>
    <x v="6"/>
    <n v="0.41799999999999998"/>
    <n v="2.3E-2"/>
    <n v="0.52900000000000003"/>
    <n v="0"/>
    <n v="0.03"/>
    <n v="296"/>
    <n v="307"/>
    <n v="266"/>
    <n v="283"/>
    <n v="248"/>
    <n v="193"/>
    <n v="213"/>
    <n v="224"/>
    <n v="226"/>
    <n v="259"/>
    <n v="0.24600491258488699"/>
    <n v="0.112448260003066"/>
    <x v="0"/>
    <m/>
  </r>
  <r>
    <n v="428"/>
    <s v="KMS386"/>
    <s v="KMS386"/>
    <x v="0"/>
    <m/>
    <s v="G21"/>
    <m/>
    <m/>
    <m/>
    <m/>
    <m/>
    <m/>
    <x v="5"/>
    <m/>
    <m/>
    <m/>
    <s v="Chang Yeon Yu"/>
    <d v="2014-10-02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688769000000001"/>
    <n v="127.380399"/>
    <n v="81"/>
    <m/>
    <m/>
    <x v="0"/>
    <n v="4.3096325607687955"/>
    <s v="Y"/>
    <d v="2015-05-23T00:00:00"/>
    <s v="NEF"/>
    <s v="summer 2015"/>
    <n v="6.3316000000000017"/>
    <m/>
    <s v="N"/>
    <n v="7"/>
    <n v="4"/>
    <s v="NE China/Korea/Russia diploids"/>
    <n v="2"/>
    <x v="0"/>
    <n v="2E-3"/>
    <n v="9.9000000000000005E-2"/>
    <n v="0.77600000000000002"/>
    <n v="4.0000000000000001E-3"/>
    <n v="0.11899999999999999"/>
    <n v="296"/>
    <n v="307"/>
    <n v="266"/>
    <n v="283"/>
    <n v="248"/>
    <n v="193"/>
    <n v="213"/>
    <n v="224"/>
    <n v="226"/>
    <n v="259"/>
    <n v="0.282502528536339"/>
    <n v="8.9572677111442303E-2"/>
    <x v="0"/>
    <m/>
  </r>
  <r>
    <n v="429"/>
    <s v="KMS387"/>
    <s v="KMS387"/>
    <x v="0"/>
    <m/>
    <s v="H01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x v="0"/>
    <n v="37.185713"/>
    <n v="128.406746"/>
    <n v="203"/>
    <m/>
    <m/>
    <x v="1"/>
    <n v="9.0639192968437854"/>
    <s v="Y"/>
    <d v="2015-05-23T00:00:00"/>
    <s v="NEF"/>
    <s v="summer 2015"/>
    <n v="98.56"/>
    <m/>
    <s v="N"/>
    <n v="8"/>
    <n v="3"/>
    <s v="N China 2x and 4x, Korea and Russia 4x"/>
    <n v="3"/>
    <x v="1"/>
    <n v="1.4999999999999999E-2"/>
    <n v="0.71199999999999997"/>
    <n v="0.122"/>
    <n v="1.2999999999999999E-2"/>
    <n v="0.13800000000000001"/>
    <n v="295"/>
    <n v="308"/>
    <n v="265"/>
    <n v="283"/>
    <n v="250"/>
    <n v="194"/>
    <n v="213"/>
    <n v="223"/>
    <n v="227"/>
    <n v="258"/>
    <n v="6.5308481433318896E-2"/>
    <n v="0.213386922244551"/>
    <x v="2"/>
    <m/>
  </r>
  <r>
    <n v="430"/>
    <s v="KMS388"/>
    <s v="KMS388"/>
    <x v="0"/>
    <m/>
    <s v="H02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x v="0"/>
    <n v="37.185727999999997"/>
    <n v="128.40679800000001"/>
    <n v="202"/>
    <m/>
    <m/>
    <x v="0"/>
    <n v="4.4803917844549863"/>
    <s v="Y"/>
    <d v="2015-05-23T00:00:00"/>
    <s v="NEF"/>
    <s v="summer 2015"/>
    <n v="58.366"/>
    <m/>
    <s v="N"/>
    <n v="7"/>
    <n v="4"/>
    <s v="NE China/Korea/Russia diploids"/>
    <n v="2"/>
    <x v="0"/>
    <n v="3.0000000000000001E-3"/>
    <n v="0.112"/>
    <n v="0.75700000000000001"/>
    <n v="6.0000000000000001E-3"/>
    <n v="0.122"/>
    <n v="296"/>
    <n v="307"/>
    <n v="267"/>
    <n v="284"/>
    <n v="248"/>
    <n v="193"/>
    <n v="215"/>
    <n v="224"/>
    <n v="226"/>
    <n v="259"/>
    <n v="0.109868516110389"/>
    <n v="0.13654514170697701"/>
    <x v="0"/>
    <m/>
  </r>
  <r>
    <n v="431"/>
    <s v="KMS389"/>
    <s v="KMS389"/>
    <x v="0"/>
    <m/>
    <s v="H03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1"/>
    <d v="2015-03-30T00:00:00"/>
    <m/>
    <m/>
    <d v="2015-01-01T00:00:00"/>
    <m/>
    <s v="Y"/>
    <m/>
    <m/>
    <m/>
    <x v="0"/>
    <n v="37.206133999999999"/>
    <n v="128.41559000000001"/>
    <n v="196"/>
    <m/>
    <m/>
    <x v="0"/>
    <n v="4.3901389660922723"/>
    <s v="Y"/>
    <d v="2015-05-23T00:00:00"/>
    <s v="NEF"/>
    <s v="summer 2015"/>
    <n v="23.795200000000005"/>
    <m/>
    <s v="N"/>
    <n v="10"/>
    <n v="6"/>
    <s v="M. xgiganteus (2x x 2x)"/>
    <n v="8"/>
    <x v="8"/>
    <n v="0.29699999999999999"/>
    <n v="8.6999999999999994E-2"/>
    <n v="0.61499999999999999"/>
    <n v="0"/>
    <n v="1E-3"/>
    <n v="295"/>
    <n v="306"/>
    <n v="266"/>
    <n v="283"/>
    <n v="250"/>
    <n v="194"/>
    <n v="213"/>
    <n v="221"/>
    <n v="227"/>
    <n v="258"/>
    <n v="0.23664210374223399"/>
    <n v="0.100923682616596"/>
    <x v="0"/>
    <m/>
  </r>
  <r>
    <n v="432"/>
    <s v="KMS390"/>
    <s v="KMS390"/>
    <x v="0"/>
    <m/>
    <s v="H04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7.191077999999997"/>
    <n v="128.45131000000001"/>
    <n v="198"/>
    <m/>
    <m/>
    <x v="1"/>
    <n v="8.7855065597667643"/>
    <s v="Y"/>
    <d v="2015-05-23T00:00:00"/>
    <s v="NEF"/>
    <s v="summer 2015"/>
    <n v="90.046000000000006"/>
    <m/>
    <s v="N"/>
    <n v="8"/>
    <n v="3"/>
    <s v="N China 2x and 4x, Korea and Russia 4x"/>
    <n v="3"/>
    <x v="1"/>
    <n v="4.8000000000000001E-2"/>
    <n v="0.78300000000000003"/>
    <n v="5.7000000000000002E-2"/>
    <n v="1.4999999999999999E-2"/>
    <n v="9.7000000000000003E-2"/>
    <n v="296"/>
    <n v="308"/>
    <n v="266"/>
    <n v="283"/>
    <n v="248"/>
    <n v="193"/>
    <n v="213"/>
    <n v="224"/>
    <n v="226"/>
    <n v="259"/>
    <n v="9.3425805519433594E-2"/>
    <n v="0.19906285860002601"/>
    <x v="2"/>
    <m/>
  </r>
  <r>
    <n v="433"/>
    <s v="KMS391"/>
    <s v="KMS391"/>
    <x v="0"/>
    <m/>
    <s v="H05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7.272998999999999"/>
    <n v="127.905867"/>
    <n v="189"/>
    <m/>
    <m/>
    <x v="1"/>
    <n v="9.9981292173787057"/>
    <s v="Y"/>
    <d v="2015-07-02T00:00:00"/>
    <s v="NEF"/>
    <s v="summer 2015"/>
    <n v="38.724400000000003"/>
    <m/>
    <s v="N"/>
    <n v="8"/>
    <n v="3"/>
    <s v="N China 2x and 4x, Korea and Russia 4x"/>
    <n v="3"/>
    <x v="1"/>
    <n v="2.7E-2"/>
    <n v="0.71199999999999997"/>
    <n v="0.104"/>
    <n v="2.5999999999999999E-2"/>
    <n v="0.13200000000000001"/>
    <n v="296"/>
    <n v="307"/>
    <n v="266"/>
    <n v="283"/>
    <n v="248"/>
    <n v="193"/>
    <n v="213"/>
    <n v="224"/>
    <n v="226"/>
    <n v="259"/>
    <n v="6.5539661898569607E-2"/>
    <n v="0.204533506509571"/>
    <x v="2"/>
    <m/>
  </r>
  <r>
    <n v="434"/>
    <s v="KMS392"/>
    <s v="KMS392"/>
    <x v="0"/>
    <m/>
    <s v="H06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x v="0"/>
    <n v="37.231442999999999"/>
    <n v="127.881241"/>
    <n v="465"/>
    <m/>
    <m/>
    <x v="1"/>
    <n v="8.6716363636363614"/>
    <s v="Y"/>
    <d v="2015-05-23T00:00:00"/>
    <s v="NEF"/>
    <s v="summer 2015"/>
    <n v="259.09840000000003"/>
    <n v="0.01"/>
    <s v="N"/>
    <n v="8"/>
    <n v="3"/>
    <s v="N China 2x and 4x, Korea and Russia 4x"/>
    <n v="3"/>
    <x v="1"/>
    <n v="1.4E-2"/>
    <n v="0.97199999999999998"/>
    <n v="1E-3"/>
    <n v="1E-3"/>
    <n v="1.2999999999999999E-2"/>
    <n v="296"/>
    <n v="308"/>
    <n v="267"/>
    <n v="283"/>
    <n v="248"/>
    <n v="193"/>
    <n v="213"/>
    <n v="225"/>
    <n v="226"/>
    <n v="259"/>
    <n v="0.17272070510041901"/>
    <n v="0.16218387592566699"/>
    <x v="2"/>
    <m/>
  </r>
  <r>
    <n v="435"/>
    <s v="KMS393"/>
    <s v="KMS393"/>
    <x v="0"/>
    <m/>
    <s v="H07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196790999999997"/>
    <n v="127.874303"/>
    <n v="236"/>
    <m/>
    <m/>
    <x v="1"/>
    <n v="8.5756416205604129"/>
    <s v="Y"/>
    <d v="2015-07-02T00:00:00"/>
    <s v="NEF"/>
    <s v="summer 2015"/>
    <n v="51.594400000000007"/>
    <n v="9.9360180654873894E-3"/>
    <s v="N"/>
    <n v="8"/>
    <n v="3"/>
    <s v="N China 2x and 4x, Korea and Russia 4x"/>
    <n v="3"/>
    <x v="1"/>
    <n v="0.02"/>
    <n v="0.71199999999999997"/>
    <n v="0.105"/>
    <n v="2.9000000000000001E-2"/>
    <n v="0.13400000000000001"/>
    <n v="295"/>
    <n v="307"/>
    <n v="267"/>
    <n v="283"/>
    <n v="248"/>
    <n v="194"/>
    <n v="213"/>
    <n v="224"/>
    <n v="226"/>
    <n v="258"/>
    <n v="3.5168328276260701E-2"/>
    <n v="0.24059542350545099"/>
    <x v="2"/>
    <m/>
  </r>
  <r>
    <n v="436"/>
    <s v="KMS394"/>
    <s v="KMS394"/>
    <x v="0"/>
    <m/>
    <s v="H08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x v="0"/>
    <n v="37.156917"/>
    <n v="127.88251200000001"/>
    <n v="190"/>
    <m/>
    <m/>
    <x v="0"/>
    <n v="4.3596525896414331"/>
    <s v="Y"/>
    <d v="2015-05-23T00:00:00"/>
    <s v="NEF"/>
    <s v="summer 2015"/>
    <n v="39.437200000000004"/>
    <m/>
    <s v="N"/>
    <n v="10"/>
    <n v="6"/>
    <s v="M. xgiganteus (2x x 2x)"/>
    <n v="8"/>
    <x v="8"/>
    <n v="0.26200000000000001"/>
    <n v="0.121"/>
    <n v="0.57299999999999995"/>
    <n v="0"/>
    <n v="4.2999999999999997E-2"/>
    <n v="296"/>
    <n v="307"/>
    <n v="267"/>
    <n v="284"/>
    <n v="248"/>
    <n v="193"/>
    <n v="213"/>
    <n v="224"/>
    <n v="226"/>
    <n v="259"/>
    <n v="0.17572605114867801"/>
    <n v="0.113693731594447"/>
    <x v="0"/>
    <m/>
  </r>
  <r>
    <n v="437"/>
    <s v="KMS395"/>
    <s v="KMS395"/>
    <x v="0"/>
    <m/>
    <s v="H09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5"/>
    <d v="2015-03-30T00:00:00"/>
    <m/>
    <m/>
    <d v="2015-01-01T00:00:00"/>
    <m/>
    <s v="Y"/>
    <m/>
    <m/>
    <m/>
    <x v="0"/>
    <n v="37.111508000000001"/>
    <n v="127.877872"/>
    <n v="97"/>
    <m/>
    <m/>
    <x v="1"/>
    <n v="8.8391291418861524"/>
    <s v="Y"/>
    <d v="2015-05-23T00:00:00"/>
    <s v="NEF"/>
    <s v="summer 2015"/>
    <n v="93.6892"/>
    <n v="1.0005265929436499E-2"/>
    <s v="N"/>
    <n v="8"/>
    <n v="3"/>
    <s v="N China 2x and 4x, Korea and Russia 4x"/>
    <n v="3"/>
    <x v="1"/>
    <n v="1.2999999999999999E-2"/>
    <n v="0.77900000000000003"/>
    <n v="9.0999999999999998E-2"/>
    <n v="1.0999999999999999E-2"/>
    <n v="0.106"/>
    <n v="296"/>
    <n v="307"/>
    <n v="267"/>
    <n v="283"/>
    <n v="248"/>
    <n v="193"/>
    <n v="213"/>
    <n v="224"/>
    <n v="226"/>
    <n v="259"/>
    <n v="0.106198526224534"/>
    <n v="0.183090850307145"/>
    <x v="2"/>
    <m/>
  </r>
  <r>
    <n v="438"/>
    <s v="KMS396"/>
    <s v="KMS396"/>
    <x v="0"/>
    <m/>
    <s v="H10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3-31T00:00:00"/>
    <n v="10"/>
    <n v="7"/>
    <s v="yes"/>
    <m/>
    <m/>
    <m/>
    <m/>
    <m/>
    <m/>
    <m/>
    <d v="2015-03-30T00:00:00"/>
    <m/>
    <m/>
    <d v="2015-01-01T00:00:00"/>
    <m/>
    <s v="Y"/>
    <m/>
    <m/>
    <m/>
    <x v="1"/>
    <n v="37.105623000000001"/>
    <n v="127.932429"/>
    <n v="87"/>
    <m/>
    <m/>
    <x v="0"/>
    <n v="4.4401328590097275"/>
    <s v="Y"/>
    <d v="2015-05-23T00:00:00"/>
    <s v="NEF"/>
    <s v="summer 2015"/>
    <n v="42.842800000000011"/>
    <n v="8.2621867254199896E-4"/>
    <s v="N"/>
    <n v="7"/>
    <n v="4"/>
    <s v="NE China/Korea/Russia diploids"/>
    <n v="2"/>
    <x v="0"/>
    <n v="1E-3"/>
    <n v="0.113"/>
    <n v="0.76200000000000001"/>
    <n v="1.2999999999999999E-2"/>
    <n v="0.11"/>
    <n v="296"/>
    <n v="307"/>
    <n v="267"/>
    <n v="284"/>
    <n v="248"/>
    <n v="193"/>
    <n v="213"/>
    <n v="224"/>
    <n v="226"/>
    <n v="259"/>
    <n v="0.134633723450368"/>
    <n v="0.118279569892473"/>
    <x v="0"/>
    <m/>
  </r>
  <r>
    <n v="439"/>
    <s v="KMS397"/>
    <s v="KMS397"/>
    <x v="0"/>
    <m/>
    <s v="H11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069192000000001"/>
    <n v="127.962548"/>
    <n v="103"/>
    <m/>
    <m/>
    <x v="1"/>
    <n v="9.0752801358234283"/>
    <s v="Y"/>
    <d v="2015-07-02T00:00:00"/>
    <s v="NEF"/>
    <s v="summer 2015"/>
    <n v="62.128"/>
    <n v="2.5090645395213901E-2"/>
    <s v="N"/>
    <n v="8"/>
    <n v="3"/>
    <s v="N China 2x and 4x, Korea and Russia 4x"/>
    <n v="3"/>
    <x v="1"/>
    <n v="5.8000000000000003E-2"/>
    <n v="0.77500000000000002"/>
    <n v="5.6000000000000001E-2"/>
    <n v="2.5999999999999999E-2"/>
    <n v="8.5000000000000006E-2"/>
    <n v="295"/>
    <n v="308"/>
    <n v="265"/>
    <n v="283"/>
    <n v="250"/>
    <n v="194"/>
    <n v="213"/>
    <n v="223"/>
    <n v="227"/>
    <n v="258"/>
    <n v="5.9789047825458699E-2"/>
    <n v="0.206540447504303"/>
    <x v="2"/>
    <m/>
  </r>
  <r>
    <n v="440"/>
    <s v="KMS398"/>
    <s v="KMS398"/>
    <x v="0"/>
    <m/>
    <s v="H12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x v="0"/>
    <n v="37.018900000000002"/>
    <n v="127.970643"/>
    <n v="80"/>
    <m/>
    <m/>
    <x v="0"/>
    <n v="4.3"/>
    <s v="Y"/>
    <d v="2015-05-23T00:00:00"/>
    <s v="NEF"/>
    <s v="summer 2015"/>
    <n v="101.17360000000001"/>
    <n v="0"/>
    <s v="N"/>
    <n v="7"/>
    <n v="4"/>
    <s v="NE China/Korea/Russia diploids"/>
    <n v="2"/>
    <x v="0"/>
    <n v="0"/>
    <n v="9.8000000000000004E-2"/>
    <n v="0.71699999999999997"/>
    <n v="1E-3"/>
    <n v="0.184"/>
    <n v="296"/>
    <n v="307"/>
    <n v="267"/>
    <n v="284"/>
    <n v="248"/>
    <n v="193"/>
    <n v="213"/>
    <n v="224"/>
    <n v="226"/>
    <n v="259"/>
    <n v="0.14012425950007201"/>
    <n v="0.10717166285791099"/>
    <x v="0"/>
    <m/>
  </r>
  <r>
    <n v="441"/>
    <s v="KMS399"/>
    <s v="KMS399"/>
    <x v="0"/>
    <m/>
    <s v="H13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x v="0"/>
    <n v="36.968772000000001"/>
    <n v="127.913185"/>
    <n v="73"/>
    <m/>
    <m/>
    <x v="1"/>
    <n v="8.9374876114965307"/>
    <s v="Y"/>
    <d v="2015-05-23T00:00:00"/>
    <s v="NEF"/>
    <s v="summer 2015"/>
    <n v="14.647600000000004"/>
    <m/>
    <s v="N"/>
    <n v="8"/>
    <n v="3"/>
    <s v="N China 2x and 4x, Korea and Russia 4x"/>
    <n v="3"/>
    <x v="1"/>
    <n v="2.1000000000000001E-2"/>
    <n v="0.79400000000000004"/>
    <n v="7.0000000000000007E-2"/>
    <n v="0.02"/>
    <n v="9.5000000000000001E-2"/>
    <n v="296"/>
    <n v="307"/>
    <n v="267"/>
    <n v="284"/>
    <n v="248"/>
    <n v="193"/>
    <n v="213"/>
    <n v="224"/>
    <n v="226"/>
    <n v="259"/>
    <n v="0.21806097384771"/>
    <n v="0.142466462175247"/>
    <x v="1"/>
    <m/>
  </r>
  <r>
    <n v="442"/>
    <s v="KMS400"/>
    <s v="KMS400"/>
    <x v="0"/>
    <m/>
    <s v="H14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x v="0"/>
    <n v="36.982438999999999"/>
    <n v="127.898191"/>
    <n v="69"/>
    <m/>
    <m/>
    <x v="1"/>
    <n v="8.7776745913818708"/>
    <s v="Y"/>
    <d v="2015-05-23T00:00:00"/>
    <s v="NEF"/>
    <s v="summer 2015"/>
    <n v="107.82640000000001"/>
    <n v="1.19176598049837E-2"/>
    <s v="N"/>
    <n v="8"/>
    <n v="3"/>
    <s v="N China 2x and 4x, Korea and Russia 4x"/>
    <n v="3"/>
    <x v="1"/>
    <n v="0.03"/>
    <n v="0.75600000000000001"/>
    <n v="0.113"/>
    <n v="4.0000000000000001E-3"/>
    <n v="9.7000000000000003E-2"/>
    <n v="296"/>
    <n v="307"/>
    <n v="267"/>
    <n v="284"/>
    <n v="248"/>
    <n v="193"/>
    <n v="213"/>
    <n v="224"/>
    <n v="226"/>
    <n v="259"/>
    <n v="0.151741077878919"/>
    <n v="0.167268515364175"/>
    <x v="2"/>
    <m/>
  </r>
  <r>
    <n v="443"/>
    <s v="KMS401"/>
    <s v="KMS401"/>
    <x v="0"/>
    <m/>
    <s v="H15"/>
    <m/>
    <m/>
    <m/>
    <m/>
    <m/>
    <m/>
    <x v="5"/>
    <m/>
    <m/>
    <m/>
    <s v="Chang Yeon Yu"/>
    <d v="2014-10-18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x v="0"/>
    <n v="36.961748999999998"/>
    <n v="127.893376"/>
    <n v="70"/>
    <m/>
    <m/>
    <x v="0"/>
    <n v="4.3"/>
    <s v="Y"/>
    <d v="2015-05-23T00:00:00"/>
    <s v="NEF"/>
    <s v="summer 2015"/>
    <n v="35.833600000000004"/>
    <m/>
    <s v="N"/>
    <n v="7"/>
    <n v="4"/>
    <s v="NE China/Korea/Russia diploids"/>
    <n v="2"/>
    <x v="0"/>
    <n v="2E-3"/>
    <n v="0.17100000000000001"/>
    <n v="0.65900000000000003"/>
    <n v="5.0000000000000001E-3"/>
    <n v="0.16300000000000001"/>
    <n v="297"/>
    <n v="307"/>
    <n v="267"/>
    <n v="284"/>
    <n v="248"/>
    <n v="193"/>
    <n v="213"/>
    <n v="224"/>
    <n v="226"/>
    <n v="264"/>
    <n v="0.14818667822569001"/>
    <n v="0.114767445805204"/>
    <x v="0"/>
    <m/>
  </r>
  <r>
    <n v="444"/>
    <s v="KMS402"/>
    <s v="KMS402"/>
    <x v="0"/>
    <m/>
    <s v="J01"/>
    <m/>
    <m/>
    <m/>
    <m/>
    <m/>
    <m/>
    <x v="5"/>
    <m/>
    <m/>
    <m/>
    <s v="Chang Yeon Yu"/>
    <d v="2014-10-26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5.906942000000001"/>
    <n v="127.134191"/>
    <n v="16"/>
    <m/>
    <m/>
    <x v="1"/>
    <n v="8.44"/>
    <s v="Y"/>
    <d v="2015-05-23T00:00:00"/>
    <s v="NEF"/>
    <s v="summer 2015"/>
    <n v="17.459200000000003"/>
    <m/>
    <s v="N"/>
    <n v="8"/>
    <n v="3"/>
    <s v="N China 2x and 4x, Korea and Russia 4x"/>
    <n v="3"/>
    <x v="1"/>
    <n v="0.10100000000000001"/>
    <n v="0.79"/>
    <n v="2.5000000000000001E-2"/>
    <n v="1.7000000000000001E-2"/>
    <n v="6.8000000000000005E-2"/>
    <n v="295"/>
    <n v="308"/>
    <n v="265"/>
    <n v="283"/>
    <n v="250"/>
    <n v="194"/>
    <n v="213"/>
    <n v="223"/>
    <n v="227"/>
    <n v="258"/>
    <n v="7.8514665510764303E-2"/>
    <n v="0.20274084295032599"/>
    <x v="2"/>
    <m/>
  </r>
  <r>
    <n v="445"/>
    <s v="KMS403"/>
    <s v="KMS403"/>
    <x v="0"/>
    <m/>
    <s v="J02"/>
    <m/>
    <m/>
    <m/>
    <m/>
    <m/>
    <m/>
    <x v="5"/>
    <m/>
    <m/>
    <m/>
    <s v="Chang Yeon Yu"/>
    <d v="2014-10-26T00:00:00"/>
    <m/>
    <m/>
    <m/>
    <m/>
    <m/>
    <x v="2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x v="0"/>
    <n v="35.876300000000001"/>
    <n v="127.15716"/>
    <n v="27"/>
    <m/>
    <m/>
    <x v="1"/>
    <n v="9.0046449359720597"/>
    <s v="Y"/>
    <d v="2015-05-23T00:00:00"/>
    <s v="NEF"/>
    <s v="summer 2015"/>
    <n v="61.454800000000006"/>
    <n v="4.3857686283284902E-2"/>
    <s v="N"/>
    <n v="8"/>
    <n v="3"/>
    <s v="N China 2x and 4x, Korea and Russia 4x"/>
    <n v="3"/>
    <x v="1"/>
    <n v="6.4000000000000001E-2"/>
    <n v="0.77"/>
    <n v="3.3000000000000002E-2"/>
    <n v="3.7999999999999999E-2"/>
    <n v="9.5000000000000001E-2"/>
    <n v="296"/>
    <n v="307"/>
    <n v="267"/>
    <n v="284"/>
    <n v="248"/>
    <n v="193"/>
    <n v="213"/>
    <n v="224"/>
    <n v="226"/>
    <n v="259"/>
    <n v="8.0855367721427499E-2"/>
    <n v="0.19640330744804599"/>
    <x v="2"/>
    <m/>
  </r>
  <r>
    <n v="446"/>
    <s v="KMS404"/>
    <s v="KMS404"/>
    <x v="0"/>
    <m/>
    <s v="J03"/>
    <m/>
    <m/>
    <m/>
    <m/>
    <m/>
    <m/>
    <x v="5"/>
    <m/>
    <m/>
    <m/>
    <s v="Chang Yeon Yu"/>
    <d v="2014-10-26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853735"/>
    <n v="127.209187"/>
    <n v="62"/>
    <m/>
    <m/>
    <x v="1"/>
    <n v="8.9001268314222788"/>
    <s v="Y"/>
    <d v="2015-05-23T00:00:00"/>
    <s v="NEF"/>
    <s v="summer 2015"/>
    <n v="51.5548"/>
    <n v="4.5674740484429099E-2"/>
    <s v="N"/>
    <n v="8"/>
    <n v="3"/>
    <s v="N China 2x and 4x, Korea and Russia 4x"/>
    <n v="3"/>
    <x v="1"/>
    <n v="5.0999999999999997E-2"/>
    <n v="0.84"/>
    <n v="3.4000000000000002E-2"/>
    <n v="2.7E-2"/>
    <n v="4.7E-2"/>
    <n v="296"/>
    <n v="307"/>
    <n v="267"/>
    <n v="283"/>
    <n v="248"/>
    <n v="193"/>
    <n v="213"/>
    <n v="224"/>
    <n v="226"/>
    <n v="259"/>
    <n v="0.202080624187256"/>
    <n v="0.146602926263943"/>
    <x v="1"/>
    <m/>
  </r>
  <r>
    <n v="447"/>
    <s v="KMS405"/>
    <s v="KMS405"/>
    <x v="0"/>
    <m/>
    <s v="J04 "/>
    <m/>
    <m/>
    <m/>
    <m/>
    <m/>
    <m/>
    <x v="5"/>
    <m/>
    <m/>
    <m/>
    <s v="Chang Yeon Yu"/>
    <d v="2014-10-26T00:00:00"/>
    <m/>
    <m/>
    <m/>
    <m/>
    <m/>
    <x v="2"/>
    <m/>
    <m/>
    <m/>
    <m/>
    <m/>
    <d v="2015-01-15T00:00:00"/>
    <m/>
    <n v="9"/>
    <s v="no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5.767547"/>
    <n v="127.213796"/>
    <n v="92"/>
    <m/>
    <m/>
    <x v="1"/>
    <n v="9.1464780252859725"/>
    <s v="Y"/>
    <d v="2015-07-02T00:00:00"/>
    <s v="NEF"/>
    <s v="summer 2015"/>
    <n v="95.946400000000011"/>
    <n v="1.9422863485016598E-2"/>
    <s v="N"/>
    <n v="8"/>
    <n v="3"/>
    <s v="N China 2x and 4x, Korea and Russia 4x"/>
    <n v="3"/>
    <x v="1"/>
    <n v="3.9E-2"/>
    <n v="0.83"/>
    <n v="3.3000000000000002E-2"/>
    <n v="2.8000000000000001E-2"/>
    <n v="7.0000000000000007E-2"/>
    <n v="296"/>
    <n v="308"/>
    <n v="0"/>
    <n v="0"/>
    <n v="0"/>
    <n v="193"/>
    <n v="215"/>
    <n v="224"/>
    <n v="228"/>
    <n v="0"/>
    <n v="0.161335067186823"/>
    <n v="0.16328991799324599"/>
    <x v="2"/>
    <m/>
  </r>
  <r>
    <n v="448"/>
    <s v="KMS406"/>
    <s v="KMS406"/>
    <x v="0"/>
    <m/>
    <s v="J05"/>
    <m/>
    <m/>
    <m/>
    <m/>
    <m/>
    <m/>
    <x v="5"/>
    <m/>
    <m/>
    <m/>
    <s v="Chang Yeon Yu"/>
    <d v="2014-10-26T00:00:00"/>
    <m/>
    <m/>
    <m/>
    <m/>
    <m/>
    <x v="2"/>
    <m/>
    <m/>
    <m/>
    <m/>
    <m/>
    <d v="2015-03-31T00:00:00"/>
    <n v="10"/>
    <n v="2"/>
    <s v="no"/>
    <m/>
    <m/>
    <m/>
    <m/>
    <m/>
    <m/>
    <m/>
    <d v="2015-03-30T00:00:00"/>
    <m/>
    <m/>
    <d v="2015-01-01T00:00:00"/>
    <m/>
    <s v="Y"/>
    <m/>
    <m/>
    <m/>
    <x v="1"/>
    <n v="35.849853000000003"/>
    <n v="127.337795"/>
    <n v="352"/>
    <m/>
    <m/>
    <x v="0"/>
    <n v="4.5848894289185909"/>
    <s v="Y"/>
    <d v="2015-07-02T00:00:00"/>
    <s v="NEF"/>
    <s v="summer 2015"/>
    <n v="252.44560000000004"/>
    <n v="4.0683482506102498E-3"/>
    <s v="N"/>
    <n v="7"/>
    <n v="4"/>
    <s v="NE China/Korea/Russia diploids"/>
    <n v="2"/>
    <x v="0"/>
    <n v="0"/>
    <n v="0.30099999999999999"/>
    <n v="0.69699999999999995"/>
    <n v="1E-3"/>
    <n v="0"/>
    <n v="296"/>
    <n v="307"/>
    <n v="267"/>
    <n v="284"/>
    <n v="248"/>
    <n v="193"/>
    <n v="214"/>
    <n v="223"/>
    <n v="226"/>
    <n v="259"/>
    <n v="0.253893945961566"/>
    <n v="9.6944110926062199E-2"/>
    <x v="0"/>
    <m/>
  </r>
  <r>
    <n v="449"/>
    <s v="KMS407"/>
    <s v="KMS407"/>
    <x v="0"/>
    <m/>
    <s v="J06"/>
    <m/>
    <m/>
    <m/>
    <m/>
    <m/>
    <m/>
    <x v="5"/>
    <m/>
    <m/>
    <m/>
    <s v="Chang Yeon Yu"/>
    <d v="2014-10-26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5"/>
    <d v="2015-02-16T00:00:00"/>
    <m/>
    <m/>
    <d v="2015-01-01T00:00:00"/>
    <m/>
    <s v="Y"/>
    <m/>
    <m/>
    <m/>
    <x v="0"/>
    <n v="35.783512000000002"/>
    <n v="127.421892"/>
    <n v="303"/>
    <m/>
    <m/>
    <x v="1"/>
    <n v="8.7804934277047497"/>
    <s v="Y"/>
    <d v="2015-05-23T00:00:00"/>
    <s v="NEF"/>
    <s v="summer 2015"/>
    <n v="22.963600000000003"/>
    <m/>
    <s v="N"/>
    <n v="8"/>
    <n v="3"/>
    <s v="N China 2x and 4x, Korea and Russia 4x"/>
    <n v="3"/>
    <x v="1"/>
    <n v="3.9E-2"/>
    <n v="0.81699999999999995"/>
    <n v="0.05"/>
    <n v="3.5000000000000003E-2"/>
    <n v="5.8999999999999997E-2"/>
    <n v="296"/>
    <n v="307"/>
    <n v="267"/>
    <n v="284"/>
    <n v="248"/>
    <n v="193"/>
    <n v="213"/>
    <n v="224"/>
    <n v="226"/>
    <n v="259"/>
    <n v="0.13865048403409899"/>
    <n v="0.165766430704197"/>
    <x v="2"/>
    <m/>
  </r>
  <r>
    <n v="450"/>
    <s v="KMS408"/>
    <s v="KMS408"/>
    <x v="0"/>
    <m/>
    <s v="J07"/>
    <m/>
    <m/>
    <m/>
    <m/>
    <m/>
    <m/>
    <x v="5"/>
    <m/>
    <m/>
    <m/>
    <s v="Chang Yeon Yu"/>
    <d v="2014-10-26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5.737687999999999"/>
    <n v="127.37860999999999"/>
    <n v="285"/>
    <m/>
    <m/>
    <x v="1"/>
    <n v="8.9338845925044623"/>
    <s v="Y"/>
    <d v="2015-05-23T00:00:00"/>
    <s v="NEF"/>
    <s v="summer 2015"/>
    <n v="94.600000000000009"/>
    <n v="0.108395324123273"/>
    <s v="N"/>
    <n v="8"/>
    <n v="3"/>
    <s v="N China 2x and 4x, Korea and Russia 4x"/>
    <n v="3"/>
    <x v="1"/>
    <n v="0.18"/>
    <n v="0.76300000000000001"/>
    <n v="2E-3"/>
    <n v="1.0999999999999999E-2"/>
    <n v="4.3999999999999997E-2"/>
    <n v="296"/>
    <n v="307"/>
    <n v="267"/>
    <n v="283"/>
    <n v="248"/>
    <n v="193"/>
    <n v="213"/>
    <n v="224"/>
    <n v="226"/>
    <n v="259"/>
    <n v="0.27550931946250501"/>
    <n v="0.13405927166846199"/>
    <x v="1"/>
    <m/>
  </r>
  <r>
    <n v="451"/>
    <s v="KMS409"/>
    <s v="KMS409"/>
    <x v="0"/>
    <m/>
    <s v="J08"/>
    <m/>
    <m/>
    <m/>
    <m/>
    <m/>
    <m/>
    <x v="5"/>
    <m/>
    <m/>
    <m/>
    <s v="Chang Yeon Yu"/>
    <d v="2014-10-26T00:00:00"/>
    <m/>
    <m/>
    <m/>
    <m/>
    <m/>
    <x v="2"/>
    <m/>
    <m/>
    <m/>
    <m/>
    <m/>
    <d v="2015-01-15T00:00:00"/>
    <m/>
    <n v="10"/>
    <s v="no"/>
    <d v="2015-03-09T00:00:00"/>
    <m/>
    <m/>
    <d v="2015-03-16T00:00:00"/>
    <m/>
    <m/>
    <n v="1"/>
    <d v="2015-02-16T00:00:00"/>
    <m/>
    <m/>
    <d v="2015-01-01T00:00:00"/>
    <m/>
    <s v="Y"/>
    <m/>
    <m/>
    <m/>
    <x v="0"/>
    <n v="35.725268"/>
    <n v="127.299807"/>
    <n v="247"/>
    <m/>
    <m/>
    <x v="1"/>
    <n v="8.9339509536784725"/>
    <s v="Y"/>
    <d v="2015-07-02T00:00:00"/>
    <s v="NEF"/>
    <s v="summer 2015"/>
    <n v="46.288000000000011"/>
    <n v="4.2931937172774902E-2"/>
    <s v="N"/>
    <n v="8"/>
    <n v="3"/>
    <s v="N China 2x and 4x, Korea and Russia 4x"/>
    <n v="3"/>
    <x v="1"/>
    <n v="0.06"/>
    <n v="0.80600000000000005"/>
    <n v="0.03"/>
    <n v="2.1000000000000001E-2"/>
    <n v="8.4000000000000005E-2"/>
    <n v="295"/>
    <n v="308"/>
    <n v="265"/>
    <n v="283"/>
    <n v="250"/>
    <n v="194"/>
    <n v="213"/>
    <n v="223"/>
    <n v="227"/>
    <n v="258"/>
    <n v="7.0365554110677603E-2"/>
    <n v="0.201958346285359"/>
    <x v="2"/>
    <m/>
  </r>
  <r>
    <n v="452"/>
    <s v="KMS410"/>
    <s v="KMS410"/>
    <x v="0"/>
    <m/>
    <s v="J09"/>
    <m/>
    <m/>
    <m/>
    <m/>
    <m/>
    <m/>
    <x v="5"/>
    <m/>
    <m/>
    <m/>
    <s v="Chang Yeon Yu"/>
    <d v="2014-10-26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5"/>
    <d v="2015-02-16T00:00:00"/>
    <m/>
    <m/>
    <d v="2015-01-01T00:00:00"/>
    <m/>
    <s v="Y"/>
    <m/>
    <m/>
    <m/>
    <x v="0"/>
    <n v="35.682983999999998"/>
    <n v="127.26715"/>
    <n v="243"/>
    <m/>
    <m/>
    <x v="1"/>
    <n v="8.7599999999999962"/>
    <s v="Y"/>
    <d v="2015-05-23T00:00:00"/>
    <s v="NEF"/>
    <s v="summer 2015"/>
    <n v="20.231200000000005"/>
    <m/>
    <s v="N"/>
    <n v="8"/>
    <n v="3"/>
    <s v="N China 2x and 4x, Korea and Russia 4x"/>
    <n v="3"/>
    <x v="1"/>
    <n v="5.2999999999999999E-2"/>
    <n v="0.77500000000000002"/>
    <n v="3.3000000000000002E-2"/>
    <n v="3.5999999999999997E-2"/>
    <n v="0.10299999999999999"/>
    <n v="296"/>
    <n v="307"/>
    <n v="267"/>
    <n v="284"/>
    <n v="248"/>
    <n v="193"/>
    <n v="213"/>
    <n v="224"/>
    <n v="226"/>
    <n v="259"/>
    <n v="5.3518277705533898E-2"/>
    <n v="0.21863646078221799"/>
    <x v="2"/>
    <m/>
  </r>
  <r>
    <n v="453"/>
    <s v="KMS411"/>
    <s v="KMS411"/>
    <x v="0"/>
    <m/>
    <s v="J10"/>
    <m/>
    <m/>
    <m/>
    <m/>
    <m/>
    <m/>
    <x v="5"/>
    <m/>
    <m/>
    <m/>
    <s v="Chang Yeon Yu"/>
    <d v="2014-10-27T00:00:00"/>
    <m/>
    <m/>
    <m/>
    <m/>
    <m/>
    <x v="2"/>
    <m/>
    <m/>
    <m/>
    <m/>
    <m/>
    <d v="2015-01-15T00:00:00"/>
    <m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5.796861999999997"/>
    <n v="127.058927"/>
    <n v="56"/>
    <m/>
    <m/>
    <x v="1"/>
    <n v="8.7588375882672462"/>
    <s v="Y"/>
    <d v="2015-05-23T00:00:00"/>
    <s v="NEF"/>
    <s v="summer 2015"/>
    <n v="58.405600000000007"/>
    <n v="5.8912008022060702E-2"/>
    <s v="N"/>
    <n v="8"/>
    <n v="3"/>
    <s v="N China 2x and 4x, Korea and Russia 4x"/>
    <n v="3"/>
    <x v="1"/>
    <n v="9.7000000000000003E-2"/>
    <n v="0.80500000000000005"/>
    <n v="2.9000000000000001E-2"/>
    <n v="1.7000000000000001E-2"/>
    <n v="5.0999999999999997E-2"/>
    <n v="296"/>
    <n v="307"/>
    <n v="267"/>
    <n v="284"/>
    <n v="248"/>
    <n v="193"/>
    <n v="213"/>
    <n v="224"/>
    <n v="226"/>
    <n v="259"/>
    <n v="9.1663054471897099E-2"/>
    <n v="0.19100944866859701"/>
    <x v="2"/>
    <m/>
  </r>
  <r>
    <n v="454"/>
    <s v="KMS412"/>
    <s v="KMS412"/>
    <x v="0"/>
    <m/>
    <s v="J11"/>
    <m/>
    <m/>
    <m/>
    <m/>
    <m/>
    <m/>
    <x v="5"/>
    <m/>
    <m/>
    <m/>
    <s v="Chang Yeon Yu"/>
    <d v="2014-10-27T00:00:00"/>
    <m/>
    <m/>
    <m/>
    <m/>
    <m/>
    <x v="2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5.785863999999997"/>
    <n v="127.024609"/>
    <n v="52"/>
    <m/>
    <m/>
    <x v="1"/>
    <n v="9.0576927979604829"/>
    <s v="Y"/>
    <d v="2015-05-23T00:00:00"/>
    <s v="NEF"/>
    <s v="summer 2015"/>
    <n v="60.504400000000004"/>
    <n v="4.4829842931937203E-2"/>
    <s v="N"/>
    <n v="8"/>
    <n v="3"/>
    <s v="N China 2x and 4x, Korea and Russia 4x"/>
    <n v="3"/>
    <x v="1"/>
    <n v="8.3000000000000004E-2"/>
    <n v="0.77100000000000002"/>
    <n v="2.5000000000000001E-2"/>
    <n v="3.7999999999999999E-2"/>
    <n v="8.4000000000000005E-2"/>
    <n v="296"/>
    <n v="307"/>
    <n v="267"/>
    <n v="283"/>
    <n v="248"/>
    <n v="193"/>
    <n v="213"/>
    <n v="224"/>
    <n v="226"/>
    <n v="259"/>
    <n v="0.10637191157347201"/>
    <n v="0.18484025352476999"/>
    <x v="2"/>
    <m/>
  </r>
  <r>
    <n v="455"/>
    <s v="KMS413"/>
    <s v="KMS413"/>
    <x v="0"/>
    <m/>
    <s v="J12"/>
    <m/>
    <m/>
    <m/>
    <m/>
    <m/>
    <m/>
    <x v="5"/>
    <m/>
    <m/>
    <m/>
    <s v="Chang Yeon Yu"/>
    <d v="2014-10-27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5.752166000000003"/>
    <n v="127.00206300000001"/>
    <n v="45"/>
    <m/>
    <m/>
    <x v="1"/>
    <n v="8.8814793033250385"/>
    <s v="Y"/>
    <d v="2015-05-23T00:00:00"/>
    <s v="NEF"/>
    <s v="summer 2015"/>
    <n v="150.87160000000003"/>
    <n v="1.6520210896309302E-2"/>
    <s v="N"/>
    <n v="8"/>
    <n v="3"/>
    <s v="N China 2x and 4x, Korea and Russia 4x"/>
    <n v="3"/>
    <x v="1"/>
    <n v="2.4E-2"/>
    <n v="0.83399999999999996"/>
    <n v="3.5999999999999997E-2"/>
    <n v="3.3000000000000002E-2"/>
    <n v="7.3999999999999996E-2"/>
    <n v="296"/>
    <n v="307"/>
    <n v="267"/>
    <n v="284"/>
    <n v="248"/>
    <n v="193"/>
    <n v="213"/>
    <n v="224"/>
    <n v="226"/>
    <n v="259"/>
    <n v="0.110359774599046"/>
    <n v="0.177580718508413"/>
    <x v="2"/>
    <m/>
  </r>
  <r>
    <n v="456"/>
    <s v="KMS414"/>
    <s v="KMS414"/>
    <x v="0"/>
    <m/>
    <s v="J13"/>
    <m/>
    <m/>
    <m/>
    <m/>
    <m/>
    <m/>
    <x v="5"/>
    <m/>
    <m/>
    <m/>
    <s v="Chang Yeon Yu"/>
    <d v="2014-10-27T00:00:00"/>
    <m/>
    <m/>
    <m/>
    <m/>
    <m/>
    <x v="2"/>
    <m/>
    <m/>
    <m/>
    <m/>
    <m/>
    <d v="2015-01-15T00:00:00"/>
    <m/>
    <n v="3"/>
    <s v="no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5.788876000000002"/>
    <n v="127.083015"/>
    <n v="61"/>
    <m/>
    <m/>
    <x v="1"/>
    <n v="8.7050847457627114"/>
    <s v="Y"/>
    <d v="2015-07-02T00:00:00"/>
    <s v="NEF"/>
    <s v="summer 2015"/>
    <n v="63.712000000000003"/>
    <n v="1.4335060449050099E-2"/>
    <s v="N"/>
    <n v="8"/>
    <n v="3"/>
    <s v="N China 2x and 4x, Korea and Russia 4x"/>
    <n v="3"/>
    <x v="1"/>
    <n v="1.2E-2"/>
    <n v="0.84299999999999997"/>
    <n v="3.3000000000000002E-2"/>
    <n v="3.2000000000000001E-2"/>
    <n v="0.08"/>
    <n v="296"/>
    <n v="307"/>
    <n v="267"/>
    <n v="284"/>
    <n v="248"/>
    <n v="193"/>
    <n v="213"/>
    <n v="224"/>
    <n v="226"/>
    <n v="259"/>
    <n v="7.4122236671001304E-2"/>
    <n v="0.197659176029963"/>
    <x v="2"/>
    <m/>
  </r>
  <r>
    <n v="457"/>
    <s v="KMS415"/>
    <s v="KMS415"/>
    <x v="0"/>
    <m/>
    <s v="J14"/>
    <m/>
    <m/>
    <m/>
    <m/>
    <m/>
    <m/>
    <x v="5"/>
    <m/>
    <m/>
    <m/>
    <s v="Chang Yeon Yu"/>
    <d v="2014-10-27T00:00:00"/>
    <m/>
    <m/>
    <m/>
    <m/>
    <m/>
    <x v="2"/>
    <m/>
    <m/>
    <m/>
    <m/>
    <m/>
    <d v="2015-01-15T00:00:00"/>
    <m/>
    <n v="10"/>
    <s v="no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5.801112000000003"/>
    <n v="127.102159"/>
    <n v="31"/>
    <m/>
    <m/>
    <x v="1"/>
    <n v="9.1285482938114502"/>
    <s v="Y"/>
    <d v="2015-07-02T00:00:00"/>
    <s v="NEF"/>
    <s v="summer 2015"/>
    <n v="223.30000000000004"/>
    <n v="2.0589166930630301E-2"/>
    <s v="N"/>
    <n v="8"/>
    <n v="3"/>
    <s v="N China 2x and 4x, Korea and Russia 4x"/>
    <n v="3"/>
    <x v="1"/>
    <n v="2.4E-2"/>
    <n v="0.77400000000000002"/>
    <n v="4.3999999999999997E-2"/>
    <n v="2.4E-2"/>
    <n v="0.13400000000000001"/>
    <n v="296"/>
    <n v="308"/>
    <n v="266"/>
    <n v="283"/>
    <n v="248"/>
    <n v="193"/>
    <n v="213"/>
    <n v="224"/>
    <n v="226"/>
    <n v="259"/>
    <n v="7.7329865626354605E-2"/>
    <n v="0.20298161545929999"/>
    <x v="2"/>
    <m/>
  </r>
  <r>
    <n v="458"/>
    <s v="KMS416"/>
    <s v="KMS416"/>
    <x v="0"/>
    <m/>
    <s v="J15"/>
    <m/>
    <m/>
    <m/>
    <m/>
    <m/>
    <m/>
    <x v="5"/>
    <m/>
    <m/>
    <m/>
    <s v="Chang Yeon Yu"/>
    <d v="2014-11-01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7.404622000000003"/>
    <n v="126.972624"/>
    <n v="43"/>
    <m/>
    <m/>
    <x v="1"/>
    <n v="9.1926084238297019"/>
    <s v="Y"/>
    <d v="2015-05-23T00:00:00"/>
    <s v="NEF"/>
    <s v="summer 2015"/>
    <n v="36.506799999999998"/>
    <m/>
    <s v="N"/>
    <n v="6"/>
    <n v="1"/>
    <s v="M. xgiganteus (4x x 2x)"/>
    <n v="9"/>
    <x v="6"/>
    <n v="0.192"/>
    <n v="0.69899999999999995"/>
    <n v="2.3E-2"/>
    <n v="1E-3"/>
    <n v="8.4000000000000005E-2"/>
    <n v="295"/>
    <n v="305"/>
    <n v="266"/>
    <n v="285"/>
    <n v="255"/>
    <n v="194"/>
    <n v="216"/>
    <n v="225"/>
    <n v="228"/>
    <n v="242"/>
    <n v="9.2125415402398506E-2"/>
    <n v="0.20708533596460499"/>
    <x v="2"/>
    <m/>
  </r>
  <r>
    <n v="459"/>
    <s v="KMS417"/>
    <s v="KMS417"/>
    <x v="0"/>
    <m/>
    <s v="J16"/>
    <m/>
    <m/>
    <m/>
    <m/>
    <m/>
    <m/>
    <x v="5"/>
    <m/>
    <m/>
    <m/>
    <s v="Chang Yeon Yu"/>
    <d v="2014-11-01T00:00:00"/>
    <m/>
    <m/>
    <m/>
    <m/>
    <m/>
    <x v="2"/>
    <m/>
    <m/>
    <m/>
    <m/>
    <m/>
    <d v="2015-01-15T00:00:00"/>
    <m/>
    <n v="4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184812999999998"/>
    <n v="127.079002"/>
    <n v="30"/>
    <m/>
    <m/>
    <x v="1"/>
    <n v="9.4922486288848251"/>
    <s v="Y"/>
    <d v="2015-07-02T00:00:00"/>
    <s v="NEF"/>
    <s v="summer 2015"/>
    <n v="950.59360000000004"/>
    <n v="0.38030713640469699"/>
    <s v="N"/>
    <n v="6"/>
    <n v="1"/>
    <s v="M. xgiganteus (4x x 2x)"/>
    <n v="9"/>
    <x v="6"/>
    <n v="0.41199999999999998"/>
    <n v="0.51900000000000002"/>
    <n v="1.0999999999999999E-2"/>
    <n v="3.0000000000000001E-3"/>
    <n v="5.6000000000000001E-2"/>
    <n v="295"/>
    <n v="305"/>
    <n v="266"/>
    <n v="285"/>
    <n v="255"/>
    <n v="194"/>
    <n v="216"/>
    <n v="225"/>
    <n v="228"/>
    <n v="242"/>
    <n v="0.32922988007513398"/>
    <n v="0.122307427192831"/>
    <x v="1"/>
    <m/>
  </r>
  <r>
    <n v="460"/>
    <s v="KMS418"/>
    <s v="KMS418"/>
    <x v="0"/>
    <m/>
    <s v="J17"/>
    <m/>
    <m/>
    <m/>
    <m/>
    <m/>
    <m/>
    <x v="5"/>
    <m/>
    <m/>
    <m/>
    <s v="Chang Yeon Yu"/>
    <d v="2014-11-01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7.160091000000001"/>
    <n v="127.073639"/>
    <n v="24"/>
    <m/>
    <m/>
    <x v="1"/>
    <n v="8.5985333053162396"/>
    <s v="Y"/>
    <d v="2015-05-23T00:00:00"/>
    <s v="NEF"/>
    <s v="summer 2015"/>
    <n v="77.136400000000009"/>
    <n v="2.7339003645200501E-2"/>
    <s v="N"/>
    <n v="8"/>
    <n v="3"/>
    <s v="N China 2x and 4x, Korea and Russia 4x"/>
    <n v="3"/>
    <x v="1"/>
    <n v="3.7999999999999999E-2"/>
    <n v="0.79100000000000004"/>
    <n v="6.0999999999999999E-2"/>
    <n v="2.1999999999999999E-2"/>
    <n v="8.7999999999999995E-2"/>
    <n v="296"/>
    <n v="307"/>
    <n v="267"/>
    <n v="283"/>
    <n v="248"/>
    <n v="193"/>
    <n v="213"/>
    <n v="225"/>
    <n v="226"/>
    <n v="259"/>
    <n v="8.2733709001589398E-2"/>
    <n v="0.19302501417680001"/>
    <x v="2"/>
    <m/>
  </r>
  <r>
    <n v="461"/>
    <s v="KMS419"/>
    <s v="KMS419"/>
    <x v="0"/>
    <m/>
    <s v="J18"/>
    <m/>
    <m/>
    <m/>
    <m/>
    <m/>
    <m/>
    <x v="5"/>
    <m/>
    <m/>
    <m/>
    <s v="Chang Yeon Yu"/>
    <d v="2014-11-01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5"/>
    <d v="2015-02-16T00:00:00"/>
    <m/>
    <m/>
    <d v="2015-01-01T00:00:00"/>
    <m/>
    <s v="Y"/>
    <m/>
    <m/>
    <m/>
    <x v="0"/>
    <n v="36.997221000000003"/>
    <n v="127.151946"/>
    <n v="27"/>
    <m/>
    <m/>
    <x v="1"/>
    <n v="8.9148363488513915"/>
    <s v="Y"/>
    <d v="2015-05-23T00:00:00"/>
    <s v="NEF"/>
    <s v="summer 2015"/>
    <n v="269.75080000000003"/>
    <n v="1.43513203214696E-2"/>
    <s v="N"/>
    <n v="8"/>
    <n v="3"/>
    <s v="N China 2x and 4x, Korea and Russia 4x"/>
    <n v="3"/>
    <x v="1"/>
    <n v="3.4000000000000002E-2"/>
    <n v="0.79100000000000004"/>
    <n v="4.5999999999999999E-2"/>
    <n v="2.7E-2"/>
    <n v="0.10299999999999999"/>
    <n v="296"/>
    <n v="307"/>
    <n v="267"/>
    <n v="283"/>
    <n v="248"/>
    <n v="193"/>
    <n v="213"/>
    <n v="225"/>
    <n v="226"/>
    <n v="259"/>
    <n v="0.12200549053605"/>
    <n v="0.18023236678405699"/>
    <x v="2"/>
    <m/>
  </r>
  <r>
    <n v="462"/>
    <s v="KMS420"/>
    <s v="KMS420"/>
    <x v="0"/>
    <m/>
    <s v="J19"/>
    <m/>
    <m/>
    <m/>
    <m/>
    <m/>
    <m/>
    <x v="5"/>
    <m/>
    <m/>
    <m/>
    <s v="Chang Yeon Yu"/>
    <d v="2014-11-01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6.839658999999997"/>
    <n v="127.140006"/>
    <n v="52"/>
    <m/>
    <m/>
    <x v="1"/>
    <n v="9.0080022896393803"/>
    <s v="Y"/>
    <d v="2015-05-23T00:00:00"/>
    <s v="NEF"/>
    <s v="summer 2015"/>
    <n v="88.818400000000011"/>
    <n v="1.1946386946386899E-2"/>
    <s v="N"/>
    <n v="8"/>
    <n v="3"/>
    <s v="N China 2x and 4x, Korea and Russia 4x"/>
    <n v="3"/>
    <x v="1"/>
    <n v="0.02"/>
    <n v="0.80100000000000005"/>
    <n v="3.1E-2"/>
    <n v="2.4E-2"/>
    <n v="0.124"/>
    <n v="296"/>
    <n v="308"/>
    <n v="266"/>
    <n v="283"/>
    <n v="248"/>
    <n v="193"/>
    <n v="213"/>
    <n v="224"/>
    <n v="226"/>
    <n v="259"/>
    <n v="0.13220632856523601"/>
    <n v="0.17655677655677701"/>
    <x v="2"/>
    <m/>
  </r>
  <r>
    <n v="463"/>
    <s v="KMS421"/>
    <s v="KMS421"/>
    <x v="0"/>
    <m/>
    <s v="J20"/>
    <m/>
    <m/>
    <m/>
    <m/>
    <m/>
    <m/>
    <x v="5"/>
    <m/>
    <m/>
    <m/>
    <s v="Chang Yeon Yu"/>
    <d v="2014-11-01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x v="1"/>
    <n v="36.786994999999997"/>
    <n v="127.099823"/>
    <n v="25"/>
    <m/>
    <m/>
    <x v="1"/>
    <n v="8.6538053097345138"/>
    <s v="Y"/>
    <d v="2015-07-02T00:00:00"/>
    <s v="NEF"/>
    <s v="summer 2015"/>
    <n v="70.879600000000011"/>
    <n v="1.01076398004726E-2"/>
    <s v="N"/>
    <n v="8"/>
    <n v="3"/>
    <s v="N China 2x and 4x, Korea and Russia 4x"/>
    <n v="3"/>
    <x v="1"/>
    <n v="1.7000000000000001E-2"/>
    <n v="0.81799999999999995"/>
    <n v="4.3999999999999997E-2"/>
    <n v="2.1999999999999999E-2"/>
    <n v="9.8000000000000004E-2"/>
    <n v="295"/>
    <n v="307"/>
    <n v="267"/>
    <n v="282"/>
    <n v="248"/>
    <n v="193"/>
    <n v="213"/>
    <n v="224"/>
    <n v="226"/>
    <n v="259"/>
    <n v="6.1609593989307897E-2"/>
    <n v="0.202937825270224"/>
    <x v="2"/>
    <m/>
  </r>
  <r>
    <n v="464"/>
    <s v="KMS422"/>
    <s v="KMS422"/>
    <x v="0"/>
    <m/>
    <s v="J21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4.875629000000004"/>
    <n v="126.42291299999999"/>
    <n v="6"/>
    <m/>
    <m/>
    <x v="1"/>
    <n v="9.3232265671055199"/>
    <s v="Y"/>
    <d v="2015-05-23T00:00:00"/>
    <s v="NEF"/>
    <s v="summer 2015"/>
    <n v="99.035200000000003"/>
    <n v="0.23884439359267701"/>
    <s v="N"/>
    <n v="6"/>
    <n v="1"/>
    <s v="M. xgiganteus (4x x 2x)"/>
    <n v="9"/>
    <x v="6"/>
    <n v="0.26600000000000001"/>
    <n v="0.69"/>
    <n v="8.0000000000000002E-3"/>
    <n v="4.0000000000000001E-3"/>
    <n v="3.2000000000000001E-2"/>
    <n v="295"/>
    <n v="305"/>
    <n v="266"/>
    <n v="285"/>
    <n v="255"/>
    <n v="194"/>
    <n v="216"/>
    <n v="225"/>
    <n v="228"/>
    <n v="242"/>
    <n v="0.141251264268169"/>
    <n v="0.19117003735235699"/>
    <x v="2"/>
    <m/>
  </r>
  <r>
    <n v="465"/>
    <s v="KMS423"/>
    <s v="KMS423"/>
    <x v="0"/>
    <m/>
    <s v="J22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4.932240999999998"/>
    <n v="126.414512"/>
    <n v="24"/>
    <m/>
    <m/>
    <x v="1"/>
    <n v="8.5383848580441626"/>
    <s v="Y"/>
    <d v="2015-05-23T00:00:00"/>
    <s v="NEF"/>
    <s v="summer 2015"/>
    <n v="106.0048"/>
    <n v="5.5852920642308597E-3"/>
    <s v="N"/>
    <n v="8"/>
    <n v="3"/>
    <s v="N China 2x and 4x, Korea and Russia 4x"/>
    <n v="3"/>
    <x v="1"/>
    <n v="2.5999999999999999E-2"/>
    <n v="0.73099999999999998"/>
    <n v="1.2E-2"/>
    <n v="3.5999999999999997E-2"/>
    <n v="0.19500000000000001"/>
    <n v="296"/>
    <n v="307"/>
    <n v="267"/>
    <n v="284"/>
    <n v="248"/>
    <n v="193"/>
    <n v="213"/>
    <n v="224"/>
    <n v="226"/>
    <n v="259"/>
    <n v="9.2558878774743503E-2"/>
    <n v="0.18935099675179901"/>
    <x v="2"/>
    <m/>
  </r>
  <r>
    <n v="466"/>
    <s v="KMS424"/>
    <s v="KMS424"/>
    <x v="4"/>
    <m/>
    <s v="J23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n v="10"/>
    <n v="2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019938000000003"/>
    <n v="126.45608"/>
    <n v="32"/>
    <m/>
    <m/>
    <x v="3"/>
    <n v="7.0577853169471068"/>
    <s v="Y"/>
    <d v="2015-05-23T00:00:00"/>
    <s v="NEF"/>
    <s v="summer 2015"/>
    <n v="26.804800000000004"/>
    <m/>
    <s v="N"/>
    <n v="6"/>
    <n v="1"/>
    <s v="M. xgiganteus (4x x 2x)"/>
    <n v="9"/>
    <x v="6"/>
    <n v="0.32800000000000001"/>
    <n v="0.58099999999999996"/>
    <n v="2.4E-2"/>
    <n v="1.7000000000000001E-2"/>
    <n v="0.05"/>
    <n v="294"/>
    <n v="306"/>
    <n v="270"/>
    <n v="287"/>
    <n v="251"/>
    <n v="194"/>
    <n v="215"/>
    <n v="226"/>
    <n v="227"/>
    <n v="249"/>
    <n v="0.13795694263834701"/>
    <n v="0.17334316650464299"/>
    <x v="2"/>
    <m/>
  </r>
  <r>
    <n v="467"/>
    <s v="KMS425"/>
    <s v="KMS425"/>
    <x v="0"/>
    <m/>
    <s v="J24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045813000000003"/>
    <n v="126.48214"/>
    <n v="21"/>
    <m/>
    <m/>
    <x v="1"/>
    <n v="8.8049573891251249"/>
    <s v="Y"/>
    <d v="2015-05-23T00:00:00"/>
    <s v="NEF"/>
    <s v="summer 2015"/>
    <n v="147.28399999999999"/>
    <n v="2.6315789473684199E-2"/>
    <s v="N"/>
    <n v="8"/>
    <n v="3"/>
    <s v="N China 2x and 4x, Korea and Russia 4x"/>
    <n v="3"/>
    <x v="1"/>
    <n v="2.5999999999999999E-2"/>
    <n v="0.86099999999999999"/>
    <n v="4.0000000000000001E-3"/>
    <n v="5.5E-2"/>
    <n v="5.3999999999999999E-2"/>
    <n v="296"/>
    <n v="307"/>
    <n v="267"/>
    <n v="284"/>
    <n v="248"/>
    <n v="193"/>
    <n v="213"/>
    <n v="224"/>
    <n v="226"/>
    <n v="259"/>
    <n v="0.16116168183788501"/>
    <n v="0.14151853382940599"/>
    <x v="1"/>
    <m/>
  </r>
  <r>
    <n v="468"/>
    <s v="KMS426"/>
    <s v="KMS426"/>
    <x v="0"/>
    <m/>
    <s v="J25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128224000000003"/>
    <n v="126.494709"/>
    <n v="34"/>
    <m/>
    <m/>
    <x v="1"/>
    <n v="8.6571483844290853"/>
    <s v="Y"/>
    <d v="2015-05-23T00:00:00"/>
    <s v="NEF"/>
    <s v="summer 2015"/>
    <n v="21.981999999999996"/>
    <m/>
    <s v="N"/>
    <n v="8"/>
    <n v="3"/>
    <s v="N China 2x and 4x, Korea and Russia 4x"/>
    <n v="3"/>
    <x v="1"/>
    <n v="2.4E-2"/>
    <n v="0.877"/>
    <n v="2.9000000000000001E-2"/>
    <n v="1.7999999999999999E-2"/>
    <n v="5.0999999999999997E-2"/>
    <n v="295"/>
    <n v="308"/>
    <n v="265"/>
    <n v="283"/>
    <n v="250"/>
    <n v="194"/>
    <n v="213"/>
    <n v="223"/>
    <n v="227"/>
    <n v="258"/>
    <n v="0.13865048403409899"/>
    <n v="0.166169020699836"/>
    <x v="2"/>
    <m/>
  </r>
  <r>
    <n v="469"/>
    <s v="KMS427"/>
    <s v="KMS427"/>
    <x v="0"/>
    <m/>
    <s v="J26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n v="5"/>
    <n v="3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5.203158999999999"/>
    <n v="126.504402"/>
    <n v="49"/>
    <m/>
    <m/>
    <x v="1"/>
    <n v="9.2473170731707306"/>
    <s v="Y"/>
    <d v="2015-07-02T00:00:00"/>
    <s v="NEF"/>
    <s v="summer 2015"/>
    <n v="531.83799999999997"/>
    <n v="0.12032967032967"/>
    <s v="N"/>
    <n v="8"/>
    <n v="3"/>
    <s v="N China 2x and 4x, Korea and Russia 4x"/>
    <n v="3"/>
    <x v="1"/>
    <n v="0.155"/>
    <n v="0.72199999999999998"/>
    <n v="2.5999999999999999E-2"/>
    <n v="2.1000000000000001E-2"/>
    <n v="7.5999999999999998E-2"/>
    <n v="295"/>
    <n v="305"/>
    <n v="266"/>
    <n v="285"/>
    <n v="255"/>
    <n v="194"/>
    <n v="216"/>
    <n v="225"/>
    <n v="228"/>
    <n v="242"/>
    <n v="0.21655830082357999"/>
    <n v="0.14957028512411899"/>
    <x v="1"/>
    <m/>
  </r>
  <r>
    <n v="470"/>
    <s v="KMS428"/>
    <s v="KMS428"/>
    <x v="0"/>
    <m/>
    <s v="J27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256481999999998"/>
    <n v="126.503928"/>
    <n v="21"/>
    <m/>
    <m/>
    <x v="1"/>
    <n v="8.6394392369626569"/>
    <s v="Y"/>
    <d v="2015-05-23T00:00:00"/>
    <s v="NEF"/>
    <s v="summer 2015"/>
    <n v="75.515000000000001"/>
    <n v="3.6083561932897197E-2"/>
    <s v="N"/>
    <n v="8"/>
    <n v="3"/>
    <s v="N China 2x and 4x, Korea and Russia 4x"/>
    <n v="3"/>
    <x v="1"/>
    <n v="3.5000000000000003E-2"/>
    <n v="0.85599999999999998"/>
    <n v="3.5999999999999997E-2"/>
    <n v="5.0000000000000001E-3"/>
    <n v="6.8000000000000005E-2"/>
    <n v="296"/>
    <n v="307"/>
    <n v="267"/>
    <n v="283"/>
    <n v="248"/>
    <n v="193"/>
    <n v="213"/>
    <n v="224"/>
    <n v="226"/>
    <n v="259"/>
    <n v="8.89755815633579E-2"/>
    <n v="0.192000253758802"/>
    <x v="2"/>
    <m/>
  </r>
  <r>
    <n v="471"/>
    <s v="KMS429"/>
    <s v="KMS429"/>
    <x v="0"/>
    <m/>
    <s v="J28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307887000000001"/>
    <n v="126.55507299999999"/>
    <n v="17"/>
    <m/>
    <m/>
    <x v="1"/>
    <n v="8.7928576284481625"/>
    <s v="Y"/>
    <d v="2015-05-23T00:00:00"/>
    <s v="NEF"/>
    <s v="summer 2015"/>
    <n v="140.845"/>
    <n v="3.36547923637079E-2"/>
    <s v="N"/>
    <n v="8"/>
    <n v="3"/>
    <s v="N China 2x and 4x, Korea and Russia 4x"/>
    <n v="3"/>
    <x v="1"/>
    <n v="3.7999999999999999E-2"/>
    <n v="0.81399999999999995"/>
    <n v="2.9000000000000001E-2"/>
    <n v="2.9000000000000001E-2"/>
    <n v="0.09"/>
    <n v="296"/>
    <n v="307"/>
    <n v="267"/>
    <n v="284"/>
    <n v="248"/>
    <n v="193"/>
    <n v="213"/>
    <n v="224"/>
    <n v="226"/>
    <n v="259"/>
    <n v="9.5650917497471497E-2"/>
    <n v="0.19223518133887199"/>
    <x v="2"/>
    <m/>
  </r>
  <r>
    <n v="472"/>
    <s v="KMS430"/>
    <s v="KMS430"/>
    <x v="0"/>
    <m/>
    <s v="J29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4"/>
    <d v="2015-02-16T00:00:00"/>
    <m/>
    <m/>
    <d v="2015-01-01T00:00:00"/>
    <m/>
    <s v="Y"/>
    <m/>
    <m/>
    <m/>
    <x v="0"/>
    <n v="35.346528999999997"/>
    <n v="126.618437"/>
    <n v="51"/>
    <m/>
    <m/>
    <x v="1"/>
    <n v="8.9124238578680171"/>
    <s v="Y"/>
    <d v="2015-05-23T00:00:00"/>
    <s v="NEF"/>
    <s v="summer 2015"/>
    <n v="89.850000000000009"/>
    <n v="5.0110864745011099E-2"/>
    <s v="N"/>
    <n v="8"/>
    <n v="3"/>
    <s v="N China 2x and 4x, Korea and Russia 4x"/>
    <n v="3"/>
    <x v="1"/>
    <n v="7.2999999999999995E-2"/>
    <n v="0.8"/>
    <n v="2.1000000000000001E-2"/>
    <n v="0.03"/>
    <n v="7.5999999999999998E-2"/>
    <n v="296"/>
    <n v="307"/>
    <n v="267"/>
    <n v="283"/>
    <n v="248"/>
    <n v="193"/>
    <n v="213"/>
    <n v="224"/>
    <n v="226"/>
    <n v="259"/>
    <n v="9.5737610171940504E-2"/>
    <n v="0.190815543908986"/>
    <x v="2"/>
    <m/>
  </r>
  <r>
    <n v="473"/>
    <s v="KMS431"/>
    <s v="KMS431"/>
    <x v="0"/>
    <m/>
    <s v="J30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404366000000003"/>
    <n v="126.677198"/>
    <n v="49"/>
    <m/>
    <m/>
    <x v="1"/>
    <n v="8.7098172723090155"/>
    <s v="Y"/>
    <d v="2015-05-23T00:00:00"/>
    <s v="NEF"/>
    <s v="summer 2015"/>
    <n v="53.00200000000001"/>
    <n v="2.57579211306132E-2"/>
    <s v="N"/>
    <n v="8"/>
    <n v="3"/>
    <s v="N China 2x and 4x, Korea and Russia 4x"/>
    <n v="3"/>
    <x v="1"/>
    <n v="4.5999999999999999E-2"/>
    <n v="0.68700000000000006"/>
    <n v="0.02"/>
    <n v="6.3E-2"/>
    <n v="0.184"/>
    <n v="296"/>
    <n v="307"/>
    <n v="267"/>
    <n v="284"/>
    <n v="248"/>
    <n v="193"/>
    <n v="213"/>
    <n v="224"/>
    <n v="226"/>
    <n v="259"/>
    <n v="5.2882531426094503E-2"/>
    <n v="0.21266209000762801"/>
    <x v="2"/>
    <m/>
  </r>
  <r>
    <n v="474"/>
    <s v="KMS432"/>
    <s v="KMS432"/>
    <x v="0"/>
    <m/>
    <s v="J31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424858999999998"/>
    <n v="126.691748"/>
    <n v="52"/>
    <m/>
    <m/>
    <x v="1"/>
    <n v="8.6209987600060245"/>
    <s v="Y"/>
    <d v="2015-05-23T00:00:00"/>
    <s v="NEF"/>
    <s v="summer 2015"/>
    <n v="140.28099999999998"/>
    <n v="3.4232365145228198E-2"/>
    <s v="N"/>
    <n v="8"/>
    <n v="3"/>
    <s v="N China 2x and 4x, Korea and Russia 4x"/>
    <n v="3"/>
    <x v="1"/>
    <n v="6.8000000000000005E-2"/>
    <n v="0.79400000000000004"/>
    <n v="1.7000000000000001E-2"/>
    <n v="1.7999999999999999E-2"/>
    <n v="0.10299999999999999"/>
    <n v="296"/>
    <n v="307"/>
    <n v="267"/>
    <n v="284"/>
    <n v="248"/>
    <n v="193"/>
    <n v="213"/>
    <n v="224"/>
    <n v="226"/>
    <n v="259"/>
    <n v="5.7708423638202597E-2"/>
    <n v="0.212095191364082"/>
    <x v="2"/>
    <m/>
  </r>
  <r>
    <n v="475"/>
    <s v="KMS433"/>
    <s v="KMS433"/>
    <x v="0"/>
    <m/>
    <s v="J32"/>
    <m/>
    <m/>
    <m/>
    <m/>
    <m/>
    <m/>
    <x v="5"/>
    <m/>
    <m/>
    <m/>
    <s v="Chang Yeon Yu"/>
    <d v="2014-11-04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524386"/>
    <n v="126.715659"/>
    <n v="14"/>
    <m/>
    <m/>
    <x v="1"/>
    <n v="8.7010175438596473"/>
    <s v="Y"/>
    <d v="2015-05-23T00:00:00"/>
    <s v="NEF"/>
    <s v="summer 2015"/>
    <n v="247.11199999999997"/>
    <n v="1.9935095039406599E-2"/>
    <s v="N"/>
    <n v="8"/>
    <n v="3"/>
    <s v="N China 2x and 4x, Korea and Russia 4x"/>
    <n v="3"/>
    <x v="1"/>
    <n v="3.7999999999999999E-2"/>
    <n v="0.82599999999999996"/>
    <n v="1.7000000000000001E-2"/>
    <n v="2.8000000000000001E-2"/>
    <n v="9.1999999999999998E-2"/>
    <n v="296"/>
    <n v="307"/>
    <n v="267"/>
    <n v="283"/>
    <n v="248"/>
    <n v="193"/>
    <n v="213"/>
    <n v="224"/>
    <n v="226"/>
    <n v="259"/>
    <n v="9.4148244473341997E-2"/>
    <n v="0.18614221456598701"/>
    <x v="2"/>
    <m/>
  </r>
  <r>
    <n v="476"/>
    <s v="KMS434"/>
    <s v="KMS434"/>
    <x v="0"/>
    <m/>
    <s v="K01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n v="4"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5.456761"/>
    <n v="128.50228899999999"/>
    <n v="31"/>
    <m/>
    <m/>
    <x v="1"/>
    <n v="9.4946515855382732"/>
    <s v="Y"/>
    <d v="2015-05-23T00:00:00"/>
    <s v="NEF"/>
    <s v="summer 2015"/>
    <n v="80.073999999999998"/>
    <n v="1.8328118015198899E-2"/>
    <s v="N"/>
    <n v="9"/>
    <n v="3"/>
    <s v="N China 2x and 4x, Korea and Russia 4x"/>
    <n v="3"/>
    <x v="1"/>
    <n v="5.8999999999999997E-2"/>
    <n v="0.71799999999999997"/>
    <n v="5.3999999999999999E-2"/>
    <n v="3.2000000000000001E-2"/>
    <n v="0.13800000000000001"/>
    <n v="296"/>
    <n v="307"/>
    <n v="267"/>
    <n v="284"/>
    <n v="248"/>
    <n v="193"/>
    <n v="213"/>
    <n v="224"/>
    <n v="226"/>
    <n v="259"/>
    <n v="2.6036699898858501E-2"/>
    <n v="0.305601708995965"/>
    <x v="2"/>
    <s v="KMS434-47"/>
  </r>
  <r>
    <n v="477"/>
    <s v="KMS435"/>
    <s v="KMS435"/>
    <x v="0"/>
    <m/>
    <s v="K02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5.449930999999999"/>
    <n v="128.49463"/>
    <n v="33"/>
    <m/>
    <m/>
    <x v="1"/>
    <n v="9.4254367118169053"/>
    <s v="Y"/>
    <d v="2015-05-23T00:00:00"/>
    <s v="NEF"/>
    <s v="summer 2015"/>
    <n v="62.260999999999996"/>
    <n v="0.26567055393585998"/>
    <s v="N"/>
    <n v="6"/>
    <n v="1"/>
    <s v="M. xgiganteus (4x x 2x)"/>
    <n v="9"/>
    <x v="6"/>
    <n v="0.40400000000000003"/>
    <n v="0.59499999999999997"/>
    <n v="0"/>
    <n v="1E-3"/>
    <n v="0"/>
    <n v="296"/>
    <n v="307"/>
    <n v="267"/>
    <n v="283"/>
    <n v="248"/>
    <n v="193"/>
    <n v="213"/>
    <n v="224"/>
    <n v="226"/>
    <n v="259"/>
    <n v="9.5564224823002503E-2"/>
    <n v="0.21266534602850001"/>
    <x v="2"/>
    <m/>
  </r>
  <r>
    <n v="478"/>
    <s v="KMS436"/>
    <s v="KMS436"/>
    <x v="0"/>
    <m/>
    <s v="K03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n v="6"/>
    <n v="2"/>
    <s v="no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5.437269000000001"/>
    <n v="128.48595900000001"/>
    <n v="31"/>
    <m/>
    <m/>
    <x v="1"/>
    <n v="9.1771048034934495"/>
    <s v="Y"/>
    <d v="2015-07-02T00:00:00"/>
    <s v="NEF"/>
    <s v="summer 2015"/>
    <n v="78.006"/>
    <n v="1.1521652761223701E-2"/>
    <s v="N"/>
    <n v="9"/>
    <n v="3"/>
    <s v="N China 2x and 4x, Korea and Russia 4x"/>
    <n v="3"/>
    <x v="1"/>
    <n v="5.8999999999999997E-2"/>
    <n v="0.71799999999999997"/>
    <n v="5.3999999999999999E-2"/>
    <n v="3.2000000000000001E-2"/>
    <n v="0.13800000000000001"/>
    <n v="296"/>
    <n v="307"/>
    <n v="267"/>
    <n v="284"/>
    <n v="248"/>
    <n v="193"/>
    <n v="213"/>
    <n v="224"/>
    <n v="226"/>
    <n v="259"/>
    <n v="2.6036699898858501E-2"/>
    <n v="0.305601708995965"/>
    <x v="2"/>
    <s v="KMS434-47"/>
  </r>
  <r>
    <n v="479"/>
    <s v="KMS437"/>
    <s v="KMS437"/>
    <x v="0"/>
    <m/>
    <s v="K04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n v="6"/>
    <n v="3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5.415942000000001"/>
    <n v="128.448195"/>
    <n v="29"/>
    <m/>
    <m/>
    <x v="1"/>
    <n v="9.1490595806518584"/>
    <s v="Y"/>
    <d v="2015-05-23T00:00:00"/>
    <s v="NEF"/>
    <s v="summer 2015"/>
    <n v="131.06899999999999"/>
    <n v="1.03044496487119E-2"/>
    <s v="N"/>
    <n v="8"/>
    <n v="3"/>
    <s v="N China 2x and 4x, Korea and Russia 4x"/>
    <n v="3"/>
    <x v="1"/>
    <n v="3.0000000000000001E-3"/>
    <n v="0.86699999999999999"/>
    <n v="4.5999999999999999E-2"/>
    <n v="3.0000000000000001E-3"/>
    <n v="8.1000000000000003E-2"/>
    <n v="295"/>
    <n v="307"/>
    <n v="267"/>
    <n v="283"/>
    <n v="248"/>
    <n v="193"/>
    <n v="214"/>
    <n v="224"/>
    <n v="226"/>
    <n v="259"/>
    <n v="5.7390550498482899E-2"/>
    <n v="0.203470370029737"/>
    <x v="2"/>
    <m/>
  </r>
  <r>
    <n v="480"/>
    <s v="KMS438"/>
    <s v="KMS438"/>
    <x v="0"/>
    <m/>
    <s v="K05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3-31T00:00:00"/>
    <n v="10"/>
    <n v="3"/>
    <s v="yes"/>
    <d v="2015-04-24T00:00:00"/>
    <m/>
    <m/>
    <m/>
    <m/>
    <m/>
    <n v="2"/>
    <d v="2015-03-30T00:00:00"/>
    <m/>
    <m/>
    <d v="2015-01-01T00:00:00"/>
    <m/>
    <s v="Y"/>
    <m/>
    <m/>
    <m/>
    <x v="0"/>
    <n v="35.402113"/>
    <n v="128.47771399999999"/>
    <n v="32"/>
    <m/>
    <m/>
    <x v="1"/>
    <n v="8.799703010577705"/>
    <s v="Y"/>
    <d v="2015-05-23T00:00:00"/>
    <s v="NEF"/>
    <s v="summer 2015"/>
    <n v="155.64999999999998"/>
    <n v="1.62027420024927E-2"/>
    <s v="N"/>
    <n v="9"/>
    <n v="3"/>
    <s v="N China 2x and 4x, Korea and Russia 4x"/>
    <n v="3"/>
    <x v="1"/>
    <n v="5.8999999999999997E-2"/>
    <n v="0.71799999999999997"/>
    <n v="5.3999999999999999E-2"/>
    <n v="3.2000000000000001E-2"/>
    <n v="0.13800000000000001"/>
    <n v="296"/>
    <n v="307"/>
    <n v="267"/>
    <n v="284"/>
    <n v="248"/>
    <n v="193"/>
    <n v="213"/>
    <n v="224"/>
    <n v="226"/>
    <n v="259"/>
    <n v="2.6036699898858501E-2"/>
    <n v="0.305601708995965"/>
    <x v="2"/>
    <s v="KMS434-47"/>
  </r>
  <r>
    <n v="481"/>
    <s v="KMS439"/>
    <s v="KMS439"/>
    <x v="0"/>
    <m/>
    <s v="K06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n v="4"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5.394647999999997"/>
    <n v="128.47512399999999"/>
    <n v="36"/>
    <m/>
    <m/>
    <x v="1"/>
    <n v="9.0460907127429788"/>
    <s v="Y"/>
    <d v="2015-05-23T00:00:00"/>
    <s v="NEF"/>
    <s v="summer 2015"/>
    <n v="68.183000000000007"/>
    <n v="1.8615284128020899E-2"/>
    <s v="N"/>
    <n v="9"/>
    <n v="3"/>
    <s v="N China 2x and 4x, Korea and Russia 4x"/>
    <n v="3"/>
    <x v="1"/>
    <n v="5.8999999999999997E-2"/>
    <n v="0.71799999999999997"/>
    <n v="5.3999999999999999E-2"/>
    <n v="3.2000000000000001E-2"/>
    <n v="0.13800000000000001"/>
    <n v="296"/>
    <n v="307"/>
    <n v="267"/>
    <n v="284"/>
    <n v="248"/>
    <n v="193"/>
    <n v="213"/>
    <n v="224"/>
    <n v="226"/>
    <n v="259"/>
    <n v="2.6036699898858501E-2"/>
    <n v="0.305601708995965"/>
    <x v="2"/>
    <s v="KMS434-47"/>
  </r>
  <r>
    <n v="482"/>
    <s v="KMS440"/>
    <s v="KMS440"/>
    <x v="0"/>
    <m/>
    <s v="K07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n v="6"/>
    <n v="4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448694000000003"/>
    <n v="128.46199999999999"/>
    <n v="12"/>
    <m/>
    <m/>
    <x v="1"/>
    <n v="8.9973928462519499"/>
    <s v="Y"/>
    <d v="2015-05-23T00:00:00"/>
    <s v="NEF"/>
    <s v="summer 2015"/>
    <n v="101.60000000000001"/>
    <n v="1.7956725407093501E-2"/>
    <s v="N"/>
    <n v="9"/>
    <n v="3"/>
    <s v="N China 2x and 4x, Korea and Russia 4x"/>
    <n v="3"/>
    <x v="1"/>
    <n v="5.8999999999999997E-2"/>
    <n v="0.71799999999999997"/>
    <n v="5.3999999999999999E-2"/>
    <n v="3.2000000000000001E-2"/>
    <n v="0.13800000000000001"/>
    <n v="296"/>
    <n v="307"/>
    <n v="267"/>
    <n v="284"/>
    <n v="248"/>
    <n v="193"/>
    <n v="213"/>
    <n v="224"/>
    <n v="226"/>
    <n v="259"/>
    <n v="2.6036699898858501E-2"/>
    <n v="0.305601708995965"/>
    <x v="2"/>
    <s v="KMS434-47"/>
  </r>
  <r>
    <n v="483"/>
    <s v="KMS441"/>
    <s v="KMS441"/>
    <x v="0"/>
    <m/>
    <s v="K08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1"/>
    <d v="2015-02-16T00:00:00"/>
    <m/>
    <m/>
    <d v="2015-01-01T00:00:00"/>
    <m/>
    <s v="Y"/>
    <m/>
    <m/>
    <m/>
    <x v="0"/>
    <n v="35.695697000000003"/>
    <n v="128.32239999999999"/>
    <n v="16"/>
    <m/>
    <m/>
    <x v="1"/>
    <n v="9.0423718075628585"/>
    <s v="Y"/>
    <d v="2015-07-02T00:00:00"/>
    <s v="NEF"/>
    <s v="summer 2015"/>
    <n v="118.70800000000001"/>
    <n v="1.67632972019158E-2"/>
    <s v="N"/>
    <n v="9"/>
    <n v="3"/>
    <s v="N China 2x and 4x, Korea and Russia 4x"/>
    <n v="3"/>
    <x v="1"/>
    <n v="5.8999999999999997E-2"/>
    <n v="0.71799999999999997"/>
    <n v="5.3999999999999999E-2"/>
    <n v="3.2000000000000001E-2"/>
    <n v="0.13800000000000001"/>
    <n v="296"/>
    <n v="307"/>
    <n v="267"/>
    <n v="284"/>
    <n v="248"/>
    <n v="193"/>
    <n v="213"/>
    <n v="224"/>
    <n v="226"/>
    <n v="259"/>
    <n v="2.6036699898858501E-2"/>
    <n v="0.305601708995965"/>
    <x v="2"/>
    <s v="KMS434-47"/>
  </r>
  <r>
    <n v="484"/>
    <s v="KMS442"/>
    <s v="KMS442"/>
    <x v="0"/>
    <m/>
    <s v="K09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n v="4"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5.608474999999999"/>
    <n v="128.25355200000001"/>
    <n v="20"/>
    <m/>
    <m/>
    <x v="1"/>
    <n v="9.1724446560342763"/>
    <s v="Y"/>
    <d v="2015-05-23T00:00:00"/>
    <s v="NEF"/>
    <s v="summer 2015"/>
    <n v="236.77199999999999"/>
    <n v="1.5632943568886601E-2"/>
    <s v="N"/>
    <n v="9"/>
    <n v="3"/>
    <s v="N China 2x and 4x, Korea and Russia 4x"/>
    <n v="3"/>
    <x v="1"/>
    <n v="5.8999999999999997E-2"/>
    <n v="0.71799999999999997"/>
    <n v="5.3999999999999999E-2"/>
    <n v="3.2000000000000001E-2"/>
    <n v="0.13800000000000001"/>
    <n v="296"/>
    <n v="307"/>
    <n v="267"/>
    <n v="284"/>
    <n v="248"/>
    <n v="193"/>
    <n v="213"/>
    <n v="224"/>
    <n v="226"/>
    <n v="259"/>
    <n v="2.6036699898858501E-2"/>
    <n v="0.305601708995965"/>
    <x v="2"/>
    <s v="KMS434-47"/>
  </r>
  <r>
    <n v="485"/>
    <s v="KMS443"/>
    <s v="KMS443"/>
    <x v="0"/>
    <m/>
    <s v="K10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691386000000001"/>
    <n v="128.434856"/>
    <n v="300"/>
    <m/>
    <m/>
    <x v="1"/>
    <n v="9.5165468138717593"/>
    <s v="Y"/>
    <d v="2015-05-23T00:00:00"/>
    <s v="NEF"/>
    <s v="summer 2015"/>
    <n v="9.245000000000001"/>
    <m/>
    <s v="N"/>
    <n v="6"/>
    <n v="1"/>
    <s v="M. xgiganteus (4x x 2x)"/>
    <n v="9"/>
    <x v="6"/>
    <n v="0.41099999999999998"/>
    <n v="0.58799999999999997"/>
    <n v="0"/>
    <n v="0"/>
    <n v="0"/>
    <n v="296"/>
    <n v="307"/>
    <n v="267"/>
    <n v="283"/>
    <n v="248"/>
    <n v="193"/>
    <n v="213"/>
    <n v="224"/>
    <n v="226"/>
    <n v="259"/>
    <n v="0.163242306025141"/>
    <n v="0.185695538057743"/>
    <x v="2"/>
    <m/>
  </r>
  <r>
    <n v="486"/>
    <s v="KMS444"/>
    <s v="KMS444"/>
    <x v="0"/>
    <m/>
    <s v="K11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n v="4"/>
    <n v="5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5.813358000000001"/>
    <n v="128.47246100000001"/>
    <n v="24"/>
    <m/>
    <m/>
    <x v="1"/>
    <n v="8.530999273255814"/>
    <s v="Y"/>
    <d v="2015-05-23T00:00:00"/>
    <s v="NEF"/>
    <s v="summer 2015"/>
    <n v="192.16899999999998"/>
    <n v="1.7210682492581598E-2"/>
    <s v="N"/>
    <n v="9"/>
    <n v="3"/>
    <s v="N China 2x and 4x, Korea and Russia 4x"/>
    <n v="3"/>
    <x v="1"/>
    <n v="3.3000000000000002E-2"/>
    <n v="0.90500000000000003"/>
    <n v="1.9E-2"/>
    <n v="1E-3"/>
    <n v="4.2000000000000003E-2"/>
    <n v="296"/>
    <n v="307"/>
    <n v="267"/>
    <n v="284"/>
    <n v="248"/>
    <n v="193"/>
    <n v="213"/>
    <n v="224"/>
    <n v="226"/>
    <n v="259"/>
    <n v="0.115965900881376"/>
    <n v="0.187140428870293"/>
    <x v="2"/>
    <m/>
  </r>
  <r>
    <n v="487"/>
    <s v="KMS445"/>
    <s v="KMS445"/>
    <x v="0"/>
    <m/>
    <s v="K12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n v="4"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5.451393000000003"/>
    <n v="128.21481499999999"/>
    <n v="20"/>
    <m/>
    <m/>
    <x v="1"/>
    <n v="9.1640231815025945"/>
    <s v="Y"/>
    <d v="2015-05-23T00:00:00"/>
    <s v="NEF"/>
    <s v="summer 2015"/>
    <n v="193.53199999999998"/>
    <n v="6.68576886341929E-3"/>
    <s v="N"/>
    <n v="8"/>
    <n v="3"/>
    <s v="N China 2x and 4x, Korea and Russia 4x"/>
    <n v="3"/>
    <x v="1"/>
    <n v="3.0000000000000001E-3"/>
    <n v="0.872"/>
    <n v="4.5999999999999999E-2"/>
    <n v="0.01"/>
    <n v="6.9000000000000006E-2"/>
    <n v="295"/>
    <n v="307"/>
    <n v="267"/>
    <n v="283"/>
    <n v="248"/>
    <n v="193"/>
    <n v="214"/>
    <n v="224"/>
    <n v="226"/>
    <n v="259"/>
    <n v="9.0362664354861996E-2"/>
    <n v="0.18562170404727099"/>
    <x v="2"/>
    <m/>
  </r>
  <r>
    <n v="488"/>
    <s v="KMS446"/>
    <s v="KMS446"/>
    <x v="0"/>
    <m/>
    <s v="K13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3-31T00:00:00"/>
    <n v="8"/>
    <m/>
    <m/>
    <m/>
    <m/>
    <m/>
    <m/>
    <m/>
    <m/>
    <n v="3"/>
    <m/>
    <m/>
    <m/>
    <d v="2015-01-01T00:00:00"/>
    <m/>
    <s v="Y"/>
    <m/>
    <m/>
    <m/>
    <x v="0"/>
    <n v="36.183436"/>
    <n v="128.21911"/>
    <n v="50"/>
    <m/>
    <m/>
    <x v="1"/>
    <n v="9.0887816198653972"/>
    <s v="Y"/>
    <d v="2015-07-20T00:00:00"/>
    <s v="KNU"/>
    <d v="2015-11-17T00:00:00"/>
    <n v="143.75919999999999"/>
    <m/>
    <s v="N"/>
    <n v="6"/>
    <n v="1"/>
    <s v="M. xgiganteus (4x x 2x)"/>
    <n v="9"/>
    <x v="6"/>
    <n v="0.40699999999999997"/>
    <n v="0.59199999999999997"/>
    <n v="1E-3"/>
    <n v="0"/>
    <n v="0"/>
    <n v="296"/>
    <n v="307"/>
    <n v="267"/>
    <n v="283"/>
    <n v="248"/>
    <n v="193"/>
    <n v="213"/>
    <n v="224"/>
    <n v="226"/>
    <n v="259"/>
    <n v="0.147493136829938"/>
    <n v="0.20484051388088501"/>
    <x v="2"/>
    <m/>
  </r>
  <r>
    <n v="489"/>
    <s v="KMS447"/>
    <s v="KMS447"/>
    <x v="0"/>
    <m/>
    <s v="K14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5.385294000000002"/>
    <n v="128.650238"/>
    <n v="14"/>
    <m/>
    <m/>
    <x v="1"/>
    <n v="8.8480027173913047"/>
    <s v="Y"/>
    <d v="2015-05-23T00:00:00"/>
    <s v="NEF"/>
    <s v="summer 2015"/>
    <n v="121.29299999999999"/>
    <n v="1.86964878560196E-2"/>
    <s v="N"/>
    <n v="9"/>
    <n v="3"/>
    <s v="N China 2x and 4x, Korea and Russia 4x"/>
    <n v="3"/>
    <x v="1"/>
    <n v="5.8999999999999997E-2"/>
    <n v="0.71799999999999997"/>
    <n v="5.3999999999999999E-2"/>
    <n v="3.2000000000000001E-2"/>
    <n v="0.13800000000000001"/>
    <n v="296"/>
    <n v="307"/>
    <n v="267"/>
    <n v="284"/>
    <n v="248"/>
    <n v="193"/>
    <n v="213"/>
    <n v="224"/>
    <n v="226"/>
    <n v="259"/>
    <n v="2.6036699898858501E-2"/>
    <n v="0.305601708995965"/>
    <x v="2"/>
    <s v="KMS434-47"/>
  </r>
  <r>
    <n v="490"/>
    <s v="KMS448"/>
    <s v="KMS448"/>
    <x v="0"/>
    <m/>
    <s v="K15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5.883991000000002"/>
    <n v="128.78494499999999"/>
    <n v="46"/>
    <m/>
    <m/>
    <x v="1"/>
    <n v="9.2566024962978624"/>
    <s v="Y"/>
    <d v="2015-05-23T00:00:00"/>
    <s v="NEF"/>
    <s v="summer 2015"/>
    <n v="97.887"/>
    <n v="0.26045431078988102"/>
    <s v="N"/>
    <n v="6"/>
    <n v="1"/>
    <s v="M. xgiganteus (4x x 2x)"/>
    <n v="9"/>
    <x v="6"/>
    <n v="0.40400000000000003"/>
    <n v="0.59399999999999997"/>
    <n v="1E-3"/>
    <n v="0"/>
    <n v="0"/>
    <n v="296"/>
    <n v="307"/>
    <n v="267"/>
    <n v="283"/>
    <n v="248"/>
    <n v="193"/>
    <n v="213"/>
    <n v="224"/>
    <n v="226"/>
    <n v="259"/>
    <n v="0.13197514809998601"/>
    <n v="0.197882681936214"/>
    <x v="2"/>
    <m/>
  </r>
  <r>
    <n v="491"/>
    <s v="KMS449"/>
    <s v="KMS449"/>
    <x v="0"/>
    <m/>
    <s v="K16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0"/>
    <n v="36.285741999999999"/>
    <n v="128.364586"/>
    <n v="152"/>
    <m/>
    <m/>
    <x v="1"/>
    <n v="8.9185189718482238"/>
    <s v="Y"/>
    <d v="2015-05-23T00:00:00"/>
    <s v="NEF"/>
    <s v="summer 2015"/>
    <n v="182.48699999999999"/>
    <n v="1.0463378176382701E-2"/>
    <s v="N"/>
    <n v="8"/>
    <n v="3"/>
    <s v="N China 2x and 4x, Korea and Russia 4x"/>
    <n v="3"/>
    <x v="1"/>
    <n v="6.0000000000000001E-3"/>
    <n v="0.875"/>
    <n v="4.7E-2"/>
    <n v="7.0000000000000001E-3"/>
    <n v="6.5000000000000002E-2"/>
    <n v="295"/>
    <n v="307"/>
    <n v="267"/>
    <n v="283"/>
    <n v="248"/>
    <n v="193"/>
    <n v="214"/>
    <n v="224"/>
    <n v="226"/>
    <n v="259"/>
    <n v="7.2764051437653507E-2"/>
    <n v="0.20082899616667199"/>
    <x v="2"/>
    <m/>
  </r>
  <r>
    <n v="492"/>
    <s v="KMS450"/>
    <s v="KMS450"/>
    <x v="0"/>
    <m/>
    <s v="K17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3-31T00:00:00"/>
    <n v="10"/>
    <n v="2"/>
    <s v="no"/>
    <m/>
    <m/>
    <m/>
    <m/>
    <m/>
    <m/>
    <n v="1"/>
    <m/>
    <m/>
    <m/>
    <d v="2015-01-01T00:00:00"/>
    <m/>
    <s v="Y"/>
    <m/>
    <m/>
    <m/>
    <x v="1"/>
    <n v="36.228304000000001"/>
    <n v="128.332763"/>
    <n v="33"/>
    <m/>
    <m/>
    <x v="1"/>
    <n v="8.7878240190249706"/>
    <s v="Y"/>
    <d v="2015-07-02T00:00:00"/>
    <s v="NEF"/>
    <s v="summer 2015"/>
    <n v="447.33199999999999"/>
    <n v="1.18995152049361E-2"/>
    <s v="N"/>
    <n v="9"/>
    <n v="3"/>
    <s v="N China 2x and 4x, Korea and Russia 4x"/>
    <n v="3"/>
    <x v="1"/>
    <n v="2.4E-2"/>
    <n v="0.92600000000000005"/>
    <n v="7.0000000000000001E-3"/>
    <n v="1E-3"/>
    <n v="4.2000000000000003E-2"/>
    <n v="296"/>
    <n v="307"/>
    <n v="267"/>
    <n v="284"/>
    <n v="248"/>
    <n v="193"/>
    <n v="213"/>
    <n v="224"/>
    <n v="226"/>
    <n v="259"/>
    <n v="0.168675046958532"/>
    <n v="0.16476640711902099"/>
    <x v="2"/>
    <m/>
  </r>
  <r>
    <n v="493"/>
    <s v="KMS451"/>
    <s v="KMS451"/>
    <x v="0"/>
    <m/>
    <s v="K18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0"/>
    <n v="35.937626999999999"/>
    <n v="128.84175300000001"/>
    <n v="57.6"/>
    <m/>
    <m/>
    <x v="1"/>
    <n v="9.3369976544175124"/>
    <s v="Y"/>
    <d v="2015-05-23T00:00:00"/>
    <s v="NEF"/>
    <s v="summer 2015"/>
    <n v="106.86399999999999"/>
    <n v="0.240084134615385"/>
    <s v="N"/>
    <n v="6"/>
    <n v="1"/>
    <s v="M. xgiganteus (4x x 2x)"/>
    <n v="9"/>
    <x v="6"/>
    <n v="0.40100000000000002"/>
    <n v="0.59699999999999998"/>
    <n v="0"/>
    <n v="1E-3"/>
    <n v="0"/>
    <n v="296"/>
    <n v="307"/>
    <n v="267"/>
    <n v="283"/>
    <n v="248"/>
    <n v="193"/>
    <n v="213"/>
    <n v="224"/>
    <n v="226"/>
    <n v="259"/>
    <n v="0.15338823869383"/>
    <n v="0.19080451923405101"/>
    <x v="2"/>
    <m/>
  </r>
  <r>
    <n v="494"/>
    <s v="KMS452"/>
    <s v="KMS452"/>
    <x v="0"/>
    <m/>
    <s v="K19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5.432910999999997"/>
    <n v="128.255787"/>
    <n v="152"/>
    <m/>
    <m/>
    <x v="1"/>
    <n v="8.7836487804878018"/>
    <s v="Y"/>
    <d v="2015-07-02T00:00:00"/>
    <s v="NEF"/>
    <s v="summer 2015"/>
    <n v="201.70999999999998"/>
    <n v="7.1460473425636398E-3"/>
    <s v="N"/>
    <n v="8"/>
    <n v="3"/>
    <s v="N China 2x and 4x, Korea and Russia 4x"/>
    <n v="3"/>
    <x v="1"/>
    <n v="4.0000000000000001E-3"/>
    <n v="0.88"/>
    <n v="4.7E-2"/>
    <n v="1.0999999999999999E-2"/>
    <n v="5.7000000000000002E-2"/>
    <n v="295"/>
    <n v="307"/>
    <n v="267"/>
    <n v="283"/>
    <n v="248"/>
    <n v="193"/>
    <n v="214"/>
    <n v="224"/>
    <n v="226"/>
    <n v="259"/>
    <n v="0.15624909695130801"/>
    <n v="0.160593191314474"/>
    <x v="2"/>
    <m/>
  </r>
  <r>
    <n v="495"/>
    <s v="KMS453"/>
    <s v="KMS453"/>
    <x v="0"/>
    <m/>
    <s v="K20"/>
    <m/>
    <m/>
    <m/>
    <m/>
    <m/>
    <m/>
    <x v="5"/>
    <m/>
    <m/>
    <m/>
    <s v="Chang Yeon Yu"/>
    <d v="2014-10-17T00:00:00"/>
    <m/>
    <m/>
    <m/>
    <m/>
    <m/>
    <x v="2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0"/>
    <n v="35.453145999999997"/>
    <n v="128.23385999999999"/>
    <n v="19"/>
    <m/>
    <m/>
    <x v="1"/>
    <n v="9.0459016393442617"/>
    <s v="Y"/>
    <d v="2015-05-23T00:00:00"/>
    <s v="NEF"/>
    <s v="summer 2015"/>
    <n v="276.06399999999996"/>
    <n v="0.235350015837821"/>
    <s v="N"/>
    <n v="6"/>
    <n v="1"/>
    <s v="M. xgiganteus (4x x 2x)"/>
    <n v="9"/>
    <x v="6"/>
    <n v="0.40400000000000003"/>
    <n v="0.59499999999999997"/>
    <n v="0"/>
    <n v="1E-3"/>
    <n v="0"/>
    <n v="296"/>
    <n v="307"/>
    <n v="267"/>
    <n v="283"/>
    <n v="248"/>
    <n v="193"/>
    <n v="213"/>
    <n v="224"/>
    <n v="226"/>
    <n v="259"/>
    <n v="0.162057506140731"/>
    <n v="0.18508811256336899"/>
    <x v="2"/>
    <m/>
  </r>
  <r>
    <n v="496"/>
    <s v="KMS454"/>
    <s v="KMS454"/>
    <x v="0"/>
    <m/>
    <s v="Y01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n v="3"/>
    <d v="2015-02-16T00:00:00"/>
    <m/>
    <m/>
    <d v="2015-01-01T00:00:00"/>
    <m/>
    <s v="Y"/>
    <m/>
    <m/>
    <m/>
    <x v="0"/>
    <n v="38.053173999999999"/>
    <n v="127.57020199999999"/>
    <n v="238"/>
    <m/>
    <m/>
    <x v="1"/>
    <n v="8.8150021413276214"/>
    <s v="Y"/>
    <d v="2015-05-23T00:00:00"/>
    <s v="NEF"/>
    <s v="summer 2015"/>
    <n v="278.60199999999998"/>
    <n v="0.196992481203008"/>
    <s v="N"/>
    <n v="10"/>
    <n v="6"/>
    <s v="M. xgiganteus (2x x 2x)"/>
    <n v="8"/>
    <x v="8"/>
    <n v="0.255"/>
    <n v="0.155"/>
    <n v="0.47499999999999998"/>
    <n v="3.6999999999999998E-2"/>
    <n v="7.8E-2"/>
    <n v="295"/>
    <n v="306"/>
    <n v="266"/>
    <n v="283"/>
    <n v="250"/>
    <n v="194"/>
    <n v="213"/>
    <n v="221"/>
    <n v="227"/>
    <n v="258"/>
    <n v="9.8396185522323404E-2"/>
    <n v="0.17749999999999999"/>
    <x v="1"/>
    <s v="KMS454-66"/>
  </r>
  <r>
    <n v="497"/>
    <s v="KMS455"/>
    <s v="KMS455"/>
    <x v="0"/>
    <m/>
    <s v="Y02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8.084651000000001"/>
    <n v="127.479146"/>
    <n v="350"/>
    <m/>
    <m/>
    <x v="1"/>
    <n v="9.5205507455507448"/>
    <s v="Y"/>
    <d v="2015-07-02T00:00:00"/>
    <s v="NEF"/>
    <s v="summer 2015"/>
    <n v="132.00899999999999"/>
    <n v="6.2716262975778501E-3"/>
    <s v="N"/>
    <n v="8"/>
    <n v="3"/>
    <s v="N China 2x and 4x, Korea and Russia 4x"/>
    <n v="3"/>
    <x v="1"/>
    <n v="0"/>
    <n v="0.85699999999999998"/>
    <n v="7.0000000000000007E-2"/>
    <n v="0"/>
    <n v="7.1999999999999995E-2"/>
    <n v="296"/>
    <n v="307"/>
    <n v="267"/>
    <n v="284"/>
    <n v="248"/>
    <n v="193"/>
    <n v="213"/>
    <n v="224"/>
    <n v="226"/>
    <n v="259"/>
    <n v="8.6548186678225697E-2"/>
    <n v="0.19025624802277799"/>
    <x v="2"/>
    <m/>
  </r>
  <r>
    <n v="498"/>
    <s v="KMS456"/>
    <s v="KMS456"/>
    <x v="0"/>
    <m/>
    <s v="Y03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x v="1"/>
    <n v="38.185960000000001"/>
    <n v="127.35833100000001"/>
    <n v="207"/>
    <m/>
    <m/>
    <x v="0"/>
    <n v="4.9307091257670708"/>
    <s v="Y"/>
    <d v="2015-07-02T00:00:00"/>
    <s v="NEF"/>
    <s v="summer 2015"/>
    <n v="70.674000000000007"/>
    <n v="0.181017612524462"/>
    <s v="N"/>
    <n v="10"/>
    <n v="6"/>
    <s v="M. xgiganteus (2x x 2x)"/>
    <n v="8"/>
    <x v="8"/>
    <n v="0.255"/>
    <n v="0.155"/>
    <n v="0.47499999999999998"/>
    <n v="3.6999999999999998E-2"/>
    <n v="7.8E-2"/>
    <n v="295"/>
    <n v="306"/>
    <n v="266"/>
    <n v="283"/>
    <n v="250"/>
    <n v="194"/>
    <n v="213"/>
    <n v="221"/>
    <n v="227"/>
    <n v="258"/>
    <n v="9.8396185522323404E-2"/>
    <n v="0.17749999999999999"/>
    <x v="1"/>
    <s v="KMS454-66"/>
  </r>
  <r>
    <n v="499"/>
    <s v="KMS457"/>
    <s v="KMS457"/>
    <x v="0"/>
    <m/>
    <s v="Y04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5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8.112437"/>
    <n v="127.290632"/>
    <n v="143"/>
    <m/>
    <m/>
    <x v="0"/>
    <n v="4.635353664207452"/>
    <s v="Y"/>
    <d v="2015-05-23T00:00:00"/>
    <s v="NEF"/>
    <s v="summer 2015"/>
    <n v="95.207999999999998"/>
    <n v="0.19552457813646401"/>
    <s v="N"/>
    <n v="10"/>
    <n v="6"/>
    <s v="M. xgiganteus (2x x 2x)"/>
    <n v="8"/>
    <x v="8"/>
    <n v="0.255"/>
    <n v="0.155"/>
    <n v="0.47499999999999998"/>
    <n v="3.6999999999999998E-2"/>
    <n v="7.8E-2"/>
    <n v="295"/>
    <n v="306"/>
    <n v="266"/>
    <n v="283"/>
    <n v="250"/>
    <n v="194"/>
    <n v="213"/>
    <n v="221"/>
    <n v="227"/>
    <n v="258"/>
    <n v="9.8396185522323404E-2"/>
    <n v="0.17749999999999999"/>
    <x v="1"/>
    <s v="KMS454-66"/>
  </r>
  <r>
    <n v="500"/>
    <s v="KMS458"/>
    <s v="KMS458"/>
    <x v="0"/>
    <m/>
    <s v="Y05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7.849997000000002"/>
    <n v="127.28154000000001"/>
    <n v="305"/>
    <m/>
    <m/>
    <x v="0"/>
    <n v="4.5525563825410478"/>
    <s v="Y"/>
    <d v="2015-05-23T00:00:00"/>
    <s v="NEF"/>
    <s v="summer 2015"/>
    <n v="217.07899999999998"/>
    <n v="0.198424068767908"/>
    <s v="N"/>
    <n v="10"/>
    <n v="6"/>
    <s v="M. xgiganteus (2x x 2x)"/>
    <n v="8"/>
    <x v="8"/>
    <n v="0.255"/>
    <n v="0.155"/>
    <n v="0.47499999999999998"/>
    <n v="3.6999999999999998E-2"/>
    <n v="7.8E-2"/>
    <n v="295"/>
    <n v="306"/>
    <n v="266"/>
    <n v="283"/>
    <n v="250"/>
    <n v="194"/>
    <n v="213"/>
    <n v="221"/>
    <n v="227"/>
    <n v="258"/>
    <n v="9.8396185522323404E-2"/>
    <n v="0.17749999999999999"/>
    <x v="1"/>
    <s v="KMS454-66"/>
  </r>
  <r>
    <n v="501"/>
    <s v="KMS459"/>
    <s v="KMS459"/>
    <x v="0"/>
    <m/>
    <s v="Y06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10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8.019376999999999"/>
    <n v="127.251197"/>
    <n v="86"/>
    <m/>
    <m/>
    <x v="0"/>
    <n v="4.4310638297872336"/>
    <s v="Y"/>
    <d v="2015-05-23T00:00:00"/>
    <s v="NEF"/>
    <s v="summer 2015"/>
    <n v="153.86399999999998"/>
    <n v="0.18327734229189999"/>
    <s v="N"/>
    <n v="10"/>
    <n v="6"/>
    <s v="M. xgiganteus (2x x 2x)"/>
    <n v="8"/>
    <x v="8"/>
    <n v="0.255"/>
    <n v="0.155"/>
    <n v="0.47499999999999998"/>
    <n v="3.6999999999999998E-2"/>
    <n v="7.8E-2"/>
    <n v="295"/>
    <n v="306"/>
    <n v="266"/>
    <n v="283"/>
    <n v="250"/>
    <n v="194"/>
    <n v="213"/>
    <n v="221"/>
    <n v="227"/>
    <n v="258"/>
    <n v="9.8396185522323404E-2"/>
    <n v="0.17749999999999999"/>
    <x v="1"/>
    <s v="KMS454-66"/>
  </r>
  <r>
    <n v="502"/>
    <s v="KMS460"/>
    <s v="KMS460"/>
    <x v="0"/>
    <m/>
    <s v="Y07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8"/>
    <s v="no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8.000774"/>
    <n v="127.246515"/>
    <n v="84"/>
    <m/>
    <m/>
    <x v="1"/>
    <n v="9.1200926156340589"/>
    <s v="Y"/>
    <d v="2015-07-02T00:00:00"/>
    <s v="NEF"/>
    <s v="summer 2015"/>
    <n v="168.71599999999998"/>
    <n v="3.2854209445585202E-3"/>
    <s v="N"/>
    <n v="8"/>
    <n v="3"/>
    <s v="N China 2x and 4x, Korea and Russia 4x"/>
    <n v="3"/>
    <x v="1"/>
    <n v="1E-3"/>
    <n v="0.84499999999999997"/>
    <n v="6.7000000000000004E-2"/>
    <n v="1E-3"/>
    <n v="8.5999999999999993E-2"/>
    <n v="296"/>
    <n v="307"/>
    <n v="267"/>
    <n v="284"/>
    <n v="248"/>
    <n v="193"/>
    <n v="213"/>
    <n v="224"/>
    <n v="226"/>
    <n v="259"/>
    <n v="0.121889900303424"/>
    <n v="0.17800375160430401"/>
    <x v="2"/>
    <m/>
  </r>
  <r>
    <n v="503"/>
    <s v="KMS461"/>
    <s v="KMS461"/>
    <x v="0"/>
    <m/>
    <s v="Y08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7.977680999999997"/>
    <n v="127.24548"/>
    <n v="83"/>
    <m/>
    <m/>
    <x v="0"/>
    <n v="4.527354332310157"/>
    <s v="Y"/>
    <d v="2015-05-23T00:00:00"/>
    <s v="NEF"/>
    <s v="summer 2015"/>
    <n v="101.64700000000001"/>
    <n v="0.20781032078103201"/>
    <s v="N"/>
    <n v="10"/>
    <n v="6"/>
    <s v="M. xgiganteus (2x x 2x)"/>
    <n v="8"/>
    <x v="8"/>
    <n v="0.255"/>
    <n v="0.155"/>
    <n v="0.47499999999999998"/>
    <n v="3.6999999999999998E-2"/>
    <n v="7.8E-2"/>
    <n v="295"/>
    <n v="306"/>
    <n v="266"/>
    <n v="283"/>
    <n v="250"/>
    <n v="194"/>
    <n v="213"/>
    <n v="221"/>
    <n v="227"/>
    <n v="258"/>
    <n v="9.8396185522323404E-2"/>
    <n v="0.17749999999999999"/>
    <x v="1"/>
    <s v="KMS454-66"/>
  </r>
  <r>
    <n v="504"/>
    <s v="KMS462"/>
    <s v="KMS462"/>
    <x v="0"/>
    <m/>
    <s v="Y09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n v="8"/>
    <n v="5"/>
    <s v="yes"/>
    <d v="2015-03-09T00:00:00"/>
    <m/>
    <m/>
    <d v="2015-03-16T00:00:00"/>
    <m/>
    <m/>
    <m/>
    <d v="2015-02-16T00:00:00"/>
    <m/>
    <m/>
    <d v="2015-01-01T00:00:00"/>
    <m/>
    <s v="Y"/>
    <m/>
    <m/>
    <m/>
    <x v="1"/>
    <n v="37.939894000000002"/>
    <n v="127.287316"/>
    <n v="131"/>
    <m/>
    <m/>
    <x v="1"/>
    <n v="8.7176225410634292"/>
    <s v="Y"/>
    <d v="2015-05-23T00:00:00"/>
    <s v="NEF"/>
    <s v="summer 2015"/>
    <n v="369.077"/>
    <n v="5.2847915443335301E-3"/>
    <s v="N"/>
    <n v="8"/>
    <n v="3"/>
    <s v="N China 2x and 4x, Korea and Russia 4x"/>
    <n v="3"/>
    <x v="1"/>
    <n v="0"/>
    <n v="0.88700000000000001"/>
    <n v="7.4999999999999997E-2"/>
    <n v="0"/>
    <n v="3.6999999999999998E-2"/>
    <n v="296"/>
    <n v="307"/>
    <n v="267"/>
    <n v="284"/>
    <n v="248"/>
    <n v="193"/>
    <n v="213"/>
    <n v="224"/>
    <n v="226"/>
    <n v="259"/>
    <n v="0.14599046380580799"/>
    <n v="0.16252157141407"/>
    <x v="2"/>
    <m/>
  </r>
  <r>
    <n v="505"/>
    <s v="KMS463"/>
    <s v="KMS463"/>
    <x v="0"/>
    <m/>
    <s v="Y10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7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7.925714999999997"/>
    <n v="127.298304"/>
    <n v="167"/>
    <m/>
    <m/>
    <x v="0"/>
    <n v="4.7185936819537035"/>
    <s v="Y"/>
    <d v="2015-05-23T00:00:00"/>
    <s v="NEF"/>
    <s v="summer 2015"/>
    <n v="95.161000000000001"/>
    <n v="0.198135198135198"/>
    <s v="N"/>
    <n v="10"/>
    <n v="6"/>
    <s v="M. xgiganteus (2x x 2x)"/>
    <n v="8"/>
    <x v="8"/>
    <n v="0.255"/>
    <n v="0.155"/>
    <n v="0.47499999999999998"/>
    <n v="3.6999999999999998E-2"/>
    <n v="7.8E-2"/>
    <n v="295"/>
    <n v="306"/>
    <n v="266"/>
    <n v="283"/>
    <n v="250"/>
    <n v="194"/>
    <n v="213"/>
    <n v="221"/>
    <n v="227"/>
    <n v="258"/>
    <n v="9.8396185522323404E-2"/>
    <n v="0.17749999999999999"/>
    <x v="1"/>
    <s v="KMS454-66"/>
  </r>
  <r>
    <n v="506"/>
    <s v="KMS464"/>
    <s v="KMS464"/>
    <x v="0"/>
    <m/>
    <s v="Y11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x v="0"/>
    <n v="37.797001999999999"/>
    <n v="127.48098299999999"/>
    <n v="108"/>
    <m/>
    <m/>
    <x v="0"/>
    <n v="3.9851592356687888"/>
    <s v="Y"/>
    <d v="2015-05-23T00:00:00"/>
    <s v="NEF"/>
    <s v="summer 2015"/>
    <n v="87.876000000000005"/>
    <n v="0.19857850527676099"/>
    <s v="N"/>
    <n v="10"/>
    <n v="6"/>
    <s v="M. xgiganteus (2x x 2x)"/>
    <n v="8"/>
    <x v="8"/>
    <n v="0.255"/>
    <n v="0.155"/>
    <n v="0.47499999999999998"/>
    <n v="3.6999999999999998E-2"/>
    <n v="7.8E-2"/>
    <n v="295"/>
    <n v="306"/>
    <n v="266"/>
    <n v="283"/>
    <n v="250"/>
    <n v="194"/>
    <n v="213"/>
    <n v="221"/>
    <n v="227"/>
    <n v="258"/>
    <n v="9.8396185522323404E-2"/>
    <n v="0.17749999999999999"/>
    <x v="1"/>
    <s v="KMS454-66"/>
  </r>
  <r>
    <n v="507"/>
    <s v="KMS465"/>
    <s v="KMS465"/>
    <x v="0"/>
    <m/>
    <s v="Y12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1-15T00:00:00"/>
    <m/>
    <n v="6"/>
    <s v="yes"/>
    <d v="2015-03-09T00:00:00"/>
    <m/>
    <m/>
    <d v="2015-03-16T00:00:00"/>
    <m/>
    <m/>
    <n v="1"/>
    <d v="2015-02-16T00:00:00"/>
    <m/>
    <m/>
    <d v="2015-01-01T00:00:00"/>
    <m/>
    <s v="Y"/>
    <m/>
    <m/>
    <m/>
    <x v="1"/>
    <n v="38.069234999999999"/>
    <n v="127.134034"/>
    <n v="98"/>
    <m/>
    <m/>
    <x v="1"/>
    <n v="8.856655637803744"/>
    <s v="Y"/>
    <d v="2015-05-23T00:00:00"/>
    <s v="NEF"/>
    <s v="summer 2015"/>
    <n v="88.35"/>
    <n v="3.7463976945244998E-3"/>
    <s v="N"/>
    <n v="8"/>
    <n v="3"/>
    <s v="N China 2x and 4x, Korea and Russia 4x"/>
    <n v="3"/>
    <x v="1"/>
    <n v="0"/>
    <n v="0.86699999999999999"/>
    <n v="6.5000000000000002E-2"/>
    <n v="0"/>
    <n v="6.8000000000000005E-2"/>
    <n v="296"/>
    <n v="307"/>
    <n v="267"/>
    <n v="284"/>
    <n v="248"/>
    <n v="193"/>
    <n v="213"/>
    <n v="224"/>
    <n v="226"/>
    <n v="259"/>
    <n v="8.9611327842797295E-2"/>
    <n v="0.18972194007110199"/>
    <x v="2"/>
    <m/>
  </r>
  <r>
    <n v="508"/>
    <s v="KMS466"/>
    <s v="KMS466"/>
    <x v="0"/>
    <m/>
    <s v="Y13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x v="0"/>
    <n v="37.778227999999999"/>
    <n v="127.371022"/>
    <n v="142"/>
    <m/>
    <m/>
    <x v="0"/>
    <n v="4.3465116279069758"/>
    <s v="Y"/>
    <d v="2015-05-23T00:00:00"/>
    <s v="NEF"/>
    <s v="summer 2015"/>
    <n v="319.29500000000002"/>
    <n v="0.22087842138765101"/>
    <s v="N"/>
    <n v="10"/>
    <n v="6"/>
    <s v="M. xgiganteus (2x x 2x)"/>
    <n v="8"/>
    <x v="8"/>
    <n v="0.255"/>
    <n v="0.155"/>
    <n v="0.47499999999999998"/>
    <n v="3.6999999999999998E-2"/>
    <n v="7.8E-2"/>
    <n v="295"/>
    <n v="306"/>
    <n v="266"/>
    <n v="283"/>
    <n v="250"/>
    <n v="194"/>
    <n v="213"/>
    <n v="221"/>
    <n v="227"/>
    <n v="258"/>
    <n v="9.8396185522323404E-2"/>
    <n v="0.17749999999999999"/>
    <x v="1"/>
    <s v="KMS454-66"/>
  </r>
  <r>
    <n v="509"/>
    <s v="KMS467"/>
    <s v="KMS467"/>
    <x v="0"/>
    <m/>
    <s v="Y14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3-31T00:00:00"/>
    <n v="10"/>
    <n v="7"/>
    <s v="yes"/>
    <m/>
    <m/>
    <m/>
    <m/>
    <m/>
    <m/>
    <n v="1"/>
    <d v="2015-03-30T00:00:00"/>
    <m/>
    <m/>
    <d v="2015-01-01T00:00:00"/>
    <m/>
    <s v="Y"/>
    <m/>
    <m/>
    <m/>
    <x v="1"/>
    <n v="37.753106000000002"/>
    <n v="127.434343"/>
    <n v="56"/>
    <m/>
    <m/>
    <x v="1"/>
    <n v="8.9691368607622888"/>
    <s v="Y"/>
    <d v="2015-05-23T00:00:00"/>
    <s v="NEF"/>
    <s v="summer 2015"/>
    <n v="686.24"/>
    <n v="5.3475935828877002E-3"/>
    <s v="N"/>
    <n v="8"/>
    <n v="3"/>
    <s v="N China 2x and 4x, Korea and Russia 4x"/>
    <n v="3"/>
    <x v="1"/>
    <n v="0"/>
    <n v="0.88200000000000001"/>
    <n v="8.5999999999999993E-2"/>
    <n v="0"/>
    <n v="3.1E-2"/>
    <n v="296"/>
    <n v="307"/>
    <n v="267"/>
    <n v="284"/>
    <n v="248"/>
    <n v="193"/>
    <n v="213"/>
    <n v="224"/>
    <n v="226"/>
    <n v="259"/>
    <n v="0.24802774165583"/>
    <n v="0.124510029974637"/>
    <x v="1"/>
    <m/>
  </r>
  <r>
    <n v="510"/>
    <s v="KMS468"/>
    <s v="KMS468"/>
    <x v="0"/>
    <m/>
    <s v="Y15"/>
    <m/>
    <m/>
    <m/>
    <m/>
    <m/>
    <m/>
    <x v="5"/>
    <m/>
    <m/>
    <m/>
    <s v="Chang Yeon Yu"/>
    <d v="2014-11-08T00:00:00"/>
    <m/>
    <m/>
    <m/>
    <m/>
    <m/>
    <x v="2"/>
    <m/>
    <m/>
    <m/>
    <m/>
    <m/>
    <d v="2015-03-31T00:00:00"/>
    <n v="10"/>
    <n v="4"/>
    <s v="yes"/>
    <d v="2015-04-24T00:00:00"/>
    <m/>
    <m/>
    <m/>
    <m/>
    <m/>
    <n v="3"/>
    <d v="2015-03-30T00:00:00"/>
    <m/>
    <m/>
    <d v="2015-01-01T00:00:00"/>
    <m/>
    <s v="Y"/>
    <m/>
    <m/>
    <m/>
    <x v="0"/>
    <n v="37.772069000000002"/>
    <n v="127.459328"/>
    <n v="95"/>
    <m/>
    <m/>
    <x v="1"/>
    <n v="9.0279689792496303"/>
    <s v="Y"/>
    <d v="2015-05-23T00:00:00"/>
    <s v="NEF"/>
    <s v="summer 2015"/>
    <n v="397.62250000000006"/>
    <n v="1.3939838591342599E-2"/>
    <s v="N"/>
    <n v="8"/>
    <n v="3"/>
    <s v="N China 2x and 4x, Korea and Russia 4x"/>
    <n v="3"/>
    <x v="1"/>
    <n v="1E-3"/>
    <n v="0.879"/>
    <n v="7.8E-2"/>
    <n v="0"/>
    <n v="4.2000000000000003E-2"/>
    <n v="296"/>
    <n v="307"/>
    <n v="267"/>
    <n v="284"/>
    <n v="248"/>
    <n v="193"/>
    <n v="213"/>
    <n v="224"/>
    <n v="226"/>
    <n v="259"/>
    <n v="0.17907816789481301"/>
    <n v="0.14907772458462401"/>
    <x v="1"/>
    <m/>
  </r>
  <r>
    <n v="511"/>
    <s v="PMS-070"/>
    <s v="PMS-070"/>
    <x v="0"/>
    <m/>
    <m/>
    <m/>
    <m/>
    <m/>
    <m/>
    <m/>
    <m/>
    <x v="4"/>
    <s v="Sichuan"/>
    <s v="Jintang"/>
    <m/>
    <s v="Junhua Peng"/>
    <d v="2008-10-28T00:00:00"/>
    <m/>
    <m/>
    <m/>
    <m/>
    <m/>
    <x v="3"/>
    <m/>
    <m/>
    <m/>
    <m/>
    <m/>
    <m/>
    <m/>
    <n v="2"/>
    <m/>
    <m/>
    <m/>
    <m/>
    <m/>
    <m/>
    <m/>
    <m/>
    <m/>
    <m/>
    <m/>
    <m/>
    <m/>
    <m/>
    <m/>
    <m/>
    <n v="5"/>
    <x v="0"/>
    <n v="30.921600000000002"/>
    <n v="104.48869999999999"/>
    <n v="584"/>
    <m/>
    <m/>
    <x v="0"/>
    <n v="4.3898473282442749"/>
    <s v="Y"/>
    <d v="2012-06-01T00:00:00"/>
    <s v="NEF"/>
    <m/>
    <m/>
    <m/>
    <s v="N"/>
    <n v="8"/>
    <n v="3"/>
    <s v="N China 2x and 4x, Korea and Russia 4x"/>
    <n v="4"/>
    <x v="9"/>
    <n v="1.6E-2"/>
    <n v="0.83899999999999997"/>
    <n v="0.14499999999999999"/>
    <n v="0"/>
    <n v="0"/>
    <n v="296"/>
    <n v="307"/>
    <n v="268"/>
    <n v="282"/>
    <n v="248"/>
    <n v="193"/>
    <n v="213"/>
    <n v="224"/>
    <n v="226"/>
    <n v="259"/>
    <n v="0.226614651061985"/>
    <n v="0.111908231513657"/>
    <x v="0"/>
    <m/>
  </r>
  <r>
    <n v="512"/>
    <s v="PMS-071"/>
    <s v="PMS-071"/>
    <x v="0"/>
    <m/>
    <m/>
    <m/>
    <m/>
    <m/>
    <s v="Q46855"/>
    <m/>
    <m/>
    <x v="4"/>
    <s v="Beijing"/>
    <s v="Beijing"/>
    <m/>
    <s v="Junhua Peng"/>
    <m/>
    <m/>
    <m/>
    <m/>
    <m/>
    <m/>
    <x v="3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7"/>
    <x v="0"/>
    <n v="40.390633333333334"/>
    <n v="117.00713333333333"/>
    <n v="116"/>
    <m/>
    <m/>
    <x v="0"/>
    <n v="4.3600000000000003"/>
    <s v="Y"/>
    <d v="2012-06-01T00:00:00"/>
    <s v="CSU"/>
    <m/>
    <m/>
    <m/>
    <s v="N"/>
    <n v="8"/>
    <n v="3"/>
    <s v="N China 2x and 4x, Korea and Russia 4x"/>
    <n v="4"/>
    <x v="9"/>
    <n v="2.1999999999999999E-2"/>
    <n v="0.72899999999999998"/>
    <n v="0.16400000000000001"/>
    <n v="0.01"/>
    <n v="7.4999999999999997E-2"/>
    <n v="296"/>
    <n v="307"/>
    <n v="268"/>
    <n v="282"/>
    <n v="248"/>
    <n v="193"/>
    <n v="213"/>
    <n v="224"/>
    <n v="226"/>
    <n v="259"/>
    <n v="0.16188412079179301"/>
    <n v="0.169878978036755"/>
    <x v="2"/>
    <m/>
  </r>
  <r>
    <n v="513"/>
    <s v="PMS-074"/>
    <s v="PMS-074"/>
    <x v="0"/>
    <m/>
    <m/>
    <m/>
    <m/>
    <m/>
    <s v="Q46868"/>
    <m/>
    <m/>
    <x v="4"/>
    <s v="Beijing"/>
    <s v="Beijing"/>
    <m/>
    <s v="Junhua Peng"/>
    <m/>
    <m/>
    <m/>
    <m/>
    <m/>
    <m/>
    <x v="3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7"/>
    <x v="0"/>
    <n v="40.134483333333336"/>
    <n v="116.17478333333334"/>
    <n v="43"/>
    <m/>
    <m/>
    <x v="0"/>
    <n v="4.3909947643979059"/>
    <s v="Y"/>
    <d v="2012-06-01T00:00:00"/>
    <s v="CSU"/>
    <m/>
    <m/>
    <m/>
    <s v="N"/>
    <n v="8"/>
    <n v="3"/>
    <s v="N China 2x and 4x, Korea and Russia 4x"/>
    <n v="4"/>
    <x v="9"/>
    <n v="7.0000000000000001E-3"/>
    <n v="0.89800000000000002"/>
    <n v="9.0999999999999998E-2"/>
    <n v="2E-3"/>
    <n v="2E-3"/>
    <n v="296"/>
    <n v="307"/>
    <n v="267"/>
    <n v="285"/>
    <n v="248"/>
    <n v="193"/>
    <n v="214"/>
    <n v="223"/>
    <n v="226"/>
    <n v="259"/>
    <n v="0.30853922843519699"/>
    <n v="0.114134068873287"/>
    <x v="1"/>
    <m/>
  </r>
  <r>
    <n v="514"/>
    <s v="PMS-075"/>
    <s v="PMS-075"/>
    <x v="0"/>
    <m/>
    <m/>
    <m/>
    <m/>
    <m/>
    <s v="Q45671"/>
    <m/>
    <m/>
    <x v="4"/>
    <s v="Beijing"/>
    <s v="Beijing"/>
    <m/>
    <s v="Junhua Peng"/>
    <d v="2008-11-07T00:00:00"/>
    <m/>
    <m/>
    <m/>
    <m/>
    <m/>
    <x v="3"/>
    <m/>
    <m/>
    <m/>
    <d v="2010-06-28T00:00:00"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6"/>
    <x v="0"/>
    <n v="40.134599999999999"/>
    <n v="116.1751"/>
    <n v="46"/>
    <m/>
    <m/>
    <x v="0"/>
    <n v="4.3783255813953481"/>
    <s v="Y"/>
    <d v="2012-06-01T00:00:00"/>
    <s v="CSU"/>
    <m/>
    <m/>
    <m/>
    <s v="N"/>
    <n v="8"/>
    <n v="3"/>
    <s v="N China 2x and 4x, Korea and Russia 4x"/>
    <n v="4"/>
    <x v="9"/>
    <n v="3.4000000000000002E-2"/>
    <n v="0.90400000000000003"/>
    <n v="6.0999999999999999E-2"/>
    <n v="1E-3"/>
    <n v="0"/>
    <n v="296"/>
    <n v="307"/>
    <n v="267"/>
    <n v="285"/>
    <n v="248"/>
    <n v="193"/>
    <n v="214"/>
    <n v="223"/>
    <n v="226"/>
    <n v="259"/>
    <n v="0.136801040312094"/>
    <n v="0.13481302935958001"/>
    <x v="0"/>
    <m/>
  </r>
  <r>
    <n v="515"/>
    <s v="PMS-076"/>
    <s v="PMS-076"/>
    <x v="0"/>
    <m/>
    <m/>
    <m/>
    <m/>
    <m/>
    <s v="Q46878"/>
    <m/>
    <m/>
    <x v="4"/>
    <s v="Beijing"/>
    <s v="Beijing"/>
    <m/>
    <s v="Junhua Peng"/>
    <d v="2008-11-07T00:00:00"/>
    <m/>
    <m/>
    <m/>
    <m/>
    <m/>
    <x v="3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x v="0"/>
    <n v="40.164200000000001"/>
    <n v="116.05"/>
    <n v="141"/>
    <m/>
    <m/>
    <x v="0"/>
    <n v="4.3455384615384611"/>
    <s v="Y"/>
    <d v="2012-06-01T00:00:00"/>
    <s v="CSU"/>
    <m/>
    <m/>
    <m/>
    <s v="N"/>
    <n v="8"/>
    <n v="3"/>
    <s v="N China 2x and 4x, Korea and Russia 4x"/>
    <n v="4"/>
    <x v="9"/>
    <n v="3.7999999999999999E-2"/>
    <n v="0.80800000000000005"/>
    <n v="0.10100000000000001"/>
    <n v="5.0000000000000001E-3"/>
    <n v="4.7E-2"/>
    <n v="296"/>
    <n v="307"/>
    <n v="267"/>
    <n v="284"/>
    <n v="248"/>
    <n v="193"/>
    <n v="213"/>
    <n v="224"/>
    <n v="226"/>
    <n v="259"/>
    <n v="0.108857101574917"/>
    <n v="0.178254102081847"/>
    <x v="2"/>
    <s v="PMS-076-7"/>
  </r>
  <r>
    <n v="516"/>
    <s v="PMS-077"/>
    <s v="PMS-077"/>
    <x v="0"/>
    <m/>
    <m/>
    <m/>
    <m/>
    <m/>
    <m/>
    <m/>
    <m/>
    <x v="4"/>
    <s v="Beijing"/>
    <s v="Beijing"/>
    <m/>
    <s v="Junhua Peng"/>
    <d v="2008-11-07T00:00:00"/>
    <m/>
    <m/>
    <m/>
    <m/>
    <m/>
    <x v="3"/>
    <m/>
    <m/>
    <m/>
    <m/>
    <m/>
    <m/>
    <m/>
    <n v="6"/>
    <m/>
    <m/>
    <m/>
    <m/>
    <m/>
    <m/>
    <m/>
    <m/>
    <m/>
    <m/>
    <m/>
    <m/>
    <m/>
    <m/>
    <m/>
    <m/>
    <n v="6"/>
    <x v="0"/>
    <n v="40.145000000000003"/>
    <n v="115.9041"/>
    <n v="721"/>
    <m/>
    <m/>
    <x v="0"/>
    <n v="4.2635761589403973"/>
    <s v="Y"/>
    <d v="2012-06-01T00:00:00"/>
    <s v="NEF"/>
    <m/>
    <m/>
    <m/>
    <s v="N"/>
    <n v="8"/>
    <n v="3"/>
    <s v="N China 2x and 4x, Korea and Russia 4x"/>
    <n v="4"/>
    <x v="9"/>
    <n v="3.7999999999999999E-2"/>
    <n v="0.80800000000000005"/>
    <n v="0.10100000000000001"/>
    <n v="5.0000000000000001E-3"/>
    <n v="4.7E-2"/>
    <n v="296"/>
    <n v="307"/>
    <n v="267"/>
    <n v="284"/>
    <n v="248"/>
    <n v="193"/>
    <n v="213"/>
    <n v="224"/>
    <n v="226"/>
    <n v="259"/>
    <n v="0.108857101574917"/>
    <n v="0.178254102081847"/>
    <x v="2"/>
    <s v="PMS-076-7"/>
  </r>
  <r>
    <n v="517"/>
    <s v="PMS-457"/>
    <s v="PMS-457"/>
    <x v="0"/>
    <m/>
    <m/>
    <m/>
    <m/>
    <m/>
    <m/>
    <m/>
    <m/>
    <x v="4"/>
    <s v="Shandong"/>
    <s v="Taishan"/>
    <m/>
    <s v="Junhua Peng"/>
    <d v="2009-04-04T00:00:00"/>
    <m/>
    <m/>
    <m/>
    <m/>
    <m/>
    <x v="3"/>
    <m/>
    <m/>
    <m/>
    <m/>
    <m/>
    <m/>
    <m/>
    <n v="6"/>
    <m/>
    <m/>
    <m/>
    <m/>
    <m/>
    <m/>
    <m/>
    <m/>
    <m/>
    <m/>
    <m/>
    <m/>
    <m/>
    <m/>
    <m/>
    <m/>
    <n v="6"/>
    <x v="0"/>
    <n v="36.2119"/>
    <n v="117.1133"/>
    <n v="277"/>
    <m/>
    <m/>
    <x v="1"/>
    <n v="8.7248571428571431"/>
    <s v="Y"/>
    <d v="2012-06-01T00:00:00"/>
    <s v="NEF"/>
    <m/>
    <m/>
    <m/>
    <s v="N"/>
    <n v="8"/>
    <n v="3"/>
    <s v="N China 2x and 4x, Korea and Russia 4x"/>
    <n v="3"/>
    <x v="1"/>
    <n v="6.0000000000000001E-3"/>
    <n v="0.83199999999999996"/>
    <n v="0"/>
    <n v="8.4000000000000005E-2"/>
    <n v="7.8E-2"/>
    <n v="296"/>
    <n v="307"/>
    <n v="267"/>
    <n v="282"/>
    <n v="248"/>
    <n v="193"/>
    <n v="213"/>
    <n v="224"/>
    <n v="226"/>
    <n v="259"/>
    <n v="0.15090304869238499"/>
    <n v="0.18660449920021799"/>
    <x v="2"/>
    <m/>
  </r>
  <r>
    <n v="518"/>
    <s v="PMS-458"/>
    <s v="PMS-458"/>
    <x v="0"/>
    <m/>
    <m/>
    <m/>
    <m/>
    <m/>
    <m/>
    <m/>
    <m/>
    <x v="4"/>
    <s v="Shandong"/>
    <s v="Qingdao"/>
    <m/>
    <s v="Junhua Peng"/>
    <d v="2009-04-05T00:00:00"/>
    <m/>
    <m/>
    <m/>
    <m/>
    <m/>
    <x v="3"/>
    <m/>
    <m/>
    <m/>
    <m/>
    <m/>
    <m/>
    <m/>
    <n v="6"/>
    <m/>
    <m/>
    <m/>
    <m/>
    <m/>
    <m/>
    <m/>
    <m/>
    <m/>
    <m/>
    <m/>
    <m/>
    <m/>
    <m/>
    <m/>
    <m/>
    <n v="4"/>
    <x v="0"/>
    <n v="36.173400000000001"/>
    <n v="120.4978"/>
    <n v="74"/>
    <m/>
    <m/>
    <x v="1"/>
    <n v="8.4354385964912275"/>
    <s v="Y"/>
    <d v="2012-06-01T00:00:00"/>
    <s v="NEF"/>
    <m/>
    <m/>
    <m/>
    <s v="N"/>
    <n v="8"/>
    <n v="3"/>
    <s v="N China 2x and 4x, Korea and Russia 4x"/>
    <n v="3"/>
    <x v="1"/>
    <n v="0.02"/>
    <n v="0.79800000000000004"/>
    <n v="8.9999999999999993E-3"/>
    <n v="0.08"/>
    <n v="9.2999999999999999E-2"/>
    <n v="296"/>
    <n v="307"/>
    <n v="267"/>
    <n v="282"/>
    <n v="248"/>
    <n v="193"/>
    <n v="213"/>
    <n v="224"/>
    <n v="226"/>
    <n v="259"/>
    <n v="7.5046958532003993E-2"/>
    <n v="0.21725818545363701"/>
    <x v="2"/>
    <m/>
  </r>
  <r>
    <n v="519"/>
    <s v="PMS-488"/>
    <s v="PMS-488"/>
    <x v="0"/>
    <m/>
    <m/>
    <m/>
    <m/>
    <m/>
    <m/>
    <m/>
    <m/>
    <x v="4"/>
    <s v="Jilin"/>
    <s v="Huinan"/>
    <m/>
    <s v="Junhua Peng"/>
    <m/>
    <m/>
    <m/>
    <m/>
    <m/>
    <m/>
    <x v="3"/>
    <m/>
    <m/>
    <m/>
    <m/>
    <m/>
    <m/>
    <m/>
    <n v="0"/>
    <m/>
    <m/>
    <m/>
    <m/>
    <m/>
    <m/>
    <m/>
    <m/>
    <m/>
    <m/>
    <m/>
    <m/>
    <m/>
    <m/>
    <m/>
    <m/>
    <m/>
    <x v="1"/>
    <n v="42.376150000000003"/>
    <n v="126.36116666666666"/>
    <n v="525"/>
    <m/>
    <m/>
    <x v="0"/>
    <n v="4.2287272727272729"/>
    <m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520"/>
    <s v="PMS-512"/>
    <s v="PMS-512"/>
    <x v="0"/>
    <m/>
    <m/>
    <m/>
    <m/>
    <m/>
    <m/>
    <m/>
    <m/>
    <x v="4"/>
    <s v="Liaoning"/>
    <s v="Benxi"/>
    <m/>
    <s v="Junhua Peng"/>
    <d v="2009-09-23T00:00:00"/>
    <m/>
    <m/>
    <m/>
    <m/>
    <m/>
    <x v="3"/>
    <m/>
    <m/>
    <m/>
    <m/>
    <m/>
    <m/>
    <m/>
    <n v="6"/>
    <m/>
    <m/>
    <m/>
    <m/>
    <m/>
    <m/>
    <m/>
    <m/>
    <m/>
    <m/>
    <m/>
    <m/>
    <m/>
    <m/>
    <m/>
    <m/>
    <n v="7"/>
    <x v="0"/>
    <n v="41.328000000000003"/>
    <n v="123.6909"/>
    <n v="160"/>
    <m/>
    <m/>
    <x v="2"/>
    <m/>
    <s v="Y"/>
    <d v="2012-06-01T00:00:00"/>
    <s v="NEF"/>
    <m/>
    <m/>
    <m/>
    <s v="N"/>
    <n v="7"/>
    <n v="4"/>
    <s v="NE China/Korea/Russia diploids"/>
    <n v="2"/>
    <x v="0"/>
    <n v="1.7000000000000001E-2"/>
    <n v="0.152"/>
    <n v="0.82"/>
    <n v="2E-3"/>
    <n v="8.9999999999999993E-3"/>
    <n v="296"/>
    <n v="307"/>
    <n v="267"/>
    <n v="284"/>
    <n v="248"/>
    <n v="193"/>
    <n v="214"/>
    <n v="223"/>
    <n v="226"/>
    <n v="259"/>
    <n v="0.14442999566536599"/>
    <n v="0.12983416084034199"/>
    <x v="0"/>
    <m/>
  </r>
  <r>
    <n v="521"/>
    <s v="JY001"/>
    <s v="JY001"/>
    <x v="0"/>
    <m/>
    <m/>
    <m/>
    <m/>
    <m/>
    <m/>
    <s v="wild"/>
    <m/>
    <x v="4"/>
    <s v="Zhejiang"/>
    <s v="Zhuji "/>
    <s v="Shuanglong reservoir"/>
    <s v="Xiaoli Jin"/>
    <d v="2014-08-08T00:00:00"/>
    <s v="near to the reservoir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791050000000002"/>
    <n v="120.09701666666668"/>
    <n v="25"/>
    <n v="3"/>
    <m/>
    <x v="0"/>
    <n v="4.4137499999999994"/>
    <s v="Y"/>
    <s v="fall 2015"/>
    <s v="ZJU"/>
    <d v="2015-11-18T00:00:00"/>
    <n v="139.86159999999998"/>
    <m/>
    <s v="N"/>
    <n v="8"/>
    <n v="3"/>
    <s v="N China 2x and 4x, Korea and Russia 4x"/>
    <n v="4"/>
    <x v="9"/>
    <n v="1E-3"/>
    <n v="0.53800000000000003"/>
    <n v="6.0000000000000001E-3"/>
    <n v="0.42499999999999999"/>
    <n v="0.03"/>
    <n v="296"/>
    <n v="307"/>
    <n v="267"/>
    <n v="284"/>
    <n v="248"/>
    <n v="193"/>
    <n v="213"/>
    <n v="224"/>
    <n v="227"/>
    <n v="259"/>
    <n v="0.139083947406444"/>
    <n v="0.120737110633727"/>
    <x v="0"/>
    <m/>
  </r>
  <r>
    <n v="522"/>
    <s v="JY002"/>
    <s v="JY002"/>
    <x v="0"/>
    <m/>
    <m/>
    <m/>
    <m/>
    <m/>
    <m/>
    <s v="wild"/>
    <m/>
    <x v="4"/>
    <s v="Zhejiang"/>
    <s v="Zhuji "/>
    <s v="Xingfu reservoir"/>
    <s v="Xiaoli Jin"/>
    <d v="2014-08-08T00:00:00"/>
    <s v="near to the reservoir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791216666666667"/>
    <n v="120.09698333333333"/>
    <n v="133"/>
    <n v="1.5"/>
    <m/>
    <x v="0"/>
    <n v="4.2799999999999994"/>
    <s v="Y"/>
    <d v="2015-07-27T00:00:00"/>
    <s v="ZJU"/>
    <s v="summer 2015"/>
    <n v="20.439599999999999"/>
    <m/>
    <s v="N"/>
    <n v="5"/>
    <n v="2"/>
    <s v="M. sinensis"/>
    <n v="7"/>
    <x v="7"/>
    <n v="0.999"/>
    <n v="0"/>
    <n v="0"/>
    <n v="0"/>
    <n v="1E-3"/>
    <n v="295"/>
    <n v="305"/>
    <n v="266"/>
    <n v="285"/>
    <n v="255"/>
    <n v="194"/>
    <n v="216"/>
    <n v="225"/>
    <n v="228"/>
    <n v="242"/>
    <n v="0.53266868949573798"/>
    <n v="5.1014098441751199E-2"/>
    <x v="1"/>
    <m/>
  </r>
  <r>
    <n v="523"/>
    <s v="JY003"/>
    <s v="JY003"/>
    <x v="0"/>
    <m/>
    <m/>
    <m/>
    <m/>
    <m/>
    <m/>
    <s v="wild"/>
    <m/>
    <x v="4"/>
    <s v="Zhejiang"/>
    <s v="Zhuji "/>
    <s v="Xingfu reservoir"/>
    <s v="Xiaoli Jin"/>
    <d v="2014-08-09T00:00:00"/>
    <s v="near to the reservoir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791216666666667"/>
    <n v="120.09698333333333"/>
    <n v="131"/>
    <n v="1.3"/>
    <m/>
    <x v="0"/>
    <n v="4.4519642857142854"/>
    <s v="Y"/>
    <d v="2015-07-27T00:00:00"/>
    <s v="ZJU"/>
    <s v="summer 2015"/>
    <n v="25.811699999999995"/>
    <m/>
    <s v="Y"/>
    <m/>
    <m/>
    <m/>
    <m/>
    <x v="3"/>
    <m/>
    <m/>
    <m/>
    <m/>
    <m/>
    <n v="294"/>
    <n v="306"/>
    <n v="265"/>
    <n v="285"/>
    <n v="253"/>
    <n v="190"/>
    <n v="217"/>
    <n v="223"/>
    <n v="237"/>
    <n v="261"/>
    <s v="NA"/>
    <s v="NA"/>
    <x v="1"/>
    <m/>
  </r>
  <r>
    <n v="524"/>
    <s v="JY004"/>
    <s v="JY004"/>
    <x v="0"/>
    <m/>
    <m/>
    <m/>
    <m/>
    <m/>
    <m/>
    <s v="wild"/>
    <m/>
    <x v="4"/>
    <s v="Zhejiang"/>
    <s v="Zhuji "/>
    <s v="Xingfu reservoir"/>
    <s v="Xiaoli Jin"/>
    <d v="2014-08-09T00:00:00"/>
    <s v="near to the reservoir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29.791466666666665"/>
    <n v="120.09711666666665"/>
    <n v="127"/>
    <n v="2.5"/>
    <m/>
    <x v="0"/>
    <n v="4.3755357142857134"/>
    <s v="Y"/>
    <d v="2015-07-27T00:00:00"/>
    <s v="ZJU"/>
    <s v="summer 2015"/>
    <n v="100.3866"/>
    <n v="1.3636363636363601E-3"/>
    <s v="N"/>
    <n v="8"/>
    <n v="3"/>
    <s v="N China 2x and 4x, Korea and Russia 4x"/>
    <n v="4"/>
    <x v="9"/>
    <n v="0"/>
    <n v="0.52300000000000002"/>
    <n v="1E-3"/>
    <n v="0.47199999999999998"/>
    <n v="4.0000000000000001E-3"/>
    <n v="295"/>
    <n v="308"/>
    <n v="266"/>
    <n v="283"/>
    <n v="250"/>
    <n v="194"/>
    <n v="213"/>
    <n v="223"/>
    <n v="227"/>
    <n v="258"/>
    <n v="0.19485623464817201"/>
    <n v="0.106130213193597"/>
    <x v="0"/>
    <m/>
  </r>
  <r>
    <n v="525"/>
    <s v="JY005"/>
    <s v="JY005"/>
    <x v="0"/>
    <m/>
    <m/>
    <m/>
    <m/>
    <m/>
    <m/>
    <s v="wild"/>
    <m/>
    <x v="4"/>
    <s v="Zhejiang"/>
    <s v="Zhuji "/>
    <s v="Xingfu reservoir"/>
    <s v="Xiaoli Jin"/>
    <d v="2014-08-09T00:00:00"/>
    <s v="near to the reservoir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791399999999999"/>
    <n v="120.09710000000001"/>
    <n v="127"/>
    <n v="1.6"/>
    <m/>
    <x v="4"/>
    <n v="6.0569642857142849"/>
    <s v="Y"/>
    <d v="2015-07-27T00:00:00"/>
    <s v="ZJU"/>
    <s v="summer 2015"/>
    <n v="58.974899999999998"/>
    <n v="0.266666666666667"/>
    <s v="Y"/>
    <m/>
    <m/>
    <m/>
    <m/>
    <x v="3"/>
    <m/>
    <m/>
    <m/>
    <m/>
    <m/>
    <n v="294"/>
    <n v="0"/>
    <n v="265"/>
    <n v="284"/>
    <n v="0"/>
    <n v="190"/>
    <n v="217"/>
    <n v="223"/>
    <n v="238"/>
    <n v="261"/>
    <s v="NA"/>
    <s v="NA"/>
    <x v="1"/>
    <m/>
  </r>
  <r>
    <n v="526"/>
    <s v="JY006"/>
    <s v="JY006"/>
    <x v="0"/>
    <m/>
    <m/>
    <m/>
    <m/>
    <m/>
    <m/>
    <s v="wild"/>
    <m/>
    <x v="4"/>
    <s v="Zhejiang"/>
    <s v="Zhuji "/>
    <s v="Xingfu reservoir"/>
    <s v="Xiaoli Jin"/>
    <d v="2014-08-09T00:00:00"/>
    <s v="near to the reservoir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793749999999999"/>
    <n v="120.09488333333333"/>
    <n v="139"/>
    <n v="1.5"/>
    <m/>
    <x v="1"/>
    <n v="8.8657142857142848"/>
    <s v="Y"/>
    <d v="2015-07-27T00:00:00"/>
    <s v="ZJU"/>
    <d v="2015-11-17T00:00:00"/>
    <n v="25.1144"/>
    <m/>
    <s v="N"/>
    <n v="8"/>
    <n v="3"/>
    <s v="N China 2x and 4x, Korea and Russia 4x"/>
    <n v="3"/>
    <x v="1"/>
    <n v="1E-3"/>
    <n v="0.35799999999999998"/>
    <n v="0"/>
    <n v="0.43099999999999999"/>
    <n v="0.21"/>
    <n v="296"/>
    <n v="307"/>
    <n v="266"/>
    <n v="283"/>
    <n v="248"/>
    <n v="193"/>
    <n v="213"/>
    <n v="224"/>
    <n v="226"/>
    <n v="259"/>
    <n v="0.24484901025863301"/>
    <n v="0.13286392162865501"/>
    <x v="1"/>
    <m/>
  </r>
  <r>
    <n v="527"/>
    <s v="JY007"/>
    <s v="JY007"/>
    <x v="0"/>
    <m/>
    <m/>
    <m/>
    <m/>
    <m/>
    <m/>
    <s v="wild"/>
    <m/>
    <x v="4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950533333333333"/>
    <n v="120.37655000000001"/>
    <n v="4"/>
    <n v="3.5"/>
    <m/>
    <x v="0"/>
    <n v="4.2799999999999994"/>
    <s v="Y"/>
    <d v="2015-07-27T00:00:00"/>
    <s v="ZJU"/>
    <s v="summer 2015"/>
    <n v="48.315299999999993"/>
    <n v="5.4474708171206197E-3"/>
    <s v="N"/>
    <n v="8"/>
    <n v="3"/>
    <s v="N China 2x and 4x, Korea and Russia 4x"/>
    <n v="4"/>
    <x v="9"/>
    <n v="0"/>
    <n v="0.55700000000000005"/>
    <n v="4.0000000000000001E-3"/>
    <n v="0.437"/>
    <n v="1E-3"/>
    <n v="295"/>
    <n v="308"/>
    <n v="266"/>
    <n v="283"/>
    <n v="250"/>
    <n v="194"/>
    <n v="213"/>
    <n v="223"/>
    <n v="227"/>
    <n v="258"/>
    <n v="0.266897847131917"/>
    <n v="9.3302849934960005E-2"/>
    <x v="0"/>
    <m/>
  </r>
  <r>
    <n v="528"/>
    <s v="JY008"/>
    <s v="JY008"/>
    <x v="0"/>
    <m/>
    <m/>
    <m/>
    <m/>
    <m/>
    <m/>
    <s v="wild"/>
    <m/>
    <x v="4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950483333333334"/>
    <n v="120.3766"/>
    <n v="2"/>
    <n v="1.5"/>
    <m/>
    <x v="1"/>
    <n v="8.6937499999999996"/>
    <s v="Y"/>
    <d v="2015-07-27T00:00:00"/>
    <s v="ZJU"/>
    <s v="summer 2015"/>
    <n v="102.12089999999999"/>
    <n v="7.4074074074074103E-3"/>
    <s v="N"/>
    <n v="8"/>
    <n v="3"/>
    <s v="N China 2x and 4x, Korea and Russia 4x"/>
    <n v="3"/>
    <x v="1"/>
    <n v="0"/>
    <n v="0.376"/>
    <n v="0"/>
    <n v="0.42599999999999999"/>
    <n v="0.19800000000000001"/>
    <n v="295"/>
    <n v="307"/>
    <n v="267"/>
    <n v="283"/>
    <n v="248"/>
    <n v="194"/>
    <n v="213"/>
    <n v="224"/>
    <n v="226"/>
    <n v="258"/>
    <n v="0.22647016327120401"/>
    <n v="0.13385385534967101"/>
    <x v="1"/>
    <m/>
  </r>
  <r>
    <n v="529"/>
    <s v="JY009"/>
    <s v="JY009"/>
    <x v="0"/>
    <m/>
    <m/>
    <m/>
    <m/>
    <m/>
    <m/>
    <s v="wild"/>
    <m/>
    <x v="4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949950000000001"/>
    <n v="120.37479999999999"/>
    <n v="9"/>
    <n v="2.5"/>
    <m/>
    <x v="1"/>
    <n v="8.2542857142857144"/>
    <s v="Y"/>
    <d v="2015-07-27T00:00:00"/>
    <s v="ZJU"/>
    <s v="summer 2015"/>
    <n v="49.330499999999994"/>
    <n v="2.5020850708924098E-3"/>
    <s v="N"/>
    <n v="8"/>
    <n v="3"/>
    <s v="N China 2x and 4x, Korea and Russia 4x"/>
    <n v="3"/>
    <x v="1"/>
    <n v="0"/>
    <n v="0.36799999999999999"/>
    <n v="0"/>
    <n v="0.436"/>
    <n v="0.19600000000000001"/>
    <n v="295"/>
    <n v="307"/>
    <n v="267"/>
    <n v="284"/>
    <n v="248"/>
    <n v="194"/>
    <n v="213"/>
    <n v="224"/>
    <n v="226"/>
    <n v="258"/>
    <n v="0.24750758560901601"/>
    <n v="0.12980030721966199"/>
    <x v="1"/>
    <m/>
  </r>
  <r>
    <n v="530"/>
    <s v="JY010"/>
    <s v="JY010"/>
    <x v="0"/>
    <m/>
    <m/>
    <m/>
    <m/>
    <m/>
    <m/>
    <s v="wild"/>
    <m/>
    <x v="4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947666666666667"/>
    <n v="120.36956666666666"/>
    <n v="11"/>
    <n v="0.5"/>
    <m/>
    <x v="1"/>
    <n v="8.3880357142857136"/>
    <s v="Y"/>
    <d v="2015-07-27T00:00:00"/>
    <s v="ZJU"/>
    <s v="summer 2015"/>
    <n v="63.797099999999993"/>
    <n v="3.7715517241379299E-3"/>
    <s v="N"/>
    <n v="8"/>
    <n v="3"/>
    <s v="N China 2x and 4x, Korea and Russia 4x"/>
    <n v="3"/>
    <x v="1"/>
    <n v="0"/>
    <n v="0.38900000000000001"/>
    <n v="0"/>
    <n v="0.40899999999999997"/>
    <n v="0.20200000000000001"/>
    <n v="295"/>
    <n v="307"/>
    <n v="267"/>
    <n v="284"/>
    <n v="248"/>
    <n v="194"/>
    <n v="213"/>
    <n v="224"/>
    <n v="226"/>
    <n v="258"/>
    <n v="0.16127727207051001"/>
    <n v="0.14636163175303199"/>
    <x v="1"/>
    <m/>
  </r>
  <r>
    <n v="531"/>
    <s v="JY011"/>
    <s v="JY011"/>
    <x v="0"/>
    <m/>
    <m/>
    <m/>
    <m/>
    <m/>
    <m/>
    <s v="wild"/>
    <m/>
    <x v="4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947649999999999"/>
    <n v="120.36951666666667"/>
    <n v="9"/>
    <n v="1.5"/>
    <m/>
    <x v="1"/>
    <n v="8.2160714285714285"/>
    <s v="Y"/>
    <d v="2015-07-27T00:00:00"/>
    <s v="ZJU"/>
    <s v="summer 2015"/>
    <n v="102.58620000000001"/>
    <n v="5.5762081784386597E-3"/>
    <s v="N"/>
    <n v="8"/>
    <n v="3"/>
    <s v="N China 2x and 4x, Korea and Russia 4x"/>
    <n v="3"/>
    <x v="1"/>
    <n v="0"/>
    <n v="0.38800000000000001"/>
    <n v="0"/>
    <n v="0.441"/>
    <n v="0.17"/>
    <n v="295"/>
    <n v="307"/>
    <n v="267"/>
    <n v="284"/>
    <n v="248"/>
    <n v="194"/>
    <n v="213"/>
    <n v="224"/>
    <n v="226"/>
    <n v="258"/>
    <n v="0.251986707123248"/>
    <n v="0.121421672783465"/>
    <x v="1"/>
    <m/>
  </r>
  <r>
    <n v="532"/>
    <s v="JY012"/>
    <s v="JY012"/>
    <x v="0"/>
    <m/>
    <m/>
    <m/>
    <m/>
    <m/>
    <m/>
    <s v="wild"/>
    <m/>
    <x v="4"/>
    <s v="Zhejiang"/>
    <s v="Huzhou "/>
    <s v="Taihu lake"/>
    <s v="Xiaoli Jin"/>
    <d v="2014-08-17T00:00:00"/>
    <s v="lake 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x v="1"/>
    <n v="30.947333333333333"/>
    <n v="120.36946666666668"/>
    <n v="9"/>
    <n v="1.5"/>
    <m/>
    <x v="1"/>
    <n v="8.2160714285714285"/>
    <s v="Y"/>
    <d v="2015-07-27T00:00:00"/>
    <s v="ZJU"/>
    <s v="summer 2015"/>
    <n v="197.8458"/>
    <n v="5.5139818826309599E-3"/>
    <s v="N"/>
    <n v="8"/>
    <n v="3"/>
    <s v="N China 2x and 4x, Korea and Russia 4x"/>
    <n v="3"/>
    <x v="1"/>
    <n v="0"/>
    <n v="0.379"/>
    <n v="0"/>
    <n v="0.41399999999999998"/>
    <n v="0.20599999999999999"/>
    <n v="295"/>
    <n v="307"/>
    <n v="267"/>
    <n v="284"/>
    <n v="248"/>
    <n v="194"/>
    <n v="213"/>
    <n v="224"/>
    <n v="226"/>
    <n v="258"/>
    <n v="0.13168617251842199"/>
    <n v="0.15744808306709299"/>
    <x v="1"/>
    <m/>
  </r>
  <r>
    <n v="533"/>
    <s v="JY013"/>
    <s v="JY013"/>
    <x v="0"/>
    <m/>
    <m/>
    <m/>
    <m/>
    <m/>
    <m/>
    <s v="wild"/>
    <m/>
    <x v="4"/>
    <s v="Zhejiang"/>
    <s v="Huzhou "/>
    <s v="Taihu lake"/>
    <s v="Xiaoli Jin"/>
    <d v="2014-08-17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926583333333333"/>
    <n v="120.22223333333334"/>
    <n v="11"/>
    <n v="1.2"/>
    <m/>
    <x v="0"/>
    <n v="4.3564285714285713"/>
    <s v="Y"/>
    <d v="2015-07-27T00:00:00"/>
    <s v="ZJU"/>
    <s v="summer 2015"/>
    <n v="57.198299999999996"/>
    <n v="2.1691973969631198E-3"/>
    <s v="N"/>
    <n v="8"/>
    <n v="3"/>
    <s v="N China 2x and 4x, Korea and Russia 4x"/>
    <n v="3"/>
    <x v="1"/>
    <n v="0"/>
    <n v="0.36899999999999999"/>
    <n v="0"/>
    <n v="0.41"/>
    <n v="0.22"/>
    <n v="296"/>
    <n v="308"/>
    <n v="267"/>
    <n v="282"/>
    <n v="248"/>
    <n v="193"/>
    <n v="213"/>
    <n v="224"/>
    <n v="226"/>
    <n v="259"/>
    <n v="0.14234937147811"/>
    <n v="0.154250480137471"/>
    <x v="1"/>
    <m/>
  </r>
  <r>
    <n v="534"/>
    <s v="JY014"/>
    <s v="JY014"/>
    <x v="0"/>
    <m/>
    <m/>
    <m/>
    <m/>
    <m/>
    <m/>
    <s v="wild"/>
    <m/>
    <x v="4"/>
    <s v="Zhejiang"/>
    <s v="Huzhou "/>
    <s v="field side"/>
    <s v="Xiaoli Jin"/>
    <d v="2014-08-17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918383333333335"/>
    <n v="120.13183333333333"/>
    <n v="11"/>
    <n v="2.2000000000000002"/>
    <m/>
    <x v="4"/>
    <n v="6.0378571428571428"/>
    <s v="Y"/>
    <d v="2015-07-27T00:00:00"/>
    <s v="ZJU"/>
    <s v="summer 2015"/>
    <n v="28.011299999999999"/>
    <m/>
    <s v="N"/>
    <n v="8"/>
    <n v="3"/>
    <s v="N China 2x and 4x, Korea and Russia 4x"/>
    <n v="3"/>
    <x v="1"/>
    <n v="0"/>
    <n v="0.37"/>
    <n v="0"/>
    <n v="0.44700000000000001"/>
    <n v="0.182"/>
    <n v="296"/>
    <n v="307"/>
    <n v="268"/>
    <n v="283"/>
    <n v="248"/>
    <n v="193"/>
    <n v="213"/>
    <n v="224"/>
    <n v="226"/>
    <n v="259"/>
    <n v="0.29414824447334198"/>
    <n v="9.7150577253745998E-2"/>
    <x v="0"/>
    <m/>
  </r>
  <r>
    <n v="535"/>
    <s v="JY015"/>
    <s v="JY015"/>
    <x v="0"/>
    <m/>
    <m/>
    <m/>
    <m/>
    <m/>
    <m/>
    <s v="wild"/>
    <m/>
    <x v="4"/>
    <s v="Zhejiang"/>
    <s v="Huzhou "/>
    <s v="field side"/>
    <s v="Xiaoli Jin"/>
    <d v="2014-08-1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918316666666666"/>
    <n v="120.13176666666666"/>
    <n v="11"/>
    <n v="2.2999999999999998"/>
    <m/>
    <x v="2"/>
    <m/>
    <s v="Y"/>
    <d v="2015-07-27T00:00:00"/>
    <s v="ZJU"/>
    <s v="summer 2015"/>
    <n v="95.902799999999999"/>
    <n v="2.9484029484029501E-3"/>
    <s v="N"/>
    <n v="8"/>
    <n v="3"/>
    <s v="N China 2x and 4x, Korea and Russia 4x"/>
    <n v="4"/>
    <x v="9"/>
    <n v="0"/>
    <n v="0.629"/>
    <n v="5.0000000000000001E-3"/>
    <n v="0.35899999999999999"/>
    <n v="6.0000000000000001E-3"/>
    <n v="295"/>
    <n v="308"/>
    <n v="266"/>
    <n v="283"/>
    <n v="250"/>
    <n v="194"/>
    <n v="213"/>
    <n v="223"/>
    <n v="227"/>
    <n v="258"/>
    <n v="0.19372922988007499"/>
    <n v="0.10562345435647499"/>
    <x v="0"/>
    <m/>
  </r>
  <r>
    <n v="536"/>
    <s v="JY016"/>
    <s v="JY016"/>
    <x v="0"/>
    <m/>
    <m/>
    <m/>
    <m/>
    <m/>
    <m/>
    <s v="wild"/>
    <m/>
    <x v="4"/>
    <s v="Zhejiang"/>
    <s v="Huzhou "/>
    <s v="road side"/>
    <s v="Xiaoli Jin"/>
    <d v="2014-08-17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908449999999998"/>
    <n v="120.11938333333333"/>
    <n v="7"/>
    <n v="0.6"/>
    <m/>
    <x v="2"/>
    <m/>
    <s v="Y"/>
    <d v="2015-07-27T00:00:00"/>
    <s v="ZJU"/>
    <s v="summer 2015"/>
    <n v="150.93510000000001"/>
    <n v="5.9973924380704001E-3"/>
    <s v="N"/>
    <n v="3"/>
    <n v="8"/>
    <s v="Yangtze diploids (ssp. lutarioriparius)"/>
    <n v="5"/>
    <x v="4"/>
    <n v="0"/>
    <n v="1.6E-2"/>
    <n v="1E-3"/>
    <n v="0.98099999999999998"/>
    <n v="1E-3"/>
    <n v="296"/>
    <n v="307"/>
    <n v="267"/>
    <n v="284"/>
    <n v="248"/>
    <n v="193"/>
    <n v="213"/>
    <n v="224"/>
    <n v="226"/>
    <n v="259"/>
    <n v="0.159659008813755"/>
    <n v="0.103060522696011"/>
    <x v="0"/>
    <m/>
  </r>
  <r>
    <n v="537"/>
    <s v="JY017"/>
    <s v="JY017"/>
    <x v="0"/>
    <m/>
    <m/>
    <m/>
    <m/>
    <m/>
    <m/>
    <s v="wild"/>
    <m/>
    <x v="4"/>
    <s v="Zhejiang"/>
    <s v="Huzhou "/>
    <s v="road side"/>
    <s v="Xiaoli Jin"/>
    <d v="2014-08-17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908483333333329"/>
    <n v="120.11911666666667"/>
    <n v="12"/>
    <n v="1.2"/>
    <m/>
    <x v="2"/>
    <m/>
    <s v="Y"/>
    <d v="2015-07-27T00:00:00"/>
    <s v="ZJU"/>
    <s v="summer 2015"/>
    <n v="85.158599999999993"/>
    <n v="0"/>
    <s v="N"/>
    <n v="7"/>
    <n v="4"/>
    <s v="NE China/Korea/Russia diploids"/>
    <n v="2"/>
    <x v="0"/>
    <n v="0"/>
    <n v="1E-3"/>
    <n v="0.997"/>
    <n v="1E-3"/>
    <n v="1E-3"/>
    <n v="296"/>
    <n v="307"/>
    <n v="266"/>
    <n v="283"/>
    <n v="248"/>
    <n v="193"/>
    <n v="213"/>
    <n v="224"/>
    <n v="226"/>
    <n v="259"/>
    <n v="0.24193035688484299"/>
    <n v="9.0801662028742403E-2"/>
    <x v="0"/>
    <m/>
  </r>
  <r>
    <n v="538"/>
    <s v="JY018"/>
    <s v="JY018"/>
    <x v="0"/>
    <m/>
    <m/>
    <m/>
    <m/>
    <m/>
    <m/>
    <s v="wild"/>
    <m/>
    <x v="4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1.12476666666667"/>
    <n v="118.15949999999999"/>
    <n v="25"/>
    <n v="1.2"/>
    <m/>
    <x v="0"/>
    <n v="4.4328571428571424"/>
    <s v="Y"/>
    <d v="2015-07-27T00:00:00"/>
    <s v="ZJU"/>
    <s v="summer 2015"/>
    <n v="33.679499999999997"/>
    <m/>
    <s v="N"/>
    <n v="8"/>
    <n v="3"/>
    <s v="N China 2x and 4x, Korea and Russia 4x"/>
    <n v="4"/>
    <x v="9"/>
    <n v="0"/>
    <n v="0.53500000000000003"/>
    <n v="4.8000000000000001E-2"/>
    <n v="0.38900000000000001"/>
    <n v="2.8000000000000001E-2"/>
    <n v="295"/>
    <n v="308"/>
    <n v="266"/>
    <n v="283"/>
    <n v="250"/>
    <n v="194"/>
    <n v="213"/>
    <n v="223"/>
    <n v="227"/>
    <n v="258"/>
    <n v="0.116081491114001"/>
    <n v="0.12347979599843099"/>
    <x v="0"/>
    <m/>
  </r>
  <r>
    <n v="539"/>
    <s v="JY019"/>
    <s v="JY019"/>
    <x v="0"/>
    <m/>
    <m/>
    <m/>
    <m/>
    <m/>
    <m/>
    <s v="wild"/>
    <m/>
    <x v="4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x v="0"/>
    <n v="31.140733333333333"/>
    <n v="118.1463"/>
    <n v="19"/>
    <n v="5.5"/>
    <m/>
    <x v="0"/>
    <n v="4.4901785714285714"/>
    <s v="Y"/>
    <d v="2015-07-27T00:00:00"/>
    <s v="ZJU"/>
    <s v="summer 2015"/>
    <n v="40.151399999999995"/>
    <m/>
    <s v="N"/>
    <n v="8"/>
    <n v="3"/>
    <s v="N China 2x and 4x, Korea and Russia 4x"/>
    <n v="4"/>
    <x v="9"/>
    <n v="0"/>
    <n v="0.64300000000000002"/>
    <n v="1.7000000000000001E-2"/>
    <n v="0.34"/>
    <n v="1E-3"/>
    <n v="295"/>
    <n v="308"/>
    <n v="266"/>
    <n v="283"/>
    <n v="250"/>
    <n v="194"/>
    <n v="213"/>
    <n v="223"/>
    <n v="227"/>
    <n v="258"/>
    <n v="0.20627077011992501"/>
    <n v="9.4586230749626798E-2"/>
    <x v="0"/>
    <m/>
  </r>
  <r>
    <n v="540"/>
    <s v="JY020"/>
    <s v="JY020"/>
    <x v="0"/>
    <m/>
    <m/>
    <m/>
    <m/>
    <m/>
    <m/>
    <s v="wild"/>
    <m/>
    <x v="4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1.140783333333331"/>
    <n v="118.14628333333334"/>
    <n v="18"/>
    <n v="1.5"/>
    <m/>
    <x v="0"/>
    <n v="4.3946428571428573"/>
    <s v="Y"/>
    <d v="2015-07-27T00:00:00"/>
    <s v="ZJU"/>
    <s v="summer 2015"/>
    <n v="19.635899999999999"/>
    <m/>
    <s v="Y"/>
    <m/>
    <m/>
    <m/>
    <m/>
    <x v="3"/>
    <m/>
    <m/>
    <m/>
    <m/>
    <m/>
    <n v="290"/>
    <n v="307"/>
    <n v="251"/>
    <n v="0"/>
    <n v="243"/>
    <n v="193"/>
    <n v="214"/>
    <n v="219"/>
    <n v="229"/>
    <n v="0"/>
    <s v="NA"/>
    <s v="NA"/>
    <x v="1"/>
    <m/>
  </r>
  <r>
    <n v="541"/>
    <s v="JY021"/>
    <s v="JY021"/>
    <x v="0"/>
    <m/>
    <m/>
    <m/>
    <m/>
    <m/>
    <m/>
    <s v="wild"/>
    <m/>
    <x v="4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1.140933333333333"/>
    <n v="118.14596666666667"/>
    <n v="16"/>
    <n v="1"/>
    <m/>
    <x v="0"/>
    <n v="4.4137499999999994"/>
    <s v="Y"/>
    <d v="2015-07-27T00:00:00"/>
    <s v="ZJU"/>
    <s v="summer 2015"/>
    <n v="19.297499999999999"/>
    <m/>
    <s v="N"/>
    <n v="8"/>
    <n v="3"/>
    <s v="N China 2x and 4x, Korea and Russia 4x"/>
    <n v="4"/>
    <x v="9"/>
    <n v="1E-3"/>
    <n v="0.59299999999999997"/>
    <n v="8.0000000000000002E-3"/>
    <n v="0.39600000000000002"/>
    <n v="1E-3"/>
    <n v="296"/>
    <n v="307"/>
    <n v="267"/>
    <n v="284"/>
    <n v="248"/>
    <n v="193"/>
    <n v="213"/>
    <n v="224"/>
    <n v="226"/>
    <n v="259"/>
    <n v="0.18133217743100699"/>
    <n v="0.108612777973879"/>
    <x v="0"/>
    <m/>
  </r>
  <r>
    <n v="542"/>
    <s v="JY022"/>
    <s v="JY022"/>
    <x v="0"/>
    <m/>
    <m/>
    <m/>
    <m/>
    <m/>
    <m/>
    <s v="wild"/>
    <m/>
    <x v="4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1.141133333333332"/>
    <n v="118.14563333333332"/>
    <n v="22"/>
    <n v="3"/>
    <m/>
    <x v="2"/>
    <m/>
    <s v="Y"/>
    <d v="2015-07-27T00:00:00"/>
    <s v="ZJU"/>
    <s v="summer 2015"/>
    <n v="278.85029999999995"/>
    <n v="8.7964814074370304E-3"/>
    <s v="N"/>
    <n v="3"/>
    <n v="8"/>
    <s v="Yangtze diploids (ssp. lutarioriparius)"/>
    <n v="5"/>
    <x v="4"/>
    <n v="0"/>
    <n v="2E-3"/>
    <n v="0"/>
    <n v="0.997"/>
    <n v="0"/>
    <n v="296"/>
    <n v="307"/>
    <n v="268"/>
    <n v="283"/>
    <n v="248"/>
    <n v="193"/>
    <n v="213"/>
    <n v="224"/>
    <n v="226"/>
    <n v="259"/>
    <n v="0.21317728651928899"/>
    <n v="8.9650359923608106E-2"/>
    <x v="0"/>
    <m/>
  </r>
  <r>
    <n v="543"/>
    <s v="JY023"/>
    <s v="JY023"/>
    <x v="0"/>
    <m/>
    <m/>
    <m/>
    <m/>
    <m/>
    <m/>
    <s v="wild"/>
    <m/>
    <x v="4"/>
    <s v="Anhui"/>
    <s v="Wuhu"/>
    <s v="Maba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1.150616666666668"/>
    <n v="118.13203333333334"/>
    <n v="20"/>
    <n v="7"/>
    <m/>
    <x v="0"/>
    <n v="4.3564285714285713"/>
    <s v="Y"/>
    <d v="2015-07-27T00:00:00"/>
    <s v="ZJU"/>
    <s v="summer 2015"/>
    <n v="74.752799999999993"/>
    <n v="6.2460961898813195E-4"/>
    <s v="N"/>
    <n v="3"/>
    <n v="8"/>
    <s v="Yangtze diploids (ssp. lutarioriparius)"/>
    <n v="5"/>
    <x v="4"/>
    <n v="4.0000000000000001E-3"/>
    <n v="2.3E-2"/>
    <n v="0.01"/>
    <n v="0.96299999999999997"/>
    <n v="1E-3"/>
    <n v="295"/>
    <n v="306"/>
    <n v="266"/>
    <n v="283"/>
    <n v="250"/>
    <n v="194"/>
    <n v="213"/>
    <n v="221"/>
    <n v="227"/>
    <n v="258"/>
    <n v="0.1391128449646"/>
    <n v="0.111375918901682"/>
    <x v="0"/>
    <m/>
  </r>
  <r>
    <n v="544"/>
    <s v="JY024"/>
    <s v="JY024"/>
    <x v="0"/>
    <m/>
    <m/>
    <m/>
    <m/>
    <m/>
    <m/>
    <s v="wild"/>
    <m/>
    <x v="4"/>
    <s v="Anhui"/>
    <s v="Wuhu"/>
    <s v="Xingang town,Fanchang county"/>
    <s v="Xiaoli Jin"/>
    <d v="2014-08-18T00:00:00"/>
    <s v="Changjiang river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1.178400000000003"/>
    <n v="118.07201666666667"/>
    <n v="20"/>
    <n v="2"/>
    <m/>
    <x v="0"/>
    <n v="4.2799999999999994"/>
    <s v="Y"/>
    <d v="2015-07-27T00:00:00"/>
    <s v="ZJU"/>
    <s v="summer 2015"/>
    <n v="213.96209999999999"/>
    <n v="0"/>
    <s v="N"/>
    <n v="3"/>
    <n v="8"/>
    <s v="Yangtze diploids (ssp. lutarioriparius)"/>
    <n v="5"/>
    <x v="4"/>
    <n v="1E-3"/>
    <n v="5.0000000000000001E-3"/>
    <n v="1E-3"/>
    <n v="0.99299999999999999"/>
    <n v="1E-3"/>
    <n v="296"/>
    <n v="307"/>
    <n v="268"/>
    <n v="283"/>
    <n v="248"/>
    <n v="193"/>
    <n v="213"/>
    <n v="224"/>
    <n v="226"/>
    <n v="259"/>
    <n v="0.23424360641525799"/>
    <n v="8.9361862711800494E-2"/>
    <x v="0"/>
    <m/>
  </r>
  <r>
    <n v="545"/>
    <s v="JY025"/>
    <s v="JY025"/>
    <x v="0"/>
    <m/>
    <m/>
    <m/>
    <m/>
    <m/>
    <m/>
    <s v="wild"/>
    <m/>
    <x v="4"/>
    <s v="Anhui"/>
    <s v="Wuhu"/>
    <s v="Xingang town,Fanchang county"/>
    <s v="Xiaoli Jin"/>
    <d v="2014-08-18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1.186533333333337"/>
    <n v="118.06308333333334"/>
    <n v="9"/>
    <n v="2.2000000000000002"/>
    <m/>
    <x v="0"/>
    <n v="4.3373214285714283"/>
    <s v="Y"/>
    <d v="2015-07-27T00:00:00"/>
    <s v="ZJU"/>
    <s v="summer 2015"/>
    <n v="210.49349999999998"/>
    <n v="2.2994379151762899E-3"/>
    <s v="N"/>
    <n v="3"/>
    <n v="8"/>
    <s v="Yangtze diploids (ssp. lutarioriparius)"/>
    <n v="5"/>
    <x v="4"/>
    <n v="0"/>
    <n v="1.2E-2"/>
    <n v="0"/>
    <n v="0.98699999999999999"/>
    <n v="1E-3"/>
    <n v="296"/>
    <n v="307"/>
    <n v="268"/>
    <n v="283"/>
    <n v="248"/>
    <n v="193"/>
    <n v="213"/>
    <n v="224"/>
    <n v="226"/>
    <n v="259"/>
    <n v="0.17009102730819201"/>
    <n v="0.100839165709112"/>
    <x v="0"/>
    <m/>
  </r>
  <r>
    <n v="546"/>
    <s v="JY026"/>
    <s v="JY026"/>
    <x v="0"/>
    <m/>
    <m/>
    <m/>
    <m/>
    <m/>
    <m/>
    <s v="wild"/>
    <m/>
    <x v="4"/>
    <s v="Anhui"/>
    <s v="Wuhu"/>
    <s v="Xingang town,Fanchang county"/>
    <s v="Xiaoli Jin"/>
    <d v="2014-08-18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1.168166666666664"/>
    <n v="118.06356666666666"/>
    <n v="12"/>
    <n v="2"/>
    <m/>
    <x v="0"/>
    <n v="4.3564285714285713"/>
    <s v="Y"/>
    <d v="2015-07-27T00:00:00"/>
    <s v="ZJU"/>
    <s v="summer 2015"/>
    <n v="123.48239999999998"/>
    <n v="2.67916945746818E-3"/>
    <s v="N"/>
    <n v="8"/>
    <n v="3"/>
    <s v="N China 2x and 4x, Korea and Russia 4x"/>
    <n v="4"/>
    <x v="9"/>
    <n v="0"/>
    <n v="0.66900000000000004"/>
    <n v="1E-3"/>
    <n v="0.32900000000000001"/>
    <n v="1E-3"/>
    <n v="295"/>
    <n v="308"/>
    <n v="266"/>
    <n v="283"/>
    <n v="250"/>
    <n v="194"/>
    <n v="213"/>
    <n v="223"/>
    <n v="227"/>
    <n v="258"/>
    <n v="0.17873139719693701"/>
    <n v="0.104644616467277"/>
    <x v="0"/>
    <m/>
  </r>
  <r>
    <n v="547"/>
    <s v="JY027"/>
    <s v="JY027"/>
    <x v="0"/>
    <m/>
    <m/>
    <m/>
    <m/>
    <m/>
    <m/>
    <s v="wild"/>
    <m/>
    <x v="4"/>
    <s v="Anhui"/>
    <s v="Wuhu"/>
    <s v="Xingang town,Fanchang county"/>
    <s v="Xiaoli Jin"/>
    <d v="2014-08-18T00:00:00"/>
    <s v="Rood side, mountain foot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1.173166666666667"/>
    <n v="118.06198333333333"/>
    <n v="9"/>
    <n v="0.8"/>
    <m/>
    <x v="2"/>
    <m/>
    <s v="Y"/>
    <d v="2015-07-27T00:00:00"/>
    <s v="ZJU"/>
    <s v="summer 2015"/>
    <n v="74.921999999999997"/>
    <n v="2.2491349480968899E-3"/>
    <s v="N"/>
    <n v="8"/>
    <n v="3"/>
    <s v="N China 2x and 4x, Korea and Russia 4x"/>
    <n v="4"/>
    <x v="9"/>
    <n v="0"/>
    <n v="0.61899999999999999"/>
    <n v="1.6E-2"/>
    <n v="0.35699999999999998"/>
    <n v="7.0000000000000001E-3"/>
    <n v="295"/>
    <n v="308"/>
    <n v="266"/>
    <n v="283"/>
    <n v="250"/>
    <n v="194"/>
    <n v="213"/>
    <n v="223"/>
    <n v="227"/>
    <n v="258"/>
    <n v="0.114087559601214"/>
    <n v="0.126496395602962"/>
    <x v="0"/>
    <m/>
  </r>
  <r>
    <n v="548"/>
    <s v="JY028"/>
    <s v="JY028"/>
    <x v="0"/>
    <m/>
    <m/>
    <m/>
    <m/>
    <m/>
    <m/>
    <s v="wild"/>
    <m/>
    <x v="4"/>
    <s v="Anhui"/>
    <s v="Wuhu"/>
    <s v="Xingang town,Fanchang county"/>
    <s v="Xiaoli Jin"/>
    <d v="2014-08-18T00:00:00"/>
    <s v="Rood side, mountain foot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1.173300000000001"/>
    <n v="118.06333333333333"/>
    <n v="10"/>
    <n v="0.4"/>
    <m/>
    <x v="0"/>
    <n v="4.3946428571428573"/>
    <s v="Y"/>
    <d v="2015-07-27T00:00:00"/>
    <s v="ZJU"/>
    <s v="summer 2015"/>
    <n v="80.717100000000002"/>
    <n v="1.54368632293918E-3"/>
    <s v="N"/>
    <n v="8"/>
    <n v="3"/>
    <s v="N China 2x and 4x, Korea and Russia 4x"/>
    <n v="4"/>
    <x v="9"/>
    <n v="0"/>
    <n v="0.64500000000000002"/>
    <n v="4.0000000000000001E-3"/>
    <n v="0.34899999999999998"/>
    <n v="2E-3"/>
    <n v="296"/>
    <n v="308"/>
    <n v="267"/>
    <n v="283"/>
    <n v="248"/>
    <n v="193"/>
    <n v="213"/>
    <n v="224"/>
    <n v="226"/>
    <n v="259"/>
    <n v="0.16647883253865001"/>
    <n v="9.7732630703092502E-2"/>
    <x v="0"/>
    <m/>
  </r>
  <r>
    <n v="549"/>
    <s v="JY029"/>
    <s v="JY029"/>
    <x v="0"/>
    <m/>
    <m/>
    <m/>
    <m/>
    <m/>
    <m/>
    <s v="wild"/>
    <m/>
    <x v="4"/>
    <s v="Anhui"/>
    <s v="Wuhu"/>
    <s v="Digang town,Fanchang county"/>
    <s v="Xiaoli Jin"/>
    <d v="2014-08-18T00:00:00"/>
    <s v="Rood side, mountain foot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1.171649999999996"/>
    <n v="118.06055000000001"/>
    <n v="17"/>
    <n v="2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550"/>
    <s v="JY030"/>
    <s v="JY030"/>
    <x v="0"/>
    <m/>
    <m/>
    <m/>
    <m/>
    <m/>
    <m/>
    <s v="wild"/>
    <m/>
    <x v="4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1.167349999999999"/>
    <n v="118.05338333333334"/>
    <n v="9"/>
    <n v="1.1000000000000001"/>
    <m/>
    <x v="0"/>
    <n v="4.5092857142857143"/>
    <s v="Y"/>
    <d v="2015-07-27T00:00:00"/>
    <s v="ZJU"/>
    <s v="summer 2015"/>
    <n v="221.61839999999998"/>
    <n v="6.3870555673834395E-4"/>
    <s v="N"/>
    <n v="8"/>
    <n v="3"/>
    <s v="N China 2x and 4x, Korea and Russia 4x"/>
    <n v="4"/>
    <x v="9"/>
    <n v="0"/>
    <n v="0.69"/>
    <n v="4.0000000000000001E-3"/>
    <n v="0.30299999999999999"/>
    <n v="2E-3"/>
    <n v="296"/>
    <n v="307"/>
    <n v="267"/>
    <n v="284"/>
    <n v="248"/>
    <n v="193"/>
    <n v="213"/>
    <n v="224"/>
    <n v="226"/>
    <n v="259"/>
    <n v="0.120531715070077"/>
    <n v="0.123151738187553"/>
    <x v="0"/>
    <m/>
  </r>
  <r>
    <n v="551"/>
    <s v="JY031"/>
    <s v="JY031"/>
    <x v="0"/>
    <m/>
    <m/>
    <m/>
    <m/>
    <m/>
    <m/>
    <s v="wild"/>
    <m/>
    <x v="4"/>
    <s v="Anhui"/>
    <s v="Wuhu"/>
    <s v="Digang town,Fanchang county"/>
    <s v="Xiaoli Jin"/>
    <d v="2014-08-18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x v="1"/>
    <n v="31.165616666666669"/>
    <n v="118.04508333333334"/>
    <n v="13"/>
    <n v="2.1"/>
    <m/>
    <x v="0"/>
    <n v="4.3755357142857134"/>
    <s v="Y"/>
    <d v="2015-07-27T00:00:00"/>
    <s v="ZJU"/>
    <s v="summer 2015"/>
    <n v="148.56629999999998"/>
    <n v="3.5971223021582701E-3"/>
    <s v="N"/>
    <n v="3"/>
    <n v="8"/>
    <s v="Yangtze diploids (ssp. lutarioriparius)"/>
    <n v="5"/>
    <x v="4"/>
    <n v="1E-3"/>
    <n v="8.9999999999999993E-3"/>
    <n v="0"/>
    <n v="0.98899999999999999"/>
    <n v="0"/>
    <n v="296"/>
    <n v="307"/>
    <n v="268"/>
    <n v="283"/>
    <n v="248"/>
    <n v="193"/>
    <n v="213"/>
    <n v="224"/>
    <n v="226"/>
    <n v="259"/>
    <n v="0.17821124115012299"/>
    <n v="9.5506013081088706E-2"/>
    <x v="0"/>
    <m/>
  </r>
  <r>
    <n v="552"/>
    <s v="JY032"/>
    <s v="JY032"/>
    <x v="0"/>
    <m/>
    <m/>
    <m/>
    <m/>
    <m/>
    <m/>
    <s v="wild"/>
    <m/>
    <x v="4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1.103183333333334"/>
    <n v="118.00826666666666"/>
    <n v="20"/>
    <n v="1.9"/>
    <m/>
    <x v="0"/>
    <n v="4.3182142857142853"/>
    <s v="Y"/>
    <d v="2015-07-27T00:00:00"/>
    <s v="ZJU"/>
    <s v="summer 2015"/>
    <n v="195.2655"/>
    <n v="7.7594568380213403E-3"/>
    <s v="N"/>
    <n v="3"/>
    <n v="8"/>
    <s v="Yangtze diploids (ssp. lutarioriparius)"/>
    <n v="5"/>
    <x v="4"/>
    <n v="1E-3"/>
    <n v="8.9999999999999993E-3"/>
    <n v="1E-3"/>
    <n v="0.98899999999999999"/>
    <n v="0"/>
    <n v="296"/>
    <n v="307"/>
    <n v="268"/>
    <n v="283"/>
    <n v="248"/>
    <n v="193"/>
    <n v="213"/>
    <n v="224"/>
    <n v="225"/>
    <n v="259"/>
    <n v="0.17956942638347101"/>
    <n v="9.6086788066640796E-2"/>
    <x v="0"/>
    <m/>
  </r>
  <r>
    <n v="553"/>
    <s v="JY033"/>
    <s v="JY033"/>
    <x v="0"/>
    <m/>
    <m/>
    <m/>
    <m/>
    <m/>
    <m/>
    <s v="wild"/>
    <m/>
    <x v="4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x v="1"/>
    <n v="31.103200000000001"/>
    <n v="118.00801666666668"/>
    <n v="20"/>
    <n v="1.8"/>
    <m/>
    <x v="0"/>
    <n v="4.5666071428571424"/>
    <s v="Y"/>
    <d v="2015-07-27T00:00:00"/>
    <s v="ZJU"/>
    <s v="summer 2015"/>
    <n v="189.80879999999999"/>
    <n v="1.9736842105263202E-3"/>
    <s v="N"/>
    <n v="7"/>
    <n v="4"/>
    <s v="NE China/Korea/Russia diploids"/>
    <n v="2"/>
    <x v="0"/>
    <n v="0"/>
    <n v="1E-3"/>
    <n v="0.998"/>
    <n v="1E-3"/>
    <n v="0"/>
    <n v="296"/>
    <n v="307"/>
    <n v="267"/>
    <n v="285"/>
    <n v="248"/>
    <n v="193"/>
    <n v="214"/>
    <n v="223"/>
    <n v="226"/>
    <n v="259"/>
    <n v="0.16454269614217601"/>
    <n v="0.111341703849746"/>
    <x v="0"/>
    <m/>
  </r>
  <r>
    <n v="554"/>
    <s v="JY034"/>
    <s v="JY034"/>
    <x v="0"/>
    <m/>
    <m/>
    <m/>
    <m/>
    <m/>
    <m/>
    <s v="wild"/>
    <m/>
    <x v="4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1.097483333333333"/>
    <n v="118.02366666666667"/>
    <n v="30"/>
    <n v="0.5"/>
    <m/>
    <x v="0"/>
    <n v="4.3182142857142853"/>
    <s v="Y"/>
    <d v="2015-07-27T00:00:00"/>
    <s v="ZJU"/>
    <s v="summer 2015"/>
    <n v="73.441500000000005"/>
    <n v="1.01916021198532E-3"/>
    <s v="N"/>
    <n v="3"/>
    <n v="8"/>
    <s v="Yangtze diploids (ssp. lutarioriparius)"/>
    <n v="5"/>
    <x v="4"/>
    <n v="2E-3"/>
    <n v="0.13300000000000001"/>
    <n v="0"/>
    <n v="0.86399999999999999"/>
    <n v="1E-3"/>
    <n v="295"/>
    <n v="306"/>
    <n v="266"/>
    <n v="283"/>
    <n v="250"/>
    <n v="194"/>
    <n v="213"/>
    <n v="221"/>
    <n v="227"/>
    <n v="258"/>
    <n v="0.13278427972836301"/>
    <n v="0.117760746417861"/>
    <x v="0"/>
    <m/>
  </r>
  <r>
    <n v="555"/>
    <s v="JY035"/>
    <s v="JY035"/>
    <x v="0"/>
    <m/>
    <m/>
    <m/>
    <m/>
    <m/>
    <m/>
    <s v="wild"/>
    <m/>
    <x v="4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s v="Y"/>
    <m/>
    <m/>
    <m/>
    <x v="1"/>
    <n v="31.095966666666669"/>
    <n v="118.00141666666667"/>
    <n v="24"/>
    <n v="1.3"/>
    <m/>
    <x v="0"/>
    <n v="4.3946428571428573"/>
    <s v="Y"/>
    <d v="2015-07-27T00:00:00"/>
    <s v="ZJU"/>
    <s v="summer 2015"/>
    <n v="67.519499999999994"/>
    <n v="1.35406218655968E-2"/>
    <s v="N"/>
    <n v="3"/>
    <n v="8"/>
    <s v="Yangtze diploids (ssp. lutarioriparius)"/>
    <n v="5"/>
    <x v="4"/>
    <n v="0"/>
    <n v="1.7999999999999999E-2"/>
    <n v="2E-3"/>
    <n v="0.97699999999999998"/>
    <n v="4.0000000000000001E-3"/>
    <n v="296"/>
    <n v="307"/>
    <n v="268"/>
    <n v="283"/>
    <n v="248"/>
    <n v="193"/>
    <n v="213"/>
    <n v="224"/>
    <n v="227"/>
    <n v="259"/>
    <n v="0.23248085536772101"/>
    <n v="9.2771084337349402E-2"/>
    <x v="0"/>
    <m/>
  </r>
  <r>
    <n v="556"/>
    <s v="JY036"/>
    <s v="JY036"/>
    <x v="0"/>
    <m/>
    <m/>
    <m/>
    <m/>
    <m/>
    <m/>
    <s v="wild"/>
    <m/>
    <x v="4"/>
    <s v="Anhui"/>
    <s v="Wuhu"/>
    <s v="Digang town,Fanchang county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x v="1"/>
    <n v="31.075316666666669"/>
    <n v="117.99073333333334"/>
    <n v="19"/>
    <n v="1.2"/>
    <m/>
    <x v="0"/>
    <n v="4.2799999999999994"/>
    <s v="Y"/>
    <d v="2015-07-27T00:00:00"/>
    <s v="ZJU"/>
    <s v="summer 2015"/>
    <n v="28.011299999999999"/>
    <m/>
    <s v="N"/>
    <n v="3"/>
    <n v="8"/>
    <s v="Yangtze diploids (ssp. lutarioriparius)"/>
    <n v="5"/>
    <x v="4"/>
    <n v="2E-3"/>
    <n v="2.1000000000000001E-2"/>
    <n v="1.2999999999999999E-2"/>
    <n v="0.96"/>
    <n v="5.0000000000000001E-3"/>
    <n v="296"/>
    <n v="307"/>
    <n v="268"/>
    <n v="283"/>
    <n v="248"/>
    <n v="193"/>
    <n v="213"/>
    <n v="224"/>
    <n v="226"/>
    <n v="259"/>
    <n v="0.15454414102008401"/>
    <n v="0.105547390368117"/>
    <x v="0"/>
    <m/>
  </r>
  <r>
    <n v="557"/>
    <s v="JY037"/>
    <s v="JY037"/>
    <x v="0"/>
    <m/>
    <m/>
    <m/>
    <m/>
    <m/>
    <m/>
    <s v="wild"/>
    <m/>
    <x v="4"/>
    <s v="Anhui"/>
    <s v="Wuhu"/>
    <s v="Digang town,Fanchang county"/>
    <s v="Xiaoli Jin"/>
    <d v="2014-08-18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1.074949999999998"/>
    <n v="117.99126666666666"/>
    <n v="18"/>
    <n v="4.5"/>
    <m/>
    <x v="0"/>
    <n v="4.2991071428571432"/>
    <s v="Y"/>
    <d v="2015-07-27T00:00:00"/>
    <s v="ZJU"/>
    <s v="summer 2015"/>
    <n v="272.46299999999997"/>
    <n v="6.90003365870077E-3"/>
    <s v="N"/>
    <n v="3"/>
    <n v="8"/>
    <s v="Yangtze diploids (ssp. lutarioriparius)"/>
    <n v="5"/>
    <x v="4"/>
    <n v="4.0000000000000001E-3"/>
    <n v="3.1E-2"/>
    <n v="6.0000000000000001E-3"/>
    <n v="0.95299999999999996"/>
    <n v="7.0000000000000001E-3"/>
    <n v="296"/>
    <n v="307"/>
    <n v="267"/>
    <n v="284"/>
    <n v="248"/>
    <n v="193"/>
    <n v="213"/>
    <n v="224"/>
    <n v="226"/>
    <n v="259"/>
    <n v="0.126455714492125"/>
    <n v="0.116742201197526"/>
    <x v="0"/>
    <m/>
  </r>
  <r>
    <n v="558"/>
    <s v="JY038"/>
    <s v="JY038"/>
    <x v="0"/>
    <m/>
    <m/>
    <m/>
    <m/>
    <m/>
    <m/>
    <s v="wild"/>
    <m/>
    <x v="4"/>
    <s v="Anhui"/>
    <s v="Tongling "/>
    <s v="Donglian village"/>
    <s v="Xiaoli Jin"/>
    <d v="2014-08-18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1.027083333333334"/>
    <n v="117.99471666666666"/>
    <n v="13"/>
    <n v="1.1000000000000001"/>
    <m/>
    <x v="0"/>
    <n v="4.4901785714285714"/>
    <s v="Y"/>
    <d v="2015-07-27T00:00:00"/>
    <s v="ZJU"/>
    <s v="summer 2015"/>
    <n v="98.990700000000004"/>
    <n v="2.5617140195621801E-3"/>
    <s v="N"/>
    <n v="8"/>
    <n v="3"/>
    <s v="N China 2x and 4x, Korea and Russia 4x"/>
    <n v="4"/>
    <x v="9"/>
    <n v="3.0000000000000001E-3"/>
    <n v="0.49299999999999999"/>
    <n v="2.1000000000000001E-2"/>
    <n v="0.45900000000000002"/>
    <n v="2.4E-2"/>
    <n v="296"/>
    <n v="307"/>
    <n v="267"/>
    <n v="284"/>
    <n v="248"/>
    <n v="193"/>
    <n v="213"/>
    <n v="224"/>
    <n v="226"/>
    <n v="259"/>
    <n v="0.106776477387661"/>
    <n v="0.13853121967001"/>
    <x v="0"/>
    <m/>
  </r>
  <r>
    <n v="559"/>
    <s v="JY039"/>
    <s v="JY039"/>
    <x v="0"/>
    <m/>
    <m/>
    <m/>
    <m/>
    <m/>
    <m/>
    <s v="wild"/>
    <m/>
    <x v="4"/>
    <s v="Anhui"/>
    <s v="Tongling "/>
    <s v="Donglian village"/>
    <s v="Xiaoli Jin"/>
    <d v="2014-08-18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1.024433333333331"/>
    <n v="117.9954"/>
    <n v="19"/>
    <n v="1.4"/>
    <m/>
    <x v="0"/>
    <n v="4.2991071428571432"/>
    <s v="Y"/>
    <d v="2015-07-27T00:00:00"/>
    <s v="ZJU"/>
    <s v="summer 2015"/>
    <n v="108.9312"/>
    <n v="2.9576746557878602E-3"/>
    <s v="N"/>
    <n v="3"/>
    <n v="8"/>
    <s v="Yangtze diploids (ssp. lutarioriparius)"/>
    <n v="5"/>
    <x v="4"/>
    <n v="3.0000000000000001E-3"/>
    <n v="0.35599999999999998"/>
    <n v="2.1000000000000001E-2"/>
    <n v="0.60899999999999999"/>
    <n v="1.2E-2"/>
    <n v="296"/>
    <n v="307"/>
    <n v="267"/>
    <n v="283"/>
    <n v="248"/>
    <n v="193"/>
    <n v="213"/>
    <n v="224"/>
    <n v="226"/>
    <n v="258"/>
    <n v="9.10562057506141E-2"/>
    <n v="0.148280027977364"/>
    <x v="0"/>
    <m/>
  </r>
  <r>
    <n v="560"/>
    <s v="JY040"/>
    <s v="JY040"/>
    <x v="0"/>
    <m/>
    <m/>
    <m/>
    <m/>
    <m/>
    <m/>
    <s v="wild"/>
    <m/>
    <x v="4"/>
    <s v="Anhui"/>
    <s v="Tongling "/>
    <s v="Donglian village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x v="1"/>
    <n v="31.016466666666666"/>
    <n v="117.99403333333332"/>
    <n v="23"/>
    <n v="0.8"/>
    <m/>
    <x v="0"/>
    <n v="4.3564285714285713"/>
    <s v="Y"/>
    <d v="2015-07-27T00:00:00"/>
    <s v="ZJU"/>
    <s v="summer 2015"/>
    <n v="105.4203"/>
    <m/>
    <m/>
    <e v="#N/A"/>
    <m/>
    <m/>
    <m/>
    <x v="3"/>
    <m/>
    <m/>
    <m/>
    <m/>
    <m/>
    <n v="296"/>
    <n v="307"/>
    <n v="268"/>
    <n v="283"/>
    <n v="248"/>
    <n v="193"/>
    <n v="213"/>
    <n v="224"/>
    <n v="225"/>
    <n v="259"/>
    <s v="NA"/>
    <s v="NA"/>
    <x v="1"/>
    <m/>
  </r>
  <r>
    <n v="561"/>
    <s v="JY041"/>
    <s v="JY041"/>
    <x v="0"/>
    <m/>
    <m/>
    <m/>
    <m/>
    <m/>
    <m/>
    <s v="wild"/>
    <m/>
    <x v="4"/>
    <s v="Anhui"/>
    <s v="Tongling "/>
    <s v="suburb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888549999999999"/>
    <n v="117.84631666666667"/>
    <n v="21"/>
    <n v="1.8"/>
    <m/>
    <x v="2"/>
    <m/>
    <s v="Y"/>
    <d v="2015-07-27T00:00:00"/>
    <s v="ZJU"/>
    <s v="summer 2015"/>
    <n v="81.182400000000001"/>
    <n v="4.3516100957354198E-4"/>
    <s v="N"/>
    <n v="8"/>
    <n v="3"/>
    <s v="N China 2x and 4x, Korea and Russia 4x"/>
    <n v="4"/>
    <x v="9"/>
    <n v="0"/>
    <n v="0.52300000000000002"/>
    <n v="3.0000000000000001E-3"/>
    <n v="0.47199999999999998"/>
    <n v="2E-3"/>
    <n v="296"/>
    <n v="307"/>
    <n v="267"/>
    <n v="284"/>
    <n v="248"/>
    <n v="193"/>
    <n v="213"/>
    <n v="224"/>
    <n v="226"/>
    <n v="259"/>
    <n v="0.21150122814622199"/>
    <n v="0.10701458623469901"/>
    <x v="0"/>
    <m/>
  </r>
  <r>
    <n v="562"/>
    <s v="JY042"/>
    <s v="JY042"/>
    <x v="0"/>
    <m/>
    <m/>
    <m/>
    <m/>
    <m/>
    <m/>
    <s v="wild"/>
    <m/>
    <x v="4"/>
    <s v="Anhui"/>
    <s v="Tongling "/>
    <s v="suburb"/>
    <s v="Xiaoli Jin"/>
    <d v="2014-08-1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87745"/>
    <n v="117.79056666666666"/>
    <n v="53"/>
    <n v="0.9"/>
    <m/>
    <x v="0"/>
    <n v="4.4519642857142854"/>
    <s v="Y"/>
    <d v="2015-07-27T00:00:00"/>
    <s v="ZJU"/>
    <s v="summer 2015"/>
    <n v="103.47449999999999"/>
    <n v="2.9612081729345598E-4"/>
    <s v="N"/>
    <n v="8"/>
    <n v="3"/>
    <s v="N China 2x and 4x, Korea and Russia 4x"/>
    <n v="4"/>
    <x v="9"/>
    <n v="0"/>
    <n v="0.54400000000000004"/>
    <n v="8.9999999999999993E-3"/>
    <n v="0.44"/>
    <n v="7.0000000000000001E-3"/>
    <n v="296"/>
    <n v="308"/>
    <n v="267"/>
    <n v="283"/>
    <n v="248"/>
    <n v="193"/>
    <n v="213"/>
    <n v="224"/>
    <n v="226"/>
    <n v="259"/>
    <n v="0.17150700765785301"/>
    <n v="0.11046389954656401"/>
    <x v="0"/>
    <m/>
  </r>
  <r>
    <n v="563"/>
    <s v="JY043"/>
    <s v="JY043"/>
    <x v="0"/>
    <m/>
    <m/>
    <m/>
    <m/>
    <m/>
    <m/>
    <s v="wild"/>
    <m/>
    <x v="4"/>
    <s v="Anhui"/>
    <s v="Tongling "/>
    <s v="suburb"/>
    <s v="Xiaoli Jin"/>
    <d v="2014-08-18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x v="1"/>
    <n v="30.880433333333333"/>
    <n v="117.82035"/>
    <n v="71"/>
    <n v="1.2"/>
    <m/>
    <x v="0"/>
    <n v="4.3755357142857134"/>
    <s v="Y"/>
    <d v="2015-07-27T00:00:00"/>
    <s v="ZJU"/>
    <s v="summer 2015"/>
    <n v="91.715099999999993"/>
    <n v="2.1957340025094102E-3"/>
    <s v="N"/>
    <n v="3"/>
    <n v="8"/>
    <s v="Yangtze diploids (ssp. lutarioriparius)"/>
    <n v="5"/>
    <x v="4"/>
    <n v="0"/>
    <n v="0.25"/>
    <n v="0"/>
    <n v="0.73899999999999999"/>
    <n v="0.01"/>
    <n v="296"/>
    <n v="307"/>
    <n v="267"/>
    <n v="282"/>
    <n v="248"/>
    <n v="193"/>
    <n v="213"/>
    <n v="224"/>
    <n v="226"/>
    <n v="259"/>
    <n v="0.17043779800606801"/>
    <n v="0.117636813320793"/>
    <x v="0"/>
    <m/>
  </r>
  <r>
    <n v="564"/>
    <s v="JY044"/>
    <s v="JY044"/>
    <x v="0"/>
    <m/>
    <m/>
    <m/>
    <m/>
    <m/>
    <m/>
    <s v="wild"/>
    <m/>
    <x v="4"/>
    <s v="Anhui"/>
    <s v="Tongling "/>
    <m/>
    <s v="Xiaoli Jin"/>
    <d v="2014-08-19T00:00:00"/>
    <s v="roadside"/>
    <m/>
    <s v="frequent"/>
    <m/>
    <s v="loadging"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893749999999997"/>
    <n v="117.7518"/>
    <n v="13"/>
    <n v="5"/>
    <m/>
    <x v="0"/>
    <n v="4.3564285714285713"/>
    <s v="Y"/>
    <d v="2015-07-27T00:00:00"/>
    <s v="ZJU"/>
    <s v="summer 2015"/>
    <n v="103.47449999999999"/>
    <n v="2.2271714922049001E-4"/>
    <s v="N"/>
    <n v="3"/>
    <n v="8"/>
    <s v="Yangtze diploids (ssp. lutarioriparius)"/>
    <n v="5"/>
    <x v="4"/>
    <n v="4.0000000000000001E-3"/>
    <n v="2.8000000000000001E-2"/>
    <n v="0.01"/>
    <n v="0.93"/>
    <n v="2.7E-2"/>
    <n v="296"/>
    <n v="307"/>
    <n v="268"/>
    <n v="283"/>
    <n v="248"/>
    <n v="193"/>
    <n v="213"/>
    <n v="224"/>
    <n v="226"/>
    <n v="259"/>
    <n v="0.116052593555845"/>
    <n v="0.124881493347282"/>
    <x v="0"/>
    <s v="JY044-5"/>
  </r>
  <r>
    <n v="565"/>
    <s v="JY045"/>
    <s v="JY045"/>
    <x v="0"/>
    <m/>
    <m/>
    <m/>
    <m/>
    <m/>
    <m/>
    <s v="wild"/>
    <m/>
    <x v="4"/>
    <s v="Anhui"/>
    <s v="Tongling "/>
    <m/>
    <s v="Xiaoli Jin"/>
    <d v="2014-08-19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0.859483333333333"/>
    <n v="117.74268333333333"/>
    <n v="11"/>
    <n v="2.2000000000000002"/>
    <m/>
    <x v="0"/>
    <n v="4.4328571428571424"/>
    <s v="Y"/>
    <d v="2015-07-27T00:00:00"/>
    <s v="ZJU"/>
    <s v="summer 2015"/>
    <n v="59.313299999999991"/>
    <n v="5.2812252442566696E-4"/>
    <s v="N"/>
    <n v="3"/>
    <n v="8"/>
    <s v="Yangtze diploids (ssp. lutarioriparius)"/>
    <n v="5"/>
    <x v="4"/>
    <n v="4.0000000000000001E-3"/>
    <n v="2.8000000000000001E-2"/>
    <n v="0.01"/>
    <n v="0.93"/>
    <n v="2.7E-2"/>
    <n v="296"/>
    <n v="307"/>
    <n v="268"/>
    <n v="283"/>
    <n v="248"/>
    <n v="193"/>
    <n v="213"/>
    <n v="224"/>
    <n v="226"/>
    <n v="259"/>
    <n v="0.116052593555845"/>
    <n v="0.124881493347282"/>
    <x v="0"/>
    <s v="JY044-5"/>
  </r>
  <r>
    <n v="566"/>
    <s v="JY046"/>
    <s v="JY046"/>
    <x v="0"/>
    <m/>
    <m/>
    <m/>
    <m/>
    <m/>
    <m/>
    <s v="wild"/>
    <m/>
    <x v="4"/>
    <s v="Anhui"/>
    <s v="Tongling "/>
    <m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0.859499999999997"/>
    <n v="117.74251666666666"/>
    <n v="9"/>
    <n v="6"/>
    <m/>
    <x v="0"/>
    <n v="4.4328571428571424"/>
    <s v="Y"/>
    <d v="2015-07-27T00:00:00"/>
    <s v="ZJU"/>
    <s v="summer 2015"/>
    <n v="97.552499999999995"/>
    <n v="2.2060071270999502E-3"/>
    <s v="N"/>
    <n v="3"/>
    <n v="8"/>
    <s v="Yangtze diploids (ssp. lutarioriparius)"/>
    <n v="5"/>
    <x v="4"/>
    <n v="2E-3"/>
    <n v="2E-3"/>
    <n v="6.0000000000000001E-3"/>
    <n v="0.98299999999999998"/>
    <n v="7.0000000000000001E-3"/>
    <n v="296"/>
    <n v="307"/>
    <n v="268"/>
    <n v="283"/>
    <n v="248"/>
    <n v="193"/>
    <n v="213"/>
    <n v="224"/>
    <n v="226"/>
    <n v="259"/>
    <n v="0.129721138563791"/>
    <n v="0.111402576703413"/>
    <x v="0"/>
    <m/>
  </r>
  <r>
    <n v="567"/>
    <s v="JY047"/>
    <s v="JY047"/>
    <x v="0"/>
    <m/>
    <m/>
    <m/>
    <m/>
    <m/>
    <m/>
    <s v="wild"/>
    <m/>
    <x v="4"/>
    <s v="Anhui"/>
    <s v="Tongling "/>
    <m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x v="1"/>
    <n v="30.80981666666667"/>
    <n v="117.76253333333334"/>
    <n v="23"/>
    <n v="1.4"/>
    <m/>
    <x v="0"/>
    <n v="4.3182142857142853"/>
    <s v="Y"/>
    <d v="2015-07-27T00:00:00"/>
    <s v="ZJU"/>
    <s v="summer 2015"/>
    <n v="82.578299999999999"/>
    <n v="3.4280117531831499E-3"/>
    <s v="N"/>
    <n v="3"/>
    <n v="8"/>
    <s v="Yangtze diploids (ssp. lutarioriparius)"/>
    <n v="5"/>
    <x v="4"/>
    <n v="2E-3"/>
    <n v="1.6E-2"/>
    <n v="2E-3"/>
    <n v="0.97199999999999998"/>
    <n v="8.0000000000000002E-3"/>
    <n v="296"/>
    <n v="307"/>
    <n v="267"/>
    <n v="284"/>
    <n v="248"/>
    <n v="193"/>
    <n v="213"/>
    <n v="225"/>
    <n v="227"/>
    <n v="260"/>
    <n v="0.17338534893801499"/>
    <n v="9.5962244362873594E-2"/>
    <x v="0"/>
    <m/>
  </r>
  <r>
    <n v="568"/>
    <s v="JY048"/>
    <s v="JY048"/>
    <x v="0"/>
    <m/>
    <m/>
    <m/>
    <m/>
    <m/>
    <m/>
    <s v="wild"/>
    <m/>
    <x v="4"/>
    <s v="Anhui"/>
    <s v="Tongling "/>
    <m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0.809299999999997"/>
    <n v="117.76263333333333"/>
    <n v="27"/>
    <n v="7.5"/>
    <m/>
    <x v="0"/>
    <n v="4.4328571428571424"/>
    <s v="Y"/>
    <d v="2015-07-27T00:00:00"/>
    <s v="ZJU"/>
    <s v="summer 2015"/>
    <n v="84.608699999999999"/>
    <n v="3.6773155596414599E-3"/>
    <s v="N"/>
    <n v="3"/>
    <n v="8"/>
    <s v="Yangtze diploids (ssp. lutarioriparius)"/>
    <n v="5"/>
    <x v="4"/>
    <n v="6.0000000000000001E-3"/>
    <n v="2.3E-2"/>
    <n v="7.0000000000000001E-3"/>
    <n v="0.94599999999999995"/>
    <n v="1.7999999999999999E-2"/>
    <n v="296"/>
    <n v="307"/>
    <n v="268"/>
    <n v="283"/>
    <n v="248"/>
    <n v="193"/>
    <n v="213"/>
    <n v="224"/>
    <n v="226"/>
    <n v="259"/>
    <n v="0.11530125704378"/>
    <n v="0.121378409276498"/>
    <x v="0"/>
    <m/>
  </r>
  <r>
    <n v="569"/>
    <s v="JY049"/>
    <s v="JY049"/>
    <x v="0"/>
    <m/>
    <m/>
    <m/>
    <m/>
    <m/>
    <m/>
    <s v="wild"/>
    <m/>
    <x v="4"/>
    <s v="Anhui"/>
    <s v="Tongling "/>
    <m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0.809416666666667"/>
    <n v="117.76228333333333"/>
    <n v="23"/>
    <n v="1.5"/>
    <m/>
    <x v="0"/>
    <n v="4.5092857142857143"/>
    <s v="Y"/>
    <d v="2015-07-27T00:00:00"/>
    <s v="ZJU"/>
    <s v="summer 2015"/>
    <n v="85.92"/>
    <n v="4.9207755142210399E-4"/>
    <s v="N"/>
    <n v="3"/>
    <n v="8"/>
    <s v="Yangtze diploids (ssp. lutarioriparius)"/>
    <n v="5"/>
    <x v="4"/>
    <n v="4.0000000000000001E-3"/>
    <n v="4.2000000000000003E-2"/>
    <n v="7.0000000000000001E-3"/>
    <n v="0.92900000000000005"/>
    <n v="1.7999999999999999E-2"/>
    <n v="296"/>
    <n v="307"/>
    <n v="268"/>
    <n v="283"/>
    <n v="248"/>
    <n v="193"/>
    <n v="213"/>
    <n v="224"/>
    <n v="226"/>
    <n v="259"/>
    <n v="0.11160236959976901"/>
    <n v="0.12380053996031599"/>
    <x v="0"/>
    <m/>
  </r>
  <r>
    <n v="570"/>
    <s v="JY050"/>
    <s v="JY050"/>
    <x v="0"/>
    <m/>
    <m/>
    <m/>
    <m/>
    <m/>
    <m/>
    <s v="wild"/>
    <m/>
    <x v="4"/>
    <s v="Anhui"/>
    <s v="Chizhou "/>
    <m/>
    <s v="Xiaoli Jin"/>
    <d v="2014-08-19T00:00:00"/>
    <s v="river side"/>
    <m/>
    <s v="frequent"/>
    <m/>
    <m/>
    <x v="4"/>
    <m/>
    <m/>
    <m/>
    <m/>
    <m/>
    <m/>
    <m/>
    <m/>
    <m/>
    <d v="2015-01-01T00:00:00"/>
    <m/>
    <m/>
    <d v="2015-04-07T00:00:00"/>
    <m/>
    <n v="2"/>
    <n v="2"/>
    <d v="2015-03-30T00:00:00"/>
    <m/>
    <m/>
    <d v="2015-03-30T00:00:00"/>
    <m/>
    <s v="Y"/>
    <m/>
    <m/>
    <m/>
    <x v="0"/>
    <n v="30.801333333333332"/>
    <n v="117.75653333333332"/>
    <n v="12"/>
    <n v="5"/>
    <m/>
    <x v="0"/>
    <n v="4.4328571428571424"/>
    <s v="Y"/>
    <d v="2015-07-27T00:00:00"/>
    <s v="ZJU"/>
    <s v="summer 2015"/>
    <n v="136.1301"/>
    <n v="2.8682301332883398E-3"/>
    <s v="N"/>
    <n v="3"/>
    <n v="8"/>
    <s v="Yangtze diploids (ssp. lutarioriparius)"/>
    <n v="5"/>
    <x v="4"/>
    <n v="5.0000000000000001E-3"/>
    <n v="3.1E-2"/>
    <n v="7.0000000000000001E-3"/>
    <n v="0.95499999999999996"/>
    <n v="2E-3"/>
    <n v="296"/>
    <n v="307"/>
    <n v="267"/>
    <n v="284"/>
    <n v="248"/>
    <n v="193"/>
    <n v="213"/>
    <n v="224"/>
    <n v="226"/>
    <n v="259"/>
    <n v="0.13350671868227099"/>
    <n v="0.11472402868100701"/>
    <x v="0"/>
    <m/>
  </r>
  <r>
    <n v="571"/>
    <s v="JY051"/>
    <s v="JY051"/>
    <x v="0"/>
    <m/>
    <m/>
    <m/>
    <m/>
    <m/>
    <m/>
    <s v="wild"/>
    <m/>
    <x v="4"/>
    <s v="Anhui"/>
    <s v="Chizhou "/>
    <m/>
    <s v="Xiaoli Jin"/>
    <d v="2014-08-19T00:00:00"/>
    <s v="river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801383333333334"/>
    <n v="117.75643333333335"/>
    <n v="50"/>
    <n v="1.5"/>
    <m/>
    <x v="0"/>
    <n v="4.3182142857142853"/>
    <s v="Y"/>
    <d v="2015-07-27T00:00:00"/>
    <s v="ZJU"/>
    <s v="summer 2015"/>
    <n v="55.929299999999991"/>
    <n v="7.7011936850211802E-4"/>
    <s v="N"/>
    <n v="8"/>
    <n v="3"/>
    <s v="N China 2x and 4x, Korea and Russia 4x"/>
    <n v="4"/>
    <x v="9"/>
    <n v="3.0000000000000001E-3"/>
    <n v="0.495"/>
    <n v="1.0999999999999999E-2"/>
    <n v="0.46"/>
    <n v="3.1E-2"/>
    <n v="296"/>
    <n v="307"/>
    <n v="267"/>
    <n v="283"/>
    <n v="248"/>
    <n v="193"/>
    <n v="213"/>
    <n v="225"/>
    <n v="226"/>
    <n v="259"/>
    <n v="0.121427539372923"/>
    <n v="0.121468276156958"/>
    <x v="0"/>
    <m/>
  </r>
  <r>
    <n v="572"/>
    <s v="JY052"/>
    <s v="JY052"/>
    <x v="0"/>
    <m/>
    <m/>
    <m/>
    <m/>
    <m/>
    <m/>
    <s v="wild"/>
    <m/>
    <x v="4"/>
    <s v="Anhui"/>
    <s v="Chizhou "/>
    <m/>
    <s v="Xiaoli Jin"/>
    <d v="2014-08-19T00:00:00"/>
    <s v="river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801466666666666"/>
    <n v="117.75633333333333"/>
    <n v="13"/>
    <n v="0.5"/>
    <m/>
    <x v="0"/>
    <n v="4.3373214285714283"/>
    <s v="Y"/>
    <d v="2015-07-27T00:00:00"/>
    <s v="ZJU"/>
    <s v="summer 2015"/>
    <n v="134.3535"/>
    <n v="0"/>
    <s v="N"/>
    <n v="8"/>
    <n v="3"/>
    <s v="N China 2x and 4x, Korea and Russia 4x"/>
    <n v="4"/>
    <x v="9"/>
    <n v="2E-3"/>
    <n v="0.36299999999999999"/>
    <n v="2.1999999999999999E-2"/>
    <n v="0.51800000000000002"/>
    <n v="9.4E-2"/>
    <n v="296"/>
    <n v="307"/>
    <n v="266"/>
    <n v="283"/>
    <n v="248"/>
    <n v="193"/>
    <n v="213"/>
    <n v="224"/>
    <n v="226"/>
    <n v="259"/>
    <n v="0.145730385782401"/>
    <n v="0.10885596373723"/>
    <x v="0"/>
    <m/>
  </r>
  <r>
    <n v="573"/>
    <s v="JY053"/>
    <s v="JY053"/>
    <x v="0"/>
    <m/>
    <m/>
    <m/>
    <m/>
    <m/>
    <m/>
    <s v="wild"/>
    <m/>
    <x v="4"/>
    <s v="Anhui"/>
    <s v="Chizhou "/>
    <m/>
    <s v="Xiaoli Jin"/>
    <d v="2014-08-19T00:00:00"/>
    <s v="river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80115"/>
    <n v="117.75656666666667"/>
    <n v="13"/>
    <n v="7"/>
    <m/>
    <x v="0"/>
    <n v="4.3373214285714283"/>
    <s v="Y"/>
    <d v="2015-07-27T00:00:00"/>
    <s v="ZJU"/>
    <s v="summer 2015"/>
    <n v="121.49430000000001"/>
    <n v="0"/>
    <s v="N"/>
    <n v="3"/>
    <n v="8"/>
    <s v="Yangtze diploids (ssp. lutarioriparius)"/>
    <n v="5"/>
    <x v="4"/>
    <n v="0"/>
    <n v="1E-3"/>
    <n v="0"/>
    <n v="0.996"/>
    <n v="2E-3"/>
    <n v="296"/>
    <n v="307"/>
    <n v="268"/>
    <n v="283"/>
    <n v="248"/>
    <n v="193"/>
    <n v="213"/>
    <n v="224"/>
    <n v="226"/>
    <n v="259"/>
    <n v="0.31116890622742399"/>
    <n v="7.9498259009103497E-2"/>
    <x v="0"/>
    <m/>
  </r>
  <r>
    <n v="574"/>
    <s v="JY054"/>
    <s v="JY054"/>
    <x v="0"/>
    <m/>
    <m/>
    <m/>
    <m/>
    <m/>
    <m/>
    <s v="wild"/>
    <m/>
    <x v="4"/>
    <s v="Anhui"/>
    <s v="Chizhou "/>
    <s v="Guichi suburb"/>
    <s v="Xiaoli Jin"/>
    <d v="2014-08-19T00:00:00"/>
    <s v="field zon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795933333333334"/>
    <n v="117.74421666666666"/>
    <n v="15"/>
    <n v="1.1000000000000001"/>
    <m/>
    <x v="0"/>
    <n v="4.3755357142857134"/>
    <s v="Y"/>
    <d v="2015-07-27T00:00:00"/>
    <s v="ZJU"/>
    <s v="summer 2015"/>
    <n v="60.920699999999989"/>
    <n v="2.20056585979252E-3"/>
    <s v="N"/>
    <n v="8"/>
    <n v="3"/>
    <s v="N China 2x and 4x, Korea and Russia 4x"/>
    <n v="4"/>
    <x v="9"/>
    <n v="0"/>
    <n v="0.46100000000000002"/>
    <n v="5.0000000000000001E-3"/>
    <n v="0.53100000000000003"/>
    <n v="3.0000000000000001E-3"/>
    <n v="295"/>
    <n v="308"/>
    <n v="266"/>
    <n v="283"/>
    <n v="250"/>
    <n v="194"/>
    <n v="213"/>
    <n v="223"/>
    <n v="227"/>
    <n v="258"/>
    <n v="0.161479554977604"/>
    <n v="0.11272702209049899"/>
    <x v="0"/>
    <m/>
  </r>
  <r>
    <n v="575"/>
    <s v="JY055"/>
    <s v="JY055"/>
    <x v="0"/>
    <m/>
    <m/>
    <m/>
    <m/>
    <m/>
    <m/>
    <s v="wild"/>
    <m/>
    <x v="4"/>
    <s v="Anhui"/>
    <s v="Chizhou "/>
    <s v="Guichi suburb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0.785849999999996"/>
    <n v="117.72763333333334"/>
    <n v="15"/>
    <n v="1.2"/>
    <m/>
    <x v="0"/>
    <n v="4.3755357142857134"/>
    <s v="Y"/>
    <d v="2015-07-27T00:00:00"/>
    <s v="ZJU"/>
    <s v="summer 2015"/>
    <n v="109.77719999999999"/>
    <n v="1.5195179460309099E-2"/>
    <s v="N"/>
    <n v="3"/>
    <n v="8"/>
    <s v="Yangtze diploids (ssp. lutarioriparius)"/>
    <n v="5"/>
    <x v="4"/>
    <n v="1E-3"/>
    <n v="1.2999999999999999E-2"/>
    <n v="1E-3"/>
    <n v="0.98499999999999999"/>
    <n v="1E-3"/>
    <n v="296"/>
    <n v="307"/>
    <n v="267"/>
    <n v="283"/>
    <n v="248"/>
    <n v="193"/>
    <n v="213"/>
    <n v="224"/>
    <n v="226"/>
    <n v="259"/>
    <n v="0.171911573472042"/>
    <n v="9.5965940815187001E-2"/>
    <x v="0"/>
    <m/>
  </r>
  <r>
    <n v="576"/>
    <s v="JY056"/>
    <s v="JY056"/>
    <x v="0"/>
    <m/>
    <m/>
    <m/>
    <m/>
    <m/>
    <m/>
    <s v="wild"/>
    <m/>
    <x v="4"/>
    <s v="Anhui"/>
    <s v="Chizhou "/>
    <s v="Guichi suburb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779733333333333"/>
    <n v="117.716015"/>
    <n v="15"/>
    <n v="1.3"/>
    <m/>
    <x v="0"/>
    <n v="4.7576785714285705"/>
    <s v="Y"/>
    <d v="2015-07-27T00:00:00"/>
    <s v="ZJU"/>
    <s v="summer 2015"/>
    <n v="88.584900000000005"/>
    <n v="3.7324145851277599E-3"/>
    <s v="N"/>
    <n v="3"/>
    <n v="3"/>
    <s v="N China 2x and 4x, Korea and Russia 4x"/>
    <n v="4"/>
    <x v="9"/>
    <n v="0"/>
    <n v="0.317"/>
    <n v="1E-3"/>
    <n v="0.67500000000000004"/>
    <n v="6.0000000000000001E-3"/>
    <n v="296"/>
    <n v="307"/>
    <n v="267"/>
    <n v="283"/>
    <n v="248"/>
    <n v="193"/>
    <n v="213"/>
    <n v="224"/>
    <n v="226"/>
    <n v="259"/>
    <n v="0.18292154312960601"/>
    <n v="0.109955791335102"/>
    <x v="0"/>
    <m/>
  </r>
  <r>
    <n v="577"/>
    <s v="JY057"/>
    <s v="JY057"/>
    <x v="0"/>
    <m/>
    <m/>
    <m/>
    <m/>
    <m/>
    <m/>
    <s v="wild"/>
    <m/>
    <x v="4"/>
    <s v="Anhui"/>
    <s v="Chizhou "/>
    <s v="Meilong town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0.755483333333331"/>
    <n v="117.62088333333332"/>
    <n v="26"/>
    <n v="3"/>
    <m/>
    <x v="0"/>
    <n v="4.3755357142857134"/>
    <s v="Y"/>
    <d v="2015-07-27T00:00:00"/>
    <s v="ZJU"/>
    <s v="summer 2015"/>
    <n v="71.453400000000002"/>
    <n v="6.39515314708852E-3"/>
    <s v="N"/>
    <n v="3"/>
    <n v="8"/>
    <s v="Yangtze diploids (ssp. lutarioriparius)"/>
    <n v="5"/>
    <x v="4"/>
    <n v="0"/>
    <n v="0.01"/>
    <n v="1E-3"/>
    <n v="0.98799999999999999"/>
    <n v="1E-3"/>
    <n v="296"/>
    <n v="307"/>
    <n v="268"/>
    <n v="283"/>
    <n v="248"/>
    <n v="193"/>
    <n v="213"/>
    <n v="224"/>
    <n v="226"/>
    <n v="259"/>
    <n v="0.18939459615662499"/>
    <n v="0.100816370182881"/>
    <x v="0"/>
    <m/>
  </r>
  <r>
    <n v="578"/>
    <s v="JY058"/>
    <s v="JY058"/>
    <x v="0"/>
    <m/>
    <m/>
    <m/>
    <m/>
    <m/>
    <m/>
    <s v="wild"/>
    <m/>
    <x v="4"/>
    <s v="Anhui"/>
    <s v="Chizhou "/>
    <s v="Meilong town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x v="1"/>
    <n v="30.747733333333336"/>
    <n v="117.60735000000001"/>
    <n v="37"/>
    <n v="1"/>
    <m/>
    <x v="0"/>
    <n v="4.2799999999999994"/>
    <s v="Y"/>
    <d v="2015-07-27T00:00:00"/>
    <s v="ZJU"/>
    <s v="summer 2015"/>
    <n v="88.669499999999999"/>
    <n v="5.3333333333333297E-3"/>
    <s v="N"/>
    <n v="3"/>
    <n v="8"/>
    <s v="Yangtze diploids (ssp. lutarioriparius)"/>
    <n v="5"/>
    <x v="4"/>
    <n v="2E-3"/>
    <n v="1.2E-2"/>
    <n v="4.0000000000000001E-3"/>
    <n v="0.97499999999999998"/>
    <n v="8.0000000000000002E-3"/>
    <n v="296"/>
    <n v="307"/>
    <n v="268"/>
    <n v="283"/>
    <n v="248"/>
    <n v="193"/>
    <n v="213"/>
    <n v="224"/>
    <n v="226"/>
    <n v="259"/>
    <n v="0.16428261811876901"/>
    <n v="0.10276625172890699"/>
    <x v="0"/>
    <m/>
  </r>
  <r>
    <n v="579"/>
    <s v="JY059"/>
    <s v="JY059"/>
    <x v="0"/>
    <m/>
    <m/>
    <m/>
    <m/>
    <m/>
    <m/>
    <s v="wild"/>
    <m/>
    <x v="4"/>
    <s v="Anhui"/>
    <s v="Chizhou "/>
    <s v="Meilong town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0.741099999999999"/>
    <n v="117.59835"/>
    <n v="14"/>
    <n v="4.5999999999999996"/>
    <m/>
    <x v="0"/>
    <n v="4.2608928571428573"/>
    <s v="Y"/>
    <d v="2015-07-27T00:00:00"/>
    <s v="ZJU"/>
    <s v="summer 2015"/>
    <n v="102.12089999999999"/>
    <n v="9.9667774086378697E-3"/>
    <s v="N"/>
    <n v="3"/>
    <n v="8"/>
    <s v="Yangtze diploids (ssp. lutarioriparius)"/>
    <n v="5"/>
    <x v="4"/>
    <n v="0"/>
    <n v="1.2999999999999999E-2"/>
    <n v="0"/>
    <n v="0.98599999999999999"/>
    <n v="1E-3"/>
    <n v="296"/>
    <n v="308"/>
    <n v="268"/>
    <n v="283"/>
    <n v="248"/>
    <n v="193"/>
    <n v="213"/>
    <n v="224"/>
    <n v="226"/>
    <n v="259"/>
    <n v="0.18942349371478101"/>
    <n v="9.4759358288770107E-2"/>
    <x v="0"/>
    <m/>
  </r>
  <r>
    <n v="580"/>
    <s v="JY060"/>
    <s v="JY060"/>
    <x v="0"/>
    <m/>
    <m/>
    <m/>
    <m/>
    <m/>
    <m/>
    <s v="wild"/>
    <m/>
    <x v="4"/>
    <s v="Anhui"/>
    <s v="Chizhou "/>
    <s v="Jiangkou town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0.717583333333334"/>
    <n v="117.53349999999999"/>
    <n v="15"/>
    <n v="3.5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581"/>
    <s v="JY061"/>
    <s v="JY061"/>
    <x v="0"/>
    <m/>
    <m/>
    <m/>
    <m/>
    <m/>
    <m/>
    <s v="wild"/>
    <m/>
    <x v="4"/>
    <s v="Anhui"/>
    <s v="Chizhou "/>
    <s v="Guichi suburb,Huangchi Qu, Bojiao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x v="1"/>
    <n v="30.565416666666668"/>
    <n v="117.43668333333333"/>
    <n v="31"/>
    <n v="2.7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582"/>
    <s v="JY062"/>
    <s v="JY062"/>
    <x v="0"/>
    <m/>
    <m/>
    <m/>
    <m/>
    <m/>
    <m/>
    <s v="wild"/>
    <m/>
    <x v="4"/>
    <s v="Anhui"/>
    <s v="Tongling "/>
    <s v="G318 road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474500000000003"/>
    <n v="117.29798333333335"/>
    <n v="18"/>
    <m/>
    <m/>
    <x v="0"/>
    <n v="4.4901785714285714"/>
    <s v="Y"/>
    <d v="2015-07-27T00:00:00"/>
    <s v="ZJU"/>
    <s v="summer 2015"/>
    <n v="148.86240000000001"/>
    <n v="3.7112636852848399E-4"/>
    <s v="N"/>
    <n v="3"/>
    <n v="8"/>
    <s v="Yangtze diploids (ssp. lutarioriparius)"/>
    <n v="5"/>
    <x v="4"/>
    <n v="3.0000000000000001E-3"/>
    <n v="8.9999999999999993E-3"/>
    <n v="6.0000000000000001E-3"/>
    <n v="0.97799999999999998"/>
    <n v="4.0000000000000001E-3"/>
    <n v="296"/>
    <n v="307"/>
    <n v="268"/>
    <n v="283"/>
    <n v="248"/>
    <n v="193"/>
    <n v="213"/>
    <n v="224"/>
    <n v="226"/>
    <n v="259"/>
    <n v="0.13596301112556"/>
    <n v="0.111471571906355"/>
    <x v="0"/>
    <m/>
  </r>
  <r>
    <n v="583"/>
    <s v="JY063"/>
    <s v="JY063"/>
    <x v="0"/>
    <m/>
    <m/>
    <m/>
    <m/>
    <m/>
    <m/>
    <s v="wild"/>
    <m/>
    <x v="4"/>
    <s v="Anhui"/>
    <s v="Tongling "/>
    <s v="G318 road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x v="1"/>
    <n v="30.4741"/>
    <n v="117.15333333333334"/>
    <n v="19"/>
    <n v="1.3"/>
    <m/>
    <x v="0"/>
    <n v="4.2226785714285713"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584"/>
    <s v="JY064"/>
    <s v="JY064"/>
    <x v="0"/>
    <m/>
    <m/>
    <m/>
    <m/>
    <m/>
    <m/>
    <s v="wild"/>
    <m/>
    <x v="4"/>
    <s v="Anhui"/>
    <s v="Tongling "/>
    <s v="G318 road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x v="1"/>
    <n v="30.474016666666667"/>
    <n v="117.16000000000001"/>
    <n v="17"/>
    <n v="0.9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585"/>
    <s v="JY065"/>
    <s v="JY065"/>
    <x v="0"/>
    <m/>
    <m/>
    <m/>
    <m/>
    <m/>
    <m/>
    <s v="wild"/>
    <m/>
    <x v="4"/>
    <s v="Anhui"/>
    <s v="Chizhou "/>
    <s v="Dongzhi county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0.461233333333332"/>
    <n v="117.125"/>
    <n v="14"/>
    <n v="2.5"/>
    <m/>
    <x v="0"/>
    <n v="4.3373214285714283"/>
    <s v="Y"/>
    <d v="2015-07-27T00:00:00"/>
    <s v="ZJU"/>
    <s v="summer 2015"/>
    <n v="99.456000000000003"/>
    <n v="5.9230009871668304E-3"/>
    <s v="N"/>
    <n v="3"/>
    <n v="8"/>
    <s v="Yangtze diploids (ssp. lutarioriparius)"/>
    <n v="5"/>
    <x v="4"/>
    <n v="7.0000000000000001E-3"/>
    <n v="2.4E-2"/>
    <n v="1.2E-2"/>
    <n v="0.94399999999999995"/>
    <n v="1.4E-2"/>
    <n v="296"/>
    <n v="307"/>
    <n v="268"/>
    <n v="283"/>
    <n v="248"/>
    <n v="193"/>
    <n v="213"/>
    <n v="224"/>
    <n v="226"/>
    <n v="259"/>
    <n v="0.206762028608583"/>
    <n v="0.108488160291439"/>
    <x v="0"/>
    <m/>
  </r>
  <r>
    <n v="586"/>
    <s v="JY066"/>
    <s v="JY066"/>
    <x v="0"/>
    <m/>
    <m/>
    <m/>
    <m/>
    <m/>
    <m/>
    <s v="wild"/>
    <m/>
    <x v="4"/>
    <s v="Anhui"/>
    <s v="Chizhou "/>
    <s v="Dongzhi county"/>
    <s v="Xiaoli Jin"/>
    <d v="2014-08-19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0.471283333333332"/>
    <n v="117.13148333333334"/>
    <n v="17"/>
    <n v="1.6"/>
    <m/>
    <x v="0"/>
    <n v="4.4137499999999994"/>
    <s v="Y"/>
    <d v="2015-07-27T00:00:00"/>
    <s v="ZJU"/>
    <s v="summer 2015"/>
    <n v="77.375399999999999"/>
    <n v="4.2030391205948904E-3"/>
    <s v="N"/>
    <n v="3"/>
    <n v="8"/>
    <s v="Yangtze diploids (ssp. lutarioriparius)"/>
    <n v="5"/>
    <x v="4"/>
    <n v="3.0000000000000001E-3"/>
    <n v="2.5000000000000001E-2"/>
    <n v="1E-3"/>
    <n v="0.96299999999999997"/>
    <n v="8.0000000000000002E-3"/>
    <n v="296"/>
    <n v="307"/>
    <n v="268"/>
    <n v="283"/>
    <n v="248"/>
    <n v="193"/>
    <n v="213"/>
    <n v="224"/>
    <n v="226"/>
    <n v="259"/>
    <n v="0.14983383904060099"/>
    <n v="0.110231135282121"/>
    <x v="0"/>
    <m/>
  </r>
  <r>
    <n v="587"/>
    <s v="JY067"/>
    <s v="JY067"/>
    <x v="0"/>
    <m/>
    <m/>
    <m/>
    <m/>
    <m/>
    <m/>
    <s v="wild"/>
    <m/>
    <x v="4"/>
    <s v="Anhui"/>
    <s v="Chizhou "/>
    <s v="Dadukou town,Dongzhi county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477"/>
    <n v="117.0582"/>
    <n v="12"/>
    <n v="1.1000000000000001"/>
    <m/>
    <x v="0"/>
    <n v="4.2991071428571432"/>
    <s v="Y"/>
    <d v="2015-07-27T00:00:00"/>
    <s v="ZJU"/>
    <s v="summer 2015"/>
    <n v="50.726399999999991"/>
    <n v="7.8475336322870008E-3"/>
    <s v="N"/>
    <n v="3"/>
    <n v="8"/>
    <s v="Yangtze diploids (ssp. lutarioriparius)"/>
    <n v="5"/>
    <x v="4"/>
    <n v="4.0000000000000001E-3"/>
    <n v="7.0000000000000001E-3"/>
    <n v="6.0000000000000001E-3"/>
    <n v="0.97699999999999998"/>
    <n v="5.0000000000000001E-3"/>
    <n v="296"/>
    <n v="307"/>
    <n v="268"/>
    <n v="283"/>
    <n v="248"/>
    <n v="193"/>
    <n v="213"/>
    <n v="224"/>
    <n v="226"/>
    <n v="259"/>
    <n v="0.17283629533304401"/>
    <n v="0.10477221911682499"/>
    <x v="0"/>
    <m/>
  </r>
  <r>
    <n v="588"/>
    <s v="JY068"/>
    <s v="JY068"/>
    <x v="0"/>
    <m/>
    <m/>
    <m/>
    <m/>
    <m/>
    <m/>
    <s v="wild"/>
    <m/>
    <x v="4"/>
    <s v="Anhui"/>
    <s v="Chizhou "/>
    <s v="Dadukou town,Dongzhi county"/>
    <s v="Xiaoli Jin"/>
    <d v="2014-08-1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476749999999999"/>
    <n v="117.05785"/>
    <n v="13"/>
    <m/>
    <m/>
    <x v="0"/>
    <n v="4.4328571428571424"/>
    <s v="Y"/>
    <d v="2015-07-27T00:00:00"/>
    <s v="ZJU"/>
    <s v="summer 2015"/>
    <n v="106.85849999999999"/>
    <n v="1.2970969734404E-2"/>
    <s v="N"/>
    <n v="3"/>
    <n v="8"/>
    <s v="Yangtze diploids (ssp. lutarioriparius)"/>
    <n v="5"/>
    <x v="4"/>
    <n v="0"/>
    <n v="0.02"/>
    <n v="6.0000000000000001E-3"/>
    <n v="0.97099999999999997"/>
    <n v="3.0000000000000001E-3"/>
    <n v="296"/>
    <n v="307"/>
    <n v="268"/>
    <n v="283"/>
    <n v="248"/>
    <n v="193"/>
    <n v="213"/>
    <n v="224"/>
    <n v="226"/>
    <n v="259"/>
    <n v="0.188267591388528"/>
    <n v="8.96404414382342E-2"/>
    <x v="0"/>
    <m/>
  </r>
  <r>
    <n v="589"/>
    <s v="JY069"/>
    <s v="JY069"/>
    <x v="0"/>
    <m/>
    <m/>
    <m/>
    <m/>
    <m/>
    <m/>
    <s v="wild"/>
    <m/>
    <x v="4"/>
    <s v="Anhui"/>
    <s v="Chizhou "/>
    <s v="Dongliu town, Dongzhi country"/>
    <s v="Xiaoli Jin"/>
    <d v="2014-08-20T00:00:00"/>
    <s v="roadside"/>
    <m/>
    <s v="occasional"/>
    <m/>
    <m/>
    <x v="4"/>
    <m/>
    <m/>
    <m/>
    <m/>
    <m/>
    <m/>
    <m/>
    <m/>
    <m/>
    <d v="2015-01-01T00:00:00"/>
    <m/>
    <m/>
    <m/>
    <m/>
    <m/>
    <n v="1"/>
    <m/>
    <m/>
    <m/>
    <m/>
    <m/>
    <m/>
    <m/>
    <m/>
    <m/>
    <x v="0"/>
    <n v="30.226333333333333"/>
    <n v="116.94773333333333"/>
    <n v="30"/>
    <n v="1.4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590"/>
    <s v="JY070"/>
    <s v="JY070"/>
    <x v="0"/>
    <m/>
    <m/>
    <m/>
    <m/>
    <m/>
    <m/>
    <s v="wild"/>
    <m/>
    <x v="4"/>
    <s v="Anhui"/>
    <s v="Chizhou "/>
    <s v="Dongzhi count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058516666666666"/>
    <n v="116.81889999999999"/>
    <n v="14"/>
    <n v="2.4"/>
    <m/>
    <x v="0"/>
    <n v="4.3182142857142853"/>
    <s v="Y"/>
    <d v="2015-07-27T00:00:00"/>
    <s v="ZJU"/>
    <s v="summer 2015"/>
    <n v="68.703900000000004"/>
    <n v="1.3132694938440499E-2"/>
    <s v="N"/>
    <n v="3"/>
    <n v="8"/>
    <s v="Yangtze diploids (ssp. lutarioriparius)"/>
    <n v="5"/>
    <x v="4"/>
    <n v="0"/>
    <n v="0.14000000000000001"/>
    <n v="8.9999999999999993E-3"/>
    <n v="0.83099999999999996"/>
    <n v="0.02"/>
    <n v="296"/>
    <n v="307"/>
    <n v="267"/>
    <n v="283"/>
    <n v="248"/>
    <n v="193"/>
    <n v="213"/>
    <n v="225"/>
    <n v="226"/>
    <n v="259"/>
    <n v="0.17136251986707099"/>
    <n v="0.108875326939843"/>
    <x v="0"/>
    <m/>
  </r>
  <r>
    <n v="591"/>
    <s v="JY071"/>
    <s v="JY071"/>
    <x v="0"/>
    <m/>
    <m/>
    <m/>
    <m/>
    <m/>
    <m/>
    <s v="wild"/>
    <m/>
    <x v="4"/>
    <s v="Jiangxi"/>
    <s v="Jiujiang "/>
    <s v="Yangliu village,Madang town,Pengze countr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x v="1"/>
    <n v="30.003483333333332"/>
    <n v="116.69045"/>
    <n v="16"/>
    <n v="1.1000000000000001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592"/>
    <s v="JY072"/>
    <s v="JY072"/>
    <x v="0"/>
    <m/>
    <m/>
    <m/>
    <m/>
    <m/>
    <m/>
    <s v="wild"/>
    <m/>
    <x v="4"/>
    <s v="Jiangxi"/>
    <s v="Jiujiang "/>
    <s v="Pengze countr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003566666666668"/>
    <n v="116.69051666666667"/>
    <n v="18"/>
    <n v="3.5"/>
    <m/>
    <x v="0"/>
    <n v="4.3755357142857134"/>
    <s v="Y"/>
    <d v="2015-07-27T00:00:00"/>
    <s v="ZJU"/>
    <s v="summer 2015"/>
    <n v="235.57739999999998"/>
    <n v="4.4301248489730201E-3"/>
    <s v="N"/>
    <n v="3"/>
    <n v="8"/>
    <s v="Yangtze diploids (ssp. lutarioriparius)"/>
    <n v="5"/>
    <x v="4"/>
    <n v="1E-3"/>
    <n v="1.9E-2"/>
    <n v="1E-3"/>
    <n v="0.95799999999999996"/>
    <n v="0.02"/>
    <n v="296"/>
    <n v="307"/>
    <n v="268"/>
    <n v="283"/>
    <n v="248"/>
    <n v="193"/>
    <n v="213"/>
    <n v="224"/>
    <n v="226"/>
    <n v="259"/>
    <n v="0.18352839185088901"/>
    <n v="0.10118921214695301"/>
    <x v="0"/>
    <m/>
  </r>
  <r>
    <n v="593"/>
    <s v="JY073"/>
    <s v="JY073"/>
    <x v="0"/>
    <m/>
    <m/>
    <m/>
    <m/>
    <m/>
    <m/>
    <s v="wild"/>
    <m/>
    <x v="4"/>
    <s v="Jiangxi"/>
    <s v="Jiujiang "/>
    <s v="Pengze country"/>
    <s v="Xiaoli Jin"/>
    <d v="2014-08-2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n v="1"/>
    <m/>
    <m/>
    <m/>
    <m/>
    <m/>
    <m/>
    <m/>
    <m/>
    <m/>
    <x v="0"/>
    <n v="29.925550000000001"/>
    <n v="116.59124999999999"/>
    <n v="33"/>
    <n v="6"/>
    <m/>
    <x v="0"/>
    <n v="4.2608928571428573"/>
    <s v="Y"/>
    <d v="2015-07-27T00:00:00"/>
    <s v="ZJU"/>
    <s v="summer 2015"/>
    <n v="86.554500000000004"/>
    <n v="5.0993022007514797E-3"/>
    <s v="N"/>
    <n v="3"/>
    <n v="8"/>
    <s v="Yangtze diploids (ssp. lutarioriparius)"/>
    <n v="5"/>
    <x v="4"/>
    <n v="1E-3"/>
    <n v="1.2999999999999999E-2"/>
    <n v="1E-3"/>
    <n v="0.96699999999999997"/>
    <n v="1.7999999999999999E-2"/>
    <n v="296"/>
    <n v="307"/>
    <n v="267"/>
    <n v="284"/>
    <n v="248"/>
    <n v="193"/>
    <n v="213"/>
    <n v="224"/>
    <n v="226"/>
    <n v="259"/>
    <n v="0.145123537061118"/>
    <n v="0.10952236081533299"/>
    <x v="0"/>
    <m/>
  </r>
  <r>
    <n v="594"/>
    <s v="JY074"/>
    <s v="JY074"/>
    <x v="0"/>
    <m/>
    <m/>
    <m/>
    <m/>
    <m/>
    <m/>
    <s v="wild"/>
    <m/>
    <x v="4"/>
    <s v="Jiangxi"/>
    <s v="Jiujiang "/>
    <s v="Pengze country"/>
    <s v="Xiaoli Jin"/>
    <d v="2014-08-20T00:00:00"/>
    <s v="field zone"/>
    <m/>
    <s v="occasional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m/>
    <m/>
    <m/>
    <m/>
    <x v="1"/>
    <n v="29.869349999999997"/>
    <n v="116.505"/>
    <n v="23"/>
    <n v="2"/>
    <m/>
    <x v="0"/>
    <n v="4.4137499999999994"/>
    <s v="Y"/>
    <d v="2015-07-27T00:00:00"/>
    <s v="ZJU"/>
    <s v="summer 2015"/>
    <n v="129.53129999999999"/>
    <n v="3.0750307503075E-3"/>
    <s v="N"/>
    <n v="3"/>
    <n v="8"/>
    <s v="Yangtze diploids (ssp. lutarioriparius)"/>
    <n v="5"/>
    <x v="4"/>
    <n v="2E-3"/>
    <n v="2.1000000000000001E-2"/>
    <n v="0.01"/>
    <n v="0.95499999999999996"/>
    <n v="1.2E-2"/>
    <n v="296"/>
    <n v="307"/>
    <n v="268"/>
    <n v="283"/>
    <n v="248"/>
    <n v="193"/>
    <n v="213"/>
    <n v="224"/>
    <n v="226"/>
    <n v="259"/>
    <n v="0.15818523334778201"/>
    <n v="0.109642648724726"/>
    <x v="0"/>
    <m/>
  </r>
  <r>
    <n v="595"/>
    <s v="JY075"/>
    <s v="JY075"/>
    <x v="0"/>
    <m/>
    <m/>
    <m/>
    <m/>
    <m/>
    <m/>
    <s v="wild"/>
    <m/>
    <x v="4"/>
    <s v="Jiangxi"/>
    <s v="Jiujiang "/>
    <s v="Pengze country"/>
    <s v="Xiaoli Jin"/>
    <d v="2014-08-2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x v="1"/>
    <n v="29.857050000000001"/>
    <n v="116.46123333333334"/>
    <n v="24"/>
    <n v="2.1"/>
    <m/>
    <x v="2"/>
    <m/>
    <s v="Y"/>
    <d v="2015-07-27T00:00:00"/>
    <s v="ZJU"/>
    <s v="summer 2015"/>
    <n v="46.454099999999997"/>
    <n v="1.01651842439644E-2"/>
    <s v="N"/>
    <n v="3"/>
    <n v="8"/>
    <s v="Yangtze diploids (ssp. lutarioriparius)"/>
    <n v="5"/>
    <x v="4"/>
    <n v="0"/>
    <n v="3.0000000000000001E-3"/>
    <n v="6.0000000000000001E-3"/>
    <n v="0.98899999999999999"/>
    <n v="2E-3"/>
    <n v="296"/>
    <n v="307"/>
    <n v="268"/>
    <n v="283"/>
    <n v="248"/>
    <n v="193"/>
    <n v="213"/>
    <n v="224"/>
    <n v="226"/>
    <n v="259"/>
    <n v="0.240312093628088"/>
    <n v="9.52109247213664E-2"/>
    <x v="0"/>
    <m/>
  </r>
  <r>
    <n v="596"/>
    <s v="JY076"/>
    <s v="JY076"/>
    <x v="0"/>
    <m/>
    <m/>
    <m/>
    <m/>
    <m/>
    <m/>
    <s v="wild"/>
    <m/>
    <x v="4"/>
    <s v="Jiangxi"/>
    <s v="Jiujiang "/>
    <s v="Pengze country"/>
    <s v="Xiaoli Jin"/>
    <d v="2014-08-2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x v="1"/>
    <n v="29.855449999999998"/>
    <n v="116.45198333333335"/>
    <n v="23"/>
    <n v="5"/>
    <m/>
    <x v="0"/>
    <n v="4.2991071428571432"/>
    <s v="Y"/>
    <d v="2015-07-27T00:00:00"/>
    <s v="ZJU"/>
    <s v="summer 2015"/>
    <n v="56.648399999999988"/>
    <n v="2.05792682926829E-2"/>
    <s v="N"/>
    <n v="3"/>
    <n v="8"/>
    <s v="Yangtze diploids (ssp. lutarioriparius)"/>
    <n v="5"/>
    <x v="4"/>
    <n v="0"/>
    <n v="1.6E-2"/>
    <n v="3.0000000000000001E-3"/>
    <n v="0.97499999999999998"/>
    <n v="5.0000000000000001E-3"/>
    <n v="296"/>
    <n v="307"/>
    <n v="268"/>
    <n v="283"/>
    <n v="248"/>
    <n v="193"/>
    <n v="213"/>
    <n v="224"/>
    <n v="226"/>
    <n v="259"/>
    <n v="0.25542551654385198"/>
    <n v="9.2990763021035497E-2"/>
    <x v="0"/>
    <m/>
  </r>
  <r>
    <n v="597"/>
    <s v="JY077"/>
    <s v="JY077"/>
    <x v="0"/>
    <m/>
    <m/>
    <m/>
    <m/>
    <m/>
    <m/>
    <s v="wild"/>
    <m/>
    <x v="4"/>
    <s v="Jiangxi"/>
    <s v="Jiujiang "/>
    <s v="Pengze country"/>
    <s v="Xiaoli Jin"/>
    <d v="2014-08-2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x v="1"/>
    <n v="29.854349999999997"/>
    <n v="116.44323333333334"/>
    <n v="33"/>
    <n v="1.2"/>
    <m/>
    <x v="1"/>
    <n v="8.7892857142857146"/>
    <s v="Y"/>
    <d v="2015-07-27T00:00:00"/>
    <s v="ZJU"/>
    <s v="summer 2015"/>
    <n v="92.814899999999994"/>
    <n v="0.669275929549902"/>
    <s v="Y"/>
    <m/>
    <m/>
    <m/>
    <m/>
    <x v="3"/>
    <m/>
    <m/>
    <m/>
    <m/>
    <m/>
    <n v="309"/>
    <n v="310"/>
    <n v="267"/>
    <n v="281"/>
    <n v="250"/>
    <n v="194"/>
    <n v="215"/>
    <n v="229"/>
    <n v="225"/>
    <n v="259"/>
    <s v="NA"/>
    <s v="NA"/>
    <x v="1"/>
    <m/>
  </r>
  <r>
    <n v="598"/>
    <s v="JY078"/>
    <s v="JY078"/>
    <x v="0"/>
    <m/>
    <m/>
    <m/>
    <m/>
    <m/>
    <m/>
    <s v="wild"/>
    <m/>
    <x v="4"/>
    <s v="Jiangxi"/>
    <s v="Jiujiang "/>
    <s v="Pengze countr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x v="1"/>
    <n v="29.854333333333333"/>
    <n v="116.443"/>
    <n v="32"/>
    <n v="1.2"/>
    <m/>
    <x v="1"/>
    <n v="8.6555357142857137"/>
    <s v="Y"/>
    <d v="2015-07-27T00:00:00"/>
    <s v="ZJU"/>
    <s v="summer 2015"/>
    <n v="34.144799999999996"/>
    <m/>
    <s v="Y"/>
    <m/>
    <m/>
    <m/>
    <m/>
    <x v="3"/>
    <m/>
    <m/>
    <m/>
    <m/>
    <m/>
    <n v="309"/>
    <n v="310"/>
    <n v="267"/>
    <n v="281"/>
    <n v="250"/>
    <n v="194"/>
    <n v="215"/>
    <n v="229"/>
    <n v="225"/>
    <n v="258"/>
    <s v="NA"/>
    <s v="NA"/>
    <x v="1"/>
    <m/>
  </r>
  <r>
    <n v="599"/>
    <s v="JY079"/>
    <s v="JY079"/>
    <x v="0"/>
    <m/>
    <m/>
    <m/>
    <m/>
    <m/>
    <m/>
    <s v="wild"/>
    <m/>
    <x v="4"/>
    <s v="Jiangxi"/>
    <s v="Jiujiang "/>
    <s v="Pengze countr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9.854233333333337"/>
    <n v="116.44284999999999"/>
    <n v="31"/>
    <n v="1.3"/>
    <m/>
    <x v="1"/>
    <n v="8.3498214285714276"/>
    <s v="Y"/>
    <d v="2015-07-27T00:00:00"/>
    <s v="ZJU"/>
    <s v="summer 2015"/>
    <n v="44.296799999999998"/>
    <m/>
    <s v="Y"/>
    <m/>
    <m/>
    <m/>
    <m/>
    <x v="3"/>
    <m/>
    <m/>
    <m/>
    <m/>
    <m/>
    <n v="309"/>
    <n v="310"/>
    <n v="267"/>
    <n v="281"/>
    <n v="250"/>
    <n v="194"/>
    <n v="215"/>
    <n v="229"/>
    <n v="225"/>
    <n v="258"/>
    <s v="NA"/>
    <s v="NA"/>
    <x v="1"/>
    <m/>
  </r>
  <r>
    <n v="600"/>
    <s v="JY080"/>
    <s v="JY080"/>
    <x v="0"/>
    <m/>
    <m/>
    <m/>
    <m/>
    <m/>
    <m/>
    <s v="wild"/>
    <m/>
    <x v="4"/>
    <s v="Jiangxi"/>
    <s v="Jiujiang "/>
    <s v="Hukou country"/>
    <s v="Xiaoli Jin"/>
    <d v="2014-08-2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29.767033333333334"/>
    <n v="116.33893333333334"/>
    <n v="21"/>
    <n v="1.4"/>
    <m/>
    <x v="0"/>
    <n v="4.3373214285714283"/>
    <s v="Y"/>
    <d v="2015-07-27T00:00:00"/>
    <s v="ZJU"/>
    <s v="summer 2015"/>
    <n v="194.1234"/>
    <n v="9.5011876484560592E-3"/>
    <s v="N"/>
    <n v="3"/>
    <n v="8"/>
    <s v="Yangtze diploids (ssp. lutarioriparius)"/>
    <n v="5"/>
    <x v="4"/>
    <n v="0"/>
    <n v="1E-3"/>
    <n v="6.0000000000000001E-3"/>
    <n v="0.99299999999999999"/>
    <n v="0"/>
    <n v="297"/>
    <n v="307"/>
    <n v="267"/>
    <n v="283"/>
    <n v="248"/>
    <n v="193"/>
    <n v="213"/>
    <n v="224"/>
    <n v="226"/>
    <n v="259"/>
    <n v="0.15370611183355001"/>
    <n v="0.107252612169637"/>
    <x v="0"/>
    <m/>
  </r>
  <r>
    <n v="601"/>
    <s v="JY081"/>
    <s v="JY081"/>
    <x v="0"/>
    <m/>
    <m/>
    <m/>
    <m/>
    <m/>
    <m/>
    <s v="wild"/>
    <m/>
    <x v="4"/>
    <s v="Jiangxi"/>
    <s v="Jiujiang "/>
    <s v="Changjiang river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9.714049999999997"/>
    <n v="115.95845"/>
    <n v="23"/>
    <n v="0.6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602"/>
    <s v="JY082"/>
    <s v="JY082"/>
    <x v="0"/>
    <m/>
    <m/>
    <m/>
    <m/>
    <m/>
    <m/>
    <s v="wild"/>
    <m/>
    <x v="4"/>
    <s v="Jiangxi"/>
    <s v="Jiujiang "/>
    <s v="Xunyang suburb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708783333333336"/>
    <n v="115.94323333333332"/>
    <n v="30"/>
    <n v="1.1000000000000001"/>
    <m/>
    <x v="0"/>
    <n v="4.3564285714285713"/>
    <s v="Y"/>
    <d v="2015-07-27T00:00:00"/>
    <s v="ZJU"/>
    <s v="summer 2015"/>
    <n v="107.53529999999999"/>
    <n v="9.6663548487683198E-3"/>
    <s v="N"/>
    <n v="3"/>
    <n v="8"/>
    <s v="Yangtze diploids (ssp. lutarioriparius)"/>
    <n v="5"/>
    <x v="4"/>
    <n v="2E-3"/>
    <n v="1.7999999999999999E-2"/>
    <n v="1E-3"/>
    <n v="0.97499999999999998"/>
    <n v="4.0000000000000001E-3"/>
    <n v="296"/>
    <n v="307"/>
    <n v="267"/>
    <n v="283"/>
    <n v="248"/>
    <n v="193"/>
    <n v="213"/>
    <n v="224"/>
    <n v="226"/>
    <n v="259"/>
    <n v="0.18112989452391301"/>
    <n v="9.3199703567773601E-2"/>
    <x v="0"/>
    <m/>
  </r>
  <r>
    <n v="603"/>
    <s v="JY083"/>
    <s v="JY083"/>
    <x v="0"/>
    <m/>
    <m/>
    <m/>
    <m/>
    <m/>
    <m/>
    <s v="wild"/>
    <m/>
    <x v="4"/>
    <s v="Jiangxi"/>
    <s v="Jiujiang "/>
    <s v="Yongan,Xunyang suburb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9.705983333333336"/>
    <n v="115.92066666666668"/>
    <n v="23"/>
    <n v="2"/>
    <m/>
    <x v="0"/>
    <n v="4.3373214285714283"/>
    <s v="Y"/>
    <d v="2015-07-27T00:00:00"/>
    <s v="ZJU"/>
    <s v="summer 2015"/>
    <n v="134.09969999999998"/>
    <n v="3.6868973340896199E-3"/>
    <s v="N"/>
    <n v="3"/>
    <n v="8"/>
    <s v="Yangtze diploids (ssp. lutarioriparius)"/>
    <n v="5"/>
    <x v="4"/>
    <n v="3.0000000000000001E-3"/>
    <n v="2.9000000000000001E-2"/>
    <n v="1.2999999999999999E-2"/>
    <n v="0.95199999999999996"/>
    <n v="3.0000000000000001E-3"/>
    <n v="296"/>
    <n v="307"/>
    <n v="267"/>
    <n v="284"/>
    <n v="248"/>
    <n v="193"/>
    <n v="214"/>
    <n v="223"/>
    <n v="226"/>
    <n v="259"/>
    <n v="0.150874151134229"/>
    <n v="0.109991832289681"/>
    <x v="0"/>
    <m/>
  </r>
  <r>
    <n v="604"/>
    <s v="JY084"/>
    <s v="JY084"/>
    <x v="0"/>
    <m/>
    <m/>
    <m/>
    <m/>
    <m/>
    <m/>
    <s v="wild"/>
    <m/>
    <x v="4"/>
    <s v="Jiangxi"/>
    <s v="Jiujiang "/>
    <s v="Yongan,Xunyang suburb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29.716683333333332"/>
    <n v="115.89468333333333"/>
    <n v="17"/>
    <n v="2.8"/>
    <m/>
    <x v="0"/>
    <n v="4.3182142857142853"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605"/>
    <s v="JY085"/>
    <s v="JY085"/>
    <x v="0"/>
    <m/>
    <m/>
    <m/>
    <m/>
    <m/>
    <m/>
    <s v="wild"/>
    <m/>
    <x v="4"/>
    <s v="Jiangxi"/>
    <s v="Jiujiang "/>
    <s v="Yongan,Xunyang suburb"/>
    <s v="Xiaoli Jin"/>
    <d v="2014-08-20T00:00:00"/>
    <s v="river 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9.728549999999998"/>
    <n v="115.87593333333334"/>
    <n v="22"/>
    <n v="1.8"/>
    <m/>
    <x v="0"/>
    <n v="4.2035714285714283"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606"/>
    <s v="JY086"/>
    <s v="JY086"/>
    <x v="0"/>
    <m/>
    <m/>
    <m/>
    <m/>
    <m/>
    <m/>
    <s v="wild"/>
    <m/>
    <x v="4"/>
    <s v="Jiangxi"/>
    <s v="Jiujiang "/>
    <s v="Yongan,Xunyang suburb"/>
    <s v="Xiaoli Jin"/>
    <d v="2014-08-20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s v="Y"/>
    <m/>
    <m/>
    <m/>
    <x v="1"/>
    <n v="29.777833333333334"/>
    <n v="115.77223333333333"/>
    <n v="23"/>
    <n v="2.2000000000000002"/>
    <m/>
    <x v="2"/>
    <m/>
    <s v="Y"/>
    <d v="2015-07-27T00:00:00"/>
    <s v="ZJU"/>
    <s v="summer 2015"/>
    <n v="85.666200000000003"/>
    <n v="7.1942446043165497E-3"/>
    <s v="N"/>
    <n v="3"/>
    <n v="8"/>
    <s v="Yangtze diploids (ssp. lutarioriparius)"/>
    <n v="5"/>
    <x v="4"/>
    <n v="0"/>
    <n v="3.1E-2"/>
    <n v="1.2E-2"/>
    <n v="0.95399999999999996"/>
    <n v="3.0000000000000001E-3"/>
    <n v="296"/>
    <n v="307"/>
    <n v="268"/>
    <n v="283"/>
    <n v="248"/>
    <n v="193"/>
    <n v="213"/>
    <n v="224"/>
    <n v="226"/>
    <n v="259"/>
    <n v="0.16199971102441801"/>
    <n v="0.108003724266354"/>
    <x v="0"/>
    <m/>
  </r>
  <r>
    <n v="607"/>
    <s v="JY087"/>
    <s v="JY087"/>
    <x v="0"/>
    <m/>
    <m/>
    <m/>
    <m/>
    <m/>
    <m/>
    <s v="wild"/>
    <m/>
    <x v="4"/>
    <s v="Jiangxi"/>
    <s v="Jiujiang "/>
    <s v="Chixindi,Jiujiang country"/>
    <s v="Xiaoli Jin"/>
    <d v="2014-08-20T00:00:00"/>
    <s v="river 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29.779033333333334"/>
    <n v="115.77755000000001"/>
    <n v="27"/>
    <n v="1.4"/>
    <m/>
    <x v="0"/>
    <n v="4.3946428571428573"/>
    <s v="Y"/>
    <d v="2015-07-27T00:00:00"/>
    <s v="ZJU"/>
    <s v="summer 2015"/>
    <n v="261.67649999999998"/>
    <n v="5.1795580110497201E-3"/>
    <s v="N"/>
    <n v="3"/>
    <n v="8"/>
    <s v="Yangtze diploids (ssp. lutarioriparius)"/>
    <n v="5"/>
    <x v="4"/>
    <n v="2E-3"/>
    <n v="2.5000000000000001E-2"/>
    <n v="1E-3"/>
    <n v="0.96299999999999997"/>
    <n v="8.9999999999999993E-3"/>
    <n v="296"/>
    <n v="307"/>
    <n v="267"/>
    <n v="284"/>
    <n v="248"/>
    <n v="193"/>
    <n v="213"/>
    <n v="224"/>
    <n v="226"/>
    <n v="259"/>
    <n v="0.16656552521311899"/>
    <n v="0.10453867757705999"/>
    <x v="0"/>
    <m/>
  </r>
  <r>
    <n v="608"/>
    <s v="JY088"/>
    <s v="JY088"/>
    <x v="0"/>
    <m/>
    <m/>
    <m/>
    <m/>
    <m/>
    <m/>
    <s v="wild"/>
    <m/>
    <x v="4"/>
    <s v="Jiangxi"/>
    <s v="Jiujiang "/>
    <s v="Chixindi,Jiujiang country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842200000000002"/>
    <n v="115.68365"/>
    <n v="27"/>
    <n v="1.5"/>
    <m/>
    <x v="0"/>
    <n v="4.3946428571428573"/>
    <s v="Y"/>
    <d v="2015-07-27T00:00:00"/>
    <s v="ZJU"/>
    <s v="summer 2015"/>
    <n v="288.57929999999993"/>
    <m/>
    <s v="N"/>
    <n v="3"/>
    <n v="8"/>
    <s v="Yangtze diploids (ssp. lutarioriparius)"/>
    <n v="5"/>
    <x v="4"/>
    <n v="0"/>
    <n v="3.0000000000000001E-3"/>
    <n v="1E-3"/>
    <n v="0.98499999999999999"/>
    <n v="1.0999999999999999E-2"/>
    <n v="296"/>
    <n v="307"/>
    <n v="268"/>
    <n v="283"/>
    <n v="248"/>
    <n v="193"/>
    <n v="213"/>
    <n v="224"/>
    <n v="226"/>
    <n v="259"/>
    <n v="0.243548620141598"/>
    <n v="9.3784620086335299E-2"/>
    <x v="0"/>
    <m/>
  </r>
  <r>
    <n v="609"/>
    <s v="JY089"/>
    <s v="JY089"/>
    <x v="0"/>
    <m/>
    <m/>
    <m/>
    <m/>
    <m/>
    <m/>
    <s v="wild"/>
    <m/>
    <x v="4"/>
    <s v="Hubei"/>
    <s v="Ezhou "/>
    <s v="Ejiang riverside, Echeng suburb"/>
    <s v="Xiaoli Jin"/>
    <d v="2014-08-20T00:00:00"/>
    <s v="river side"/>
    <m/>
    <s v="occasional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x v="1"/>
    <n v="30.308116666666667"/>
    <n v="115.07625"/>
    <n v="22"/>
    <n v="2.2000000000000002"/>
    <m/>
    <x v="0"/>
    <n v="4.4137499999999994"/>
    <s v="Y"/>
    <d v="2015-07-27T00:00:00"/>
    <s v="ZJU"/>
    <s v="summer 2015"/>
    <n v="251.10150000000002"/>
    <m/>
    <s v="N"/>
    <n v="3"/>
    <n v="8"/>
    <s v="Yangtze diploids (ssp. lutarioriparius)"/>
    <n v="5"/>
    <x v="4"/>
    <n v="4.0000000000000001E-3"/>
    <n v="1.7999999999999999E-2"/>
    <n v="3.0000000000000001E-3"/>
    <n v="0.95699999999999996"/>
    <n v="1.9E-2"/>
    <n v="296"/>
    <n v="307"/>
    <n v="267"/>
    <n v="284"/>
    <n v="248"/>
    <n v="193"/>
    <n v="213"/>
    <n v="224"/>
    <n v="226"/>
    <n v="259"/>
    <n v="0.19890189279005899"/>
    <n v="0.106485823533656"/>
    <x v="0"/>
    <m/>
  </r>
  <r>
    <n v="610"/>
    <s v="JY090"/>
    <s v="JY090"/>
    <x v="0"/>
    <m/>
    <m/>
    <m/>
    <m/>
    <m/>
    <m/>
    <s v="wild"/>
    <m/>
    <x v="4"/>
    <s v="Hubei"/>
    <s v="Ezhou "/>
    <s v="Echeng suburb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369633333333333"/>
    <n v="115.0423"/>
    <n v="43"/>
    <n v="1.7"/>
    <m/>
    <x v="0"/>
    <n v="4.3755357142857134"/>
    <s v="Y"/>
    <d v="2015-07-27T00:00:00"/>
    <s v="ZJU"/>
    <s v="summer 2015"/>
    <n v="119.3793"/>
    <m/>
    <s v="N"/>
    <n v="3"/>
    <n v="8"/>
    <s v="Yangtze diploids (ssp. lutarioriparius)"/>
    <n v="5"/>
    <x v="4"/>
    <n v="4.0000000000000001E-3"/>
    <n v="2.5000000000000001E-2"/>
    <n v="7.0000000000000001E-3"/>
    <n v="0.94099999999999995"/>
    <n v="2.3E-2"/>
    <n v="296"/>
    <n v="307"/>
    <n v="267"/>
    <n v="284"/>
    <n v="248"/>
    <n v="193"/>
    <n v="213"/>
    <n v="224"/>
    <n v="227"/>
    <n v="259"/>
    <n v="0.13902615229013099"/>
    <n v="0.120191984963415"/>
    <x v="0"/>
    <m/>
  </r>
  <r>
    <n v="611"/>
    <s v="JY091"/>
    <s v="JY091"/>
    <x v="0"/>
    <m/>
    <m/>
    <m/>
    <m/>
    <m/>
    <m/>
    <s v="wild"/>
    <m/>
    <x v="4"/>
    <s v="Hubei"/>
    <s v="Ezhou "/>
    <s v="Shitou bridege,Echeng suburb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386499999999998"/>
    <n v="114.98723333333332"/>
    <n v="27"/>
    <n v="1.5"/>
    <m/>
    <x v="0"/>
    <n v="4.3373214285714283"/>
    <s v="Y"/>
    <d v="2015-07-27T00:00:00"/>
    <s v="ZJU"/>
    <s v="summer 2015"/>
    <n v="390.94529999999997"/>
    <m/>
    <s v="N"/>
    <n v="8"/>
    <n v="3"/>
    <s v="N China 2x and 4x, Korea and Russia 4x"/>
    <n v="4"/>
    <x v="9"/>
    <n v="0"/>
    <n v="0.46500000000000002"/>
    <n v="3.0000000000000001E-3"/>
    <n v="0.51800000000000002"/>
    <n v="1.4E-2"/>
    <n v="296"/>
    <n v="308"/>
    <n v="267"/>
    <n v="282"/>
    <n v="248"/>
    <n v="193"/>
    <n v="213"/>
    <n v="224"/>
    <n v="226"/>
    <n v="259"/>
    <n v="0.28599913307325497"/>
    <n v="9.6406022340942199E-2"/>
    <x v="0"/>
    <m/>
  </r>
  <r>
    <n v="612"/>
    <s v="JY092"/>
    <s v="JY092"/>
    <x v="0"/>
    <m/>
    <m/>
    <m/>
    <m/>
    <m/>
    <m/>
    <s v="wild"/>
    <m/>
    <x v="4"/>
    <s v="Hubei"/>
    <s v="Wuhan "/>
    <s v="Zuoling town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528633333333335"/>
    <n v="114.61613333333334"/>
    <n v="31"/>
    <n v="1"/>
    <m/>
    <x v="0"/>
    <n v="4.2991071428571432"/>
    <s v="Y"/>
    <d v="2015-07-27T00:00:00"/>
    <s v="ZJU"/>
    <s v="summer 2015"/>
    <n v="186.7209"/>
    <m/>
    <s v="N"/>
    <n v="3"/>
    <n v="8"/>
    <s v="Yangtze diploids (ssp. lutarioriparius)"/>
    <n v="5"/>
    <x v="4"/>
    <n v="1E-3"/>
    <n v="7.0000000000000001E-3"/>
    <n v="2E-3"/>
    <n v="0.98099999999999998"/>
    <n v="8.9999999999999993E-3"/>
    <n v="296"/>
    <n v="307"/>
    <n v="268"/>
    <n v="283"/>
    <n v="248"/>
    <n v="193"/>
    <n v="213"/>
    <n v="224"/>
    <n v="226"/>
    <n v="259"/>
    <n v="0.28504551365409603"/>
    <n v="9.1790954286407198E-2"/>
    <x v="0"/>
    <m/>
  </r>
  <r>
    <n v="613"/>
    <s v="JY093"/>
    <s v="JY093"/>
    <x v="0"/>
    <m/>
    <m/>
    <m/>
    <m/>
    <m/>
    <m/>
    <s v="wild"/>
    <m/>
    <x v="4"/>
    <s v="Hubei"/>
    <s v="Wuhan "/>
    <s v="Hongshan suburb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521250000000002"/>
    <n v="114.4693"/>
    <n v="25"/>
    <n v="1.5"/>
    <m/>
    <x v="0"/>
    <n v="4.3373214285714283"/>
    <s v="Y"/>
    <d v="2015-07-27T00:00:00"/>
    <s v="ZJU"/>
    <s v="summer 2015"/>
    <n v="223.01429999999999"/>
    <m/>
    <s v="N"/>
    <n v="3"/>
    <n v="8"/>
    <s v="Yangtze diploids (ssp. lutarioriparius)"/>
    <n v="5"/>
    <x v="4"/>
    <n v="0"/>
    <n v="2.1999999999999999E-2"/>
    <n v="1E-3"/>
    <n v="0.97099999999999997"/>
    <n v="6.0000000000000001E-3"/>
    <n v="296"/>
    <n v="307"/>
    <n v="268"/>
    <n v="283"/>
    <n v="248"/>
    <n v="193"/>
    <n v="213"/>
    <n v="224"/>
    <n v="226"/>
    <n v="259"/>
    <n v="0.21176130616962899"/>
    <n v="9.9681049968838198E-2"/>
    <x v="0"/>
    <m/>
  </r>
  <r>
    <n v="614"/>
    <s v="JY094"/>
    <s v="JY094"/>
    <x v="0"/>
    <m/>
    <m/>
    <m/>
    <m/>
    <m/>
    <m/>
    <s v="wild"/>
    <m/>
    <x v="4"/>
    <s v="Hubei"/>
    <s v="Wuhan "/>
    <s v="Hongshan suburb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0.436983333333334"/>
    <n v="114.32071666666667"/>
    <n v="27"/>
    <n v="3"/>
    <m/>
    <x v="2"/>
    <m/>
    <s v="Y"/>
    <d v="2015-07-27T00:00:00"/>
    <s v="ZJU"/>
    <s v="summer 2015"/>
    <n v="252.11670000000001"/>
    <m/>
    <s v="N"/>
    <n v="3"/>
    <n v="8"/>
    <s v="Yangtze diploids (ssp. lutarioriparius)"/>
    <n v="5"/>
    <x v="4"/>
    <n v="0"/>
    <n v="0.01"/>
    <n v="0"/>
    <n v="0.98499999999999999"/>
    <n v="4.0000000000000001E-3"/>
    <n v="296"/>
    <n v="307"/>
    <n v="268"/>
    <n v="283"/>
    <n v="248"/>
    <n v="193"/>
    <n v="213"/>
    <n v="224"/>
    <n v="226"/>
    <n v="259"/>
    <n v="0.28556566970091002"/>
    <n v="9.0765683776240794E-2"/>
    <x v="0"/>
    <m/>
  </r>
  <r>
    <n v="615"/>
    <s v="JY095"/>
    <s v="JY095"/>
    <x v="0"/>
    <m/>
    <m/>
    <m/>
    <m/>
    <m/>
    <m/>
    <s v="wild"/>
    <m/>
    <x v="4"/>
    <s v="Hubei"/>
    <s v="Wuhan "/>
    <s v="Jiangxi suburb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0.33636666666667"/>
    <n v="114.24468333333334"/>
    <n v="39"/>
    <n v="5"/>
    <m/>
    <x v="0"/>
    <n v="4.5092857142857143"/>
    <s v="Y"/>
    <d v="2015-07-27T00:00:00"/>
    <s v="ZJU"/>
    <s v="summer 2015"/>
    <n v="168.27809999999999"/>
    <m/>
    <s v="N"/>
    <n v="3"/>
    <n v="8"/>
    <s v="Yangtze diploids (ssp. lutarioriparius)"/>
    <n v="5"/>
    <x v="4"/>
    <n v="0"/>
    <n v="1.7999999999999999E-2"/>
    <n v="5.0000000000000001E-3"/>
    <n v="0.96299999999999997"/>
    <n v="1.4999999999999999E-2"/>
    <n v="296"/>
    <n v="308"/>
    <n v="268"/>
    <n v="283"/>
    <n v="248"/>
    <n v="193"/>
    <n v="213"/>
    <n v="224"/>
    <n v="226"/>
    <n v="259"/>
    <n v="0.20086692674469001"/>
    <n v="9.8141317711723394E-2"/>
    <x v="0"/>
    <m/>
  </r>
  <r>
    <n v="616"/>
    <s v="JY096"/>
    <s v="JY096"/>
    <x v="0"/>
    <m/>
    <m/>
    <m/>
    <m/>
    <m/>
    <m/>
    <s v="wild"/>
    <m/>
    <x v="4"/>
    <s v="Hubei"/>
    <s v="Wuhan "/>
    <s v="Jiangxi suburb"/>
    <s v="Xiaoli Jin"/>
    <d v="2014-08-21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339683333333333"/>
    <n v="114.23885"/>
    <n v="52"/>
    <n v="1.1000000000000001"/>
    <m/>
    <x v="0"/>
    <n v="4.4137499999999994"/>
    <s v="Y"/>
    <d v="2015-07-27T00:00:00"/>
    <s v="ZJU"/>
    <s v="summer 2015"/>
    <n v="211.84709999999998"/>
    <m/>
    <s v="N"/>
    <n v="3"/>
    <n v="8"/>
    <s v="Yangtze diploids (ssp. lutarioriparius)"/>
    <n v="5"/>
    <x v="4"/>
    <n v="0"/>
    <n v="0.01"/>
    <n v="4.0000000000000001E-3"/>
    <n v="0.98499999999999999"/>
    <n v="1E-3"/>
    <n v="296"/>
    <n v="307"/>
    <n v="268"/>
    <n v="283"/>
    <n v="248"/>
    <n v="193"/>
    <n v="213"/>
    <n v="224"/>
    <n v="226"/>
    <n v="259"/>
    <n v="0.276983094928479"/>
    <n v="8.6051159072741801E-2"/>
    <x v="0"/>
    <m/>
  </r>
  <r>
    <n v="617"/>
    <s v="JY097"/>
    <s v="JY097"/>
    <x v="0"/>
    <m/>
    <m/>
    <m/>
    <m/>
    <m/>
    <m/>
    <s v="wild"/>
    <m/>
    <x v="4"/>
    <s v="Hubei"/>
    <s v="Wuhan "/>
    <s v="Jiangxi suburb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339099999999998"/>
    <n v="114.15763333333332"/>
    <n v="37"/>
    <n v="1.1000000000000001"/>
    <m/>
    <x v="0"/>
    <n v="4.4137499999999994"/>
    <s v="Y"/>
    <d v="2015-07-27T00:00:00"/>
    <s v="ZJU"/>
    <s v="summer 2015"/>
    <n v="131.4348"/>
    <m/>
    <s v="N"/>
    <n v="3"/>
    <n v="8"/>
    <s v="Yangtze diploids (ssp. lutarioriparius)"/>
    <n v="5"/>
    <x v="4"/>
    <n v="1E-3"/>
    <n v="1.4E-2"/>
    <n v="1E-3"/>
    <n v="0.96299999999999997"/>
    <n v="2.1000000000000001E-2"/>
    <n v="296"/>
    <n v="307"/>
    <n v="268"/>
    <n v="283"/>
    <n v="248"/>
    <n v="193"/>
    <n v="213"/>
    <n v="224"/>
    <n v="226"/>
    <n v="259"/>
    <n v="0.19242883976304001"/>
    <n v="0.10348529306519701"/>
    <x v="0"/>
    <m/>
  </r>
  <r>
    <n v="618"/>
    <s v="JY098"/>
    <s v="JY098"/>
    <x v="0"/>
    <m/>
    <m/>
    <m/>
    <m/>
    <m/>
    <m/>
    <s v="wild"/>
    <m/>
    <x v="4"/>
    <s v="Hubei"/>
    <s v="Wuhan "/>
    <s v="Jiangxi suburb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1"/>
    <m/>
    <m/>
    <m/>
    <m/>
    <m/>
    <m/>
    <m/>
    <m/>
    <m/>
    <m/>
    <x v="1"/>
    <n v="30.248416666666664"/>
    <n v="114.09629999999999"/>
    <n v="35"/>
    <n v="1.1000000000000001"/>
    <m/>
    <x v="0"/>
    <n v="4.3946428571428573"/>
    <s v="Y"/>
    <d v="2015-07-27T00:00:00"/>
    <s v="ZJU"/>
    <s v="summer 2015"/>
    <n v="92.265000000000001"/>
    <m/>
    <s v="N"/>
    <n v="3"/>
    <n v="8"/>
    <s v="Yangtze diploids (ssp. lutarioriparius)"/>
    <n v="5"/>
    <x v="4"/>
    <n v="2E-3"/>
    <n v="0.06"/>
    <n v="3.0000000000000001E-3"/>
    <n v="0.93400000000000005"/>
    <n v="1E-3"/>
    <n v="295"/>
    <n v="308"/>
    <n v="266"/>
    <n v="283"/>
    <n v="250"/>
    <n v="194"/>
    <n v="213"/>
    <n v="223"/>
    <n v="227"/>
    <n v="258"/>
    <n v="0.29489958098540697"/>
    <n v="9.1475409836065599E-2"/>
    <x v="0"/>
    <m/>
  </r>
  <r>
    <n v="619"/>
    <s v="JY099"/>
    <s v="JY099"/>
    <x v="0"/>
    <m/>
    <m/>
    <m/>
    <m/>
    <m/>
    <m/>
    <s v="wild"/>
    <m/>
    <x v="4"/>
    <s v="Hubei"/>
    <s v="Xianning "/>
    <s v="Jiayu country"/>
    <s v="Xiaoli Jin"/>
    <d v="2014-08-21T00:00:00"/>
    <s v="roadside"/>
    <m/>
    <s v="rare"/>
    <m/>
    <m/>
    <x v="4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x v="1"/>
    <n v="30.205266666666663"/>
    <n v="114.072"/>
    <n v="24"/>
    <n v="1.4"/>
    <m/>
    <x v="0"/>
    <n v="4.3755357142857134"/>
    <s v="Y"/>
    <d v="2015-07-27T00:00:00"/>
    <s v="ZJU"/>
    <s v="summer 2015"/>
    <n v="117.46219999999998"/>
    <m/>
    <s v="N"/>
    <n v="3"/>
    <n v="8"/>
    <s v="Yangtze diploids (ssp. lutarioriparius)"/>
    <n v="5"/>
    <x v="4"/>
    <n v="3.0000000000000001E-3"/>
    <n v="0.02"/>
    <n v="1E-3"/>
    <n v="0.97"/>
    <n v="6.0000000000000001E-3"/>
    <n v="296"/>
    <n v="307"/>
    <n v="267"/>
    <n v="284"/>
    <n v="248"/>
    <n v="193"/>
    <n v="213"/>
    <n v="224"/>
    <n v="227"/>
    <n v="259"/>
    <n v="0.175639358474209"/>
    <n v="0.10320047674133299"/>
    <x v="0"/>
    <m/>
  </r>
  <r>
    <n v="620"/>
    <s v="JY100"/>
    <s v="JY100"/>
    <x v="0"/>
    <m/>
    <m/>
    <m/>
    <m/>
    <m/>
    <m/>
    <s v="wild"/>
    <m/>
    <x v="4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149749999999997"/>
    <n v="114.11018333333332"/>
    <n v="26"/>
    <n v="1.9"/>
    <m/>
    <x v="0"/>
    <n v="4.3373214285714283"/>
    <s v="Y"/>
    <d v="2015-07-27T00:00:00"/>
    <s v="ZJU"/>
    <s v="summer 2015"/>
    <n v="870.65719999999999"/>
    <m/>
    <s v="N"/>
    <n v="3"/>
    <n v="8"/>
    <s v="Yangtze diploids (ssp. lutarioriparius)"/>
    <n v="5"/>
    <x v="4"/>
    <n v="0"/>
    <n v="1E-3"/>
    <n v="2E-3"/>
    <n v="0.996"/>
    <n v="0"/>
    <n v="296"/>
    <n v="307"/>
    <n v="268"/>
    <n v="283"/>
    <n v="248"/>
    <n v="193"/>
    <n v="213"/>
    <n v="224"/>
    <n v="226"/>
    <n v="259"/>
    <n v="0.35194336078601401"/>
    <n v="7.1657897083742095E-2"/>
    <x v="1"/>
    <m/>
  </r>
  <r>
    <n v="621"/>
    <s v="JY101"/>
    <s v="JY101"/>
    <x v="0"/>
    <m/>
    <m/>
    <m/>
    <m/>
    <m/>
    <m/>
    <s v="wild"/>
    <m/>
    <x v="4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x v="0"/>
    <n v="30.149650000000001"/>
    <n v="114.11035"/>
    <n v="33"/>
    <n v="2.4"/>
    <m/>
    <x v="0"/>
    <n v="4.4137499999999994"/>
    <s v="Y"/>
    <d v="2015-07-27T00:00:00"/>
    <s v="ZJU"/>
    <s v="summer 2015"/>
    <n v="72.538699999999992"/>
    <m/>
    <s v="N"/>
    <n v="3"/>
    <n v="8"/>
    <s v="Yangtze diploids (ssp. lutarioriparius)"/>
    <n v="5"/>
    <x v="4"/>
    <n v="1E-3"/>
    <n v="0"/>
    <n v="4.0000000000000001E-3"/>
    <n v="0.98899999999999999"/>
    <n v="6.0000000000000001E-3"/>
    <n v="296"/>
    <n v="307"/>
    <n v="268"/>
    <n v="283"/>
    <n v="248"/>
    <n v="193"/>
    <n v="213"/>
    <n v="224"/>
    <n v="226"/>
    <n v="259"/>
    <n v="0.236728796416703"/>
    <n v="9.3703857948737396E-2"/>
    <x v="0"/>
    <m/>
  </r>
  <r>
    <n v="622"/>
    <s v="JY102"/>
    <s v="JY102"/>
    <x v="0"/>
    <m/>
    <m/>
    <m/>
    <m/>
    <m/>
    <m/>
    <s v="wild"/>
    <m/>
    <x v="4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0.053516666666667"/>
    <n v="114.07635000000001"/>
    <n v="36"/>
    <n v="0.6"/>
    <m/>
    <x v="0"/>
    <n v="4.3564285714285713"/>
    <s v="Y"/>
    <d v="2015-07-27T00:00:00"/>
    <s v="ZJU"/>
    <s v="summer 2015"/>
    <n v="175.66159999999996"/>
    <m/>
    <s v="N"/>
    <n v="3"/>
    <n v="8"/>
    <s v="Yangtze diploids (ssp. lutarioriparius)"/>
    <n v="5"/>
    <x v="4"/>
    <n v="2E-3"/>
    <n v="4.0000000000000001E-3"/>
    <n v="2E-3"/>
    <n v="0.98799999999999999"/>
    <n v="3.0000000000000001E-3"/>
    <n v="297"/>
    <n v="307"/>
    <n v="267"/>
    <n v="283"/>
    <n v="248"/>
    <n v="193"/>
    <n v="213"/>
    <n v="224"/>
    <n v="226"/>
    <n v="259"/>
    <n v="0.19135963011125601"/>
    <n v="0.102097702176321"/>
    <x v="0"/>
    <m/>
  </r>
  <r>
    <n v="623"/>
    <s v="JY103"/>
    <s v="JY103"/>
    <x v="0"/>
    <m/>
    <m/>
    <m/>
    <m/>
    <m/>
    <m/>
    <s v="wild"/>
    <m/>
    <x v="4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0.038633333333333"/>
    <n v="114.06264999999999"/>
    <n v="28"/>
    <n v="2.7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624"/>
    <s v="JY104"/>
    <s v="JY104"/>
    <x v="0"/>
    <m/>
    <m/>
    <m/>
    <m/>
    <m/>
    <m/>
    <s v="wild"/>
    <m/>
    <x v="4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904533333333333"/>
    <n v="113.94269999999999"/>
    <n v="35"/>
    <n v="1.7"/>
    <m/>
    <x v="0"/>
    <n v="4.4901785714285714"/>
    <s v="Y"/>
    <d v="2015-07-27T00:00:00"/>
    <s v="ZJU"/>
    <s v="summer 2015"/>
    <n v="274.04629999999997"/>
    <m/>
    <s v="N"/>
    <n v="3"/>
    <n v="8"/>
    <s v="Yangtze diploids (ssp. lutarioriparius)"/>
    <n v="5"/>
    <x v="4"/>
    <n v="0"/>
    <n v="0"/>
    <n v="1E-3"/>
    <n v="0.998"/>
    <n v="0"/>
    <n v="297"/>
    <n v="307"/>
    <n v="267"/>
    <n v="283"/>
    <n v="248"/>
    <n v="193"/>
    <n v="213"/>
    <n v="224"/>
    <n v="226"/>
    <n v="259"/>
    <n v="0.22944661176130601"/>
    <n v="9.5893493343333996E-2"/>
    <x v="0"/>
    <m/>
  </r>
  <r>
    <n v="625"/>
    <s v="JY105"/>
    <s v="JY105"/>
    <x v="0"/>
    <m/>
    <m/>
    <m/>
    <m/>
    <m/>
    <m/>
    <s v="wild"/>
    <m/>
    <x v="4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865200000000002"/>
    <n v="113.91388333333335"/>
    <n v="32"/>
    <n v="1"/>
    <m/>
    <x v="0"/>
    <n v="4.3755357142857134"/>
    <s v="Y"/>
    <d v="2015-07-27T00:00:00"/>
    <s v="ZJU"/>
    <s v="summer 2015"/>
    <n v="1019.4635000000001"/>
    <n v="1.44717800289436E-3"/>
    <s v="N"/>
    <n v="3"/>
    <n v="8"/>
    <s v="Yangtze diploids (ssp. lutarioriparius)"/>
    <n v="5"/>
    <x v="4"/>
    <n v="0"/>
    <n v="1.0999999999999999E-2"/>
    <n v="1E-3"/>
    <n v="0.98499999999999999"/>
    <n v="3.0000000000000001E-3"/>
    <n v="296"/>
    <n v="308"/>
    <n v="267"/>
    <n v="282"/>
    <n v="248"/>
    <n v="193"/>
    <n v="213"/>
    <n v="224"/>
    <n v="226"/>
    <n v="259"/>
    <n v="0.25811298945239097"/>
    <n v="8.8341837728352704E-2"/>
    <x v="0"/>
    <m/>
  </r>
  <r>
    <n v="626"/>
    <s v="JY106"/>
    <s v="JY106"/>
    <x v="0"/>
    <m/>
    <m/>
    <m/>
    <m/>
    <m/>
    <m/>
    <s v="wild"/>
    <m/>
    <x v="4"/>
    <s v="Hubei"/>
    <s v="Xianning "/>
    <s v="Jiayu country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865016666666669"/>
    <n v="113.91366666666666"/>
    <n v="32"/>
    <n v="2.5"/>
    <m/>
    <x v="0"/>
    <n v="4.3946428571428573"/>
    <s v="Y"/>
    <d v="2015-07-27T00:00:00"/>
    <s v="ZJU"/>
    <s v="summer 2015"/>
    <n v="285.89179999999999"/>
    <n v="3.4965034965035E-3"/>
    <s v="N"/>
    <n v="3"/>
    <n v="8"/>
    <s v="Yangtze diploids (ssp. lutarioriparius)"/>
    <n v="5"/>
    <x v="4"/>
    <n v="0"/>
    <n v="0"/>
    <n v="0"/>
    <n v="0.999"/>
    <n v="1E-3"/>
    <n v="296"/>
    <n v="307"/>
    <n v="267"/>
    <n v="284"/>
    <n v="248"/>
    <n v="193"/>
    <n v="213"/>
    <n v="224"/>
    <n v="227"/>
    <n v="259"/>
    <n v="0.30021673168617302"/>
    <n v="8.2713908159894295E-2"/>
    <x v="0"/>
    <m/>
  </r>
  <r>
    <n v="627"/>
    <s v="JY107"/>
    <s v="JY107"/>
    <x v="0"/>
    <m/>
    <m/>
    <m/>
    <m/>
    <m/>
    <m/>
    <s v="wild"/>
    <m/>
    <x v="4"/>
    <s v="Hubei"/>
    <s v="Xianning "/>
    <s v="Jiayu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856983333333332"/>
    <n v="113.90643333333333"/>
    <n v="46"/>
    <n v="5.2"/>
    <m/>
    <x v="0"/>
    <n v="4.5666071428571424"/>
    <s v="Y"/>
    <d v="2015-07-27T00:00:00"/>
    <s v="ZJU"/>
    <s v="summer 2015"/>
    <n v="351.42199999999997"/>
    <n v="4.3525571273123004E-3"/>
    <s v="N"/>
    <n v="3"/>
    <n v="8"/>
    <s v="Yangtze diploids (ssp. lutarioriparius)"/>
    <n v="5"/>
    <x v="4"/>
    <n v="0"/>
    <n v="1E-3"/>
    <n v="0"/>
    <n v="0.999"/>
    <n v="0"/>
    <n v="296"/>
    <n v="307"/>
    <n v="268"/>
    <n v="283"/>
    <n v="248"/>
    <n v="193"/>
    <n v="213"/>
    <n v="224"/>
    <n v="226"/>
    <n v="259"/>
    <n v="0.338794971824881"/>
    <n v="8.1333857785935895E-2"/>
    <x v="1"/>
    <m/>
  </r>
  <r>
    <n v="628"/>
    <s v="JY108"/>
    <s v="JY108"/>
    <x v="0"/>
    <m/>
    <m/>
    <m/>
    <m/>
    <m/>
    <m/>
    <s v="wild"/>
    <m/>
    <x v="4"/>
    <s v="Hubei"/>
    <s v="Chibi "/>
    <m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29.777666666666665"/>
    <n v="113.92038333333332"/>
    <n v="62"/>
    <n v="1.7"/>
    <m/>
    <x v="0"/>
    <n v="4.3946428571428573"/>
    <s v="Y"/>
    <d v="2015-07-27T00:00:00"/>
    <s v="ZJU"/>
    <s v="summer 2015"/>
    <n v="125.80499999999999"/>
    <n v="6.3974410235905603E-3"/>
    <s v="N"/>
    <n v="3"/>
    <n v="8"/>
    <s v="Yangtze diploids (ssp. lutarioriparius)"/>
    <n v="5"/>
    <x v="4"/>
    <n v="0"/>
    <n v="2.1999999999999999E-2"/>
    <n v="1E-3"/>
    <n v="0.97"/>
    <n v="7.0000000000000001E-3"/>
    <n v="296"/>
    <n v="308"/>
    <n v="267"/>
    <n v="282"/>
    <n v="248"/>
    <n v="193"/>
    <n v="213"/>
    <n v="224"/>
    <n v="226"/>
    <n v="259"/>
    <n v="0.18855656697009099"/>
    <n v="0.10032051282051301"/>
    <x v="0"/>
    <m/>
  </r>
  <r>
    <n v="629"/>
    <s v="JY109"/>
    <s v="JY109"/>
    <x v="0"/>
    <m/>
    <m/>
    <m/>
    <m/>
    <m/>
    <m/>
    <s v="wild"/>
    <m/>
    <x v="4"/>
    <s v="Hubei"/>
    <s v="Chibi "/>
    <m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x v="0"/>
    <n v="29.760949999999998"/>
    <n v="113.92455000000001"/>
    <n v="55"/>
    <n v="1.2"/>
    <m/>
    <x v="0"/>
    <n v="4.3373214285714283"/>
    <s v="Y"/>
    <d v="2015-07-27T00:00:00"/>
    <s v="ZJU"/>
    <s v="summer 2015"/>
    <n v="164.90899999999999"/>
    <n v="5.0231839258114402E-3"/>
    <s v="N"/>
    <n v="3"/>
    <n v="8"/>
    <s v="Yangtze diploids (ssp. lutarioriparius)"/>
    <n v="5"/>
    <x v="4"/>
    <n v="0"/>
    <n v="0.01"/>
    <n v="0"/>
    <n v="0.98499999999999999"/>
    <n v="4.0000000000000001E-3"/>
    <n v="296"/>
    <n v="307"/>
    <n v="268"/>
    <n v="283"/>
    <n v="248"/>
    <n v="193"/>
    <n v="213"/>
    <n v="224"/>
    <n v="226"/>
    <n v="259"/>
    <n v="0.18162115301257001"/>
    <n v="9.9788135593220306E-2"/>
    <x v="0"/>
    <m/>
  </r>
  <r>
    <n v="630"/>
    <s v="JY110"/>
    <s v="JY110"/>
    <x v="0"/>
    <m/>
    <m/>
    <m/>
    <m/>
    <m/>
    <m/>
    <s v="wild"/>
    <m/>
    <x v="4"/>
    <s v="Hubei"/>
    <s v="Chibi "/>
    <m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760850000000001"/>
    <n v="113.92445000000001"/>
    <n v="54"/>
    <n v="1.1000000000000001"/>
    <m/>
    <x v="0"/>
    <n v="4.2799999999999994"/>
    <s v="Y"/>
    <d v="2015-07-27T00:00:00"/>
    <s v="ZJU"/>
    <s v="summer 2015"/>
    <n v="282.87899999999996"/>
    <n v="8.0509896008050998E-3"/>
    <s v="N"/>
    <n v="3"/>
    <n v="8"/>
    <s v="Yangtze diploids (ssp. lutarioriparius)"/>
    <n v="5"/>
    <x v="4"/>
    <n v="0"/>
    <n v="2E-3"/>
    <n v="1E-3"/>
    <n v="0.995"/>
    <n v="2E-3"/>
    <n v="296"/>
    <n v="307"/>
    <n v="267"/>
    <n v="284"/>
    <n v="248"/>
    <n v="193"/>
    <n v="213"/>
    <n v="224"/>
    <n v="227"/>
    <n v="259"/>
    <n v="0.18650484034099099"/>
    <n v="9.7758516571347404E-2"/>
    <x v="0"/>
    <m/>
  </r>
  <r>
    <n v="631"/>
    <s v="JY111"/>
    <s v="JY111"/>
    <x v="0"/>
    <m/>
    <m/>
    <m/>
    <m/>
    <m/>
    <m/>
    <s v="wild"/>
    <m/>
    <x v="4"/>
    <s v="Hubei"/>
    <s v="Chibi "/>
    <m/>
    <s v="Xiaoli Jin"/>
    <d v="2014-08-21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9.760850000000001"/>
    <n v="113.92445000000001"/>
    <n v="54"/>
    <n v="1.3"/>
    <m/>
    <x v="0"/>
    <n v="4.2608928571428573"/>
    <s v="Y"/>
    <d v="2015-07-27T00:00:00"/>
    <s v="ZJU"/>
    <s v="summer 2015"/>
    <n v="189.77199999999999"/>
    <n v="7.5593952483801298E-3"/>
    <s v="N"/>
    <n v="3"/>
    <n v="8"/>
    <s v="Yangtze diploids (ssp. lutarioriparius)"/>
    <n v="5"/>
    <x v="4"/>
    <n v="0"/>
    <n v="5.0000000000000001E-3"/>
    <n v="0"/>
    <n v="0.99399999999999999"/>
    <n v="0"/>
    <n v="296"/>
    <n v="307"/>
    <n v="268"/>
    <n v="283"/>
    <n v="248"/>
    <n v="193"/>
    <n v="213"/>
    <n v="224"/>
    <n v="226"/>
    <n v="259"/>
    <n v="0.324837451235371"/>
    <n v="8.2734120869714101E-2"/>
    <x v="0"/>
    <m/>
  </r>
  <r>
    <n v="632"/>
    <s v="JY112"/>
    <s v="JY112"/>
    <x v="0"/>
    <m/>
    <m/>
    <m/>
    <m/>
    <m/>
    <m/>
    <s v="wild"/>
    <m/>
    <x v="4"/>
    <s v="Hunan"/>
    <s v="Yueyang "/>
    <s v="Yueyanglou suburb"/>
    <s v="Xiaoli Jin"/>
    <d v="2014-08-21T00:00:00"/>
    <s v="roadside"/>
    <m/>
    <s v="rare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9.287633333333332"/>
    <n v="113.09248333333335"/>
    <n v="57"/>
    <n v="1.6"/>
    <m/>
    <x v="0"/>
    <n v="4.4137499999999994"/>
    <s v="Y"/>
    <d v="2015-07-27T00:00:00"/>
    <s v="ZJU"/>
    <s v="summer 2015"/>
    <n v="177.505"/>
    <n v="4.0485829959514196E-3"/>
    <s v="N"/>
    <n v="3"/>
    <n v="8"/>
    <s v="Yangtze diploids (ssp. lutarioriparius)"/>
    <n v="5"/>
    <x v="4"/>
    <n v="0"/>
    <n v="7.0000000000000001E-3"/>
    <n v="0"/>
    <n v="0.99199999999999999"/>
    <n v="0"/>
    <n v="296"/>
    <n v="307"/>
    <n v="268"/>
    <n v="283"/>
    <n v="248"/>
    <n v="193"/>
    <n v="213"/>
    <n v="224"/>
    <n v="226"/>
    <n v="259"/>
    <n v="0.233578962577662"/>
    <n v="8.73614357891562E-2"/>
    <x v="0"/>
    <m/>
  </r>
  <r>
    <n v="633"/>
    <s v="JY113"/>
    <s v="JY113"/>
    <x v="0"/>
    <m/>
    <m/>
    <m/>
    <m/>
    <m/>
    <m/>
    <s v="wild"/>
    <m/>
    <x v="4"/>
    <s v="Hunan"/>
    <s v="Yueyang "/>
    <s v="Yueyang country"/>
    <s v="Xiaoli Jin"/>
    <d v="2014-08-21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x v="1"/>
    <n v="29.202216666666668"/>
    <n v="113.11276666666667"/>
    <n v="56"/>
    <n v="1.9"/>
    <m/>
    <x v="0"/>
    <n v="4.4901785714285714"/>
    <s v="Y"/>
    <d v="2015-07-27T00:00:00"/>
    <s v="ZJU"/>
    <s v="summer 2015"/>
    <n v="179.291"/>
    <n v="0"/>
    <s v="N"/>
    <n v="3"/>
    <n v="8"/>
    <s v="Yangtze diploids (ssp. lutarioriparius)"/>
    <n v="5"/>
    <x v="4"/>
    <n v="0"/>
    <n v="3.5999999999999997E-2"/>
    <n v="1.2999999999999999E-2"/>
    <n v="0.95"/>
    <n v="1E-3"/>
    <n v="296"/>
    <n v="307"/>
    <n v="268"/>
    <n v="283"/>
    <n v="248"/>
    <n v="193"/>
    <n v="213"/>
    <n v="224"/>
    <n v="226"/>
    <n v="259"/>
    <n v="0.15237682415835899"/>
    <n v="0.11257329878630799"/>
    <x v="0"/>
    <s v="JY113-4"/>
  </r>
  <r>
    <n v="634"/>
    <s v="JY114"/>
    <s v="JY114"/>
    <x v="0"/>
    <m/>
    <m/>
    <m/>
    <m/>
    <m/>
    <m/>
    <s v="wild"/>
    <m/>
    <x v="4"/>
    <s v="Hunan"/>
    <s v="Yueyang "/>
    <s v="Yueyang country"/>
    <s v="Xiaoli Jin"/>
    <d v="2014-08-21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x v="0"/>
    <n v="29.130833333333332"/>
    <n v="113.18056666666666"/>
    <n v="70"/>
    <n v="1.8"/>
    <m/>
    <x v="0"/>
    <n v="4.3373214285714283"/>
    <s v="Y"/>
    <d v="2015-07-27T00:00:00"/>
    <s v="ZJU"/>
    <s v="summer 2015"/>
    <n v="238.13499999999999"/>
    <n v="8.3612040133779295E-4"/>
    <s v="N"/>
    <n v="3"/>
    <n v="8"/>
    <s v="Yangtze diploids (ssp. lutarioriparius)"/>
    <n v="5"/>
    <x v="4"/>
    <n v="0"/>
    <n v="3.5999999999999997E-2"/>
    <n v="1.2999999999999999E-2"/>
    <n v="0.95"/>
    <n v="1E-3"/>
    <n v="296"/>
    <n v="307"/>
    <n v="268"/>
    <n v="283"/>
    <n v="248"/>
    <n v="193"/>
    <n v="213"/>
    <n v="224"/>
    <n v="226"/>
    <n v="259"/>
    <n v="0.15237682415835899"/>
    <n v="0.11257329878630799"/>
    <x v="0"/>
    <s v="JY113-4"/>
  </r>
  <r>
    <n v="635"/>
    <s v="JY115"/>
    <s v="JY115"/>
    <x v="0"/>
    <m/>
    <m/>
    <m/>
    <m/>
    <m/>
    <m/>
    <s v="wild"/>
    <m/>
    <x v="4"/>
    <s v="Hunan"/>
    <s v="Yueyang "/>
    <s v="Yueyang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9.130633333333332"/>
    <n v="113.18068333333335"/>
    <n v="70"/>
    <n v="1"/>
    <m/>
    <x v="0"/>
    <n v="4.3373214285714283"/>
    <s v="Y"/>
    <d v="2015-07-27T00:00:00"/>
    <s v="ZJU"/>
    <s v="summer 2015"/>
    <n v="61.542500000000004"/>
    <n v="2.2119000221189999E-3"/>
    <s v="N"/>
    <n v="3"/>
    <n v="8"/>
    <s v="Yangtze diploids (ssp. lutarioriparius)"/>
    <n v="5"/>
    <x v="4"/>
    <n v="0"/>
    <n v="0"/>
    <n v="0"/>
    <n v="0.99299999999999999"/>
    <n v="6.0000000000000001E-3"/>
    <n v="296"/>
    <n v="307"/>
    <n v="268"/>
    <n v="283"/>
    <n v="248"/>
    <n v="193"/>
    <n v="213"/>
    <n v="224"/>
    <n v="226"/>
    <n v="259"/>
    <n v="0.138968357173819"/>
    <n v="0.10719559672439299"/>
    <x v="0"/>
    <m/>
  </r>
  <r>
    <n v="636"/>
    <s v="JY116"/>
    <s v="JY116"/>
    <x v="0"/>
    <m/>
    <m/>
    <m/>
    <m/>
    <m/>
    <m/>
    <s v="wild"/>
    <m/>
    <x v="4"/>
    <s v="Hunan"/>
    <s v="Yueyang "/>
    <s v="Yueyang country"/>
    <s v="Xiaoli Jin"/>
    <d v="2014-08-2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x v="0"/>
    <n v="29.1114"/>
    <n v="113.25438333333334"/>
    <n v="56"/>
    <n v="1.5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637"/>
    <s v="JY117"/>
    <s v="JY117"/>
    <x v="0"/>
    <m/>
    <m/>
    <m/>
    <m/>
    <m/>
    <m/>
    <s v="wild"/>
    <m/>
    <x v="4"/>
    <s v="Jiangxi"/>
    <s v="Nanchang "/>
    <s v="Nanchang country"/>
    <s v="Xiaoli Jin"/>
    <d v="2014-08-22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8.562733333333334"/>
    <n v="116.03040000000001"/>
    <n v="25"/>
    <n v="1.5"/>
    <m/>
    <x v="1"/>
    <n v="8.7892857142857146"/>
    <s v="Y"/>
    <d v="2015-07-27T00:00:00"/>
    <s v="ZJU"/>
    <s v="summer 2015"/>
    <n v="23.636899999999994"/>
    <m/>
    <s v="Y"/>
    <m/>
    <m/>
    <m/>
    <m/>
    <x v="3"/>
    <m/>
    <m/>
    <m/>
    <m/>
    <m/>
    <n v="309"/>
    <n v="310"/>
    <n v="267"/>
    <n v="281"/>
    <n v="250"/>
    <n v="194"/>
    <n v="215"/>
    <n v="229"/>
    <n v="225"/>
    <n v="258"/>
    <s v="NA"/>
    <s v="NA"/>
    <x v="1"/>
    <m/>
  </r>
  <r>
    <n v="638"/>
    <s v="JY118-1"/>
    <s v="JY118-1"/>
    <x v="0"/>
    <m/>
    <m/>
    <m/>
    <m/>
    <m/>
    <m/>
    <s v="wild"/>
    <m/>
    <x v="4"/>
    <s v="Jiangxi"/>
    <s v="Nanchang "/>
    <s v="Nanchang country"/>
    <s v="Xiaoli Jin"/>
    <d v="2014-08-22T00:00:00"/>
    <s v="roadside"/>
    <m/>
    <s v="occasional"/>
    <m/>
    <m/>
    <x v="4"/>
    <m/>
    <m/>
    <m/>
    <m/>
    <m/>
    <m/>
    <m/>
    <m/>
    <m/>
    <d v="2015-01-01T00:00:00"/>
    <m/>
    <m/>
    <m/>
    <m/>
    <m/>
    <n v="1"/>
    <m/>
    <m/>
    <m/>
    <m/>
    <m/>
    <m/>
    <m/>
    <m/>
    <m/>
    <x v="0"/>
    <n v="28.60158333333333"/>
    <n v="116.21316666666667"/>
    <n v="18"/>
    <n v="5"/>
    <m/>
    <x v="0"/>
    <n v="4.3182142857142853"/>
    <s v="Y"/>
    <m/>
    <s v="AU"/>
    <d v="2015-11-18T00:00:00"/>
    <n v="183.0136"/>
    <m/>
    <s v="N"/>
    <n v="8"/>
    <n v="3"/>
    <s v="N China 2x and 4x, Korea and Russia 4x"/>
    <n v="3"/>
    <x v="1"/>
    <n v="1.4E-2"/>
    <n v="0.745"/>
    <n v="0.111"/>
    <n v="3.0000000000000001E-3"/>
    <n v="0.128"/>
    <n v="295"/>
    <n v="308"/>
    <n v="265"/>
    <n v="283"/>
    <n v="250"/>
    <n v="194"/>
    <n v="213"/>
    <n v="223"/>
    <n v="227"/>
    <n v="258"/>
    <n v="7.7272070510041896E-2"/>
    <n v="0.203689204847953"/>
    <x v="2"/>
    <m/>
  </r>
  <r>
    <n v="639"/>
    <s v="JY118-2"/>
    <s v="JY118-2"/>
    <x v="0"/>
    <m/>
    <m/>
    <m/>
    <m/>
    <m/>
    <m/>
    <s v="wild"/>
    <m/>
    <x v="4"/>
    <s v="Zhejiang"/>
    <s v="Huzhou"/>
    <s v="Nanxun Suburb"/>
    <s v="Xiaoli Jin"/>
    <d v="2014-09-06T00:00:00"/>
    <s v="roadside"/>
    <m/>
    <s v="occasional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x v="1"/>
    <n v="30.734349999999999"/>
    <n v="120.12725"/>
    <n v="6"/>
    <n v="1.5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640"/>
    <s v="JY119"/>
    <s v="JY119"/>
    <x v="0"/>
    <m/>
    <m/>
    <m/>
    <m/>
    <m/>
    <m/>
    <s v="wild"/>
    <m/>
    <x v="4"/>
    <s v="Zhejiang"/>
    <s v="Huzhou"/>
    <s v="Nanxun Suburb"/>
    <s v="Xiaoli Jin"/>
    <d v="2014-09-06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74625"/>
    <n v="120.14196666666666"/>
    <n v="7"/>
    <n v="1"/>
    <m/>
    <x v="0"/>
    <n v="4.5092857142857143"/>
    <s v="Y"/>
    <d v="2015-07-27T00:00:00"/>
    <s v="ZJU"/>
    <s v="summer 2015"/>
    <n v="95.738"/>
    <n v="3.1588447653429601E-3"/>
    <s v="N"/>
    <n v="8"/>
    <n v="3"/>
    <s v="N China 2x and 4x, Korea and Russia 4x"/>
    <n v="4"/>
    <x v="9"/>
    <n v="0"/>
    <n v="0.59499999999999997"/>
    <n v="6.0000000000000001E-3"/>
    <n v="0.39900000000000002"/>
    <n v="1E-3"/>
    <n v="296"/>
    <n v="307"/>
    <n v="268"/>
    <n v="283"/>
    <n v="248"/>
    <n v="193"/>
    <n v="213"/>
    <n v="224"/>
    <n v="226"/>
    <n v="259"/>
    <n v="0.17922265568559501"/>
    <n v="0.103122909551808"/>
    <x v="0"/>
    <m/>
  </r>
  <r>
    <n v="641"/>
    <s v="JY120"/>
    <s v="JY120"/>
    <x v="0"/>
    <m/>
    <m/>
    <m/>
    <m/>
    <m/>
    <m/>
    <s v="wild"/>
    <m/>
    <x v="4"/>
    <s v="Zhejiang"/>
    <s v="Huzhou"/>
    <s v="Nanxun Suburb"/>
    <s v="Xiaoli Jin"/>
    <d v="2014-09-06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0.756333333333334"/>
    <n v="120.1465"/>
    <n v="15"/>
    <n v="1.6"/>
    <m/>
    <x v="0"/>
    <n v="4.3182142857142853"/>
    <s v="Y"/>
    <d v="2015-07-27T00:00:00"/>
    <s v="ZJU"/>
    <s v="summer 2015"/>
    <n v="65.38669999999999"/>
    <n v="2.9086678301338002E-4"/>
    <s v="N"/>
    <n v="8"/>
    <n v="3"/>
    <s v="N China 2x and 4x, Korea and Russia 4x"/>
    <n v="4"/>
    <x v="9"/>
    <n v="0"/>
    <n v="0.60899999999999999"/>
    <n v="5.0000000000000001E-3"/>
    <n v="0.38500000000000001"/>
    <n v="2E-3"/>
    <n v="295"/>
    <n v="306"/>
    <n v="266"/>
    <n v="283"/>
    <n v="250"/>
    <n v="194"/>
    <n v="213"/>
    <n v="221"/>
    <n v="227"/>
    <n v="258"/>
    <n v="0.14203149833838999"/>
    <n v="0.11589760862243199"/>
    <x v="0"/>
    <m/>
  </r>
  <r>
    <n v="642"/>
    <s v="JY121"/>
    <s v="JY121"/>
    <x v="0"/>
    <m/>
    <m/>
    <m/>
    <m/>
    <m/>
    <m/>
    <s v="wild"/>
    <m/>
    <x v="4"/>
    <s v="Zhejiang"/>
    <s v="Huzhou"/>
    <s v="Nanxun Suburb"/>
    <s v="Xiaoli Jin"/>
    <d v="2014-09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m/>
    <m/>
    <m/>
    <m/>
    <m/>
    <m/>
    <m/>
    <m/>
    <m/>
    <x v="1"/>
    <n v="30.757699999999996"/>
    <n v="120.14686666666667"/>
    <n v="11"/>
    <n v="3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643"/>
    <s v="JY122"/>
    <s v="JY122"/>
    <x v="0"/>
    <m/>
    <m/>
    <m/>
    <m/>
    <m/>
    <m/>
    <s v="wild"/>
    <m/>
    <x v="4"/>
    <s v="Zhejiang"/>
    <s v="Huzhou"/>
    <s v="Nanxun Suburb"/>
    <s v="Xiaoli Jin"/>
    <d v="2014-09-06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x v="1"/>
    <n v="30.758749999999999"/>
    <n v="120.32481666666666"/>
    <n v="3"/>
    <n v="2.1"/>
    <m/>
    <x v="0"/>
    <n v="4.2799999999999994"/>
    <s v="Y"/>
    <d v="2015-07-27T00:00:00"/>
    <s v="ZJU"/>
    <s v="summer 2015"/>
    <n v="84.339500000000001"/>
    <n v="0"/>
    <s v="N"/>
    <n v="8"/>
    <n v="3"/>
    <s v="N China 2x and 4x, Korea and Russia 4x"/>
    <n v="4"/>
    <x v="9"/>
    <n v="0"/>
    <n v="0.63400000000000001"/>
    <n v="3.0000000000000001E-3"/>
    <n v="0.36099999999999999"/>
    <n v="1E-3"/>
    <n v="296"/>
    <n v="307"/>
    <n v="267"/>
    <n v="283"/>
    <n v="248"/>
    <n v="193"/>
    <n v="213"/>
    <n v="224"/>
    <n v="226"/>
    <n v="259"/>
    <n v="0.20638636035255001"/>
    <n v="0.100899391909114"/>
    <x v="0"/>
    <m/>
  </r>
  <r>
    <n v="644"/>
    <s v="JY123"/>
    <s v="JY123"/>
    <x v="0"/>
    <m/>
    <m/>
    <m/>
    <m/>
    <m/>
    <m/>
    <s v="wild"/>
    <m/>
    <x v="4"/>
    <s v="Zhejiang"/>
    <s v="Huzhou"/>
    <s v="Nanxun Suburb"/>
    <s v="Xiaoli Jin"/>
    <d v="2014-09-06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0.758016666666663"/>
    <n v="120.32548333333334"/>
    <n v="6"/>
    <n v="1.8"/>
    <m/>
    <x v="2"/>
    <m/>
    <s v="Y"/>
    <d v="2015-07-27T00:00:00"/>
    <s v="ZJU"/>
    <s v="summer 2015"/>
    <n v="140.57209999999998"/>
    <n v="5.05816894284269E-4"/>
    <s v="N"/>
    <n v="8"/>
    <n v="3"/>
    <s v="N China 2x and 4x, Korea and Russia 4x"/>
    <n v="4"/>
    <x v="9"/>
    <n v="0"/>
    <n v="0.57699999999999996"/>
    <n v="2E-3"/>
    <n v="0.41799999999999998"/>
    <n v="3.0000000000000001E-3"/>
    <n v="296"/>
    <n v="307"/>
    <n v="267"/>
    <n v="283"/>
    <n v="248"/>
    <n v="193"/>
    <n v="213"/>
    <n v="225"/>
    <n v="226"/>
    <n v="259"/>
    <n v="0.22531426094495"/>
    <n v="9.6202626081766607E-2"/>
    <x v="0"/>
    <m/>
  </r>
  <r>
    <n v="645"/>
    <s v="JY124"/>
    <s v="JY124"/>
    <x v="0"/>
    <m/>
    <m/>
    <m/>
    <m/>
    <m/>
    <m/>
    <s v="wild"/>
    <m/>
    <x v="4"/>
    <s v="Jiangsu"/>
    <s v="Lianyungang"/>
    <s v="Huaguoshan,Xinpu Suburb"/>
    <s v="Xiaoli Jin"/>
    <d v="2014-09-3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4.64223333333333"/>
    <n v="119.24258333333333"/>
    <n v="3"/>
    <n v="1.2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646"/>
    <s v="JY125"/>
    <s v="JY125"/>
    <x v="0"/>
    <m/>
    <m/>
    <m/>
    <m/>
    <m/>
    <m/>
    <s v="wild"/>
    <m/>
    <x v="4"/>
    <s v="Jiangsu"/>
    <s v="Lianyungang"/>
    <s v="Huaguoshan,Xinpu Suburb"/>
    <s v="Xiaoli Jin"/>
    <d v="2014-09-30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4.701983333333338"/>
    <n v="119.10251666666666"/>
    <n v="3"/>
    <n v="2"/>
    <m/>
    <x v="0"/>
    <n v="4.2035714285714283"/>
    <s v="Y"/>
    <d v="2015-07-27T00:00:00"/>
    <s v="ZJU"/>
    <s v="summer 2015"/>
    <n v="122.55799999999998"/>
    <n v="0"/>
    <s v="N"/>
    <n v="8"/>
    <n v="3"/>
    <s v="N China 2x and 4x, Korea and Russia 4x"/>
    <n v="4"/>
    <x v="9"/>
    <n v="0"/>
    <n v="0.95499999999999996"/>
    <n v="2E-3"/>
    <n v="4.2000000000000003E-2"/>
    <n v="0"/>
    <n v="295"/>
    <n v="308"/>
    <n v="266"/>
    <n v="283"/>
    <n v="250"/>
    <n v="194"/>
    <n v="213"/>
    <n v="223"/>
    <n v="227"/>
    <n v="258"/>
    <n v="0.21973703222077701"/>
    <n v="0.107070108514499"/>
    <x v="0"/>
    <m/>
  </r>
  <r>
    <n v="647"/>
    <s v="JY126"/>
    <s v="JY126"/>
    <x v="0"/>
    <m/>
    <m/>
    <m/>
    <m/>
    <m/>
    <m/>
    <s v="wild"/>
    <m/>
    <x v="4"/>
    <s v="Jiangsu"/>
    <s v="Lianyungang"/>
    <s v="Ganyu country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4.912583333333338"/>
    <n v="119.15146666666666"/>
    <n v="0"/>
    <n v="2.2000000000000002"/>
    <m/>
    <x v="0"/>
    <n v="4.3755357142857134"/>
    <s v="Y"/>
    <d v="2015-07-27T00:00:00"/>
    <s v="ZJU"/>
    <s v="summer 2015"/>
    <n v="328.53559999999999"/>
    <n v="0"/>
    <s v="N"/>
    <n v="8"/>
    <n v="3"/>
    <s v="N China 2x and 4x, Korea and Russia 4x"/>
    <n v="3"/>
    <x v="1"/>
    <n v="0"/>
    <n v="0.85199999999999998"/>
    <n v="1E-3"/>
    <n v="9.2999999999999999E-2"/>
    <n v="5.5E-2"/>
    <n v="296"/>
    <n v="307"/>
    <n v="266"/>
    <n v="283"/>
    <n v="248"/>
    <n v="193"/>
    <n v="213"/>
    <n v="224"/>
    <n v="226"/>
    <n v="259"/>
    <n v="0.18581129894523901"/>
    <n v="0.155350488021295"/>
    <x v="1"/>
    <m/>
  </r>
  <r>
    <n v="648"/>
    <s v="JY127"/>
    <s v="JY127"/>
    <x v="0"/>
    <m/>
    <m/>
    <m/>
    <m/>
    <m/>
    <m/>
    <s v="wild"/>
    <m/>
    <x v="4"/>
    <s v="Jiangsu"/>
    <s v="Lianyungang"/>
    <s v="Ganyu country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x v="0"/>
    <n v="35.075416666666669"/>
    <n v="119.22404999999999"/>
    <n v="3"/>
    <n v="2.5"/>
    <m/>
    <x v="1"/>
    <n v="8.6937499999999996"/>
    <s v="Y"/>
    <d v="2015-07-27T00:00:00"/>
    <s v="ZJU"/>
    <s v="summer 2015"/>
    <n v="183.17119999999997"/>
    <n v="1.37772675086108E-2"/>
    <s v="N"/>
    <n v="8"/>
    <n v="3"/>
    <s v="N China 2x and 4x, Korea and Russia 4x"/>
    <n v="3"/>
    <x v="1"/>
    <n v="1.6E-2"/>
    <n v="0.90300000000000002"/>
    <n v="0"/>
    <n v="7.1999999999999995E-2"/>
    <n v="8.9999999999999993E-3"/>
    <n v="296"/>
    <n v="307"/>
    <n v="267"/>
    <n v="284"/>
    <n v="248"/>
    <n v="193"/>
    <n v="213"/>
    <n v="224"/>
    <n v="226"/>
    <n v="259"/>
    <n v="0.31131339401820501"/>
    <n v="0.118789862369923"/>
    <x v="1"/>
    <m/>
  </r>
  <r>
    <n v="649"/>
    <s v="JY128"/>
    <s v="JY128"/>
    <x v="0"/>
    <m/>
    <m/>
    <m/>
    <m/>
    <m/>
    <m/>
    <s v="wild"/>
    <m/>
    <x v="4"/>
    <s v="Jiangsu"/>
    <s v="Lianyungang"/>
    <s v="Ganyu country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5.091699999999996"/>
    <n v="119.24948333333334"/>
    <n v="1"/>
    <n v="2.7"/>
    <m/>
    <x v="0"/>
    <n v="4.4710714285714284"/>
    <s v="Y"/>
    <d v="2015-07-27T00:00:00"/>
    <s v="ZJU"/>
    <s v="summer 2015"/>
    <n v="137.71129999999997"/>
    <n v="1.69014084507042E-3"/>
    <s v="N"/>
    <n v="8"/>
    <n v="3"/>
    <s v="N China 2x and 4x, Korea and Russia 4x"/>
    <n v="4"/>
    <x v="9"/>
    <n v="0"/>
    <n v="0.99399999999999999"/>
    <n v="3.0000000000000001E-3"/>
    <n v="3.0000000000000001E-3"/>
    <n v="0"/>
    <n v="296"/>
    <n v="307"/>
    <n v="268"/>
    <n v="284"/>
    <n v="248"/>
    <n v="193"/>
    <n v="213"/>
    <n v="224"/>
    <n v="226"/>
    <n v="259"/>
    <n v="0.212310359774599"/>
    <n v="9.9016802406632895E-2"/>
    <x v="0"/>
    <m/>
  </r>
  <r>
    <n v="650"/>
    <s v="JY129"/>
    <s v="JY129"/>
    <x v="0"/>
    <m/>
    <m/>
    <m/>
    <m/>
    <m/>
    <m/>
    <s v="wild"/>
    <m/>
    <x v="4"/>
    <s v="Shandong"/>
    <s v="Rizhao"/>
    <m/>
    <s v="Xiaoli Jin"/>
    <d v="2014-09-30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5.172983333333327"/>
    <n v="119.03748333333334"/>
    <n v="2"/>
    <n v="3.1"/>
    <m/>
    <x v="0"/>
    <n v="4.3755357142857134"/>
    <s v="Y"/>
    <d v="2015-07-27T00:00:00"/>
    <s v="ZJU"/>
    <s v="summer 2015"/>
    <n v="142.36009999999999"/>
    <n v="1.9730941704035901E-2"/>
    <s v="N"/>
    <n v="8"/>
    <n v="3"/>
    <s v="N China 2x and 4x, Korea and Russia 4x"/>
    <n v="3"/>
    <x v="1"/>
    <n v="1.6E-2"/>
    <n v="0.89"/>
    <n v="0"/>
    <n v="6.7000000000000004E-2"/>
    <n v="2.7E-2"/>
    <n v="296"/>
    <n v="308"/>
    <n v="267"/>
    <n v="283"/>
    <n v="248"/>
    <n v="193"/>
    <n v="213"/>
    <n v="225"/>
    <n v="226"/>
    <n v="259"/>
    <n v="0.273370900158937"/>
    <n v="0.13656790614436301"/>
    <x v="1"/>
    <m/>
  </r>
  <r>
    <n v="651"/>
    <s v="JY130"/>
    <s v="JY130"/>
    <x v="0"/>
    <m/>
    <m/>
    <m/>
    <m/>
    <m/>
    <m/>
    <s v="wild"/>
    <m/>
    <x v="4"/>
    <s v="Shandong"/>
    <s v="Rizhao"/>
    <s v="Donggan suburb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x v="1"/>
    <n v="35.331516666666666"/>
    <n v="119.40791666666667"/>
    <n v="10"/>
    <n v="1.5"/>
    <m/>
    <x v="1"/>
    <n v="8.6173214285714277"/>
    <s v="Y"/>
    <d v="2015-07-27T00:00:00"/>
    <s v="ZJU"/>
    <s v="summer 2015"/>
    <n v="62.123599999999996"/>
    <n v="9.8861593768723808E-3"/>
    <s v="N"/>
    <n v="8"/>
    <n v="3"/>
    <s v="N China 2x and 4x, Korea and Russia 4x"/>
    <n v="3"/>
    <x v="1"/>
    <n v="4.0000000000000001E-3"/>
    <n v="0.90600000000000003"/>
    <n v="0"/>
    <n v="6.8000000000000005E-2"/>
    <n v="2.1999999999999999E-2"/>
    <n v="296"/>
    <n v="307"/>
    <n v="267"/>
    <n v="284"/>
    <n v="248"/>
    <n v="193"/>
    <n v="213"/>
    <n v="224"/>
    <n v="226"/>
    <n v="259"/>
    <n v="0.144256610316428"/>
    <n v="0.147908013372505"/>
    <x v="1"/>
    <m/>
  </r>
  <r>
    <n v="652"/>
    <s v="JY131"/>
    <s v="JY131"/>
    <x v="0"/>
    <m/>
    <m/>
    <m/>
    <m/>
    <m/>
    <m/>
    <s v="wild"/>
    <m/>
    <x v="4"/>
    <s v="Shandong"/>
    <s v="Rizhao"/>
    <s v="Donggan suburb"/>
    <s v="Xiaoli Jin"/>
    <d v="2014-09-30T00:00:00"/>
    <s v="roadside"/>
    <s v="50X5"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5.426966666666665"/>
    <n v="119.40513333333334"/>
    <n v="31"/>
    <n v="1.6"/>
    <m/>
    <x v="2"/>
    <m/>
    <s v="Y"/>
    <d v="2015-07-27T00:00:00"/>
    <s v="ZJU"/>
    <s v="summer 2015"/>
    <n v="64.805599999999998"/>
    <n v="3.52858151023289E-3"/>
    <s v="N"/>
    <n v="8"/>
    <n v="3"/>
    <s v="N China 2x and 4x, Korea and Russia 4x"/>
    <n v="4"/>
    <x v="9"/>
    <n v="0"/>
    <n v="0.97199999999999998"/>
    <n v="0"/>
    <n v="2.7E-2"/>
    <n v="0"/>
    <n v="296"/>
    <n v="307"/>
    <n v="267"/>
    <n v="283"/>
    <n v="248"/>
    <n v="193"/>
    <n v="213"/>
    <n v="224"/>
    <n v="226"/>
    <n v="259"/>
    <n v="0.25302701921687598"/>
    <n v="9.7373205926728296E-2"/>
    <x v="0"/>
    <m/>
  </r>
  <r>
    <n v="653"/>
    <s v="JY132"/>
    <s v="JY132"/>
    <x v="0"/>
    <m/>
    <m/>
    <m/>
    <m/>
    <m/>
    <m/>
    <s v="wild"/>
    <m/>
    <x v="4"/>
    <s v="Shandong"/>
    <s v="Rizhao"/>
    <s v="Donggan suburb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5.449983333333336"/>
    <n v="119.37733333333333"/>
    <n v="56"/>
    <n v="2"/>
    <m/>
    <x v="2"/>
    <m/>
    <s v="Y"/>
    <d v="2015-07-27T00:00:00"/>
    <s v="ZJU"/>
    <s v="summer 2015"/>
    <n v="67.353499999999997"/>
    <n v="1.03871576959396E-2"/>
    <s v="N"/>
    <n v="8"/>
    <n v="3"/>
    <s v="N China 2x and 4x, Korea and Russia 4x"/>
    <n v="3"/>
    <x v="1"/>
    <n v="1.2E-2"/>
    <n v="0.92800000000000005"/>
    <n v="0"/>
    <n v="0.04"/>
    <n v="0.02"/>
    <n v="296"/>
    <n v="307"/>
    <n v="267"/>
    <n v="284"/>
    <n v="248"/>
    <n v="193"/>
    <n v="213"/>
    <n v="224"/>
    <n v="226"/>
    <n v="259"/>
    <n v="0.19118624476231799"/>
    <n v="0.16038443674300601"/>
    <x v="1"/>
    <m/>
  </r>
  <r>
    <n v="654"/>
    <s v="JY133"/>
    <s v="JY133"/>
    <x v="0"/>
    <m/>
    <m/>
    <m/>
    <m/>
    <m/>
    <m/>
    <s v="wild"/>
    <m/>
    <x v="4"/>
    <s v="Shandong"/>
    <s v="Rizhao"/>
    <s v="Donggan suburb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5.464599999999997"/>
    <n v="119.34916666666668"/>
    <n v="32"/>
    <n v="2"/>
    <m/>
    <x v="4"/>
    <n v="6.2862499999999999"/>
    <s v="Y"/>
    <d v="2015-07-27T00:00:00"/>
    <s v="ZJU"/>
    <s v="summer 2015"/>
    <n v="103.69459999999999"/>
    <n v="2.1712158808932999E-2"/>
    <s v="N"/>
    <n v="8"/>
    <n v="3"/>
    <s v="N China 2x and 4x, Korea and Russia 4x"/>
    <n v="3"/>
    <x v="1"/>
    <n v="1.2E-2"/>
    <n v="0.88900000000000001"/>
    <n v="0"/>
    <n v="7.0999999999999994E-2"/>
    <n v="2.7E-2"/>
    <n v="296"/>
    <n v="307"/>
    <n v="267"/>
    <n v="282"/>
    <n v="248"/>
    <n v="193"/>
    <n v="213"/>
    <n v="224"/>
    <n v="226"/>
    <n v="259"/>
    <n v="0.19213986418147699"/>
    <n v="0.154993561310631"/>
    <x v="1"/>
    <m/>
  </r>
  <r>
    <n v="655"/>
    <s v="JY134"/>
    <s v="JY134"/>
    <x v="0"/>
    <m/>
    <m/>
    <m/>
    <m/>
    <m/>
    <m/>
    <s v="wild"/>
    <m/>
    <x v="4"/>
    <s v="Shandong"/>
    <s v="Rizhao"/>
    <s v="Donggan suburb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5.467266666666667"/>
    <n v="119.33896666666666"/>
    <n v="27"/>
    <n v="2.5"/>
    <m/>
    <x v="1"/>
    <n v="8.8466071428571418"/>
    <s v="Y"/>
    <d v="2015-07-27T00:00:00"/>
    <s v="ZJU"/>
    <s v="summer 2015"/>
    <n v="29.090299999999996"/>
    <m/>
    <s v="N"/>
    <n v="8"/>
    <n v="3"/>
    <s v="N China 2x and 4x, Korea and Russia 4x"/>
    <n v="3"/>
    <x v="1"/>
    <n v="1.4E-2"/>
    <n v="0.85599999999999998"/>
    <n v="1E-3"/>
    <n v="6.6000000000000003E-2"/>
    <n v="6.4000000000000001E-2"/>
    <n v="296"/>
    <n v="307"/>
    <n v="267"/>
    <n v="284"/>
    <n v="248"/>
    <n v="193"/>
    <n v="213"/>
    <n v="224"/>
    <n v="226"/>
    <n v="259"/>
    <n v="9.7326975870538901E-2"/>
    <n v="0.185677241732561"/>
    <x v="2"/>
    <m/>
  </r>
  <r>
    <n v="656"/>
    <s v="JY135"/>
    <s v="JY135"/>
    <x v="0"/>
    <m/>
    <m/>
    <m/>
    <m/>
    <m/>
    <m/>
    <s v="wild"/>
    <m/>
    <x v="4"/>
    <s v="Shandong"/>
    <s v="Rizhao"/>
    <s v="Donggan suburb"/>
    <s v="Xiaoli Jin"/>
    <d v="2014-09-30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5.469433333333335"/>
    <n v="119.33604999999999"/>
    <n v="35"/>
    <n v="2.2000000000000002"/>
    <m/>
    <x v="1"/>
    <n v="8.8083928571428576"/>
    <s v="Y"/>
    <d v="2015-07-27T00:00:00"/>
    <s v="ZJU"/>
    <s v="summer 2015"/>
    <n v="109.23739999999999"/>
    <n v="6.4935064935064896E-3"/>
    <s v="N"/>
    <n v="8"/>
    <n v="3"/>
    <s v="N China 2x and 4x, Korea and Russia 4x"/>
    <n v="3"/>
    <x v="1"/>
    <n v="2E-3"/>
    <n v="0.85"/>
    <n v="1E-3"/>
    <n v="7.5999999999999998E-2"/>
    <n v="7.0999999999999994E-2"/>
    <n v="297"/>
    <n v="307"/>
    <n v="267"/>
    <n v="284"/>
    <n v="248"/>
    <n v="193"/>
    <n v="213"/>
    <n v="224"/>
    <n v="226"/>
    <n v="259"/>
    <n v="9.2067620286085797E-2"/>
    <n v="0.187084248384735"/>
    <x v="2"/>
    <m/>
  </r>
  <r>
    <n v="657"/>
    <s v="JY136"/>
    <s v="JY136"/>
    <x v="0"/>
    <m/>
    <m/>
    <m/>
    <m/>
    <m/>
    <m/>
    <s v="wild"/>
    <m/>
    <x v="4"/>
    <s v="Shandong"/>
    <s v="Rizhao"/>
    <s v="Donggan suburb"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5.462333333333333"/>
    <n v="119.47406666666667"/>
    <n v="18"/>
    <n v="1.3"/>
    <m/>
    <x v="1"/>
    <n v="8.8848214285714278"/>
    <s v="Y"/>
    <s v="fall 2015"/>
    <s v="ZJU"/>
    <d v="2015-11-18T00:00:00"/>
    <n v="582.0071999999999"/>
    <n v="4.75770925110132E-3"/>
    <s v="N"/>
    <n v="8"/>
    <n v="3"/>
    <s v="N China 2x and 4x, Korea and Russia 4x"/>
    <n v="3"/>
    <x v="1"/>
    <n v="7.0000000000000001E-3"/>
    <n v="0.84499999999999997"/>
    <n v="4.0000000000000001E-3"/>
    <n v="5.3999999999999999E-2"/>
    <n v="0.09"/>
    <n v="296"/>
    <n v="307"/>
    <n v="267"/>
    <n v="284"/>
    <n v="248"/>
    <n v="193"/>
    <n v="213"/>
    <n v="224"/>
    <n v="226"/>
    <n v="259"/>
    <n v="4.1959254442999597E-2"/>
    <n v="0.22378065333454"/>
    <x v="2"/>
    <m/>
  </r>
  <r>
    <n v="658"/>
    <s v="JY137"/>
    <s v="JY137"/>
    <x v="0"/>
    <m/>
    <m/>
    <m/>
    <m/>
    <m/>
    <m/>
    <s v="wild"/>
    <m/>
    <x v="4"/>
    <s v="Shandong"/>
    <s v="Rizhao"/>
    <s v="Donggan suburb"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5.465283333333332"/>
    <n v="119.47605"/>
    <n v="17"/>
    <n v="1.6"/>
    <m/>
    <x v="1"/>
    <n v="8.3880357142857136"/>
    <s v="Y"/>
    <d v="2015-07-27T00:00:00"/>
    <s v="ZJU"/>
    <s v="summer 2015"/>
    <n v="73.611499999999992"/>
    <n v="2.0143884892086301E-2"/>
    <s v="N"/>
    <n v="8"/>
    <n v="3"/>
    <s v="N China 2x and 4x, Korea and Russia 4x"/>
    <n v="3"/>
    <x v="1"/>
    <n v="2.1000000000000001E-2"/>
    <n v="0.86599999999999999"/>
    <n v="0"/>
    <n v="6.3E-2"/>
    <n v="0.05"/>
    <n v="296"/>
    <n v="307"/>
    <n v="266"/>
    <n v="283"/>
    <n v="248"/>
    <n v="193"/>
    <n v="213"/>
    <n v="224"/>
    <n v="226"/>
    <n v="259"/>
    <n v="9.39170640080913E-2"/>
    <n v="0.188709934619678"/>
    <x v="2"/>
    <m/>
  </r>
  <r>
    <n v="659"/>
    <s v="JY138"/>
    <s v="JY138"/>
    <x v="0"/>
    <m/>
    <m/>
    <m/>
    <m/>
    <m/>
    <m/>
    <s v="wild"/>
    <m/>
    <x v="4"/>
    <s v="Shandong"/>
    <s v="Rizhao"/>
    <s v="Donggan suburb"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5.4895"/>
    <n v="119.15946666666667"/>
    <n v="33"/>
    <n v="1.2"/>
    <m/>
    <x v="1"/>
    <n v="8.5408928571428557"/>
    <s v="Y"/>
    <d v="2015-07-27T00:00:00"/>
    <s v="ZJU"/>
    <s v="summer 2015"/>
    <n v="90.508099999999999"/>
    <n v="1.86078566505858E-2"/>
    <s v="N"/>
    <n v="8"/>
    <n v="3"/>
    <s v="N China 2x and 4x, Korea and Russia 4x"/>
    <n v="3"/>
    <x v="1"/>
    <n v="2.7E-2"/>
    <n v="0.84799999999999998"/>
    <n v="0"/>
    <n v="7.4999999999999997E-2"/>
    <n v="0.05"/>
    <n v="296"/>
    <n v="307"/>
    <n v="266"/>
    <n v="283"/>
    <n v="248"/>
    <n v="193"/>
    <n v="213"/>
    <n v="224"/>
    <n v="226"/>
    <n v="259"/>
    <n v="7.8399075278138997E-2"/>
    <n v="0.19136460554370999"/>
    <x v="2"/>
    <m/>
  </r>
  <r>
    <n v="660"/>
    <s v="JY139"/>
    <s v="JY139"/>
    <x v="0"/>
    <m/>
    <m/>
    <m/>
    <m/>
    <m/>
    <m/>
    <s v="wild"/>
    <m/>
    <x v="4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5.595133333333337"/>
    <n v="119.61256666666668"/>
    <n v="5"/>
    <n v="2.2000000000000002"/>
    <m/>
    <x v="1"/>
    <n v="8.5599999999999987"/>
    <s v="Y"/>
    <d v="2015-07-27T00:00:00"/>
    <s v="ZJU"/>
    <s v="summer 2015"/>
    <n v="305.64919999999995"/>
    <n v="1.52594099694812E-2"/>
    <s v="N"/>
    <n v="8"/>
    <n v="3"/>
    <s v="N China 2x and 4x, Korea and Russia 4x"/>
    <n v="3"/>
    <x v="1"/>
    <n v="5.0000000000000001E-3"/>
    <n v="0.9"/>
    <n v="0"/>
    <n v="0.06"/>
    <n v="3.5000000000000003E-2"/>
    <n v="296"/>
    <n v="307"/>
    <n v="267"/>
    <n v="283"/>
    <n v="248"/>
    <n v="193"/>
    <n v="213"/>
    <n v="224"/>
    <n v="226"/>
    <n v="259"/>
    <n v="0.145470307758994"/>
    <n v="0.167968617902675"/>
    <x v="2"/>
    <m/>
  </r>
  <r>
    <n v="661"/>
    <s v="JY140"/>
    <s v="JY140"/>
    <x v="0"/>
    <m/>
    <m/>
    <m/>
    <m/>
    <m/>
    <m/>
    <s v="wild"/>
    <m/>
    <x v="4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5.630466666666663"/>
    <n v="119.67846666666665"/>
    <n v="20"/>
    <n v="1.8"/>
    <m/>
    <x v="1"/>
    <n v="8.7510714285714268"/>
    <s v="Y"/>
    <d v="2015-07-27T00:00:00"/>
    <s v="ZJU"/>
    <s v="summer 2015"/>
    <n v="198.99499999999998"/>
    <n v="7.8308535630383699E-3"/>
    <s v="N"/>
    <n v="8"/>
    <n v="3"/>
    <s v="N China 2x and 4x, Korea and Russia 4x"/>
    <n v="3"/>
    <x v="1"/>
    <n v="0"/>
    <n v="0.878"/>
    <n v="1E-3"/>
    <n v="8.3000000000000004E-2"/>
    <n v="3.7999999999999999E-2"/>
    <n v="296"/>
    <n v="307"/>
    <n v="267"/>
    <n v="283"/>
    <n v="248"/>
    <n v="193"/>
    <n v="213"/>
    <n v="224"/>
    <n v="226"/>
    <n v="259"/>
    <n v="0.17717092905649501"/>
    <n v="0.141251668188523"/>
    <x v="1"/>
    <m/>
  </r>
  <r>
    <n v="662"/>
    <s v="JY141"/>
    <s v="JY141"/>
    <x v="0"/>
    <m/>
    <m/>
    <m/>
    <m/>
    <m/>
    <m/>
    <s v="wild"/>
    <m/>
    <x v="4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5.630466666666663"/>
    <n v="119.6786"/>
    <n v="20"/>
    <n v="2.2000000000000002"/>
    <m/>
    <x v="1"/>
    <n v="8.7510714285714268"/>
    <s v="Y"/>
    <d v="2015-07-27T00:00:00"/>
    <s v="ZJU"/>
    <s v="summer 2015"/>
    <n v="230.05099999999999"/>
    <n v="6.0185185185185203E-3"/>
    <s v="N"/>
    <n v="8"/>
    <n v="3"/>
    <s v="N China 2x and 4x, Korea and Russia 4x"/>
    <n v="3"/>
    <x v="1"/>
    <n v="2E-3"/>
    <n v="0.89300000000000002"/>
    <n v="0"/>
    <n v="5.8000000000000003E-2"/>
    <n v="4.7E-2"/>
    <n v="296"/>
    <n v="307"/>
    <n v="267"/>
    <n v="283"/>
    <n v="248"/>
    <n v="193"/>
    <n v="213"/>
    <n v="224"/>
    <n v="226"/>
    <n v="259"/>
    <n v="0.18858546452824701"/>
    <n v="0.15142989422700201"/>
    <x v="1"/>
    <m/>
  </r>
  <r>
    <n v="663"/>
    <s v="JY142"/>
    <s v="JY142"/>
    <x v="0"/>
    <m/>
    <m/>
    <m/>
    <m/>
    <m/>
    <m/>
    <s v="wild"/>
    <m/>
    <x v="4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35.650283333333327"/>
    <n v="119.71611666666666"/>
    <n v="25"/>
    <n v="2"/>
    <m/>
    <x v="0"/>
    <n v="4.4519642857142854"/>
    <s v="Y"/>
    <d v="2015-07-27T00:00:00"/>
    <s v="ZJU"/>
    <s v="summer 2015"/>
    <n v="136.10209999999998"/>
    <n v="0"/>
    <s v="N"/>
    <n v="8"/>
    <n v="3"/>
    <s v="N China 2x and 4x, Korea and Russia 4x"/>
    <n v="4"/>
    <x v="9"/>
    <n v="0"/>
    <n v="0.97499999999999998"/>
    <n v="0"/>
    <n v="2.4E-2"/>
    <n v="0"/>
    <n v="296"/>
    <n v="307"/>
    <n v="267"/>
    <n v="284"/>
    <n v="248"/>
    <n v="193"/>
    <n v="213"/>
    <n v="224"/>
    <n v="226"/>
    <n v="259"/>
    <n v="0.27487357318306599"/>
    <n v="9.0901845136093701E-2"/>
    <x v="0"/>
    <m/>
  </r>
  <r>
    <n v="664"/>
    <s v="JY143"/>
    <s v="JY143"/>
    <x v="0"/>
    <m/>
    <m/>
    <m/>
    <m/>
    <m/>
    <m/>
    <s v="wild"/>
    <m/>
    <x v="4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5.797783333333335"/>
    <n v="119.88418333333334"/>
    <n v="18"/>
    <n v="1.2"/>
    <m/>
    <x v="0"/>
    <n v="4.2799999999999994"/>
    <s v="Y"/>
    <d v="2015-07-27T00:00:00"/>
    <s v="ZJU"/>
    <s v="summer 2015"/>
    <n v="82.193899999999999"/>
    <n v="4.8004042445679599E-3"/>
    <s v="N"/>
    <n v="8"/>
    <n v="3"/>
    <s v="N China 2x and 4x, Korea and Russia 4x"/>
    <n v="3"/>
    <x v="1"/>
    <n v="1E-3"/>
    <n v="0.89900000000000002"/>
    <n v="0"/>
    <n v="4.4999999999999998E-2"/>
    <n v="5.5E-2"/>
    <n v="296"/>
    <n v="307"/>
    <n v="267"/>
    <n v="283"/>
    <n v="248"/>
    <n v="193"/>
    <n v="213"/>
    <n v="224"/>
    <n v="226"/>
    <n v="259"/>
    <n v="0.12515532437509"/>
    <n v="0.178536037523948"/>
    <x v="2"/>
    <m/>
  </r>
  <r>
    <n v="665"/>
    <s v="JY144"/>
    <s v="JY144"/>
    <x v="0"/>
    <m/>
    <m/>
    <m/>
    <m/>
    <m/>
    <m/>
    <s v="wild"/>
    <m/>
    <x v="4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5.797666666666665"/>
    <n v="119.90066666666668"/>
    <n v="18"/>
    <n v="2.5"/>
    <m/>
    <x v="1"/>
    <n v="8.7128571428571426"/>
    <s v="Y"/>
    <d v="2015-07-27T00:00:00"/>
    <s v="ZJU"/>
    <s v="summer 2015"/>
    <n v="27.257599999999993"/>
    <m/>
    <s v="N"/>
    <n v="8"/>
    <n v="3"/>
    <s v="N China 2x and 4x, Korea and Russia 4x"/>
    <n v="3"/>
    <x v="1"/>
    <n v="0"/>
    <n v="0.88600000000000001"/>
    <n v="1E-3"/>
    <n v="0.04"/>
    <n v="7.2999999999999995E-2"/>
    <n v="296"/>
    <n v="307"/>
    <n v="267"/>
    <n v="283"/>
    <n v="248"/>
    <n v="193"/>
    <n v="213"/>
    <n v="224"/>
    <n v="226"/>
    <n v="259"/>
    <n v="9.7673746568415001E-2"/>
    <n v="0.186293034427542"/>
    <x v="2"/>
    <m/>
  </r>
  <r>
    <n v="666"/>
    <s v="JY145"/>
    <s v="JY145"/>
    <x v="0"/>
    <m/>
    <m/>
    <m/>
    <m/>
    <m/>
    <m/>
    <s v="wild"/>
    <m/>
    <x v="4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5.797833333333337"/>
    <n v="119.88475"/>
    <n v="24"/>
    <n v="1.8"/>
    <m/>
    <x v="1"/>
    <n v="8.2160714285714285"/>
    <s v="Y"/>
    <d v="2015-07-27T00:00:00"/>
    <s v="ZJU"/>
    <s v="summer 2015"/>
    <n v="55.060999999999993"/>
    <n v="1.6325727773406799E-2"/>
    <s v="N"/>
    <n v="8"/>
    <n v="3"/>
    <s v="N China 2x and 4x, Korea and Russia 4x"/>
    <n v="3"/>
    <x v="1"/>
    <n v="5.0000000000000001E-3"/>
    <n v="0.84699999999999998"/>
    <n v="0"/>
    <n v="7.4999999999999997E-2"/>
    <n v="7.2999999999999995E-2"/>
    <n v="296"/>
    <n v="308"/>
    <n v="267"/>
    <n v="283"/>
    <n v="248"/>
    <n v="193"/>
    <n v="213"/>
    <n v="225"/>
    <n v="226"/>
    <n v="259"/>
    <n v="0.100303424360642"/>
    <n v="0.18860409841331"/>
    <x v="2"/>
    <m/>
  </r>
  <r>
    <n v="667"/>
    <s v="JY146"/>
    <s v="JY146"/>
    <x v="0"/>
    <m/>
    <m/>
    <m/>
    <m/>
    <m/>
    <m/>
    <s v="wild"/>
    <m/>
    <x v="4"/>
    <s v="Shandong"/>
    <s v="Jiaonan"/>
    <m/>
    <s v="Xiaoli Jin"/>
    <d v="2014-10-01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5.798733333333331"/>
    <n v="119.91601666666666"/>
    <n v="10"/>
    <n v="1.7"/>
    <m/>
    <x v="2"/>
    <m/>
    <s v="Y"/>
    <d v="2015-07-27T00:00:00"/>
    <s v="ZJU"/>
    <s v="summer 2015"/>
    <n v="42.947299999999998"/>
    <n v="4.1846840563537499E-3"/>
    <s v="N"/>
    <n v="8"/>
    <n v="3"/>
    <s v="N China 2x and 4x, Korea and Russia 4x"/>
    <n v="3"/>
    <x v="1"/>
    <n v="1.6E-2"/>
    <n v="0.82"/>
    <n v="0"/>
    <n v="0.08"/>
    <n v="8.3000000000000004E-2"/>
    <n v="295"/>
    <n v="306"/>
    <n v="266"/>
    <n v="283"/>
    <n v="250"/>
    <n v="194"/>
    <n v="213"/>
    <n v="221"/>
    <n v="227"/>
    <n v="258"/>
    <n v="5.7535038289264602E-2"/>
    <n v="0.20488133930214"/>
    <x v="2"/>
    <m/>
  </r>
  <r>
    <n v="668"/>
    <s v="JY147"/>
    <s v="JY147"/>
    <x v="0"/>
    <m/>
    <m/>
    <m/>
    <m/>
    <m/>
    <m/>
    <s v="wild"/>
    <m/>
    <x v="4"/>
    <s v="Shandong"/>
    <s v="Jiaonan"/>
    <s v="Binhai road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5.927033333333341"/>
    <n v="120.14903333333334"/>
    <n v="18"/>
    <n v="1.2"/>
    <m/>
    <x v="0"/>
    <n v="4.2799999999999994"/>
    <s v="Y"/>
    <d v="2015-07-27T00:00:00"/>
    <s v="ZJU"/>
    <s v="summer 2015"/>
    <n v="49.339399999999998"/>
    <n v="1.59308147473828E-3"/>
    <s v="N"/>
    <n v="8"/>
    <n v="3"/>
    <s v="N China 2x and 4x, Korea and Russia 4x"/>
    <n v="4"/>
    <x v="9"/>
    <n v="0"/>
    <n v="0.97499999999999998"/>
    <n v="7.0000000000000001E-3"/>
    <n v="1.7999999999999999E-2"/>
    <n v="0"/>
    <n v="296"/>
    <n v="307"/>
    <n v="267"/>
    <n v="284"/>
    <n v="248"/>
    <n v="193"/>
    <n v="213"/>
    <n v="224"/>
    <n v="226"/>
    <n v="259"/>
    <n v="0.10671868227134799"/>
    <n v="0.129399585921325"/>
    <x v="0"/>
    <s v="JY147-8"/>
  </r>
  <r>
    <n v="669"/>
    <s v="JY148"/>
    <s v="JY148"/>
    <x v="0"/>
    <m/>
    <m/>
    <m/>
    <m/>
    <m/>
    <m/>
    <s v="wild"/>
    <m/>
    <x v="4"/>
    <s v="Shandong"/>
    <s v="Qingda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5.927033333333341"/>
    <n v="120.14903333333334"/>
    <n v="18"/>
    <n v="2"/>
    <m/>
    <x v="2"/>
    <m/>
    <s v="Y"/>
    <d v="2015-07-27T00:00:00"/>
    <s v="ZJU"/>
    <s v="summer 2015"/>
    <n v="72.494"/>
    <n v="2.58397932816537E-3"/>
    <s v="N"/>
    <n v="8"/>
    <n v="3"/>
    <s v="N China 2x and 4x, Korea and Russia 4x"/>
    <n v="4"/>
    <x v="9"/>
    <n v="0"/>
    <n v="0.97499999999999998"/>
    <n v="7.0000000000000001E-3"/>
    <n v="1.7999999999999999E-2"/>
    <n v="0"/>
    <n v="296"/>
    <n v="307"/>
    <n v="267"/>
    <n v="284"/>
    <n v="248"/>
    <n v="193"/>
    <n v="213"/>
    <n v="224"/>
    <n v="226"/>
    <n v="259"/>
    <n v="0.10671868227134799"/>
    <n v="0.129399585921325"/>
    <x v="0"/>
    <s v="JY147-8"/>
  </r>
  <r>
    <n v="670"/>
    <s v="JY149"/>
    <s v="JY149"/>
    <x v="0"/>
    <m/>
    <m/>
    <m/>
    <m/>
    <m/>
    <m/>
    <s v="wild"/>
    <m/>
    <x v="4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6.133566666666667"/>
    <n v="120.57510000000001"/>
    <n v="4"/>
    <n v="1"/>
    <m/>
    <x v="1"/>
    <n v="8.7892857142857146"/>
    <s v="Y"/>
    <d v="2015-07-27T00:00:00"/>
    <s v="ZJU"/>
    <s v="summer 2015"/>
    <n v="47.372599999999991"/>
    <n v="6.4363588598450004E-3"/>
    <s v="N"/>
    <n v="8"/>
    <n v="3"/>
    <s v="N China 2x and 4x, Korea and Russia 4x"/>
    <n v="3"/>
    <x v="1"/>
    <n v="0.01"/>
    <n v="0.86699999999999999"/>
    <n v="3.0000000000000001E-3"/>
    <n v="0.05"/>
    <n v="7.0999999999999994E-2"/>
    <n v="296"/>
    <n v="307"/>
    <n v="267"/>
    <n v="284"/>
    <n v="248"/>
    <n v="193"/>
    <n v="213"/>
    <n v="224"/>
    <n v="226"/>
    <n v="259"/>
    <n v="5.5598901892790098E-2"/>
    <n v="0.20745999204430701"/>
    <x v="2"/>
    <m/>
  </r>
  <r>
    <n v="671"/>
    <s v="JY150"/>
    <s v="JY150"/>
    <x v="0"/>
    <m/>
    <m/>
    <m/>
    <m/>
    <m/>
    <m/>
    <s v="wild"/>
    <m/>
    <x v="4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121583333333334"/>
    <n v="120.60309999999998"/>
    <n v="26"/>
    <n v="2.5"/>
    <m/>
    <x v="2"/>
    <m/>
    <s v="Y"/>
    <d v="2015-07-27T00:00:00"/>
    <s v="ZJU"/>
    <s v="summer 2015"/>
    <n v="144.95269999999996"/>
    <n v="1.8207282913165299E-2"/>
    <s v="N"/>
    <n v="8"/>
    <n v="3"/>
    <s v="N China 2x and 4x, Korea and Russia 4x"/>
    <n v="3"/>
    <x v="1"/>
    <n v="1.4999999999999999E-2"/>
    <n v="0.89800000000000002"/>
    <n v="4.0000000000000001E-3"/>
    <n v="0.04"/>
    <n v="4.2999999999999997E-2"/>
    <n v="296"/>
    <n v="307"/>
    <n v="267"/>
    <n v="284"/>
    <n v="248"/>
    <n v="193"/>
    <n v="213"/>
    <n v="224"/>
    <n v="226"/>
    <n v="259"/>
    <n v="0.20387227279294901"/>
    <n v="0.15491833030853"/>
    <x v="1"/>
    <m/>
  </r>
  <r>
    <n v="672"/>
    <s v="JY151"/>
    <s v="JY151"/>
    <x v="3"/>
    <m/>
    <m/>
    <m/>
    <m/>
    <m/>
    <m/>
    <s v="wild"/>
    <m/>
    <x v="4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6.126466666666666"/>
    <n v="120.61955"/>
    <n v="7"/>
    <n v="2"/>
    <m/>
    <x v="0"/>
    <n v="4.5857142857142854"/>
    <s v="Y"/>
    <s v="fall 2015"/>
    <s v="ZJU"/>
    <d v="2015-11-18T00:00:00"/>
    <n v="125.05999999999997"/>
    <m/>
    <s v="N"/>
    <n v="5"/>
    <n v="2"/>
    <s v="M. sinensis"/>
    <n v="7"/>
    <x v="7"/>
    <n v="1"/>
    <n v="0"/>
    <n v="0"/>
    <n v="0"/>
    <n v="0"/>
    <n v="295"/>
    <n v="305"/>
    <n v="266"/>
    <n v="285"/>
    <n v="255"/>
    <n v="194"/>
    <n v="216"/>
    <n v="225"/>
    <n v="228"/>
    <n v="242"/>
    <n v="0.56254876462938896"/>
    <n v="4.5052186550403002E-2"/>
    <x v="1"/>
    <m/>
  </r>
  <r>
    <n v="673"/>
    <s v="JY152"/>
    <s v="JY152"/>
    <x v="0"/>
    <m/>
    <m/>
    <m/>
    <m/>
    <m/>
    <m/>
    <s v="wild"/>
    <m/>
    <x v="4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126333333333335"/>
    <n v="120.55901666666666"/>
    <n v="3"/>
    <n v="1.2"/>
    <m/>
    <x v="1"/>
    <n v="8.7892857142857146"/>
    <s v="Y"/>
    <d v="2015-07-27T00:00:00"/>
    <s v="ZJU"/>
    <s v="summer 2015"/>
    <n v="103.47109999999999"/>
    <n v="1.0156971375807899E-2"/>
    <s v="N"/>
    <n v="8"/>
    <n v="3"/>
    <s v="N China 2x and 4x, Korea and Russia 4x"/>
    <n v="3"/>
    <x v="1"/>
    <n v="2.4E-2"/>
    <n v="0.86499999999999999"/>
    <n v="2E-3"/>
    <n v="2.8000000000000001E-2"/>
    <n v="8.1000000000000003E-2"/>
    <n v="296"/>
    <n v="307"/>
    <n v="267"/>
    <n v="284"/>
    <n v="248"/>
    <n v="193"/>
    <n v="213"/>
    <n v="224"/>
    <n v="226"/>
    <n v="259"/>
    <n v="8.5334489235659602E-2"/>
    <n v="0.19382661443194699"/>
    <x v="2"/>
    <m/>
  </r>
  <r>
    <n v="674"/>
    <s v="JY153"/>
    <s v="JY153"/>
    <x v="0"/>
    <m/>
    <m/>
    <m/>
    <m/>
    <m/>
    <m/>
    <s v="wild"/>
    <m/>
    <x v="4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319649999999996"/>
    <n v="120.63624999999999"/>
    <n v="-3"/>
    <n v="1.2"/>
    <m/>
    <x v="2"/>
    <m/>
    <s v="Y"/>
    <m/>
    <s v="AU"/>
    <d v="2015-11-18T00:00:00"/>
    <n v="552.96079999999995"/>
    <m/>
    <s v="Y"/>
    <m/>
    <m/>
    <m/>
    <m/>
    <x v="3"/>
    <m/>
    <m/>
    <m/>
    <m/>
    <m/>
    <n v="289"/>
    <n v="307"/>
    <n v="0"/>
    <n v="0"/>
    <n v="248"/>
    <n v="194"/>
    <n v="214"/>
    <n v="223"/>
    <n v="241"/>
    <n v="222"/>
    <s v="NA"/>
    <s v="NA"/>
    <x v="1"/>
    <m/>
  </r>
  <r>
    <n v="675"/>
    <s v="JY154"/>
    <s v="JY154"/>
    <x v="0"/>
    <m/>
    <m/>
    <m/>
    <m/>
    <m/>
    <m/>
    <s v="wild"/>
    <m/>
    <x v="4"/>
    <s v="Shandong"/>
    <s v="Qingdao"/>
    <s v="Laoshan suburb"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6.332550000000005"/>
    <n v="120.64691666666666"/>
    <n v="7"/>
    <n v="1.5"/>
    <m/>
    <x v="0"/>
    <n v="4.2226785714285713"/>
    <s v="Y"/>
    <d v="2015-07-27T00:00:00"/>
    <s v="ZJU"/>
    <s v="summer 2015"/>
    <n v="42.947299999999998"/>
    <n v="3.3444816053511699E-4"/>
    <s v="N"/>
    <n v="8"/>
    <n v="3"/>
    <s v="N China 2x and 4x, Korea and Russia 4x"/>
    <n v="4"/>
    <x v="9"/>
    <n v="0"/>
    <n v="0.98399999999999999"/>
    <n v="1E-3"/>
    <n v="1.4999999999999999E-2"/>
    <n v="0"/>
    <n v="296"/>
    <n v="307"/>
    <n v="267"/>
    <n v="284"/>
    <n v="248"/>
    <n v="193"/>
    <n v="213"/>
    <n v="224"/>
    <n v="226"/>
    <n v="259"/>
    <n v="0.178904782545875"/>
    <n v="0.109945801365524"/>
    <x v="0"/>
    <m/>
  </r>
  <r>
    <n v="676"/>
    <s v="JY155"/>
    <s v="JY155"/>
    <x v="0"/>
    <m/>
    <m/>
    <m/>
    <m/>
    <m/>
    <m/>
    <s v="wild"/>
    <m/>
    <x v="4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6.388800000000003"/>
    <n v="120.68361666666665"/>
    <n v="1"/>
    <n v="2.2000000000000002"/>
    <m/>
    <x v="2"/>
    <m/>
    <s v="Y"/>
    <d v="2015-07-27T00:00:00"/>
    <s v="ZJU"/>
    <s v="summer 2015"/>
    <n v="36.510499999999993"/>
    <m/>
    <m/>
    <n v="8"/>
    <n v="3"/>
    <s v="N China 2x and 4x, Korea and Russia 4x"/>
    <n v="4"/>
    <x v="9"/>
    <n v="0"/>
    <n v="0.96699999999999997"/>
    <n v="2.1000000000000001E-2"/>
    <n v="1.0999999999999999E-2"/>
    <n v="0"/>
    <n v="296"/>
    <n v="308"/>
    <n v="267"/>
    <n v="284"/>
    <n v="248"/>
    <n v="193"/>
    <n v="213"/>
    <n v="224"/>
    <n v="226"/>
    <n v="259"/>
    <n v="0.12319029042045899"/>
    <n v="0.123393316195373"/>
    <x v="0"/>
    <m/>
  </r>
  <r>
    <n v="677"/>
    <s v="JY156"/>
    <s v="JY156"/>
    <x v="0"/>
    <m/>
    <m/>
    <m/>
    <m/>
    <m/>
    <m/>
    <s v="wild"/>
    <m/>
    <x v="4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6.431383333333336"/>
    <n v="120.72568333333334"/>
    <n v="3"/>
    <n v="2.2999999999999998"/>
    <m/>
    <x v="0"/>
    <n v="4.4137499999999994"/>
    <s v="Y"/>
    <d v="2015-07-27T00:00:00"/>
    <s v="ZJU"/>
    <s v="summer 2015"/>
    <n v="89.47999999999999"/>
    <n v="3.37609723160027E-3"/>
    <s v="N"/>
    <n v="8"/>
    <n v="3"/>
    <s v="N China 2x and 4x, Korea and Russia 4x"/>
    <n v="4"/>
    <x v="9"/>
    <n v="0"/>
    <n v="0.79800000000000004"/>
    <n v="0"/>
    <n v="0.20100000000000001"/>
    <n v="0"/>
    <n v="296"/>
    <n v="307"/>
    <n v="267"/>
    <n v="284"/>
    <n v="248"/>
    <n v="193"/>
    <n v="213"/>
    <n v="224"/>
    <n v="226"/>
    <n v="259"/>
    <n v="0.308481433318885"/>
    <n v="9.0430422064354393E-2"/>
    <x v="0"/>
    <m/>
  </r>
  <r>
    <n v="678"/>
    <s v="JY157"/>
    <s v="JY157"/>
    <x v="0"/>
    <m/>
    <m/>
    <m/>
    <m/>
    <m/>
    <m/>
    <s v="wild"/>
    <m/>
    <x v="4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6.450783333333341"/>
    <n v="120.74446666666667"/>
    <n v="3"/>
    <n v="1.3"/>
    <m/>
    <x v="2"/>
    <m/>
    <s v="Y"/>
    <d v="2015-07-27T00:00:00"/>
    <s v="ZJU"/>
    <s v="summer 2015"/>
    <n v="90.329299999999989"/>
    <n v="2.17533173809006E-3"/>
    <s v="N"/>
    <n v="8"/>
    <n v="3"/>
    <s v="N China 2x and 4x, Korea and Russia 4x"/>
    <n v="4"/>
    <x v="9"/>
    <n v="0"/>
    <n v="0.96899999999999997"/>
    <n v="2E-3"/>
    <n v="2.9000000000000001E-2"/>
    <n v="0"/>
    <n v="296"/>
    <n v="307"/>
    <n v="265"/>
    <n v="282"/>
    <n v="248"/>
    <n v="193"/>
    <n v="213"/>
    <n v="224"/>
    <n v="226"/>
    <n v="259"/>
    <n v="0.122525646582864"/>
    <n v="0.123991437510291"/>
    <x v="0"/>
    <m/>
  </r>
  <r>
    <n v="679"/>
    <s v="JY158"/>
    <s v="JY158"/>
    <x v="0"/>
    <m/>
    <m/>
    <m/>
    <m/>
    <m/>
    <m/>
    <s v="wild"/>
    <m/>
    <x v="4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459883333333337"/>
    <n v="120.97924999999999"/>
    <n v="3"/>
    <n v="2"/>
    <m/>
    <x v="0"/>
    <n v="4.3755357142857134"/>
    <s v="Y"/>
    <d v="2015-07-27T00:00:00"/>
    <s v="ZJU"/>
    <s v="summer 2015"/>
    <n v="171.81739999999996"/>
    <n v="4.3478260869565201E-3"/>
    <s v="N"/>
    <n v="3"/>
    <n v="8"/>
    <s v="Yangtze diploids (ssp. lutarioriparius)"/>
    <n v="5"/>
    <x v="4"/>
    <n v="0"/>
    <n v="2E-3"/>
    <n v="0"/>
    <n v="0.997"/>
    <n v="0"/>
    <n v="296"/>
    <n v="307"/>
    <n v="268"/>
    <n v="283"/>
    <n v="248"/>
    <n v="193"/>
    <n v="213"/>
    <n v="224"/>
    <n v="226"/>
    <n v="259"/>
    <n v="0.232625343158503"/>
    <n v="9.2261344379589494E-2"/>
    <x v="0"/>
    <m/>
  </r>
  <r>
    <n v="680"/>
    <s v="JY159"/>
    <s v="JY159"/>
    <x v="0"/>
    <m/>
    <m/>
    <m/>
    <m/>
    <m/>
    <m/>
    <s v="wild"/>
    <m/>
    <x v="4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471499999999999"/>
    <n v="120.92006666666667"/>
    <n v="0"/>
    <n v="2.5"/>
    <m/>
    <x v="1"/>
    <n v="8.7892857142857146"/>
    <s v="Y"/>
    <d v="2015-07-27T00:00:00"/>
    <s v="ZJU"/>
    <s v="summer 2015"/>
    <n v="100.655"/>
    <n v="7.1827613727055099E-3"/>
    <s v="N"/>
    <n v="8"/>
    <n v="3"/>
    <s v="N China 2x and 4x, Korea and Russia 4x"/>
    <n v="3"/>
    <x v="1"/>
    <n v="1E-3"/>
    <n v="0.88100000000000001"/>
    <n v="1E-3"/>
    <n v="6.0999999999999999E-2"/>
    <n v="5.6000000000000001E-2"/>
    <n v="296"/>
    <n v="307"/>
    <n v="267"/>
    <n v="283"/>
    <n v="248"/>
    <n v="193"/>
    <n v="213"/>
    <n v="224"/>
    <n v="226"/>
    <n v="259"/>
    <n v="0.104580262967779"/>
    <n v="0.182146775963338"/>
    <x v="2"/>
    <m/>
  </r>
  <r>
    <n v="681"/>
    <s v="JY160"/>
    <s v="JY160"/>
    <x v="0"/>
    <m/>
    <m/>
    <m/>
    <m/>
    <m/>
    <m/>
    <s v="wild"/>
    <m/>
    <x v="4"/>
    <s v="Shandong"/>
    <s v="Jimo"/>
    <m/>
    <s v="Xiaoli Jin"/>
    <d v="2014-10-01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512866666666675"/>
    <n v="120.94791666666666"/>
    <n v="2"/>
    <n v="1.5"/>
    <m/>
    <x v="0"/>
    <n v="4.2417857142857134"/>
    <s v="Y"/>
    <d v="2015-07-27T00:00:00"/>
    <s v="ZJU"/>
    <s v="summer 2015"/>
    <n v="115.36129999999999"/>
    <n v="9.5192765349833399E-4"/>
    <s v="N"/>
    <n v="8"/>
    <n v="3"/>
    <s v="N China 2x and 4x, Korea and Russia 4x"/>
    <n v="4"/>
    <x v="9"/>
    <n v="0"/>
    <n v="0.998"/>
    <n v="1E-3"/>
    <n v="1E-3"/>
    <n v="0"/>
    <n v="296"/>
    <n v="307"/>
    <n v="267"/>
    <n v="284"/>
    <n v="248"/>
    <n v="193"/>
    <n v="213"/>
    <n v="224"/>
    <n v="226"/>
    <n v="259"/>
    <n v="0.23242306025140899"/>
    <n v="0.102326632030721"/>
    <x v="0"/>
    <m/>
  </r>
  <r>
    <n v="682"/>
    <s v="JY161"/>
    <s v="JY161"/>
    <x v="0"/>
    <m/>
    <m/>
    <m/>
    <m/>
    <m/>
    <m/>
    <s v="wild"/>
    <m/>
    <x v="4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72761666666667"/>
    <n v="121.22423333333333"/>
    <n v="11"/>
    <n v="1.2"/>
    <m/>
    <x v="0"/>
    <n v="4.3946428571428573"/>
    <s v="Y"/>
    <d v="2015-08-10T00:00:00"/>
    <s v="ZJU"/>
    <s v="summer 2015"/>
    <n v="31.593499999999995"/>
    <m/>
    <s v="N"/>
    <n v="8"/>
    <n v="3"/>
    <s v="N China 2x and 4x, Korea and Russia 4x"/>
    <n v="4"/>
    <x v="9"/>
    <n v="0"/>
    <n v="0.98899999999999999"/>
    <n v="7.0000000000000001E-3"/>
    <n v="4.0000000000000001E-3"/>
    <n v="0"/>
    <n v="296"/>
    <n v="308"/>
    <n v="267"/>
    <n v="284"/>
    <n v="248"/>
    <n v="193"/>
    <n v="213"/>
    <n v="224"/>
    <n v="226"/>
    <n v="259"/>
    <n v="0.13477821124115"/>
    <n v="0.11743094753014301"/>
    <x v="0"/>
    <m/>
  </r>
  <r>
    <n v="683"/>
    <s v="JY162"/>
    <s v="JY162"/>
    <x v="0"/>
    <m/>
    <m/>
    <m/>
    <m/>
    <m/>
    <m/>
    <s v="wild"/>
    <m/>
    <x v="4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6.726200000000006"/>
    <n v="121.23895"/>
    <n v="11"/>
    <n v="2"/>
    <m/>
    <x v="0"/>
    <n v="4.3182142857142853"/>
    <s v="Y"/>
    <d v="2015-08-10T00:00:00"/>
    <s v="ZJU"/>
    <s v="summer 2015"/>
    <n v="83.881"/>
    <n v="7.1360608943862999E-3"/>
    <s v="N"/>
    <n v="8"/>
    <n v="3"/>
    <s v="N China 2x and 4x, Korea and Russia 4x"/>
    <n v="3"/>
    <x v="1"/>
    <n v="1.2E-2"/>
    <n v="0.89"/>
    <n v="0"/>
    <n v="0.03"/>
    <n v="6.8000000000000005E-2"/>
    <n v="296"/>
    <n v="307"/>
    <n v="267"/>
    <n v="284"/>
    <n v="248"/>
    <n v="193"/>
    <n v="213"/>
    <n v="224"/>
    <n v="226"/>
    <n v="259"/>
    <n v="0.18430862592111"/>
    <n v="0.145853261062104"/>
    <x v="1"/>
    <m/>
  </r>
  <r>
    <n v="684"/>
    <s v="JY163"/>
    <s v="JY163"/>
    <x v="0"/>
    <m/>
    <m/>
    <m/>
    <m/>
    <m/>
    <m/>
    <s v="wild"/>
    <m/>
    <x v="4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728683333333336"/>
    <n v="121.26711666666667"/>
    <n v="26"/>
    <n v="2.1"/>
    <m/>
    <x v="0"/>
    <n v="4.2799999999999994"/>
    <s v="Y"/>
    <s v="fall 2015"/>
    <s v="ZJU"/>
    <d v="2015-11-18T00:00:00"/>
    <n v="43.906399999999991"/>
    <m/>
    <s v="N"/>
    <n v="8"/>
    <n v="3"/>
    <s v="N China 2x and 4x, Korea and Russia 4x"/>
    <n v="4"/>
    <x v="9"/>
    <n v="1E-3"/>
    <n v="0.96799999999999997"/>
    <n v="2.4E-2"/>
    <n v="5.0000000000000001E-3"/>
    <n v="2E-3"/>
    <n v="296"/>
    <n v="307"/>
    <n v="267"/>
    <n v="284"/>
    <n v="248"/>
    <n v="193"/>
    <n v="213"/>
    <n v="224"/>
    <n v="226"/>
    <n v="259"/>
    <n v="0.119578095650917"/>
    <n v="0.12895920175928099"/>
    <x v="0"/>
    <m/>
  </r>
  <r>
    <n v="685"/>
    <s v="JY164"/>
    <s v="JY164"/>
    <x v="0"/>
    <m/>
    <m/>
    <m/>
    <m/>
    <m/>
    <m/>
    <s v="wild"/>
    <m/>
    <x v="4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6.736266666666673"/>
    <n v="121.292"/>
    <n v="14"/>
    <n v="1.5"/>
    <m/>
    <x v="0"/>
    <n v="4.3946428571428573"/>
    <s v="Y"/>
    <s v="fall 2015"/>
    <s v="ZJU"/>
    <d v="2015-11-18T00:00:00"/>
    <n v="255.81519999999998"/>
    <m/>
    <s v="N"/>
    <n v="8"/>
    <n v="3"/>
    <s v="N China 2x and 4x, Korea and Russia 4x"/>
    <n v="4"/>
    <x v="9"/>
    <n v="1E-3"/>
    <n v="0.94"/>
    <n v="0.03"/>
    <n v="1.4999999999999999E-2"/>
    <n v="1.4E-2"/>
    <n v="296"/>
    <n v="307"/>
    <n v="268"/>
    <n v="284"/>
    <n v="248"/>
    <n v="193"/>
    <n v="213"/>
    <n v="224"/>
    <n v="226"/>
    <n v="259"/>
    <n v="0.118191012859413"/>
    <n v="0.136162543011634"/>
    <x v="0"/>
    <m/>
  </r>
  <r>
    <n v="686"/>
    <s v="JY165"/>
    <s v="JY165"/>
    <x v="0"/>
    <m/>
    <m/>
    <m/>
    <m/>
    <m/>
    <m/>
    <s v="wild"/>
    <m/>
    <x v="4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6.745649999999998"/>
    <n v="121.33903333333332"/>
    <n v="3"/>
    <n v="2.2000000000000002"/>
    <m/>
    <x v="0"/>
    <n v="4.4137499999999994"/>
    <s v="Y"/>
    <d v="2015-08-10T00:00:00"/>
    <s v="ZJU"/>
    <s v="summer 2015"/>
    <n v="34.811899999999994"/>
    <m/>
    <s v="N"/>
    <n v="8"/>
    <n v="3"/>
    <s v="N China 2x and 4x, Korea and Russia 4x"/>
    <n v="3"/>
    <x v="1"/>
    <n v="0"/>
    <n v="0.90900000000000003"/>
    <n v="5.0000000000000001E-3"/>
    <n v="6.0999999999999999E-2"/>
    <n v="2.5000000000000001E-2"/>
    <n v="296"/>
    <n v="307"/>
    <n v="267"/>
    <n v="284"/>
    <n v="248"/>
    <n v="193"/>
    <n v="213"/>
    <n v="224"/>
    <n v="226"/>
    <n v="259"/>
    <n v="0.16199971102441801"/>
    <n v="0.145108452015587"/>
    <x v="1"/>
    <m/>
  </r>
  <r>
    <n v="687"/>
    <s v="JY166"/>
    <s v="JY166"/>
    <x v="0"/>
    <m/>
    <m/>
    <m/>
    <m/>
    <m/>
    <m/>
    <s v="wild"/>
    <m/>
    <x v="4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6.745366666666669"/>
    <n v="121.33876666666667"/>
    <n v="2"/>
    <n v="2.2999999999999998"/>
    <m/>
    <x v="1"/>
    <n v="8.9039285714285707"/>
    <s v="Y"/>
    <d v="2015-08-10T00:00:00"/>
    <s v="ZJU"/>
    <s v="summer 2015"/>
    <n v="56.223199999999991"/>
    <n v="8.9719626168224299E-3"/>
    <s v="N"/>
    <n v="8"/>
    <n v="3"/>
    <s v="N China 2x and 4x, Korea and Russia 4x"/>
    <n v="3"/>
    <x v="1"/>
    <n v="8.0000000000000002E-3"/>
    <n v="0.86899999999999999"/>
    <n v="2.3E-2"/>
    <n v="3.4000000000000002E-2"/>
    <n v="6.5000000000000002E-2"/>
    <n v="296"/>
    <n v="307"/>
    <n v="267"/>
    <n v="284"/>
    <n v="248"/>
    <n v="193"/>
    <n v="213"/>
    <n v="224"/>
    <n v="226"/>
    <n v="259"/>
    <n v="0.15110533159948"/>
    <n v="0.15914351851851899"/>
    <x v="2"/>
    <m/>
  </r>
  <r>
    <n v="688"/>
    <s v="JY167"/>
    <s v="JY167"/>
    <x v="0"/>
    <m/>
    <m/>
    <m/>
    <m/>
    <m/>
    <m/>
    <s v="wild"/>
    <m/>
    <x v="4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6.760433333333332"/>
    <n v="121.35509999999999"/>
    <n v="5"/>
    <n v="2.1"/>
    <m/>
    <x v="1"/>
    <n v="8.4071428571428566"/>
    <s v="Y"/>
    <s v="fall 2015"/>
    <s v="ZJU"/>
    <d v="2015-11-18T00:00:00"/>
    <n v="855.30319999999995"/>
    <n v="7.4173971679029E-3"/>
    <s v="N"/>
    <n v="8"/>
    <n v="3"/>
    <s v="N China 2x and 4x, Korea and Russia 4x"/>
    <n v="3"/>
    <x v="1"/>
    <n v="3.9E-2"/>
    <n v="0.85299999999999998"/>
    <n v="1.2E-2"/>
    <n v="3.7999999999999999E-2"/>
    <n v="5.8000000000000003E-2"/>
    <n v="296"/>
    <n v="307"/>
    <n v="267"/>
    <n v="283"/>
    <n v="248"/>
    <n v="193"/>
    <n v="213"/>
    <n v="224"/>
    <n v="226"/>
    <n v="259"/>
    <n v="6.3227857246062696E-2"/>
    <n v="0.20668167936576501"/>
    <x v="2"/>
    <m/>
  </r>
  <r>
    <n v="689"/>
    <s v="JY168"/>
    <s v="JY168"/>
    <x v="0"/>
    <m/>
    <m/>
    <m/>
    <m/>
    <m/>
    <m/>
    <s v="wild"/>
    <m/>
    <x v="4"/>
    <s v="Shandong"/>
    <s v="Haiya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36.775716666666661"/>
    <n v="121.34299999999999"/>
    <n v="11"/>
    <n v="2.1"/>
    <m/>
    <x v="1"/>
    <n v="8.8466071428571418"/>
    <s v="Y"/>
    <s v="fall 2015"/>
    <s v="ZJU"/>
    <d v="2015-11-18T00:00:00"/>
    <n v="759.25519999999995"/>
    <m/>
    <s v="N"/>
    <n v="8"/>
    <n v="3"/>
    <s v="N China 2x and 4x, Korea and Russia 4x"/>
    <n v="3"/>
    <x v="1"/>
    <n v="1.2E-2"/>
    <n v="0.86899999999999999"/>
    <n v="3.0000000000000001E-3"/>
    <n v="5.6000000000000001E-2"/>
    <n v="0.06"/>
    <n v="296"/>
    <n v="307"/>
    <n v="267"/>
    <n v="284"/>
    <n v="248"/>
    <n v="193"/>
    <n v="213"/>
    <n v="224"/>
    <n v="226"/>
    <n v="259"/>
    <n v="0.101950585175553"/>
    <n v="0.19210348489236401"/>
    <x v="2"/>
    <m/>
  </r>
  <r>
    <n v="690"/>
    <s v="JY169"/>
    <s v="JY169"/>
    <x v="0"/>
    <m/>
    <m/>
    <m/>
    <m/>
    <m/>
    <m/>
    <s v="wild"/>
    <m/>
    <x v="4"/>
    <s v="Shandong"/>
    <s v="Haiyang"/>
    <m/>
    <s v="Xiaoli Jin"/>
    <d v="2014-10-02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6.775716666666661"/>
    <n v="121.34305000000001"/>
    <n v="13"/>
    <n v="1.4"/>
    <m/>
    <x v="0"/>
    <n v="4.3564285714285713"/>
    <s v="Y"/>
    <d v="2015-08-10T00:00:00"/>
    <s v="ZJU"/>
    <s v="summer 2015"/>
    <n v="29.269099999999998"/>
    <m/>
    <s v="N"/>
    <n v="8"/>
    <n v="3"/>
    <s v="N China 2x and 4x, Korea and Russia 4x"/>
    <n v="4"/>
    <x v="9"/>
    <n v="0"/>
    <n v="0.94199999999999995"/>
    <n v="5.6000000000000001E-2"/>
    <n v="2E-3"/>
    <n v="0"/>
    <n v="296"/>
    <n v="307"/>
    <n v="267"/>
    <n v="284"/>
    <n v="248"/>
    <n v="193"/>
    <n v="213"/>
    <n v="224"/>
    <n v="226"/>
    <n v="259"/>
    <n v="0.14622164427105899"/>
    <n v="0.113115586393637"/>
    <x v="0"/>
    <m/>
  </r>
  <r>
    <n v="691"/>
    <s v="JY170"/>
    <s v="JY170"/>
    <x v="0"/>
    <m/>
    <m/>
    <m/>
    <m/>
    <m/>
    <m/>
    <s v="wild"/>
    <m/>
    <x v="4"/>
    <s v="Shandong"/>
    <s v="Haiyang"/>
    <m/>
    <s v="Xiaoli Jin"/>
    <d v="2014-10-02T00:00:00"/>
    <s v="field zon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6.775733333333335"/>
    <n v="121.34316666666666"/>
    <n v="14"/>
    <n v="2.6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692"/>
    <s v="JY171"/>
    <s v="JY171"/>
    <x v="0"/>
    <m/>
    <m/>
    <m/>
    <m/>
    <m/>
    <m/>
    <s v="wild"/>
    <m/>
    <x v="4"/>
    <s v="Shandong"/>
    <s v="Haiyang"/>
    <m/>
    <s v="Xiaoli Jin"/>
    <d v="2014-10-02T00:00:00"/>
    <s v="field zon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6.775733333333335"/>
    <n v="121.34316666666666"/>
    <n v="14"/>
    <n v="2.6"/>
    <m/>
    <x v="1"/>
    <n v="8.3498214285714276"/>
    <s v="Y"/>
    <s v="fall 2015"/>
    <s v="ZJU"/>
    <d v="2015-11-18T00:00:00"/>
    <n v="600.24239999999998"/>
    <m/>
    <s v="N"/>
    <n v="8"/>
    <n v="3"/>
    <s v="N China 2x and 4x, Korea and Russia 4x"/>
    <n v="3"/>
    <x v="1"/>
    <n v="4.0000000000000001E-3"/>
    <n v="0.90200000000000002"/>
    <n v="1.4999999999999999E-2"/>
    <n v="4.7E-2"/>
    <n v="3.3000000000000002E-2"/>
    <n v="296"/>
    <n v="307"/>
    <n v="267"/>
    <n v="284"/>
    <n v="248"/>
    <n v="193"/>
    <n v="213"/>
    <n v="224"/>
    <n v="226"/>
    <n v="259"/>
    <n v="0.116081491114001"/>
    <n v="0.177030207924676"/>
    <x v="2"/>
    <m/>
  </r>
  <r>
    <n v="693"/>
    <s v="JY172"/>
    <s v="JY172"/>
    <x v="0"/>
    <m/>
    <m/>
    <m/>
    <m/>
    <m/>
    <m/>
    <s v="wild"/>
    <m/>
    <x v="4"/>
    <s v="Shandong"/>
    <s v="Haiyang"/>
    <m/>
    <s v="Xiaoli Jin"/>
    <d v="2014-10-02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6.811716666666662"/>
    <n v="121.36988333333333"/>
    <n v="56"/>
    <n v="2"/>
    <m/>
    <x v="1"/>
    <n v="8.8083928571428576"/>
    <s v="Y"/>
    <d v="2015-08-10T00:00:00"/>
    <s v="ZJU"/>
    <s v="summer 2015"/>
    <n v="129.39709999999997"/>
    <n v="1.1025358324145499E-2"/>
    <s v="N"/>
    <n v="8"/>
    <n v="3"/>
    <s v="N China 2x and 4x, Korea and Russia 4x"/>
    <n v="3"/>
    <x v="1"/>
    <n v="1.4E-2"/>
    <n v="0.89"/>
    <n v="1E-3"/>
    <n v="3.2000000000000001E-2"/>
    <n v="6.3E-2"/>
    <n v="296"/>
    <n v="307"/>
    <n v="267"/>
    <n v="284"/>
    <n v="248"/>
    <n v="193"/>
    <n v="213"/>
    <n v="224"/>
    <n v="226"/>
    <n v="259"/>
    <n v="0.21213697442566101"/>
    <n v="0.13563673708920199"/>
    <x v="1"/>
    <m/>
  </r>
  <r>
    <n v="694"/>
    <s v="JY173"/>
    <s v="JY173"/>
    <x v="0"/>
    <m/>
    <m/>
    <m/>
    <m/>
    <m/>
    <m/>
    <s v="wild"/>
    <m/>
    <x v="4"/>
    <s v="Shandong"/>
    <s v="Yushan"/>
    <m/>
    <s v="Xiaoli Jin"/>
    <d v="2014-10-02T00:00:00"/>
    <s v="roadside"/>
    <s v="30X6"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835899999999995"/>
    <n v="121.4089"/>
    <n v="32"/>
    <n v="1.5"/>
    <m/>
    <x v="1"/>
    <n v="8.2542857142857144"/>
    <s v="Y"/>
    <d v="2015-08-10T00:00:00"/>
    <s v="ZJU"/>
    <s v="summer 2015"/>
    <n v="97.123699999999999"/>
    <n v="1.4727540500736401E-3"/>
    <s v="N"/>
    <n v="8"/>
    <n v="3"/>
    <s v="N China 2x and 4x, Korea and Russia 4x"/>
    <n v="3"/>
    <x v="1"/>
    <n v="8.9999999999999993E-3"/>
    <n v="0.92700000000000005"/>
    <n v="8.0000000000000002E-3"/>
    <n v="1.2999999999999999E-2"/>
    <n v="4.2999999999999997E-2"/>
    <n v="296"/>
    <n v="307"/>
    <n v="267"/>
    <n v="284"/>
    <n v="248"/>
    <n v="193"/>
    <n v="213"/>
    <n v="224"/>
    <n v="226"/>
    <n v="259"/>
    <n v="0.29125848865770798"/>
    <n v="0.120810568376417"/>
    <x v="1"/>
    <m/>
  </r>
  <r>
    <n v="695"/>
    <s v="JY174"/>
    <s v="JY174"/>
    <x v="0"/>
    <m/>
    <m/>
    <m/>
    <m/>
    <m/>
    <m/>
    <s v="wild"/>
    <m/>
    <x v="4"/>
    <s v="Shandong"/>
    <s v="Yushan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861649999999997"/>
    <n v="121.43513333333334"/>
    <n v="10"/>
    <n v="2.8"/>
    <m/>
    <x v="1"/>
    <n v="8.5217857142857145"/>
    <s v="Y"/>
    <s v="fall 2015"/>
    <s v="ZJU"/>
    <d v="2015-11-18T00:00:00"/>
    <n v="426.9384"/>
    <n v="1.1198208286674101E-2"/>
    <s v="N"/>
    <n v="8"/>
    <n v="3"/>
    <s v="N China 2x and 4x, Korea and Russia 4x"/>
    <n v="3"/>
    <x v="1"/>
    <n v="8.9999999999999993E-3"/>
    <n v="0.83499999999999996"/>
    <n v="0.02"/>
    <n v="2.5000000000000001E-2"/>
    <n v="0.111"/>
    <n v="296"/>
    <n v="307"/>
    <n v="267"/>
    <n v="284"/>
    <n v="248"/>
    <n v="193"/>
    <n v="213"/>
    <n v="224"/>
    <n v="226"/>
    <n v="259"/>
    <n v="8.9148966912295902E-2"/>
    <n v="0.196763959390863"/>
    <x v="2"/>
    <m/>
  </r>
  <r>
    <n v="696"/>
    <s v="JY175"/>
    <s v="JY175"/>
    <x v="0"/>
    <m/>
    <m/>
    <m/>
    <m/>
    <m/>
    <m/>
    <s v="wild"/>
    <m/>
    <x v="4"/>
    <s v="Shandong"/>
    <s v="Yushan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887933333333336"/>
    <n v="121.46485"/>
    <n v="10"/>
    <n v="3.2"/>
    <m/>
    <x v="1"/>
    <n v="8.9612499999999979"/>
    <s v="Y"/>
    <s v="fall 2015"/>
    <s v="ZJU"/>
    <d v="2015-11-18T00:00:00"/>
    <n v="1104.1463999999999"/>
    <n v="2.2087244616234101E-3"/>
    <s v="N"/>
    <n v="8"/>
    <n v="3"/>
    <s v="N China 2x and 4x, Korea and Russia 4x"/>
    <n v="3"/>
    <x v="1"/>
    <n v="5.0000000000000001E-3"/>
    <n v="0.82899999999999996"/>
    <n v="8.9999999999999993E-3"/>
    <n v="0.04"/>
    <n v="0.11700000000000001"/>
    <n v="296"/>
    <n v="307"/>
    <n v="267"/>
    <n v="283"/>
    <n v="248"/>
    <n v="193"/>
    <n v="213"/>
    <n v="224"/>
    <n v="226"/>
    <n v="259"/>
    <n v="8.1259933535616197E-2"/>
    <n v="0.199886767527443"/>
    <x v="2"/>
    <m/>
  </r>
  <r>
    <n v="697"/>
    <s v="JY176"/>
    <s v="JY176"/>
    <x v="0"/>
    <m/>
    <m/>
    <m/>
    <m/>
    <m/>
    <m/>
    <s v="wild"/>
    <m/>
    <x v="4"/>
    <s v="Shandong"/>
    <s v="Yushan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889283333333331"/>
    <n v="121.75843333333334"/>
    <n v="38"/>
    <n v="2.1"/>
    <m/>
    <x v="1"/>
    <n v="8.3880357142857136"/>
    <s v="Y"/>
    <d v="2015-08-10T00:00:00"/>
    <s v="ZJU"/>
    <d v="2015-11-17T00:00:00"/>
    <n v="85.480799999999988"/>
    <m/>
    <s v="N"/>
    <n v="8"/>
    <n v="3"/>
    <s v="N China 2x and 4x, Korea and Russia 4x"/>
    <n v="3"/>
    <x v="1"/>
    <n v="0.01"/>
    <n v="0.877"/>
    <n v="0.02"/>
    <n v="2.7E-2"/>
    <n v="6.6000000000000003E-2"/>
    <n v="296"/>
    <n v="307"/>
    <n v="267"/>
    <n v="283"/>
    <n v="248"/>
    <n v="193"/>
    <n v="213"/>
    <n v="225"/>
    <n v="226"/>
    <n v="259"/>
    <n v="0.14668400520156"/>
    <n v="0.175285312743405"/>
    <x v="2"/>
    <m/>
  </r>
  <r>
    <n v="698"/>
    <s v="JY177"/>
    <s v="JY177"/>
    <x v="0"/>
    <m/>
    <m/>
    <m/>
    <m/>
    <m/>
    <m/>
    <s v="wild"/>
    <m/>
    <x v="4"/>
    <s v="Shandong"/>
    <s v="Yushan"/>
    <m/>
    <s v="Xiaoli Jin"/>
    <d v="2014-10-02T00:00:00"/>
    <s v="seashor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36.901650000000004"/>
    <n v="121.79238333333333"/>
    <n v="6"/>
    <n v="1.7"/>
    <m/>
    <x v="0"/>
    <n v="4.4137499999999994"/>
    <s v="Y"/>
    <s v="fall 2015"/>
    <s v="ZJU"/>
    <d v="2015-11-18T00:00:00"/>
    <n v="633.60399999999993"/>
    <n v="3.4366576819407003E-2"/>
    <s v="N"/>
    <n v="8"/>
    <n v="3"/>
    <s v="N China 2x and 4x, Korea and Russia 4x"/>
    <n v="3"/>
    <x v="1"/>
    <n v="2.4E-2"/>
    <n v="0.871"/>
    <n v="2E-3"/>
    <n v="2.5999999999999999E-2"/>
    <n v="7.6999999999999999E-2"/>
    <n v="296"/>
    <n v="307"/>
    <n v="267"/>
    <n v="284"/>
    <n v="248"/>
    <n v="193"/>
    <n v="213"/>
    <n v="224"/>
    <n v="226"/>
    <n v="259"/>
    <n v="9.4928478543563094E-2"/>
    <n v="0.19757343550447001"/>
    <x v="2"/>
    <m/>
  </r>
  <r>
    <n v="699"/>
    <s v="JY178"/>
    <s v="JY178"/>
    <x v="0"/>
    <m/>
    <m/>
    <m/>
    <m/>
    <m/>
    <m/>
    <s v="wild"/>
    <m/>
    <x v="4"/>
    <s v="Shandong"/>
    <s v="Yushan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6.966316666666671"/>
    <n v="121.79636666666666"/>
    <n v="20"/>
    <n v="1.6"/>
    <m/>
    <x v="1"/>
    <n v="8.6746428571428567"/>
    <s v="Y"/>
    <d v="2015-08-10T00:00:00"/>
    <s v="ZJU"/>
    <s v="summer 2015"/>
    <n v="794.26490000000001"/>
    <n v="7.14285714285714E-3"/>
    <s v="N"/>
    <n v="8"/>
    <n v="3"/>
    <s v="N China 2x and 4x, Korea and Russia 4x"/>
    <n v="3"/>
    <x v="1"/>
    <n v="7.0000000000000001E-3"/>
    <n v="0.93300000000000005"/>
    <n v="3.0000000000000001E-3"/>
    <n v="0.04"/>
    <n v="1.7000000000000001E-2"/>
    <n v="296"/>
    <n v="307"/>
    <n v="267"/>
    <n v="284"/>
    <n v="248"/>
    <n v="193"/>
    <n v="213"/>
    <n v="224"/>
    <n v="226"/>
    <n v="259"/>
    <n v="0.37841352405721701"/>
    <n v="9.6466759646676004E-2"/>
    <x v="1"/>
    <m/>
  </r>
  <r>
    <n v="700"/>
    <s v="JY179"/>
    <s v="JY179"/>
    <x v="0"/>
    <m/>
    <m/>
    <m/>
    <m/>
    <m/>
    <m/>
    <s v="wild"/>
    <m/>
    <x v="4"/>
    <s v="Shandong"/>
    <s v="Wende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7.025216666666665"/>
    <n v="121.8878"/>
    <n v="13"/>
    <n v="2.6"/>
    <m/>
    <x v="1"/>
    <n v="8.8083928571428576"/>
    <s v="Y"/>
    <d v="2015-08-10T00:00:00"/>
    <s v="ZJU"/>
    <s v="summer 2015"/>
    <n v="63.479799999999997"/>
    <n v="1.8142235123367199E-3"/>
    <s v="N"/>
    <n v="8"/>
    <n v="3"/>
    <s v="N China 2x and 4x, Korea and Russia 4x"/>
    <n v="3"/>
    <x v="1"/>
    <n v="5.0000000000000001E-3"/>
    <n v="0.90200000000000002"/>
    <n v="0"/>
    <n v="0.04"/>
    <n v="5.2999999999999999E-2"/>
    <n v="296"/>
    <n v="307"/>
    <n v="267"/>
    <n v="284"/>
    <n v="248"/>
    <n v="193"/>
    <n v="213"/>
    <n v="224"/>
    <n v="226"/>
    <n v="259"/>
    <n v="0.14084669845398101"/>
    <n v="0.16723285459621301"/>
    <x v="2"/>
    <m/>
  </r>
  <r>
    <n v="701"/>
    <s v="JY180"/>
    <s v="JY180"/>
    <x v="0"/>
    <m/>
    <m/>
    <m/>
    <m/>
    <m/>
    <m/>
    <s v="wild"/>
    <m/>
    <x v="4"/>
    <s v="Shandong"/>
    <s v="Wende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37.313233333333329"/>
    <n v="122.04758333333332"/>
    <n v="63"/>
    <n v="2"/>
    <m/>
    <x v="4"/>
    <n v="6.2480357142857139"/>
    <s v="Y"/>
    <d v="2015-08-10T00:00:00"/>
    <s v="ZJU"/>
    <s v="summer 2015"/>
    <n v="44.324299999999994"/>
    <m/>
    <m/>
    <e v="#N/A"/>
    <m/>
    <m/>
    <m/>
    <x v="3"/>
    <m/>
    <m/>
    <m/>
    <m/>
    <m/>
    <n v="296"/>
    <n v="307"/>
    <n v="267"/>
    <n v="284"/>
    <n v="248"/>
    <n v="193"/>
    <n v="213"/>
    <n v="224"/>
    <n v="226"/>
    <n v="259"/>
    <s v="NA"/>
    <s v="NA"/>
    <x v="1"/>
    <m/>
  </r>
  <r>
    <n v="702"/>
    <s v="JY181"/>
    <s v="JY181"/>
    <x v="0"/>
    <m/>
    <m/>
    <m/>
    <m/>
    <m/>
    <m/>
    <s v="wild"/>
    <m/>
    <x v="4"/>
    <s v="Shandong"/>
    <s v="Wende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7.314549999999997"/>
    <n v="122.03066666666666"/>
    <n v="64"/>
    <n v="1"/>
    <m/>
    <x v="0"/>
    <n v="4.3373214285714283"/>
    <s v="Y"/>
    <d v="2015-08-10T00:00:00"/>
    <s v="ZJU"/>
    <s v="summer 2015"/>
    <n v="105.11669999999999"/>
    <n v="0"/>
    <s v="N"/>
    <n v="8"/>
    <n v="3"/>
    <s v="N China 2x and 4x, Korea and Russia 4x"/>
    <n v="4"/>
    <x v="9"/>
    <n v="0"/>
    <n v="0.996"/>
    <n v="1E-3"/>
    <n v="3.0000000000000001E-3"/>
    <n v="0"/>
    <n v="296"/>
    <n v="307"/>
    <n v="267"/>
    <n v="284"/>
    <n v="248"/>
    <n v="193"/>
    <n v="213"/>
    <n v="224"/>
    <n v="226"/>
    <n v="259"/>
    <n v="0.25577228724172801"/>
    <n v="9.3849499106934797E-2"/>
    <x v="0"/>
    <m/>
  </r>
  <r>
    <n v="703"/>
    <s v="JY182"/>
    <s v="JY182"/>
    <x v="0"/>
    <m/>
    <m/>
    <m/>
    <m/>
    <m/>
    <m/>
    <s v="wild"/>
    <m/>
    <x v="4"/>
    <s v="Shandong"/>
    <s v="Wende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7.314783333333338"/>
    <n v="122.02901666666666"/>
    <n v="69"/>
    <n v="1.9"/>
    <m/>
    <x v="1"/>
    <n v="8.7510714285714268"/>
    <s v="Y"/>
    <d v="2015-08-10T00:00:00"/>
    <s v="ZJU"/>
    <s v="summer 2015"/>
    <n v="129.6189"/>
    <n v="2.1008403361344501E-2"/>
    <s v="N"/>
    <n v="8"/>
    <n v="3"/>
    <s v="N China 2x and 4x, Korea and Russia 4x"/>
    <n v="3"/>
    <x v="1"/>
    <n v="1.9E-2"/>
    <n v="0.90300000000000002"/>
    <n v="1E-3"/>
    <n v="2.9000000000000001E-2"/>
    <n v="4.8000000000000001E-2"/>
    <n v="295"/>
    <n v="308"/>
    <n v="265"/>
    <n v="283"/>
    <n v="250"/>
    <n v="194"/>
    <n v="213"/>
    <n v="223"/>
    <n v="227"/>
    <n v="258"/>
    <n v="0.24230602514087601"/>
    <n v="0.13169336384439401"/>
    <x v="1"/>
    <m/>
  </r>
  <r>
    <n v="704"/>
    <s v="JY183"/>
    <s v="JY183"/>
    <x v="0"/>
    <m/>
    <m/>
    <m/>
    <m/>
    <m/>
    <m/>
    <s v="wild"/>
    <m/>
    <x v="4"/>
    <s v="Shandong"/>
    <s v="Wendeng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7.347466666666669"/>
    <n v="121.95253333333335"/>
    <n v="48"/>
    <n v="1.6"/>
    <m/>
    <x v="1"/>
    <n v="8.4262499999999996"/>
    <s v="Y"/>
    <d v="2015-08-10T00:00:00"/>
    <s v="ZJU"/>
    <s v="summer 2015"/>
    <n v="40.282699999999991"/>
    <n v="5.2219321148825101E-3"/>
    <s v="N"/>
    <n v="8"/>
    <n v="3"/>
    <s v="N China 2x and 4x, Korea and Russia 4x"/>
    <n v="3"/>
    <x v="1"/>
    <n v="6.0000000000000001E-3"/>
    <n v="0.89300000000000002"/>
    <n v="3.0000000000000001E-3"/>
    <n v="4.9000000000000002E-2"/>
    <n v="4.9000000000000002E-2"/>
    <n v="296"/>
    <n v="307"/>
    <n v="267"/>
    <n v="284"/>
    <n v="248"/>
    <n v="193"/>
    <n v="213"/>
    <n v="224"/>
    <n v="226"/>
    <n v="259"/>
    <n v="0.21956364687183899"/>
    <n v="0.16147665420076299"/>
    <x v="1"/>
    <m/>
  </r>
  <r>
    <n v="705"/>
    <s v="JY184"/>
    <s v="JY184"/>
    <x v="0"/>
    <m/>
    <m/>
    <m/>
    <m/>
    <m/>
    <m/>
    <s v="wild"/>
    <m/>
    <x v="4"/>
    <s v="Shandong"/>
    <s v="Yantai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7.427433333333326"/>
    <n v="121.91381666666666"/>
    <n v="18"/>
    <n v="1.8"/>
    <m/>
    <x v="1"/>
    <n v="8.7510714285714268"/>
    <s v="Y"/>
    <d v="2015-08-10T00:00:00"/>
    <s v="ZJU"/>
    <s v="summer 2015"/>
    <n v="164.43559999999999"/>
    <n v="6.5237651444547996E-3"/>
    <s v="N"/>
    <n v="8"/>
    <n v="3"/>
    <s v="N China 2x and 4x, Korea and Russia 4x"/>
    <n v="3"/>
    <x v="1"/>
    <n v="7.0000000000000001E-3"/>
    <n v="0.92700000000000005"/>
    <n v="2E-3"/>
    <n v="3.1E-2"/>
    <n v="3.3000000000000002E-2"/>
    <n v="296"/>
    <n v="307"/>
    <n v="267"/>
    <n v="284"/>
    <n v="248"/>
    <n v="193"/>
    <n v="213"/>
    <n v="224"/>
    <n v="226"/>
    <n v="259"/>
    <n v="0.31827770553388202"/>
    <n v="0.12882031283116399"/>
    <x v="1"/>
    <m/>
  </r>
  <r>
    <n v="706"/>
    <s v="JY185"/>
    <s v="JY185"/>
    <x v="0"/>
    <m/>
    <m/>
    <m/>
    <m/>
    <m/>
    <m/>
    <s v="wild"/>
    <m/>
    <x v="4"/>
    <s v="Shandong"/>
    <s v="Yantai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7.427699999999994"/>
    <n v="121.8343"/>
    <n v="13"/>
    <n v="2"/>
    <m/>
    <x v="1"/>
    <n v="8.5982142857142865"/>
    <s v="Y"/>
    <s v="fall 2015"/>
    <s v="ZJU"/>
    <d v="2015-11-18T00:00:00"/>
    <n v="657.03599999999994"/>
    <m/>
    <s v="N"/>
    <n v="8"/>
    <n v="3"/>
    <s v="N China 2x and 4x, Korea and Russia 4x"/>
    <n v="3"/>
    <x v="1"/>
    <n v="1.2999999999999999E-2"/>
    <n v="0.88200000000000001"/>
    <n v="1E-3"/>
    <n v="4.2999999999999997E-2"/>
    <n v="0.06"/>
    <n v="296"/>
    <n v="307"/>
    <n v="267"/>
    <n v="283"/>
    <n v="248"/>
    <n v="193"/>
    <n v="213"/>
    <n v="225"/>
    <n v="226"/>
    <n v="259"/>
    <n v="0.135991908683716"/>
    <n v="0.182113114150975"/>
    <x v="2"/>
    <m/>
  </r>
  <r>
    <n v="707"/>
    <s v="JY186"/>
    <s v="JY186"/>
    <x v="0"/>
    <m/>
    <m/>
    <m/>
    <m/>
    <m/>
    <m/>
    <s v="wild"/>
    <m/>
    <x v="4"/>
    <s v="Shandong"/>
    <s v="Yantai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7.410249999999998"/>
    <n v="121.76118333333334"/>
    <n v="-1"/>
    <n v="1.4"/>
    <m/>
    <x v="0"/>
    <n v="4.3182142857142853"/>
    <s v="Y"/>
    <d v="2015-08-10T00:00:00"/>
    <s v="ZJU"/>
    <s v="summer 2015"/>
    <n v="118.37819999999998"/>
    <n v="4.75624256837099E-3"/>
    <s v="N"/>
    <n v="8"/>
    <n v="3"/>
    <s v="N China 2x and 4x, Korea and Russia 4x"/>
    <n v="3"/>
    <x v="1"/>
    <n v="7.0000000000000001E-3"/>
    <n v="0.91800000000000004"/>
    <n v="0"/>
    <n v="5.7000000000000002E-2"/>
    <n v="1.7999999999999999E-2"/>
    <n v="296"/>
    <n v="307"/>
    <n v="267"/>
    <n v="284"/>
    <n v="248"/>
    <n v="193"/>
    <n v="213"/>
    <n v="224"/>
    <n v="226"/>
    <n v="259"/>
    <n v="0.31585031064875002"/>
    <n v="0.108004223864836"/>
    <x v="1"/>
    <m/>
  </r>
  <r>
    <n v="708"/>
    <s v="JY187"/>
    <s v="JY187"/>
    <x v="0"/>
    <m/>
    <m/>
    <m/>
    <m/>
    <m/>
    <m/>
    <s v="wild"/>
    <m/>
    <x v="4"/>
    <s v="Shandong"/>
    <s v="Yantai"/>
    <m/>
    <s v="Xiaoli Jin"/>
    <d v="2014-10-02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7.404816666666669"/>
    <n v="121.73066666666666"/>
    <n v="26"/>
    <n v="1.5"/>
    <m/>
    <x v="0"/>
    <n v="4.2799999999999994"/>
    <s v="Y"/>
    <d v="2015-08-10T00:00:00"/>
    <s v="ZJU"/>
    <s v="summer 2015"/>
    <n v="102.5907"/>
    <n v="0"/>
    <s v="N"/>
    <n v="8"/>
    <n v="3"/>
    <s v="N China 2x and 4x, Korea and Russia 4x"/>
    <n v="4"/>
    <x v="9"/>
    <n v="0"/>
    <n v="0.995"/>
    <n v="4.0000000000000001E-3"/>
    <n v="1E-3"/>
    <n v="0"/>
    <n v="296"/>
    <n v="307"/>
    <n v="267"/>
    <n v="284"/>
    <n v="248"/>
    <n v="193"/>
    <n v="213"/>
    <n v="224"/>
    <n v="226"/>
    <n v="259"/>
    <n v="0.17896257766218801"/>
    <n v="0.11519780374489701"/>
    <x v="0"/>
    <m/>
  </r>
  <r>
    <n v="709"/>
    <s v="JY188"/>
    <s v="JY188"/>
    <x v="0"/>
    <m/>
    <m/>
    <m/>
    <m/>
    <m/>
    <m/>
    <s v="wild"/>
    <m/>
    <x v="4"/>
    <s v="Liaoning"/>
    <s v="Pulandian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x v="1"/>
    <n v="39.538116666666667"/>
    <n v="122.48746666666666"/>
    <n v="20"/>
    <n v="1.2"/>
    <m/>
    <x v="2"/>
    <m/>
    <s v="Y"/>
    <d v="2015-08-10T00:00:00"/>
    <s v="ZJU"/>
    <s v="summer 2015"/>
    <n v="141.02799999999999"/>
    <n v="9.6711798839458404E-4"/>
    <s v="N"/>
    <n v="7"/>
    <n v="4"/>
    <s v="NE China/Korea/Russia diploids"/>
    <n v="2"/>
    <x v="0"/>
    <n v="0"/>
    <n v="0.42"/>
    <n v="0.57999999999999996"/>
    <n v="0"/>
    <n v="0"/>
    <n v="296"/>
    <n v="307"/>
    <n v="267"/>
    <n v="284"/>
    <n v="248"/>
    <n v="193"/>
    <n v="213"/>
    <n v="224"/>
    <n v="226"/>
    <n v="259"/>
    <n v="0.27027886143620899"/>
    <n v="9.99524790115634E-2"/>
    <x v="0"/>
    <m/>
  </r>
  <r>
    <n v="710"/>
    <s v="JY189"/>
    <s v="JY189"/>
    <x v="0"/>
    <m/>
    <m/>
    <m/>
    <m/>
    <m/>
    <m/>
    <s v="wild"/>
    <m/>
    <x v="4"/>
    <s v="Liaoning"/>
    <s v="Pulandian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39.538033333333331"/>
    <n v="122.48733333333334"/>
    <n v="20"/>
    <n v="2"/>
    <m/>
    <x v="2"/>
    <m/>
    <s v="Y"/>
    <d v="2015-08-10T00:00:00"/>
    <s v="ZJU"/>
    <s v="summer 2015"/>
    <n v="213.9873"/>
    <n v="4.0540540540540499E-3"/>
    <s v="N"/>
    <n v="7"/>
    <n v="4"/>
    <s v="NE China/Korea/Russia diploids"/>
    <n v="2"/>
    <x v="0"/>
    <n v="0"/>
    <n v="0.432"/>
    <n v="0.56699999999999995"/>
    <n v="1E-3"/>
    <n v="0"/>
    <n v="296"/>
    <n v="307"/>
    <n v="267"/>
    <n v="284"/>
    <n v="248"/>
    <n v="193"/>
    <n v="213"/>
    <n v="224"/>
    <n v="226"/>
    <n v="259"/>
    <n v="0.22670134373645401"/>
    <n v="0.117825112107623"/>
    <x v="0"/>
    <m/>
  </r>
  <r>
    <n v="711"/>
    <s v="JY190"/>
    <s v="JY190"/>
    <x v="0"/>
    <m/>
    <m/>
    <m/>
    <m/>
    <m/>
    <m/>
    <s v="wild"/>
    <m/>
    <x v="4"/>
    <s v="Liaoning"/>
    <s v="Zhuanghe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9.567250000000001"/>
    <n v="122.55316666666667"/>
    <n v="14"/>
    <n v="1.6"/>
    <m/>
    <x v="0"/>
    <n v="4.2035714285714283"/>
    <s v="Y"/>
    <s v="fall 2015"/>
    <s v="ZJU"/>
    <d v="2015-11-18T00:00:00"/>
    <n v="989.86319999999989"/>
    <m/>
    <s v="N"/>
    <n v="7"/>
    <n v="4"/>
    <s v="NE China/Korea/Russia diploids"/>
    <n v="2"/>
    <x v="0"/>
    <n v="0"/>
    <n v="0.28000000000000003"/>
    <n v="0.71899999999999997"/>
    <n v="0"/>
    <n v="0"/>
    <n v="296"/>
    <n v="307"/>
    <n v="267"/>
    <n v="285"/>
    <n v="248"/>
    <n v="193"/>
    <n v="214"/>
    <n v="223"/>
    <n v="226"/>
    <n v="259"/>
    <n v="0.174570148822424"/>
    <n v="0.119100966251225"/>
    <x v="0"/>
    <m/>
  </r>
  <r>
    <n v="712"/>
    <s v="JY191"/>
    <s v="JY191"/>
    <x v="0"/>
    <m/>
    <m/>
    <m/>
    <m/>
    <m/>
    <m/>
    <s v="wild"/>
    <m/>
    <x v="4"/>
    <s v="Liaoning"/>
    <s v="Zhuanghe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39.558666666666667"/>
    <n v="122.60421666666667"/>
    <n v="10"/>
    <n v="2.2000000000000002"/>
    <m/>
    <x v="1"/>
    <n v="8.3880357142857136"/>
    <s v="Y"/>
    <s v="fall 2015"/>
    <s v="ZJU"/>
    <d v="2015-11-18T00:00:00"/>
    <n v="850.57039999999995"/>
    <m/>
    <s v="N"/>
    <n v="8"/>
    <n v="3"/>
    <s v="N China 2x and 4x, Korea and Russia 4x"/>
    <n v="3"/>
    <x v="1"/>
    <n v="6.0000000000000001E-3"/>
    <n v="0.78500000000000003"/>
    <n v="0.10299999999999999"/>
    <n v="3.0000000000000001E-3"/>
    <n v="0.10299999999999999"/>
    <n v="296"/>
    <n v="307"/>
    <n v="266"/>
    <n v="283"/>
    <n v="248"/>
    <n v="193"/>
    <n v="213"/>
    <n v="224"/>
    <n v="226"/>
    <n v="259"/>
    <n v="8.9177864470452201E-2"/>
    <n v="0.19740473999809599"/>
    <x v="2"/>
    <m/>
  </r>
  <r>
    <n v="713"/>
    <s v="JY192"/>
    <s v="JY192"/>
    <x v="0"/>
    <m/>
    <m/>
    <m/>
    <m/>
    <m/>
    <m/>
    <s v="wild"/>
    <m/>
    <x v="4"/>
    <s v="Liaoning"/>
    <s v="Zhuanghe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39.571133333333336"/>
    <n v="122.63616666666665"/>
    <n v="5"/>
    <n v="2.1"/>
    <m/>
    <x v="1"/>
    <n v="8.7701785714285698"/>
    <s v="Y"/>
    <d v="2015-08-10T00:00:00"/>
    <s v="ZJU"/>
    <s v="summer 2015"/>
    <n v="806.79740000000004"/>
    <n v="0"/>
    <s v="N"/>
    <n v="8"/>
    <n v="3"/>
    <s v="N China 2x and 4x, Korea and Russia 4x"/>
    <n v="3"/>
    <x v="1"/>
    <n v="0"/>
    <n v="0.86"/>
    <n v="9.7000000000000003E-2"/>
    <n v="1.7999999999999999E-2"/>
    <n v="2.4E-2"/>
    <n v="296"/>
    <n v="307"/>
    <n v="267"/>
    <n v="284"/>
    <n v="248"/>
    <n v="193"/>
    <n v="213"/>
    <n v="224"/>
    <n v="226"/>
    <n v="259"/>
    <n v="0.400838029186534"/>
    <n v="8.9997106202372903E-2"/>
    <x v="1"/>
    <m/>
  </r>
  <r>
    <n v="714"/>
    <s v="JY193"/>
    <s v="JY193"/>
    <x v="0"/>
    <m/>
    <m/>
    <m/>
    <m/>
    <m/>
    <m/>
    <s v="wild"/>
    <m/>
    <x v="4"/>
    <s v="Liaoning"/>
    <s v="Zhuanghe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9.614283333333333"/>
    <n v="122.75181666666666"/>
    <n v="7"/>
    <n v="1.8"/>
    <m/>
    <x v="1"/>
    <n v="8.3498214285714276"/>
    <s v="Y"/>
    <d v="2015-08-10T00:00:00"/>
    <s v="ZJU"/>
    <s v="summer 2015"/>
    <n v="21.632400000000001"/>
    <m/>
    <s v="N"/>
    <n v="8"/>
    <n v="3"/>
    <s v="N China 2x and 4x, Korea and Russia 4x"/>
    <n v="3"/>
    <x v="1"/>
    <n v="0"/>
    <n v="0.77200000000000002"/>
    <n v="0.10299999999999999"/>
    <n v="2.5000000000000001E-2"/>
    <n v="0.1"/>
    <n v="296"/>
    <n v="307"/>
    <n v="267"/>
    <n v="284"/>
    <n v="248"/>
    <n v="193"/>
    <n v="213"/>
    <n v="224"/>
    <n v="226"/>
    <n v="259"/>
    <n v="0.11790203727784999"/>
    <n v="0.17221949221949201"/>
    <x v="2"/>
    <m/>
  </r>
  <r>
    <n v="715"/>
    <s v="JY194"/>
    <s v="JY194"/>
    <x v="0"/>
    <m/>
    <m/>
    <m/>
    <m/>
    <m/>
    <m/>
    <s v="wild"/>
    <m/>
    <x v="4"/>
    <s v="Liaoning"/>
    <s v="Zhuanghe"/>
    <m/>
    <s v="Xiaoli Jin"/>
    <d v="2014-10-03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9.754250000000006"/>
    <n v="123.04745"/>
    <n v="19"/>
    <n v="2"/>
    <m/>
    <x v="2"/>
    <m/>
    <s v="Y"/>
    <m/>
    <s v="AU"/>
    <d v="2015-11-18T00:00:00"/>
    <n v="446.05520000000001"/>
    <m/>
    <s v="N"/>
    <n v="7"/>
    <n v="4"/>
    <s v="NE China/Korea/Russia diploids"/>
    <n v="2"/>
    <x v="0"/>
    <n v="2E-3"/>
    <n v="0.39800000000000002"/>
    <n v="0.59799999999999998"/>
    <n v="0"/>
    <n v="2E-3"/>
    <n v="296"/>
    <n v="307"/>
    <n v="267"/>
    <n v="285"/>
    <n v="248"/>
    <n v="193"/>
    <n v="214"/>
    <n v="223"/>
    <n v="226"/>
    <n v="259"/>
    <n v="0.11530125704378"/>
    <n v="0.13317001469867701"/>
    <x v="0"/>
    <m/>
  </r>
  <r>
    <n v="716"/>
    <s v="JY195"/>
    <s v="JY195"/>
    <x v="0"/>
    <m/>
    <m/>
    <m/>
    <m/>
    <m/>
    <m/>
    <s v="wild"/>
    <m/>
    <x v="4"/>
    <s v="Liaoning"/>
    <s v="Zhuanghe"/>
    <m/>
    <s v="Xiaoli Jin"/>
    <d v="2014-10-03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9.779683333333331"/>
    <n v="123.08758333333333"/>
    <n v="23"/>
    <n v="1.3"/>
    <m/>
    <x v="0"/>
    <n v="4.2608928571428573"/>
    <s v="Y"/>
    <d v="2015-08-10T00:00:00"/>
    <s v="ZJU"/>
    <s v="summer 2015"/>
    <n v="101.8329"/>
    <n v="1.2168141592920401E-2"/>
    <s v="N"/>
    <n v="7"/>
    <n v="4"/>
    <s v="NE China/Korea/Russia diploids"/>
    <n v="2"/>
    <x v="0"/>
    <n v="2E-3"/>
    <n v="0.24099999999999999"/>
    <n v="0.75600000000000001"/>
    <n v="0"/>
    <n v="0"/>
    <n v="296"/>
    <n v="307"/>
    <n v="267"/>
    <n v="284"/>
    <n v="248"/>
    <n v="193"/>
    <n v="214"/>
    <n v="223"/>
    <n v="226"/>
    <n v="259"/>
    <n v="0.19468284929923399"/>
    <n v="0.111884598823023"/>
    <x v="0"/>
    <m/>
  </r>
  <r>
    <n v="717"/>
    <s v="JY196"/>
    <s v="JY196"/>
    <x v="0"/>
    <m/>
    <m/>
    <m/>
    <m/>
    <m/>
    <m/>
    <s v="wild"/>
    <m/>
    <x v="4"/>
    <s v="Liaoning"/>
    <s v="Donggang"/>
    <m/>
    <s v="Xiaoli Jin"/>
    <d v="2014-10-03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9.944183333333335"/>
    <n v="124.08685"/>
    <n v="4"/>
    <n v="1.8"/>
    <m/>
    <x v="0"/>
    <n v="4.4137499999999994"/>
    <s v="Y"/>
    <d v="2015-08-10T00:00:00"/>
    <s v="ZJU"/>
    <s v="summer 2015"/>
    <n v="61.627399999999994"/>
    <n v="5.6938000843525897E-3"/>
    <s v="N"/>
    <n v="7"/>
    <n v="4"/>
    <s v="NE China/Korea/Russia diploids"/>
    <n v="2"/>
    <x v="0"/>
    <n v="1E-3"/>
    <n v="0.214"/>
    <n v="0.78200000000000003"/>
    <n v="1E-3"/>
    <n v="2E-3"/>
    <n v="296"/>
    <n v="307"/>
    <n v="267"/>
    <n v="285"/>
    <n v="248"/>
    <n v="193"/>
    <n v="214"/>
    <n v="223"/>
    <n v="226"/>
    <n v="259"/>
    <n v="0.118479988440977"/>
    <n v="0.13191280118013399"/>
    <x v="0"/>
    <m/>
  </r>
  <r>
    <n v="718"/>
    <s v="JY197"/>
    <s v="JY197"/>
    <x v="0"/>
    <m/>
    <m/>
    <m/>
    <m/>
    <m/>
    <m/>
    <s v="wild"/>
    <m/>
    <x v="4"/>
    <s v="Liaoning"/>
    <s v="Donggang"/>
    <m/>
    <s v="Xiaoli Jin"/>
    <d v="2014-10-03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9.935249999999996"/>
    <n v="124.13628333333334"/>
    <n v="9"/>
    <n v="1.6"/>
    <m/>
    <x v="0"/>
    <n v="4.2035714285714283"/>
    <s v="Y"/>
    <d v="2015-08-10T00:00:00"/>
    <s v="ZJU"/>
    <s v="summer 2015"/>
    <n v="137.15479999999999"/>
    <n v="2.8985507246376799E-3"/>
    <s v="N"/>
    <n v="7"/>
    <n v="4"/>
    <s v="NE China/Korea/Russia diploids"/>
    <n v="2"/>
    <x v="0"/>
    <n v="0"/>
    <n v="0.223"/>
    <n v="0.77600000000000002"/>
    <n v="0"/>
    <n v="0"/>
    <n v="295"/>
    <n v="306"/>
    <n v="266"/>
    <n v="283"/>
    <n v="250"/>
    <n v="194"/>
    <n v="213"/>
    <n v="221"/>
    <n v="227"/>
    <n v="258"/>
    <n v="0.116861725184222"/>
    <n v="0.13131114819541201"/>
    <x v="0"/>
    <m/>
  </r>
  <r>
    <n v="719"/>
    <s v="JY198"/>
    <s v="JY198"/>
    <x v="0"/>
    <m/>
    <m/>
    <m/>
    <m/>
    <m/>
    <m/>
    <s v="wild"/>
    <m/>
    <x v="4"/>
    <s v="Liaoning"/>
    <s v="Dandong"/>
    <m/>
    <s v="Xiaoli Jin"/>
    <d v="2014-10-03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40.029850000000003"/>
    <n v="124.2807"/>
    <n v="5"/>
    <n v="1.5"/>
    <m/>
    <x v="0"/>
    <n v="4.3946428571428573"/>
    <s v="Y"/>
    <d v="2015-08-10T00:00:00"/>
    <s v="ZJU"/>
    <s v="summer 2015"/>
    <n v="80.10929999999999"/>
    <n v="7.54954388172381E-3"/>
    <s v="N"/>
    <n v="8"/>
    <n v="3"/>
    <s v="N China 2x and 4x, Korea and Russia 4x"/>
    <n v="3"/>
    <x v="1"/>
    <n v="0"/>
    <n v="0.73199999999999998"/>
    <n v="0.157"/>
    <n v="2E-3"/>
    <n v="0.109"/>
    <n v="296"/>
    <n v="307"/>
    <n v="267"/>
    <n v="284"/>
    <n v="248"/>
    <n v="193"/>
    <n v="213"/>
    <n v="224"/>
    <n v="226"/>
    <n v="259"/>
    <n v="0.111255598901893"/>
    <n v="0.18156397333766899"/>
    <x v="2"/>
    <m/>
  </r>
  <r>
    <n v="720"/>
    <s v="JY199"/>
    <s v="JY199"/>
    <x v="0"/>
    <m/>
    <m/>
    <m/>
    <m/>
    <m/>
    <m/>
    <s v="wild"/>
    <m/>
    <x v="4"/>
    <s v="Liaoning"/>
    <s v="Dandong"/>
    <m/>
    <s v="Xiaoli Jin"/>
    <d v="2014-10-03T00:00:00"/>
    <s v="mountain 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0.096150000000002"/>
    <n v="124.29483333333334"/>
    <n v="35"/>
    <n v="1.2"/>
    <m/>
    <x v="0"/>
    <n v="4.3755357142857134"/>
    <s v="Y"/>
    <d v="2015-08-10T00:00:00"/>
    <s v="ZJU"/>
    <s v="summer 2015"/>
    <n v="111.64219999999999"/>
    <n v="7.4812967581047397E-3"/>
    <s v="N"/>
    <n v="7"/>
    <n v="4"/>
    <s v="NE China/Korea/Russia diploids"/>
    <n v="2"/>
    <x v="0"/>
    <n v="0"/>
    <n v="7.1999999999999995E-2"/>
    <n v="0.92100000000000004"/>
    <n v="6.0000000000000001E-3"/>
    <n v="1E-3"/>
    <n v="296"/>
    <n v="307"/>
    <n v="267"/>
    <n v="284"/>
    <n v="248"/>
    <n v="193"/>
    <n v="214"/>
    <n v="223"/>
    <n v="226"/>
    <n v="259"/>
    <n v="0.162895535327265"/>
    <n v="0.11567937033968501"/>
    <x v="0"/>
    <m/>
  </r>
  <r>
    <n v="721"/>
    <s v="JY200"/>
    <s v="JY200"/>
    <x v="0"/>
    <m/>
    <m/>
    <m/>
    <m/>
    <m/>
    <m/>
    <s v="wild"/>
    <m/>
    <x v="4"/>
    <s v="Liaoning"/>
    <s v="Dandong"/>
    <m/>
    <s v="Xiaoli Jin"/>
    <d v="2014-10-03T00:00:00"/>
    <s v="mountain 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0.169750000000001"/>
    <n v="124.34665"/>
    <n v="37"/>
    <n v="2"/>
    <m/>
    <x v="0"/>
    <n v="4.2226785714285713"/>
    <s v="Y"/>
    <d v="2015-08-10T00:00:00"/>
    <s v="ZJU"/>
    <s v="summer 2015"/>
    <n v="156.6892"/>
    <n v="6.5359477124183002E-4"/>
    <s v="N"/>
    <n v="7"/>
    <n v="4"/>
    <s v="NE China/Korea/Russia diploids"/>
    <n v="2"/>
    <x v="0"/>
    <n v="0"/>
    <n v="0.18099999999999999"/>
    <n v="0.81799999999999995"/>
    <n v="0"/>
    <n v="0"/>
    <n v="296"/>
    <n v="307"/>
    <n v="267"/>
    <n v="284"/>
    <n v="248"/>
    <n v="193"/>
    <n v="214"/>
    <n v="223"/>
    <n v="226"/>
    <n v="259"/>
    <n v="0.20777344314405399"/>
    <n v="0.109502097391939"/>
    <x v="0"/>
    <m/>
  </r>
  <r>
    <n v="722"/>
    <s v="JY201"/>
    <s v="JY201"/>
    <x v="0"/>
    <m/>
    <m/>
    <m/>
    <m/>
    <m/>
    <m/>
    <s v="wild"/>
    <m/>
    <x v="4"/>
    <s v="Liaoning"/>
    <s v="Dandong"/>
    <m/>
    <s v="Xiaoli Jin"/>
    <d v="2014-10-03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0.499749999999999"/>
    <n v="124.04674999999999"/>
    <n v="105"/>
    <n v="1.9"/>
    <m/>
    <x v="0"/>
    <n v="4.3373214285714283"/>
    <s v="Y"/>
    <d v="2015-07-27T00:00:00"/>
    <s v="ZJU"/>
    <s v="summer 2015"/>
    <n v="38.514499999999998"/>
    <m/>
    <s v="N"/>
    <n v="7"/>
    <n v="4"/>
    <s v="NE China/Korea/Russia diploids"/>
    <n v="2"/>
    <x v="0"/>
    <n v="7.0000000000000001E-3"/>
    <n v="0.22"/>
    <n v="0.77300000000000002"/>
    <n v="0"/>
    <n v="0"/>
    <n v="296"/>
    <n v="307"/>
    <n v="266"/>
    <n v="283"/>
    <n v="248"/>
    <n v="193"/>
    <n v="213"/>
    <n v="224"/>
    <n v="226"/>
    <n v="259"/>
    <n v="0.150758560901604"/>
    <n v="0.12141009936028301"/>
    <x v="0"/>
    <m/>
  </r>
  <r>
    <n v="723"/>
    <s v="JY202"/>
    <s v="JY202"/>
    <x v="0"/>
    <m/>
    <m/>
    <m/>
    <m/>
    <m/>
    <m/>
    <s v="wild"/>
    <m/>
    <x v="4"/>
    <s v="Liaoning"/>
    <s v="Dandong"/>
    <m/>
    <s v="Xiaoli Jin"/>
    <d v="2014-10-03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0.499449999999996"/>
    <n v="123.98386666666667"/>
    <n v="117"/>
    <n v="1.8"/>
    <m/>
    <x v="0"/>
    <n v="4.3946428571428573"/>
    <s v="Y"/>
    <d v="2015-07-27T00:00:00"/>
    <s v="ZJU"/>
    <s v="summer 2015"/>
    <n v="86.676899999999989"/>
    <n v="8.9285714285714298E-3"/>
    <s v="N"/>
    <n v="7"/>
    <n v="4"/>
    <s v="NE China/Korea/Russia diploids"/>
    <n v="2"/>
    <x v="0"/>
    <n v="0"/>
    <n v="0.16200000000000001"/>
    <n v="0.83699999999999997"/>
    <n v="0"/>
    <n v="0"/>
    <n v="296"/>
    <n v="307"/>
    <n v="267"/>
    <n v="284"/>
    <n v="248"/>
    <n v="193"/>
    <n v="213"/>
    <n v="224"/>
    <n v="226"/>
    <n v="259"/>
    <n v="0.31391417425227602"/>
    <n v="9.5232078173700593E-2"/>
    <x v="0"/>
    <m/>
  </r>
  <r>
    <n v="724"/>
    <s v="JY203"/>
    <s v="JY203"/>
    <x v="0"/>
    <m/>
    <m/>
    <m/>
    <m/>
    <m/>
    <m/>
    <s v="wild"/>
    <m/>
    <x v="4"/>
    <s v="Liaoning"/>
    <s v="Dandong"/>
    <m/>
    <s v="Xiaoli Jin"/>
    <d v="2014-10-03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0.586633333333332"/>
    <n v="123.9806"/>
    <n v="87"/>
    <n v="1.6"/>
    <m/>
    <x v="0"/>
    <n v="4.2608928571428573"/>
    <s v="Y"/>
    <d v="2015-07-27T00:00:00"/>
    <s v="ZJU"/>
    <s v="summer 2015"/>
    <n v="52.239099999999993"/>
    <n v="3.4364261168384901E-3"/>
    <s v="N"/>
    <n v="7"/>
    <n v="4"/>
    <s v="NE China/Korea/Russia diploids"/>
    <n v="2"/>
    <x v="0"/>
    <n v="0"/>
    <n v="0.20200000000000001"/>
    <n v="0.79600000000000004"/>
    <n v="1E-3"/>
    <n v="0"/>
    <n v="296"/>
    <n v="307"/>
    <n v="266"/>
    <n v="283"/>
    <n v="248"/>
    <n v="193"/>
    <n v="213"/>
    <n v="224"/>
    <n v="226"/>
    <n v="259"/>
    <n v="0.20291865337379"/>
    <n v="0.104448392125585"/>
    <x v="0"/>
    <m/>
  </r>
  <r>
    <n v="725"/>
    <s v="JY204"/>
    <s v="JY204"/>
    <x v="0"/>
    <m/>
    <m/>
    <m/>
    <m/>
    <m/>
    <m/>
    <s v="wild"/>
    <m/>
    <x v="4"/>
    <s v="Liaoning"/>
    <s v="Dandong"/>
    <m/>
    <s v="Xiaoli Jin"/>
    <d v="2014-10-03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0.620566666666669"/>
    <n v="123.98454999999998"/>
    <n v="103"/>
    <n v="1.7"/>
    <m/>
    <x v="0"/>
    <n v="6.1142857142857139"/>
    <s v="Y"/>
    <d v="2015-07-27T00:00:00"/>
    <s v="ZJU"/>
    <s v="summer 2015"/>
    <n v="38.472399999999993"/>
    <m/>
    <s v="N"/>
    <n v="5"/>
    <n v="2"/>
    <s v="M. sinensis"/>
    <n v="7"/>
    <x v="7"/>
    <n v="0.98799999999999999"/>
    <n v="4.0000000000000001E-3"/>
    <n v="4.0000000000000001E-3"/>
    <n v="0"/>
    <n v="4.0000000000000001E-3"/>
    <n v="0"/>
    <n v="0"/>
    <n v="0"/>
    <n v="0"/>
    <n v="0"/>
    <n v="0"/>
    <n v="0"/>
    <n v="0"/>
    <n v="0"/>
    <n v="0"/>
    <n v="0.51871116890622704"/>
    <n v="6.2803962773941804E-2"/>
    <x v="1"/>
    <m/>
  </r>
  <r>
    <n v="726"/>
    <s v="JY205"/>
    <s v="JY205"/>
    <x v="0"/>
    <m/>
    <m/>
    <m/>
    <m/>
    <m/>
    <m/>
    <s v="wild"/>
    <m/>
    <x v="4"/>
    <s v="Liaoning"/>
    <s v="Dandong"/>
    <m/>
    <s v="Xiaoli Jin"/>
    <d v="2014-10-03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0.657200000000003"/>
    <n v="123.99516666666666"/>
    <n v="118"/>
    <n v="1.8"/>
    <m/>
    <x v="0"/>
    <n v="4.4710714285714284"/>
    <s v="Y"/>
    <d v="2015-07-27T00:00:00"/>
    <s v="ZJU"/>
    <s v="summer 2015"/>
    <n v="70.720999999999989"/>
    <n v="0"/>
    <s v="N"/>
    <n v="7"/>
    <n v="4"/>
    <s v="NE China/Korea/Russia diploids"/>
    <n v="2"/>
    <x v="0"/>
    <n v="2E-3"/>
    <n v="0.19700000000000001"/>
    <n v="0.79900000000000004"/>
    <n v="2E-3"/>
    <n v="0"/>
    <n v="296"/>
    <n v="307"/>
    <n v="267"/>
    <n v="283"/>
    <n v="248"/>
    <n v="193"/>
    <n v="213"/>
    <n v="224"/>
    <n v="226"/>
    <n v="259"/>
    <n v="0.11466551076434001"/>
    <n v="0.13372719261024299"/>
    <x v="0"/>
    <m/>
  </r>
  <r>
    <n v="727"/>
    <s v="JY206"/>
    <s v="JY206"/>
    <x v="0"/>
    <m/>
    <m/>
    <m/>
    <m/>
    <m/>
    <m/>
    <s v="wild"/>
    <m/>
    <x v="4"/>
    <s v="Liaoning"/>
    <s v="Liaoyang"/>
    <m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41.795449999999995"/>
    <n v="123.59863333333332"/>
    <n v="56"/>
    <n v="1.7"/>
    <m/>
    <x v="0"/>
    <n v="4.3946428571428573"/>
    <s v="Y"/>
    <d v="2015-07-27T00:00:00"/>
    <s v="ZJU"/>
    <s v="summer 2015"/>
    <n v="50.302499999999995"/>
    <n v="5.9737156511350099E-4"/>
    <s v="N"/>
    <n v="7"/>
    <n v="4"/>
    <s v="NE China/Korea/Russia diploids"/>
    <n v="2"/>
    <x v="0"/>
    <n v="0"/>
    <n v="0.185"/>
    <n v="0.81499999999999995"/>
    <n v="0"/>
    <n v="0"/>
    <n v="296"/>
    <n v="307"/>
    <n v="267"/>
    <n v="284"/>
    <n v="248"/>
    <n v="193"/>
    <n v="214"/>
    <n v="223"/>
    <n v="226"/>
    <n v="259"/>
    <n v="0.18664932813177301"/>
    <n v="0.107262133162794"/>
    <x v="0"/>
    <m/>
  </r>
  <r>
    <n v="728"/>
    <s v="JY207"/>
    <s v="JY207"/>
    <x v="0"/>
    <m/>
    <m/>
    <m/>
    <m/>
    <m/>
    <m/>
    <s v="wild"/>
    <m/>
    <x v="4"/>
    <s v="Liaoning"/>
    <s v="Shenyang"/>
    <m/>
    <s v="Xiaoli Jin"/>
    <d v="2014-10-04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1.971683333333338"/>
    <n v="123.59995000000001"/>
    <n v="65"/>
    <n v="1.6"/>
    <m/>
    <x v="2"/>
    <m/>
    <s v="Y"/>
    <d v="2015-07-27T00:00:00"/>
    <s v="ZJU"/>
    <s v="summer 2015"/>
    <n v="46.976599999999991"/>
    <n v="6.8728522336769802E-3"/>
    <s v="N"/>
    <n v="7"/>
    <n v="4"/>
    <s v="NE China/Korea/Russia diploids"/>
    <n v="2"/>
    <x v="0"/>
    <n v="0"/>
    <n v="0.2"/>
    <n v="0.79900000000000004"/>
    <n v="0"/>
    <n v="0"/>
    <n v="296"/>
    <n v="307"/>
    <n v="266"/>
    <n v="283"/>
    <n v="248"/>
    <n v="193"/>
    <n v="213"/>
    <n v="224"/>
    <n v="226"/>
    <n v="259"/>
    <n v="0.25915330154601901"/>
    <n v="0.109256153216055"/>
    <x v="0"/>
    <m/>
  </r>
  <r>
    <n v="729"/>
    <s v="JY208"/>
    <s v="JY208"/>
    <x v="0"/>
    <m/>
    <m/>
    <m/>
    <m/>
    <m/>
    <m/>
    <s v="wild"/>
    <m/>
    <x v="4"/>
    <s v="Liaoning"/>
    <s v="Shenyang"/>
    <m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42.053800000000003"/>
    <n v="123.62351666666667"/>
    <n v="77"/>
    <n v="1.6"/>
    <m/>
    <x v="0"/>
    <n v="4.4137499999999994"/>
    <s v="Y"/>
    <d v="2015-07-27T00:00:00"/>
    <s v="ZJU"/>
    <s v="summer 2015"/>
    <n v="46.387199999999993"/>
    <n v="2.3724792408066401E-3"/>
    <s v="N"/>
    <n v="7"/>
    <n v="4"/>
    <s v="NE China/Korea/Russia diploids"/>
    <n v="2"/>
    <x v="0"/>
    <n v="0"/>
    <n v="0.22900000000000001"/>
    <n v="0.77100000000000002"/>
    <n v="0"/>
    <n v="0"/>
    <n v="296"/>
    <n v="307"/>
    <n v="266"/>
    <n v="283"/>
    <n v="248"/>
    <n v="193"/>
    <n v="213"/>
    <n v="224"/>
    <n v="226"/>
    <n v="259"/>
    <n v="0.24395318595578699"/>
    <n v="0.108817796124298"/>
    <x v="0"/>
    <m/>
  </r>
  <r>
    <n v="730"/>
    <s v="JY209"/>
    <s v="JY209"/>
    <x v="0"/>
    <m/>
    <m/>
    <m/>
    <m/>
    <m/>
    <m/>
    <s v="wild"/>
    <m/>
    <x v="4"/>
    <s v="Liaoning"/>
    <s v="Tieling"/>
    <m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2.147716666666668"/>
    <n v="123.68219999999999"/>
    <n v="61"/>
    <n v="1.8"/>
    <m/>
    <x v="0"/>
    <n v="4.4519642857142854"/>
    <s v="Y"/>
    <d v="2015-07-27T00:00:00"/>
    <s v="ZJU"/>
    <s v="summer 2015"/>
    <n v="85.077099999999987"/>
    <n v="0"/>
    <s v="N"/>
    <n v="7"/>
    <n v="4"/>
    <s v="NE China/Korea/Russia diploids"/>
    <n v="4"/>
    <x v="9"/>
    <n v="0"/>
    <n v="0.46500000000000002"/>
    <n v="0.53500000000000003"/>
    <n v="0"/>
    <n v="0"/>
    <n v="296"/>
    <n v="307"/>
    <n v="267"/>
    <n v="285"/>
    <n v="248"/>
    <n v="193"/>
    <n v="214"/>
    <n v="223"/>
    <n v="226"/>
    <n v="259"/>
    <n v="0.29469729807831202"/>
    <n v="9.0875568484451205E-2"/>
    <x v="0"/>
    <m/>
  </r>
  <r>
    <n v="731"/>
    <s v="JY210"/>
    <s v="JY210"/>
    <x v="0"/>
    <m/>
    <m/>
    <m/>
    <m/>
    <m/>
    <m/>
    <s v="wild"/>
    <m/>
    <x v="4"/>
    <s v="Liaoning"/>
    <s v="Tieling"/>
    <m/>
    <s v="Xiaoli Jin"/>
    <d v="2014-10-04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2.330616666666664"/>
    <n v="123.88464999999999"/>
    <n v="55"/>
    <n v="1.4"/>
    <m/>
    <x v="0"/>
    <n v="4.3946428571428573"/>
    <s v="Y"/>
    <d v="2015-07-27T00:00:00"/>
    <s v="ZJU"/>
    <s v="summer 2015"/>
    <n v="71.899799999999999"/>
    <n v="1.7647058823529401E-2"/>
    <s v="N"/>
    <n v="7"/>
    <n v="4"/>
    <s v="NE China/Korea/Russia diploids"/>
    <n v="2"/>
    <x v="0"/>
    <n v="3.0000000000000001E-3"/>
    <n v="0.189"/>
    <n v="0.80700000000000005"/>
    <n v="1E-3"/>
    <n v="1E-3"/>
    <n v="296"/>
    <n v="307"/>
    <n v="267"/>
    <n v="284"/>
    <n v="248"/>
    <n v="193"/>
    <n v="214"/>
    <n v="223"/>
    <n v="226"/>
    <n v="259"/>
    <n v="0.24600491258488699"/>
    <n v="0.11103020082784"/>
    <x v="0"/>
    <m/>
  </r>
  <r>
    <n v="732"/>
    <s v="JY211"/>
    <s v="JY211"/>
    <x v="0"/>
    <m/>
    <m/>
    <m/>
    <m/>
    <m/>
    <m/>
    <s v="wild"/>
    <m/>
    <x v="4"/>
    <s v="Liaoning"/>
    <s v="Tieling"/>
    <m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2.383533333333332"/>
    <n v="123.94813333333332"/>
    <n v="73"/>
    <n v="1.7"/>
    <m/>
    <x v="0"/>
    <n v="4.3946428571428573"/>
    <s v="Y"/>
    <d v="2015-07-27T00:00:00"/>
    <s v="ZJU"/>
    <s v="summer 2015"/>
    <n v="57.122699999999995"/>
    <m/>
    <s v="N"/>
    <n v="7"/>
    <n v="4"/>
    <s v="NE China/Korea/Russia diploids"/>
    <n v="2"/>
    <x v="0"/>
    <n v="0"/>
    <n v="0.16400000000000001"/>
    <n v="0.83399999999999996"/>
    <n v="1E-3"/>
    <n v="1E-3"/>
    <n v="295"/>
    <n v="306"/>
    <n v="266"/>
    <n v="283"/>
    <n v="250"/>
    <n v="194"/>
    <n v="213"/>
    <n v="221"/>
    <n v="227"/>
    <n v="258"/>
    <n v="0.21311949140297601"/>
    <n v="0.11307381564451"/>
    <x v="0"/>
    <m/>
  </r>
  <r>
    <n v="733"/>
    <s v="JY212"/>
    <s v="JY212"/>
    <x v="0"/>
    <m/>
    <m/>
    <m/>
    <m/>
    <m/>
    <m/>
    <s v="wild"/>
    <m/>
    <x v="4"/>
    <s v="Liaoning"/>
    <s v="Kaiyuan"/>
    <m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2.458516666666661"/>
    <n v="124.02703333333334"/>
    <n v="80"/>
    <n v="2"/>
    <m/>
    <x v="2"/>
    <m/>
    <s v="Y"/>
    <d v="2015-07-27T00:00:00"/>
    <s v="ZJU"/>
    <s v="summer 2015"/>
    <n v="75.857199999999992"/>
    <m/>
    <s v="N"/>
    <n v="7"/>
    <n v="4"/>
    <s v="NE China/Korea/Russia diploids"/>
    <n v="2"/>
    <x v="0"/>
    <n v="2E-3"/>
    <n v="0.182"/>
    <n v="0.81399999999999995"/>
    <n v="0"/>
    <n v="2E-3"/>
    <n v="296"/>
    <n v="307"/>
    <n v="267"/>
    <n v="284"/>
    <n v="248"/>
    <n v="193"/>
    <n v="214"/>
    <n v="224"/>
    <n v="226"/>
    <n v="259"/>
    <n v="0.15910995520878499"/>
    <n v="0.12313137908519201"/>
    <x v="0"/>
    <m/>
  </r>
  <r>
    <n v="734"/>
    <s v="JY213"/>
    <s v="JY213"/>
    <x v="0"/>
    <m/>
    <m/>
    <m/>
    <m/>
    <m/>
    <m/>
    <s v="wild"/>
    <m/>
    <x v="4"/>
    <s v="Liaoning"/>
    <s v="Kaiyuan"/>
    <m/>
    <s v="Xiaoli Jin"/>
    <d v="2014-10-04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2.503249999999994"/>
    <n v="124.03718333333335"/>
    <n v="96"/>
    <n v="2.5"/>
    <m/>
    <x v="0"/>
    <n v="4.3564285714285713"/>
    <s v="Y"/>
    <d v="2015-07-27T00:00:00"/>
    <s v="ZJU"/>
    <s v="summer 2015"/>
    <n v="53.881"/>
    <m/>
    <s v="N"/>
    <n v="7"/>
    <n v="4"/>
    <s v="NE China/Korea/Russia diploids"/>
    <n v="2"/>
    <x v="0"/>
    <n v="0"/>
    <n v="0.182"/>
    <n v="0.81599999999999995"/>
    <n v="0"/>
    <n v="1E-3"/>
    <n v="296"/>
    <n v="307"/>
    <n v="267"/>
    <n v="282"/>
    <n v="248"/>
    <n v="193"/>
    <n v="213"/>
    <n v="224"/>
    <n v="226"/>
    <n v="259"/>
    <n v="0.28501661609593998"/>
    <n v="0.105003637539407"/>
    <x v="0"/>
    <m/>
  </r>
  <r>
    <n v="735"/>
    <s v="JY214"/>
    <s v="JY214"/>
    <x v="0"/>
    <m/>
    <m/>
    <m/>
    <m/>
    <m/>
    <m/>
    <s v="wild"/>
    <m/>
    <x v="4"/>
    <s v="Liaoning"/>
    <s v="Kaiyuan"/>
    <m/>
    <s v="Xiaoli Jin"/>
    <d v="2014-10-04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42.642266666666664"/>
    <n v="124.19571666666667"/>
    <n v="108"/>
    <n v="2.2999999999999998"/>
    <m/>
    <x v="0"/>
    <n v="4.4710714285714284"/>
    <s v="Y"/>
    <d v="2015-07-27T00:00:00"/>
    <s v="ZJU"/>
    <s v="summer 2015"/>
    <n v="30.389199999999999"/>
    <m/>
    <s v="N"/>
    <n v="7"/>
    <n v="4"/>
    <s v="NE China/Korea/Russia diploids"/>
    <n v="2"/>
    <x v="0"/>
    <n v="1E-3"/>
    <n v="0.23599999999999999"/>
    <n v="0.76100000000000001"/>
    <n v="1E-3"/>
    <n v="1E-3"/>
    <n v="296"/>
    <n v="307"/>
    <n v="267"/>
    <n v="284"/>
    <n v="248"/>
    <n v="193"/>
    <n v="214"/>
    <n v="223"/>
    <n v="226"/>
    <n v="259"/>
    <n v="0.175986129172085"/>
    <n v="0.115448009819393"/>
    <x v="0"/>
    <m/>
  </r>
  <r>
    <n v="736"/>
    <s v="JY215"/>
    <s v="JY215"/>
    <x v="0"/>
    <m/>
    <m/>
    <m/>
    <m/>
    <m/>
    <m/>
    <s v="wild"/>
    <m/>
    <x v="4"/>
    <s v="Liaoning"/>
    <s v="Kaiyuan"/>
    <m/>
    <s v="Xiaoli Jin"/>
    <d v="2014-10-04T00:00:00"/>
    <s v="field zone"/>
    <m/>
    <s v="rare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42.716699999999996"/>
    <n v="124.32751666666667"/>
    <n v="124"/>
    <n v="1.9"/>
    <m/>
    <x v="0"/>
    <n v="4.7003571428571425"/>
    <s v="Y"/>
    <d v="2015-07-27T00:00:00"/>
    <s v="ZJU"/>
    <d v="2015-11-17T00:00:00"/>
    <n v="21.959199999999999"/>
    <m/>
    <s v="N"/>
    <n v="7"/>
    <n v="4"/>
    <s v="NE China/Korea/Russia diploids"/>
    <n v="2"/>
    <x v="0"/>
    <n v="2E-3"/>
    <n v="0.18"/>
    <n v="0.81299999999999994"/>
    <n v="1E-3"/>
    <n v="3.0000000000000001E-3"/>
    <n v="296"/>
    <n v="307"/>
    <n v="267"/>
    <n v="284"/>
    <n v="248"/>
    <n v="193"/>
    <n v="214"/>
    <n v="223"/>
    <n v="226"/>
    <n v="259"/>
    <n v="0.15286808264701601"/>
    <n v="0.129046563192905"/>
    <x v="0"/>
    <m/>
  </r>
  <r>
    <n v="737"/>
    <s v="JY216"/>
    <s v="JY216"/>
    <x v="0"/>
    <m/>
    <m/>
    <m/>
    <m/>
    <m/>
    <m/>
    <s v="wild"/>
    <m/>
    <x v="4"/>
    <s v="Liaoning"/>
    <s v="Tieling"/>
    <s v="Xifeng country"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2.717533333333336"/>
    <n v="124.38891666666667"/>
    <n v="134"/>
    <n v="1.7"/>
    <m/>
    <x v="0"/>
    <n v="4.3373214285714283"/>
    <s v="Y"/>
    <d v="2015-07-27T00:00:00"/>
    <s v="ZJU"/>
    <s v="summer 2015"/>
    <n v="74.552099999999996"/>
    <m/>
    <s v="N"/>
    <n v="7"/>
    <n v="4"/>
    <s v="NE China/Korea/Russia diploids"/>
    <n v="2"/>
    <x v="0"/>
    <n v="1E-3"/>
    <n v="0.14399999999999999"/>
    <n v="0.85499999999999998"/>
    <n v="0"/>
    <n v="0"/>
    <n v="296"/>
    <n v="307"/>
    <n v="266"/>
    <n v="283"/>
    <n v="248"/>
    <n v="193"/>
    <n v="213"/>
    <n v="224"/>
    <n v="226"/>
    <n v="259"/>
    <n v="0.249096951307615"/>
    <n v="0.10833172984414099"/>
    <x v="0"/>
    <m/>
  </r>
  <r>
    <n v="738"/>
    <s v="JY217"/>
    <s v="JY217"/>
    <x v="0"/>
    <m/>
    <m/>
    <m/>
    <m/>
    <m/>
    <m/>
    <s v="wild"/>
    <m/>
    <x v="4"/>
    <s v="Liaoning"/>
    <s v="Tieling"/>
    <s v="Xifeng country"/>
    <s v="Xiaoli Jin"/>
    <d v="2014-10-04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2.721699999999998"/>
    <n v="124.50753333333333"/>
    <n v="156"/>
    <n v="2.7"/>
    <m/>
    <x v="0"/>
    <n v="4.2608928571428573"/>
    <s v="Y"/>
    <d v="2015-07-27T00:00:00"/>
    <s v="ZJU"/>
    <s v="summer 2015"/>
    <n v="73.289099999999991"/>
    <m/>
    <s v="N"/>
    <n v="7"/>
    <n v="4"/>
    <s v="NE China/Korea/Russia diploids"/>
    <n v="2"/>
    <x v="0"/>
    <n v="1E-3"/>
    <n v="0.19900000000000001"/>
    <n v="0.79900000000000004"/>
    <n v="1E-3"/>
    <n v="1E-3"/>
    <n v="295"/>
    <n v="306"/>
    <n v="266"/>
    <n v="283"/>
    <n v="250"/>
    <n v="194"/>
    <n v="213"/>
    <n v="221"/>
    <n v="227"/>
    <n v="258"/>
    <n v="0.213292876751914"/>
    <n v="0.116110784601822"/>
    <x v="0"/>
    <m/>
  </r>
  <r>
    <n v="739"/>
    <s v="JY218"/>
    <s v="JY218"/>
    <x v="0"/>
    <m/>
    <m/>
    <m/>
    <m/>
    <m/>
    <m/>
    <s v="wild"/>
    <m/>
    <x v="4"/>
    <s v="Liaoning"/>
    <s v="Tieling"/>
    <s v="Xifeng country"/>
    <s v="Xiaoli Jin"/>
    <d v="2014-10-04T00:00:00"/>
    <s v="roadside"/>
    <m/>
    <s v="rare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43.025849999999998"/>
    <n v="124.76071666666667"/>
    <n v="305"/>
    <n v="2.6"/>
    <m/>
    <x v="0"/>
    <n v="4.5092857142857143"/>
    <s v="Y"/>
    <d v="2015-07-27T00:00:00"/>
    <s v="ZJU"/>
    <s v="summer 2015"/>
    <n v="57.417399999999986"/>
    <m/>
    <s v="N"/>
    <n v="7"/>
    <n v="4"/>
    <s v="NE China/Korea/Russia diploids"/>
    <n v="4"/>
    <x v="9"/>
    <n v="0"/>
    <n v="0.51600000000000001"/>
    <n v="0.48299999999999998"/>
    <n v="1E-3"/>
    <n v="0"/>
    <n v="296"/>
    <n v="307"/>
    <n v="268"/>
    <n v="284"/>
    <n v="248"/>
    <n v="193"/>
    <n v="213"/>
    <n v="224"/>
    <n v="226"/>
    <n v="259"/>
    <n v="0.23857824013870799"/>
    <n v="0.113173175452579"/>
    <x v="0"/>
    <m/>
  </r>
  <r>
    <n v="740"/>
    <s v="JY219"/>
    <s v="JY219"/>
    <x v="0"/>
    <m/>
    <m/>
    <m/>
    <m/>
    <m/>
    <m/>
    <s v="wild"/>
    <m/>
    <x v="4"/>
    <s v="Jilin"/>
    <s v="Siping"/>
    <s v="Shiling town, Tiedong suburb"/>
    <s v="Xiaoli Jin"/>
    <d v="2014-10-04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43.09375"/>
    <n v="124.72443333333332"/>
    <n v="291"/>
    <n v="2"/>
    <m/>
    <x v="0"/>
    <n v="4.4519642857142854"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741"/>
    <s v="JY220"/>
    <s v="JY220"/>
    <x v="0"/>
    <m/>
    <m/>
    <m/>
    <m/>
    <m/>
    <m/>
    <s v="wild"/>
    <m/>
    <x v="4"/>
    <s v="Jilin"/>
    <s v="Siping"/>
    <s v="Shiling town, Tiedong suburb"/>
    <s v="Xiaoli Jin"/>
    <d v="2014-10-04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100516666666671"/>
    <n v="124.71638333333333"/>
    <n v="291"/>
    <n v="1.1000000000000001"/>
    <m/>
    <x v="0"/>
    <n v="4.4519642857142854"/>
    <s v="Y"/>
    <d v="2015-07-27T00:00:00"/>
    <s v="ZJU"/>
    <s v="summer 2015"/>
    <n v="67.31089999999999"/>
    <m/>
    <s v="N"/>
    <n v="7"/>
    <n v="4"/>
    <s v="NE China/Korea/Russia diploids"/>
    <n v="2"/>
    <x v="0"/>
    <n v="1E-3"/>
    <n v="0.16500000000000001"/>
    <n v="0.83299999999999996"/>
    <n v="0"/>
    <n v="1E-3"/>
    <n v="296"/>
    <n v="307"/>
    <n v="268"/>
    <n v="284"/>
    <n v="248"/>
    <n v="193"/>
    <n v="213"/>
    <n v="224"/>
    <n v="226"/>
    <n v="259"/>
    <n v="0.20020228290709399"/>
    <n v="0.12147270296636201"/>
    <x v="0"/>
    <m/>
  </r>
  <r>
    <n v="742"/>
    <s v="JY221"/>
    <s v="JY221"/>
    <x v="0"/>
    <m/>
    <m/>
    <m/>
    <m/>
    <m/>
    <m/>
    <s v="wild"/>
    <m/>
    <x v="4"/>
    <s v="Jilin"/>
    <s v="Jilin"/>
    <s v="G302 road,Longtan suburb"/>
    <s v="Xiaoli Jin"/>
    <d v="2014-10-05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954116666666671"/>
    <n v="126.76281666666667"/>
    <n v="225"/>
    <n v="1.1000000000000001"/>
    <m/>
    <x v="0"/>
    <n v="4.2799999999999994"/>
    <s v="Y"/>
    <d v="2015-07-27T00:00:00"/>
    <s v="ZJU"/>
    <s v="summer 2015"/>
    <n v="37.7988"/>
    <m/>
    <s v="N"/>
    <n v="7"/>
    <n v="4"/>
    <s v="NE China/Korea/Russia diploids"/>
    <n v="2"/>
    <x v="0"/>
    <n v="6.0000000000000001E-3"/>
    <n v="0.158"/>
    <n v="0.80900000000000005"/>
    <n v="2E-3"/>
    <n v="2.5999999999999999E-2"/>
    <n v="296"/>
    <n v="307"/>
    <n v="267"/>
    <n v="283"/>
    <n v="248"/>
    <n v="193"/>
    <n v="213"/>
    <n v="224"/>
    <n v="226"/>
    <n v="259"/>
    <n v="8.2242450512931706E-2"/>
    <n v="0.149154570358009"/>
    <x v="0"/>
    <s v="JY221-2"/>
  </r>
  <r>
    <n v="743"/>
    <s v="JY222"/>
    <s v="JY222"/>
    <x v="0"/>
    <m/>
    <m/>
    <m/>
    <m/>
    <m/>
    <m/>
    <s v="wild"/>
    <m/>
    <x v="4"/>
    <s v="Jilin"/>
    <s v="Jilin"/>
    <s v="G302 road,Longtan suburb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3.954150000000006"/>
    <n v="126.76283333333333"/>
    <n v="224"/>
    <n v="1.9"/>
    <m/>
    <x v="0"/>
    <n v="4.5666071428571424"/>
    <s v="Y"/>
    <d v="2015-07-27T00:00:00"/>
    <s v="ZJU"/>
    <s v="summer 2015"/>
    <n v="35.946399999999997"/>
    <m/>
    <s v="N"/>
    <n v="7"/>
    <n v="4"/>
    <s v="NE China/Korea/Russia diploids"/>
    <n v="2"/>
    <x v="0"/>
    <n v="6.0000000000000001E-3"/>
    <n v="0.158"/>
    <n v="0.80900000000000005"/>
    <n v="2E-3"/>
    <n v="2.5999999999999999E-2"/>
    <n v="296"/>
    <n v="307"/>
    <n v="267"/>
    <n v="283"/>
    <n v="248"/>
    <n v="193"/>
    <n v="213"/>
    <n v="224"/>
    <n v="226"/>
    <n v="259"/>
    <n v="8.2242450512931706E-2"/>
    <n v="0.149154570358009"/>
    <x v="0"/>
    <s v="JY221-2"/>
  </r>
  <r>
    <n v="744"/>
    <s v="JY223"/>
    <s v="JY223"/>
    <x v="0"/>
    <m/>
    <m/>
    <m/>
    <m/>
    <m/>
    <m/>
    <s v="wild"/>
    <m/>
    <x v="4"/>
    <s v="Jilin"/>
    <s v="Jiaohe"/>
    <s v="Tiangang town"/>
    <s v="Xiaoli Jin"/>
    <d v="2014-10-05T00:00:00"/>
    <s v="field zon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43.943450000000006"/>
    <n v="126.8466"/>
    <n v="242"/>
    <n v="1.7"/>
    <m/>
    <x v="0"/>
    <n v="4.2991071428571432"/>
    <s v="Y"/>
    <d v="2015-07-27T00:00:00"/>
    <s v="ZJU"/>
    <d v="2015-11-17T00:00:00"/>
    <n v="28.362399999999997"/>
    <m/>
    <s v="N"/>
    <n v="7"/>
    <n v="4"/>
    <s v="NE China/Korea/Russia diploids"/>
    <n v="2"/>
    <x v="0"/>
    <n v="0"/>
    <n v="8.5000000000000006E-2"/>
    <n v="0.91300000000000003"/>
    <n v="1E-3"/>
    <n v="0"/>
    <n v="296"/>
    <n v="307"/>
    <n v="267"/>
    <n v="284"/>
    <n v="248"/>
    <n v="193"/>
    <n v="214"/>
    <n v="223"/>
    <n v="226"/>
    <n v="259"/>
    <n v="0.27472908539228402"/>
    <n v="9.6103275161367394E-2"/>
    <x v="0"/>
    <m/>
  </r>
  <r>
    <n v="745"/>
    <s v="JY224"/>
    <s v="JY224"/>
    <x v="0"/>
    <m/>
    <m/>
    <m/>
    <m/>
    <m/>
    <m/>
    <s v="wild"/>
    <m/>
    <x v="4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902633333333341"/>
    <n v="126.90411666666665"/>
    <n v="260"/>
    <n v="1.2"/>
    <m/>
    <x v="0"/>
    <n v="4.4328571428571424"/>
    <s v="Y"/>
    <d v="2015-07-27T00:00:00"/>
    <s v="ZJU"/>
    <s v="summer 2015"/>
    <n v="38.051400000000001"/>
    <m/>
    <s v="N"/>
    <n v="7"/>
    <n v="4"/>
    <s v="NE China/Korea/Russia diploids"/>
    <n v="2"/>
    <x v="0"/>
    <n v="0"/>
    <n v="0.16200000000000001"/>
    <n v="0.82599999999999996"/>
    <n v="0"/>
    <n v="1.2E-2"/>
    <n v="296"/>
    <n v="308"/>
    <n v="267"/>
    <n v="282"/>
    <n v="248"/>
    <n v="193"/>
    <n v="213"/>
    <n v="224"/>
    <n v="226"/>
    <n v="259"/>
    <n v="0.11310504262389801"/>
    <n v="0.133166074745039"/>
    <x v="0"/>
    <m/>
  </r>
  <r>
    <n v="746"/>
    <s v="JY225"/>
    <s v="JY225"/>
    <x v="0"/>
    <m/>
    <m/>
    <m/>
    <m/>
    <m/>
    <m/>
    <s v="wild"/>
    <m/>
    <x v="4"/>
    <s v="Jilin"/>
    <s v="Jiaohe"/>
    <m/>
    <s v="Xiaoli Jin"/>
    <d v="2014-10-05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935833333333335"/>
    <n v="126.8691"/>
    <n v="244"/>
    <n v="1.1000000000000001"/>
    <m/>
    <x v="0"/>
    <n v="4.2608928571428573"/>
    <s v="Y"/>
    <d v="2015-07-27T00:00:00"/>
    <s v="ZJU"/>
    <s v="summer 2015"/>
    <n v="37.588300000000004"/>
    <m/>
    <s v="N"/>
    <n v="7"/>
    <n v="4"/>
    <s v="NE China/Korea/Russia diploids"/>
    <n v="2"/>
    <x v="0"/>
    <n v="0"/>
    <n v="0.13"/>
    <n v="0.86899999999999999"/>
    <n v="1E-3"/>
    <n v="0"/>
    <n v="296"/>
    <n v="307"/>
    <n v="267"/>
    <n v="284"/>
    <n v="248"/>
    <n v="193"/>
    <n v="213"/>
    <n v="224"/>
    <n v="226"/>
    <n v="259"/>
    <n v="0.12735153879497199"/>
    <n v="0.12500827869395301"/>
    <x v="0"/>
    <m/>
  </r>
  <r>
    <n v="747"/>
    <s v="JY226"/>
    <s v="JY226"/>
    <x v="0"/>
    <m/>
    <m/>
    <m/>
    <m/>
    <m/>
    <m/>
    <s v="wild"/>
    <m/>
    <x v="4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43.935166666666674"/>
    <n v="126.98681666666667"/>
    <n v="303"/>
    <n v="1.5"/>
    <m/>
    <x v="2"/>
    <m/>
    <s v="Y"/>
    <d v="2015-07-27T00:00:00"/>
    <s v="ZJU"/>
    <s v="summer 2015"/>
    <n v="39.103899999999996"/>
    <m/>
    <s v="N"/>
    <n v="7"/>
    <n v="4"/>
    <s v="NE China/Korea/Russia diploids"/>
    <n v="2"/>
    <x v="0"/>
    <n v="6.0000000000000001E-3"/>
    <n v="0.14799999999999999"/>
    <n v="0.84399999999999997"/>
    <n v="0"/>
    <n v="2E-3"/>
    <n v="296"/>
    <n v="307"/>
    <n v="267"/>
    <n v="285"/>
    <n v="248"/>
    <n v="193"/>
    <n v="214"/>
    <n v="223"/>
    <n v="226"/>
    <n v="259"/>
    <n v="0.114636613206184"/>
    <n v="0.132645734055748"/>
    <x v="0"/>
    <m/>
  </r>
  <r>
    <n v="748"/>
    <s v="JY227"/>
    <s v="JY227"/>
    <x v="0"/>
    <m/>
    <m/>
    <m/>
    <m/>
    <m/>
    <m/>
    <s v="wild"/>
    <m/>
    <x v="4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x v="1"/>
    <n v="43.972283333333337"/>
    <n v="127.06853333333335"/>
    <n v="365"/>
    <n v="1.1000000000000001"/>
    <m/>
    <x v="0"/>
    <n v="4.3755357142857134"/>
    <s v="Y"/>
    <d v="2015-07-27T00:00:00"/>
    <s v="ZJU"/>
    <s v="summer 2015"/>
    <n v="38.135599999999997"/>
    <m/>
    <s v="N"/>
    <n v="7"/>
    <n v="4"/>
    <s v="NE China/Korea/Russia diploids"/>
    <n v="2"/>
    <x v="0"/>
    <n v="0"/>
    <n v="0.112"/>
    <n v="0.88700000000000001"/>
    <n v="1E-3"/>
    <n v="0"/>
    <n v="296"/>
    <n v="307"/>
    <n v="267"/>
    <n v="283"/>
    <n v="248"/>
    <n v="193"/>
    <n v="213"/>
    <n v="224"/>
    <n v="226"/>
    <n v="259"/>
    <n v="0.15465973125270899"/>
    <n v="0.117594776604109"/>
    <x v="0"/>
    <m/>
  </r>
  <r>
    <n v="749"/>
    <s v="JY228"/>
    <s v="JY228"/>
    <x v="0"/>
    <m/>
    <m/>
    <m/>
    <m/>
    <m/>
    <m/>
    <s v="wild"/>
    <m/>
    <x v="4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971333333333334"/>
    <n v="127.07416666666667"/>
    <n v="351"/>
    <n v="2"/>
    <m/>
    <x v="0"/>
    <n v="4.4519642857142854"/>
    <s v="Y"/>
    <d v="2015-07-27T00:00:00"/>
    <s v="ZJU"/>
    <s v="summer 2015"/>
    <n v="32.957300000000004"/>
    <m/>
    <s v="N"/>
    <n v="7"/>
    <n v="4"/>
    <s v="NE China/Korea/Russia diploids"/>
    <n v="2"/>
    <x v="0"/>
    <n v="0"/>
    <n v="0.121"/>
    <n v="0.877"/>
    <n v="0"/>
    <n v="1E-3"/>
    <n v="296"/>
    <n v="307"/>
    <n v="267"/>
    <n v="284"/>
    <n v="248"/>
    <n v="193"/>
    <n v="213"/>
    <n v="224"/>
    <n v="226"/>
    <n v="259"/>
    <n v="0.21889900303424401"/>
    <n v="0.107325194228635"/>
    <x v="0"/>
    <m/>
  </r>
  <r>
    <n v="750"/>
    <s v="JY229"/>
    <s v="JY229"/>
    <x v="0"/>
    <m/>
    <m/>
    <m/>
    <m/>
    <m/>
    <m/>
    <s v="wild"/>
    <m/>
    <x v="4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925033333333332"/>
    <n v="127.24573333333333"/>
    <n v="370"/>
    <n v="1.1000000000000001"/>
    <m/>
    <x v="0"/>
    <n v="4.3373214285714283"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751"/>
    <s v="JY230"/>
    <s v="JY230"/>
    <x v="0"/>
    <m/>
    <m/>
    <m/>
    <m/>
    <m/>
    <m/>
    <s v="wild"/>
    <m/>
    <x v="4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899300000000004"/>
    <n v="127.29346666666666"/>
    <n v="328"/>
    <n v="1.2"/>
    <m/>
    <x v="2"/>
    <m/>
    <s v="Y"/>
    <d v="2015-07-27T00:00:00"/>
    <s v="ZJU"/>
    <s v="summer 2015"/>
    <n v="26.937000000000001"/>
    <m/>
    <s v="N"/>
    <n v="7"/>
    <n v="4"/>
    <s v="NE China/Korea/Russia diploids"/>
    <n v="2"/>
    <x v="0"/>
    <n v="0"/>
    <n v="0.14099999999999999"/>
    <n v="0.85899999999999999"/>
    <n v="0"/>
    <n v="0"/>
    <n v="296"/>
    <n v="307"/>
    <n v="267"/>
    <n v="283"/>
    <n v="248"/>
    <n v="193"/>
    <n v="213"/>
    <n v="224"/>
    <n v="226"/>
    <n v="259"/>
    <n v="0.23892501083658399"/>
    <n v="0.102441432205642"/>
    <x v="0"/>
    <m/>
  </r>
  <r>
    <n v="752"/>
    <s v="JY231"/>
    <s v="JY231"/>
    <x v="0"/>
    <m/>
    <m/>
    <m/>
    <m/>
    <m/>
    <m/>
    <s v="wild"/>
    <m/>
    <x v="4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43.78488333333334"/>
    <n v="127.36865000000002"/>
    <n v="314"/>
    <n v="2"/>
    <m/>
    <x v="0"/>
    <n v="4.4519642857142854"/>
    <s v="Y"/>
    <d v="2015-07-27T00:00:00"/>
    <s v="ZJU"/>
    <s v="summer 2015"/>
    <n v="29.378799999999995"/>
    <m/>
    <s v="N"/>
    <n v="7"/>
    <n v="4"/>
    <s v="NE China/Korea/Russia diploids"/>
    <n v="2"/>
    <x v="0"/>
    <n v="0"/>
    <n v="0.111"/>
    <n v="0.88400000000000001"/>
    <n v="4.0000000000000001E-3"/>
    <n v="1E-3"/>
    <n v="296"/>
    <n v="307"/>
    <n v="267"/>
    <n v="284"/>
    <n v="248"/>
    <n v="193"/>
    <n v="214"/>
    <n v="223"/>
    <n v="226"/>
    <n v="259"/>
    <n v="0.189250108365843"/>
    <n v="0.110493299116054"/>
    <x v="0"/>
    <m/>
  </r>
  <r>
    <n v="753"/>
    <s v="JY232"/>
    <s v="JY232"/>
    <x v="0"/>
    <m/>
    <m/>
    <m/>
    <m/>
    <m/>
    <m/>
    <s v="wild"/>
    <m/>
    <x v="4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43.783516666666664"/>
    <n v="127.36995"/>
    <n v="309"/>
    <n v="1"/>
    <m/>
    <x v="0"/>
    <n v="4.3946428571428573"/>
    <s v="Y"/>
    <d v="2015-07-27T00:00:00"/>
    <s v="ZJU"/>
    <s v="summer 2015"/>
    <n v="34.683399999999992"/>
    <m/>
    <s v="N"/>
    <n v="7"/>
    <n v="4"/>
    <s v="NE China/Korea/Russia diploids"/>
    <n v="2"/>
    <x v="0"/>
    <n v="1E-3"/>
    <n v="0.13200000000000001"/>
    <n v="0.86299999999999999"/>
    <n v="0"/>
    <n v="4.0000000000000001E-3"/>
    <n v="296"/>
    <n v="307"/>
    <n v="267"/>
    <n v="282"/>
    <n v="248"/>
    <n v="193"/>
    <n v="213"/>
    <n v="224"/>
    <n v="226"/>
    <n v="259"/>
    <n v="0.119693685883543"/>
    <n v="0.12654695860552101"/>
    <x v="0"/>
    <m/>
  </r>
  <r>
    <n v="754"/>
    <s v="JY233"/>
    <s v="JY233"/>
    <x v="0"/>
    <m/>
    <m/>
    <m/>
    <m/>
    <m/>
    <m/>
    <s v="wild"/>
    <m/>
    <x v="4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43.711383333333337"/>
    <n v="127.49594999999999"/>
    <n v="339"/>
    <n v="1.9"/>
    <m/>
    <x v="2"/>
    <m/>
    <s v="Y"/>
    <d v="2015-07-27T00:00:00"/>
    <s v="ZJU"/>
    <s v="summer 2015"/>
    <n v="28.073699999999999"/>
    <m/>
    <s v="N"/>
    <n v="7"/>
    <n v="4"/>
    <s v="NE China/Korea/Russia diploids"/>
    <n v="2"/>
    <x v="0"/>
    <n v="1E-3"/>
    <n v="0.115"/>
    <n v="0.88200000000000001"/>
    <n v="1E-3"/>
    <n v="1E-3"/>
    <n v="296"/>
    <n v="307"/>
    <n v="267"/>
    <n v="284"/>
    <n v="248"/>
    <n v="193"/>
    <n v="213"/>
    <n v="224"/>
    <n v="226"/>
    <n v="259"/>
    <n v="0.16691229591099599"/>
    <n v="0.116826806340837"/>
    <x v="0"/>
    <m/>
  </r>
  <r>
    <n v="755"/>
    <s v="JY234"/>
    <s v="JY234"/>
    <x v="0"/>
    <m/>
    <m/>
    <m/>
    <m/>
    <m/>
    <m/>
    <s v="wild"/>
    <m/>
    <x v="4"/>
    <s v="Jilin"/>
    <s v="Jiaohe"/>
    <m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654199999999996"/>
    <n v="127.70288333333333"/>
    <n v="481"/>
    <n v="1.7"/>
    <m/>
    <x v="0"/>
    <n v="4.3946428571428573"/>
    <s v="Y"/>
    <d v="2015-07-27T00:00:00"/>
    <s v="ZJU"/>
    <s v="summer 2015"/>
    <n v="46.9345"/>
    <m/>
    <s v="N"/>
    <n v="7"/>
    <n v="4"/>
    <s v="NE China/Korea/Russia diploids"/>
    <n v="2"/>
    <x v="0"/>
    <n v="0"/>
    <n v="8.7999999999999995E-2"/>
    <n v="0.90600000000000003"/>
    <n v="1E-3"/>
    <n v="5.0000000000000001E-3"/>
    <n v="296"/>
    <n v="307"/>
    <n v="266"/>
    <n v="283"/>
    <n v="248"/>
    <n v="193"/>
    <n v="213"/>
    <n v="224"/>
    <n v="226"/>
    <n v="259"/>
    <n v="0.26724461782979297"/>
    <n v="0.10971329415940401"/>
    <x v="0"/>
    <m/>
  </r>
  <r>
    <n v="756"/>
    <s v="JY235"/>
    <s v="JY235"/>
    <x v="0"/>
    <m/>
    <m/>
    <m/>
    <m/>
    <m/>
    <m/>
    <s v="wild"/>
    <m/>
    <x v="4"/>
    <s v="Jilin"/>
    <s v="Yanji"/>
    <s v="Yanbian Korean Autonomous Prefecture 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545233333333336"/>
    <n v="127.79943333333333"/>
    <n v="558"/>
    <n v="1.4"/>
    <m/>
    <x v="0"/>
    <n v="4.4328571428571424"/>
    <s v="Y"/>
    <d v="2015-07-27T00:00:00"/>
    <s v="ZJU"/>
    <s v="summer 2015"/>
    <n v="26.5581"/>
    <m/>
    <m/>
    <e v="#N/A"/>
    <m/>
    <m/>
    <m/>
    <x v="3"/>
    <m/>
    <m/>
    <m/>
    <m/>
    <m/>
    <n v="296"/>
    <n v="307"/>
    <n v="267"/>
    <n v="285"/>
    <n v="248"/>
    <n v="193"/>
    <n v="214"/>
    <n v="223"/>
    <n v="226"/>
    <n v="259"/>
    <s v="NA"/>
    <s v="NA"/>
    <x v="1"/>
    <m/>
  </r>
  <r>
    <n v="757"/>
    <s v="JY236"/>
    <s v="JY236"/>
    <x v="0"/>
    <m/>
    <m/>
    <m/>
    <m/>
    <m/>
    <m/>
    <s v="wild"/>
    <m/>
    <x v="4"/>
    <s v="Jilin"/>
    <s v="Yanji"/>
    <s v="Yanbian Korean Autonomous Prefecture 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43.540833333333332"/>
    <n v="128.00196666666668"/>
    <n v="517"/>
    <n v="1.1000000000000001"/>
    <m/>
    <x v="0"/>
    <n v="4.3946428571428573"/>
    <s v="Y"/>
    <d v="2015-07-27T00:00:00"/>
    <s v="ZJU"/>
    <s v="summer 2015"/>
    <n v="28.663099999999996"/>
    <m/>
    <s v="N"/>
    <n v="7"/>
    <n v="4"/>
    <s v="NE China/Korea/Russia diploids"/>
    <n v="2"/>
    <x v="0"/>
    <n v="0"/>
    <n v="0.11899999999999999"/>
    <n v="0.879"/>
    <n v="1E-3"/>
    <n v="0"/>
    <n v="296"/>
    <n v="307"/>
    <n v="267"/>
    <n v="285"/>
    <n v="248"/>
    <n v="193"/>
    <n v="214"/>
    <n v="223"/>
    <n v="226"/>
    <n v="259"/>
    <n v="0.182603669989886"/>
    <n v="0.10878172947747999"/>
    <x v="0"/>
    <m/>
  </r>
  <r>
    <n v="758"/>
    <s v="JY237"/>
    <s v="JY237"/>
    <x v="0"/>
    <m/>
    <m/>
    <m/>
    <m/>
    <m/>
    <m/>
    <s v="wild"/>
    <m/>
    <x v="4"/>
    <s v="Jilin"/>
    <s v="Dunhua"/>
    <s v="Changjitu G12 highway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410983333333327"/>
    <n v="128.24748333333335"/>
    <n v="528"/>
    <n v="1.1000000000000001"/>
    <m/>
    <x v="0"/>
    <n v="4.2608928571428573"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759"/>
    <s v="JY238"/>
    <s v="JY238"/>
    <x v="0"/>
    <m/>
    <m/>
    <m/>
    <m/>
    <m/>
    <m/>
    <s v="wild"/>
    <m/>
    <x v="4"/>
    <s v="Jilin"/>
    <s v="Dunhua"/>
    <s v="Changjitu G201 highway"/>
    <s v="Xiaoli Jin"/>
    <d v="2014-10-05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596100000000007"/>
    <n v="128.47963333333334"/>
    <n v="428"/>
    <n v="1"/>
    <m/>
    <x v="2"/>
    <m/>
    <s v="Y"/>
    <d v="2015-07-27T00:00:00"/>
    <s v="ZJU"/>
    <s v="summer 2015"/>
    <n v="28.2"/>
    <m/>
    <s v="N"/>
    <n v="7"/>
    <n v="4"/>
    <s v="NE China/Korea/Russia diploids"/>
    <n v="2"/>
    <x v="0"/>
    <n v="0"/>
    <n v="0.106"/>
    <n v="0.89300000000000002"/>
    <n v="1E-3"/>
    <n v="1E-3"/>
    <n v="296"/>
    <n v="307"/>
    <n v="267"/>
    <n v="285"/>
    <n v="248"/>
    <n v="193"/>
    <n v="214"/>
    <n v="223"/>
    <n v="226"/>
    <n v="259"/>
    <n v="0.20800462360930499"/>
    <n v="0.10606779289962399"/>
    <x v="0"/>
    <m/>
  </r>
  <r>
    <n v="760"/>
    <s v="JY239"/>
    <s v="JY239"/>
    <x v="0"/>
    <m/>
    <m/>
    <m/>
    <m/>
    <m/>
    <m/>
    <s v="wild"/>
    <m/>
    <x v="4"/>
    <s v="Jilin"/>
    <s v="Dunhua"/>
    <s v="Changjitu G201 highway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619333333333337"/>
    <n v="128.51741666666666"/>
    <n v="419"/>
    <n v="1.5"/>
    <m/>
    <x v="0"/>
    <n v="4.4137499999999994"/>
    <s v="Y"/>
    <d v="2015-07-27T00:00:00"/>
    <s v="ZJU"/>
    <s v="summer 2015"/>
    <n v="32.957300000000004"/>
    <m/>
    <s v="N"/>
    <n v="7"/>
    <n v="4"/>
    <s v="NE China/Korea/Russia diploids"/>
    <n v="2"/>
    <x v="0"/>
    <n v="0"/>
    <n v="0.127"/>
    <n v="0.873"/>
    <n v="0"/>
    <n v="0"/>
    <n v="296"/>
    <n v="307"/>
    <n v="268"/>
    <n v="283"/>
    <n v="248"/>
    <n v="193"/>
    <n v="213"/>
    <n v="224"/>
    <n v="226"/>
    <n v="259"/>
    <n v="0.15272359485623499"/>
    <n v="0.118144611186903"/>
    <x v="0"/>
    <m/>
  </r>
  <r>
    <n v="761"/>
    <s v="JY240"/>
    <s v="JY240"/>
    <x v="0"/>
    <m/>
    <m/>
    <m/>
    <m/>
    <m/>
    <m/>
    <s v="wild"/>
    <m/>
    <x v="4"/>
    <s v="Heilongjiang"/>
    <s v="Ning'an"/>
    <s v="Mudan river bridge No.1"/>
    <s v="Xiaoli Jin"/>
    <d v="2014-10-05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753966666666663"/>
    <n v="128.74565000000001"/>
    <n v="361"/>
    <n v="0.7"/>
    <m/>
    <x v="2"/>
    <m/>
    <s v="Y"/>
    <d v="2015-07-27T00:00:00"/>
    <s v="ZJU"/>
    <s v="summer 2015"/>
    <n v="33.20989999999999"/>
    <m/>
    <s v="N"/>
    <n v="7"/>
    <n v="4"/>
    <s v="NE China/Korea/Russia diploids"/>
    <n v="2"/>
    <x v="0"/>
    <n v="1E-3"/>
    <n v="0.14199999999999999"/>
    <n v="0.85499999999999998"/>
    <n v="1E-3"/>
    <n v="1E-3"/>
    <n v="296"/>
    <n v="308"/>
    <n v="267"/>
    <n v="285"/>
    <n v="248"/>
    <n v="193"/>
    <n v="214"/>
    <n v="223"/>
    <n v="226"/>
    <n v="259"/>
    <n v="0.17604392428839799"/>
    <n v="0.11766562620559"/>
    <x v="0"/>
    <m/>
  </r>
  <r>
    <n v="762"/>
    <s v="JY241"/>
    <s v="JY241"/>
    <x v="0"/>
    <m/>
    <m/>
    <m/>
    <m/>
    <m/>
    <m/>
    <s v="wild"/>
    <m/>
    <x v="4"/>
    <s v="Heilongjiang"/>
    <s v="Ning'an"/>
    <s v="Mudanjiang riverside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43.750499999999995"/>
    <n v="128.74796666666666"/>
    <n v="360"/>
    <n v="0.6"/>
    <m/>
    <x v="0"/>
    <n v="4.5092857142857143"/>
    <s v="Y"/>
    <d v="2015-07-27T00:00:00"/>
    <s v="ZJU"/>
    <s v="summer 2015"/>
    <n v="25.337199999999999"/>
    <m/>
    <s v="N"/>
    <n v="7"/>
    <n v="4"/>
    <s v="NE China/Korea/Russia diploids"/>
    <n v="2"/>
    <x v="0"/>
    <n v="0"/>
    <n v="0.13700000000000001"/>
    <n v="0.86199999999999999"/>
    <n v="0"/>
    <n v="0"/>
    <n v="296"/>
    <n v="307"/>
    <n v="267"/>
    <n v="283"/>
    <n v="248"/>
    <n v="193"/>
    <n v="214"/>
    <n v="224"/>
    <n v="226"/>
    <n v="259"/>
    <n v="0.21384193035688501"/>
    <n v="0.10681859952214701"/>
    <x v="0"/>
    <m/>
  </r>
  <r>
    <n v="763"/>
    <s v="JY242"/>
    <s v="JY242"/>
    <x v="0"/>
    <m/>
    <m/>
    <m/>
    <m/>
    <m/>
    <m/>
    <s v="wild"/>
    <m/>
    <x v="4"/>
    <s v="Heilongjiang"/>
    <s v="Mudanjiang"/>
    <s v="Xi'an suburb"/>
    <s v="Xiaoli Jin"/>
    <d v="2014-10-05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749866666666662"/>
    <n v="128.74860000000001"/>
    <n v="360"/>
    <n v="1.2"/>
    <m/>
    <x v="2"/>
    <m/>
    <s v="Y"/>
    <m/>
    <s v="AU"/>
    <d v="2015-11-18T00:00:00"/>
    <n v="71.328799999999987"/>
    <m/>
    <s v="Y"/>
    <m/>
    <m/>
    <m/>
    <m/>
    <x v="3"/>
    <m/>
    <m/>
    <m/>
    <m/>
    <m/>
    <n v="0"/>
    <n v="308"/>
    <n v="267"/>
    <n v="0"/>
    <n v="0"/>
    <n v="193"/>
    <n v="0"/>
    <n v="0"/>
    <n v="0"/>
    <n v="259"/>
    <s v="NA"/>
    <s v="NA"/>
    <x v="1"/>
    <m/>
  </r>
  <r>
    <n v="764"/>
    <s v="JY243"/>
    <s v="JY243"/>
    <x v="0"/>
    <m/>
    <m/>
    <m/>
    <m/>
    <m/>
    <m/>
    <s v="wild"/>
    <m/>
    <x v="4"/>
    <s v="Heilongjiang"/>
    <s v="Ning'an"/>
    <m/>
    <s v="Xiaoli Jin"/>
    <d v="2014-10-06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44.527966666666671"/>
    <n v="129.59008333333333"/>
    <n v="230"/>
    <n v="1.7"/>
    <m/>
    <x v="0"/>
    <n v="4.2608928571428573"/>
    <s v="Y"/>
    <d v="2015-07-27T00:00:00"/>
    <s v="ZJU"/>
    <s v="summer 2015"/>
    <n v="37.419899999999998"/>
    <m/>
    <s v="Y"/>
    <m/>
    <m/>
    <m/>
    <m/>
    <x v="3"/>
    <m/>
    <m/>
    <m/>
    <m/>
    <m/>
    <n v="290"/>
    <n v="307"/>
    <n v="251"/>
    <n v="0"/>
    <n v="243"/>
    <n v="193"/>
    <n v="214"/>
    <n v="219"/>
    <n v="229"/>
    <n v="235"/>
    <s v="NA"/>
    <s v="NA"/>
    <x v="1"/>
    <m/>
  </r>
  <r>
    <n v="765"/>
    <s v="JY244"/>
    <s v="JY244"/>
    <x v="0"/>
    <m/>
    <m/>
    <m/>
    <m/>
    <m/>
    <m/>
    <s v="wild"/>
    <m/>
    <x v="4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4.342700000000008"/>
    <n v="129.44921666666667"/>
    <n v="276"/>
    <n v="1.6"/>
    <m/>
    <x v="0"/>
    <n v="4.3182142857142853"/>
    <s v="Y"/>
    <d v="2015-07-27T00:00:00"/>
    <s v="ZJU"/>
    <s v="summer 2015"/>
    <n v="73.878499999999988"/>
    <m/>
    <s v="N"/>
    <n v="7"/>
    <n v="4"/>
    <s v="NE China/Korea/Russia diploids"/>
    <n v="2"/>
    <x v="0"/>
    <n v="0"/>
    <n v="0.1"/>
    <n v="0.9"/>
    <n v="0"/>
    <n v="0"/>
    <n v="296"/>
    <n v="307"/>
    <n v="267"/>
    <n v="284"/>
    <n v="248"/>
    <n v="193"/>
    <n v="213"/>
    <n v="224"/>
    <n v="226"/>
    <n v="259"/>
    <n v="0.26678225689929203"/>
    <n v="0.101722303235723"/>
    <x v="0"/>
    <m/>
  </r>
  <r>
    <n v="766"/>
    <s v="JY245"/>
    <s v="JY245"/>
    <x v="0"/>
    <m/>
    <m/>
    <m/>
    <m/>
    <m/>
    <m/>
    <s v="wild"/>
    <m/>
    <x v="4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44.311450000000001"/>
    <n v="129.43928333333332"/>
    <n v="263"/>
    <n v="1.6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767"/>
    <s v="JY246"/>
    <s v="JY246"/>
    <x v="0"/>
    <m/>
    <m/>
    <m/>
    <m/>
    <m/>
    <m/>
    <s v="wild"/>
    <m/>
    <x v="4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44.311566666666664"/>
    <n v="129.43931666666666"/>
    <n v="266"/>
    <n v="1.1000000000000001"/>
    <m/>
    <x v="0"/>
    <n v="4.5092857142857143"/>
    <s v="Y"/>
    <d v="2015-07-27T00:00:00"/>
    <s v="ZJU"/>
    <s v="summer 2015"/>
    <n v="80.614499999999992"/>
    <m/>
    <s v="N"/>
    <n v="7"/>
    <n v="4"/>
    <s v="NE China/Korea/Russia diploids"/>
    <n v="2"/>
    <x v="0"/>
    <n v="0"/>
    <n v="0.11"/>
    <n v="0.88800000000000001"/>
    <n v="0"/>
    <n v="2E-3"/>
    <n v="296"/>
    <n v="307"/>
    <n v="267"/>
    <n v="285"/>
    <n v="248"/>
    <n v="193"/>
    <n v="214"/>
    <n v="223"/>
    <n v="226"/>
    <n v="259"/>
    <n v="0.22152868082647001"/>
    <n v="0.111177103827165"/>
    <x v="0"/>
    <m/>
  </r>
  <r>
    <n v="768"/>
    <s v="JY247"/>
    <s v="JY247"/>
    <x v="0"/>
    <m/>
    <m/>
    <m/>
    <m/>
    <m/>
    <m/>
    <s v="wild"/>
    <m/>
    <x v="4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4.269866666666672"/>
    <n v="129.4126"/>
    <n v="283"/>
    <n v="0.9"/>
    <m/>
    <x v="2"/>
    <m/>
    <s v="Y"/>
    <d v="2015-07-27T00:00:00"/>
    <s v="ZJU"/>
    <s v="summer 2015"/>
    <n v="28.494699999999998"/>
    <m/>
    <s v="N"/>
    <n v="7"/>
    <n v="4"/>
    <s v="NE China/Korea/Russia diploids"/>
    <n v="2"/>
    <x v="0"/>
    <n v="0"/>
    <n v="0.109"/>
    <n v="0.88900000000000001"/>
    <n v="2E-3"/>
    <n v="0"/>
    <n v="296"/>
    <n v="307"/>
    <n v="267"/>
    <n v="284"/>
    <n v="248"/>
    <n v="193"/>
    <n v="214"/>
    <n v="223"/>
    <n v="226"/>
    <n v="259"/>
    <n v="0.23187400664643801"/>
    <n v="0.10454836161167801"/>
    <x v="0"/>
    <m/>
  </r>
  <r>
    <n v="769"/>
    <s v="JY248"/>
    <s v="JY248"/>
    <x v="0"/>
    <m/>
    <m/>
    <m/>
    <m/>
    <m/>
    <m/>
    <s v="wild"/>
    <m/>
    <x v="4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4.264433333333329"/>
    <n v="129.40806666666668"/>
    <n v="285"/>
    <n v="1.3"/>
    <m/>
    <x v="2"/>
    <m/>
    <s v="Y"/>
    <d v="2015-07-27T00:00:00"/>
    <s v="ZJU"/>
    <s v="summer 2015"/>
    <n v="26.221299999999996"/>
    <m/>
    <s v="N"/>
    <n v="7"/>
    <n v="4"/>
    <s v="NE China/Korea/Russia diploids"/>
    <n v="2"/>
    <x v="0"/>
    <n v="0"/>
    <n v="0.105"/>
    <n v="0.89500000000000002"/>
    <n v="0"/>
    <n v="0"/>
    <n v="296"/>
    <n v="307"/>
    <n v="267"/>
    <n v="284"/>
    <n v="248"/>
    <n v="193"/>
    <n v="214"/>
    <n v="223"/>
    <n v="226"/>
    <n v="259"/>
    <n v="0.19664788325386501"/>
    <n v="0.110251798561151"/>
    <x v="0"/>
    <m/>
  </r>
  <r>
    <n v="770"/>
    <s v="JY249"/>
    <s v="JY249"/>
    <x v="0"/>
    <m/>
    <m/>
    <m/>
    <m/>
    <m/>
    <m/>
    <s v="wild"/>
    <m/>
    <x v="4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4.200383333333335"/>
    <n v="129.29159999999999"/>
    <n v="295"/>
    <n v="1.2"/>
    <m/>
    <x v="0"/>
    <n v="4.4710714285714284"/>
    <s v="Y"/>
    <d v="2015-07-27T00:00:00"/>
    <s v="ZJU"/>
    <s v="summer 2015"/>
    <n v="19.064299999999999"/>
    <m/>
    <s v="N"/>
    <n v="7"/>
    <n v="4"/>
    <s v="NE China/Korea/Russia diploids"/>
    <n v="2"/>
    <x v="0"/>
    <n v="0"/>
    <n v="0.14399999999999999"/>
    <n v="0.85299999999999998"/>
    <n v="1E-3"/>
    <n v="1E-3"/>
    <n v="296"/>
    <n v="307"/>
    <n v="267"/>
    <n v="283"/>
    <n v="248"/>
    <n v="193"/>
    <n v="213"/>
    <n v="224"/>
    <n v="226"/>
    <n v="259"/>
    <n v="0.14454558589799199"/>
    <n v="0.12110259095362"/>
    <x v="0"/>
    <m/>
  </r>
  <r>
    <n v="771"/>
    <s v="JY250"/>
    <s v="JY250"/>
    <x v="0"/>
    <m/>
    <m/>
    <m/>
    <m/>
    <m/>
    <m/>
    <s v="wild"/>
    <m/>
    <x v="4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4.090750000000007"/>
    <n v="129.1628"/>
    <n v="298"/>
    <n v="1.3"/>
    <m/>
    <x v="2"/>
    <m/>
    <s v="Y"/>
    <d v="2015-07-27T00:00:00"/>
    <s v="ZJU"/>
    <s v="summer 2015"/>
    <n v="57.08059999999999"/>
    <m/>
    <s v="N"/>
    <n v="7"/>
    <n v="4"/>
    <s v="NE China/Korea/Russia diploids"/>
    <n v="2"/>
    <x v="0"/>
    <n v="1E-3"/>
    <n v="0.126"/>
    <n v="0.86599999999999999"/>
    <n v="5.0000000000000001E-3"/>
    <n v="2E-3"/>
    <n v="296"/>
    <n v="307"/>
    <n v="267"/>
    <n v="284"/>
    <n v="248"/>
    <n v="193"/>
    <n v="214"/>
    <n v="223"/>
    <n v="226"/>
    <n v="259"/>
    <n v="0.12896980205172701"/>
    <n v="0.131577201247429"/>
    <x v="0"/>
    <m/>
  </r>
  <r>
    <n v="772"/>
    <s v="JY251"/>
    <s v="JY251"/>
    <x v="0"/>
    <m/>
    <m/>
    <m/>
    <m/>
    <m/>
    <m/>
    <s v="wild"/>
    <m/>
    <x v="4"/>
    <s v="Heilongjiang"/>
    <s v="Ning'an"/>
    <m/>
    <s v="Xiaoli Jin"/>
    <d v="2014-10-06T00:00:00"/>
    <s v="roadside"/>
    <s v="5*3"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4.040349999999997"/>
    <n v="129.12391666666667"/>
    <n v="323"/>
    <n v="1.2"/>
    <m/>
    <x v="0"/>
    <n v="4.3373214285714283"/>
    <s v="Y"/>
    <d v="2015-07-27T00:00:00"/>
    <s v="ZJU"/>
    <s v="summer 2015"/>
    <n v="59.227699999999999"/>
    <m/>
    <s v="N"/>
    <n v="7"/>
    <n v="4"/>
    <s v="NE China/Korea/Russia diploids"/>
    <n v="2"/>
    <x v="0"/>
    <n v="0"/>
    <n v="0.129"/>
    <n v="0.86"/>
    <n v="0.01"/>
    <n v="0"/>
    <n v="296"/>
    <n v="307"/>
    <n v="267"/>
    <n v="285"/>
    <n v="248"/>
    <n v="193"/>
    <n v="214"/>
    <n v="223"/>
    <n v="226"/>
    <n v="259"/>
    <n v="0.19803496604536899"/>
    <n v="0.11256846353416"/>
    <x v="0"/>
    <m/>
  </r>
  <r>
    <n v="773"/>
    <s v="JY252"/>
    <s v="JY252"/>
    <x v="0"/>
    <m/>
    <m/>
    <m/>
    <m/>
    <m/>
    <m/>
    <s v="wild"/>
    <m/>
    <x v="4"/>
    <s v="Heilongjiang"/>
    <s v="Ning'an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92401666666666"/>
    <n v="129.04996666666665"/>
    <n v="604"/>
    <n v="1.1000000000000001"/>
    <m/>
    <x v="0"/>
    <n v="4.2608928571428573"/>
    <s v="Y"/>
    <d v="2015-07-27T00:00:00"/>
    <s v="ZJU"/>
    <s v="summer 2015"/>
    <n v="26.894899999999996"/>
    <m/>
    <s v="N"/>
    <n v="7"/>
    <n v="4"/>
    <s v="NE China/Korea/Russia diploids"/>
    <n v="2"/>
    <x v="0"/>
    <n v="0"/>
    <n v="0.14099999999999999"/>
    <n v="0.85799999999999998"/>
    <n v="0"/>
    <n v="0"/>
    <n v="296"/>
    <n v="307"/>
    <n v="267"/>
    <n v="0"/>
    <n v="248"/>
    <n v="193"/>
    <n v="214"/>
    <n v="223"/>
    <n v="226"/>
    <n v="259"/>
    <n v="0.185869094061552"/>
    <n v="0.105810527810315"/>
    <x v="0"/>
    <m/>
  </r>
  <r>
    <n v="774"/>
    <s v="JY253"/>
    <s v="JY253"/>
    <x v="0"/>
    <m/>
    <m/>
    <m/>
    <m/>
    <m/>
    <m/>
    <s v="wild"/>
    <m/>
    <x v="4"/>
    <s v="Jilin"/>
    <s v="Dunhua"/>
    <s v="Yanminghu town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678599999999996"/>
    <n v="128.58748333333332"/>
    <n v="353"/>
    <n v="1.3"/>
    <m/>
    <x v="2"/>
    <m/>
    <s v="Y"/>
    <d v="2015-07-27T00:00:00"/>
    <s v="ZJU"/>
    <s v="summer 2015"/>
    <n v="38.177700000000002"/>
    <m/>
    <s v="N"/>
    <n v="7"/>
    <n v="4"/>
    <s v="NE China/Korea/Russia diploids"/>
    <n v="2"/>
    <x v="0"/>
    <n v="1E-3"/>
    <n v="9.7000000000000003E-2"/>
    <n v="0.89900000000000002"/>
    <n v="1E-3"/>
    <n v="2E-3"/>
    <n v="296"/>
    <n v="307"/>
    <n v="267"/>
    <n v="283"/>
    <n v="248"/>
    <n v="193"/>
    <n v="213"/>
    <n v="224"/>
    <n v="226"/>
    <n v="259"/>
    <n v="0.14515243461927499"/>
    <n v="0.116624974646745"/>
    <x v="0"/>
    <m/>
  </r>
  <r>
    <n v="775"/>
    <s v="JY254"/>
    <s v="JY254"/>
    <x v="0"/>
    <m/>
    <m/>
    <m/>
    <m/>
    <m/>
    <m/>
    <s v="wild"/>
    <m/>
    <x v="4"/>
    <s v="Jilin"/>
    <s v="Dunhua"/>
    <m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632966666666661"/>
    <n v="128.53023333333334"/>
    <n v="416"/>
    <n v="1.1000000000000001"/>
    <m/>
    <x v="2"/>
    <m/>
    <s v="Y"/>
    <d v="2015-07-27T00:00:00"/>
    <s v="ZJU"/>
    <s v="summer 2015"/>
    <n v="68.616"/>
    <m/>
    <s v="N"/>
    <n v="7"/>
    <n v="4"/>
    <s v="NE China/Korea/Russia diploids"/>
    <n v="2"/>
    <x v="0"/>
    <n v="1E-3"/>
    <n v="0.152"/>
    <n v="0.83899999999999997"/>
    <n v="3.0000000000000001E-3"/>
    <n v="4.0000000000000001E-3"/>
    <n v="295"/>
    <n v="306"/>
    <n v="266"/>
    <n v="283"/>
    <n v="250"/>
    <n v="194"/>
    <n v="213"/>
    <n v="221"/>
    <n v="227"/>
    <n v="258"/>
    <n v="0.23993642537205601"/>
    <n v="0.11101817352292601"/>
    <x v="0"/>
    <m/>
  </r>
  <r>
    <n v="776"/>
    <s v="JY255"/>
    <s v="JY255"/>
    <x v="0"/>
    <m/>
    <m/>
    <m/>
    <m/>
    <m/>
    <m/>
    <s v="wild"/>
    <m/>
    <x v="4"/>
    <s v="Jilin"/>
    <s v="Jilin"/>
    <s v="Fengman suburb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830749999999995"/>
    <n v="126.67563333333332"/>
    <n v="260"/>
    <n v="1.6"/>
    <m/>
    <x v="0"/>
    <n v="4.3564285714285713"/>
    <s v="Y"/>
    <d v="2015-07-27T00:00:00"/>
    <s v="ZJU"/>
    <s v="summer 2015"/>
    <n v="102.50649999999999"/>
    <m/>
    <s v="N"/>
    <n v="7"/>
    <n v="4"/>
    <s v="NE China/Korea/Russia diploids"/>
    <n v="2"/>
    <x v="0"/>
    <n v="0"/>
    <n v="0.11799999999999999"/>
    <n v="0.88"/>
    <n v="1E-3"/>
    <n v="1E-3"/>
    <n v="296"/>
    <n v="307"/>
    <n v="267"/>
    <n v="285"/>
    <n v="248"/>
    <n v="193"/>
    <n v="214"/>
    <n v="223"/>
    <n v="226"/>
    <n v="259"/>
    <n v="0.27484467562491"/>
    <n v="0.106160835259425"/>
    <x v="0"/>
    <m/>
  </r>
  <r>
    <n v="777"/>
    <s v="JY256"/>
    <s v="JY256"/>
    <x v="0"/>
    <m/>
    <m/>
    <m/>
    <m/>
    <m/>
    <m/>
    <s v="wild"/>
    <m/>
    <x v="4"/>
    <s v="Jilin"/>
    <s v="Jilin"/>
    <s v="Fengman suburb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43.737083333333338"/>
    <n v="126.45511666666667"/>
    <n v="242"/>
    <n v="2.5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778"/>
    <s v="JY257"/>
    <s v="JY257"/>
    <x v="0"/>
    <m/>
    <m/>
    <m/>
    <m/>
    <m/>
    <m/>
    <s v="wild"/>
    <m/>
    <x v="4"/>
    <s v="Jilin"/>
    <s v="Jilin"/>
    <s v="G1212 road,Yongji country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671800000000005"/>
    <n v="126.39235000000001"/>
    <n v="279"/>
    <n v="2.1"/>
    <m/>
    <x v="0"/>
    <n v="4.2035714285714283"/>
    <s v="Y"/>
    <d v="2015-07-27T00:00:00"/>
    <s v="ZJU"/>
    <s v="summer 2015"/>
    <n v="97.075599999999994"/>
    <m/>
    <s v="N"/>
    <n v="7"/>
    <n v="4"/>
    <s v="NE China/Korea/Russia diploids"/>
    <n v="2"/>
    <x v="0"/>
    <n v="0"/>
    <n v="9.8000000000000004E-2"/>
    <n v="0.9"/>
    <n v="0"/>
    <n v="1E-3"/>
    <n v="296"/>
    <n v="307"/>
    <n v="266"/>
    <n v="283"/>
    <n v="248"/>
    <n v="193"/>
    <n v="213"/>
    <n v="224"/>
    <n v="226"/>
    <n v="259"/>
    <n v="0.32631122670134399"/>
    <n v="9.6984515077424602E-2"/>
    <x v="0"/>
    <m/>
  </r>
  <r>
    <n v="779"/>
    <s v="JY258"/>
    <s v="JY258"/>
    <x v="0"/>
    <m/>
    <m/>
    <m/>
    <m/>
    <m/>
    <m/>
    <s v="wild"/>
    <m/>
    <x v="4"/>
    <s v="Jilin"/>
    <s v="Jilin"/>
    <s v="Shuanghe town,Yongji country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43.481933333333338"/>
    <n v="126.16895000000001"/>
    <n v="287"/>
    <n v="2.1"/>
    <m/>
    <x v="2"/>
    <m/>
    <s v="Y"/>
    <d v="2015-07-27T00:00:00"/>
    <s v="ZJU"/>
    <s v="summer 2015"/>
    <n v="40.1143"/>
    <m/>
    <s v="N"/>
    <n v="7"/>
    <n v="4"/>
    <s v="NE China/Korea/Russia diploids"/>
    <n v="2"/>
    <x v="0"/>
    <n v="0"/>
    <n v="9.5000000000000001E-2"/>
    <n v="0.90400000000000003"/>
    <n v="1E-3"/>
    <n v="1E-3"/>
    <n v="296"/>
    <n v="307"/>
    <n v="267"/>
    <n v="283"/>
    <n v="248"/>
    <n v="193"/>
    <n v="214"/>
    <n v="223"/>
    <n v="226"/>
    <n v="259"/>
    <n v="0.28218465539661902"/>
    <n v="0.101771336553945"/>
    <x v="0"/>
    <m/>
  </r>
  <r>
    <n v="780"/>
    <s v="JY259"/>
    <s v="JY259"/>
    <x v="0"/>
    <m/>
    <m/>
    <m/>
    <m/>
    <m/>
    <m/>
    <s v="wild"/>
    <m/>
    <x v="4"/>
    <s v="Jilin"/>
    <s v="Panshi"/>
    <s v="G1212 road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43.349883333333331"/>
    <n v="126.08368333333334"/>
    <n v="297"/>
    <n v="2.2999999999999998"/>
    <m/>
    <x v="2"/>
    <m/>
    <s v="Y"/>
    <d v="2015-07-27T00:00:00"/>
    <s v="ZJU"/>
    <s v="summer 2015"/>
    <n v="20.579899999999999"/>
    <m/>
    <s v="N"/>
    <n v="7"/>
    <n v="4"/>
    <s v="NE China/Korea/Russia diploids"/>
    <n v="2"/>
    <x v="0"/>
    <n v="0"/>
    <n v="0.10199999999999999"/>
    <n v="0.89700000000000002"/>
    <n v="1E-3"/>
    <n v="1E-3"/>
    <n v="296"/>
    <n v="307"/>
    <n v="267"/>
    <n v="285"/>
    <n v="248"/>
    <n v="193"/>
    <n v="214"/>
    <n v="223"/>
    <n v="226"/>
    <n v="259"/>
    <n v="0.22031498338390401"/>
    <n v="0.101701197138727"/>
    <x v="0"/>
    <m/>
  </r>
  <r>
    <n v="781"/>
    <s v="JY260"/>
    <s v="JY260"/>
    <x v="0"/>
    <m/>
    <m/>
    <m/>
    <m/>
    <m/>
    <m/>
    <s v="wild"/>
    <m/>
    <x v="4"/>
    <s v="Jilin"/>
    <s v="Panshi"/>
    <s v="G1212 road"/>
    <s v="Xiaoli Jin"/>
    <d v="2014-10-06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3.303533333333327"/>
    <n v="126.04978333333334"/>
    <n v="271"/>
    <n v="1.8"/>
    <m/>
    <x v="2"/>
    <m/>
    <s v="Y"/>
    <d v="2015-07-27T00:00:00"/>
    <s v="ZJU"/>
    <s v="summer 2015"/>
    <n v="86.045399999999987"/>
    <n v="5.5666889334224003E-3"/>
    <s v="N"/>
    <n v="7"/>
    <n v="4"/>
    <s v="NE China/Korea/Russia diploids"/>
    <n v="2"/>
    <x v="0"/>
    <n v="0"/>
    <n v="0.159"/>
    <n v="0.83899999999999997"/>
    <n v="1E-3"/>
    <n v="0"/>
    <n v="296"/>
    <n v="307"/>
    <n v="267"/>
    <n v="285"/>
    <n v="248"/>
    <n v="193"/>
    <n v="214"/>
    <n v="223"/>
    <n v="226"/>
    <n v="259"/>
    <n v="0.12818956798150599"/>
    <n v="0.124332924525175"/>
    <x v="0"/>
    <m/>
  </r>
  <r>
    <n v="782"/>
    <s v="JY261"/>
    <s v="JY261"/>
    <x v="0"/>
    <m/>
    <m/>
    <m/>
    <m/>
    <m/>
    <m/>
    <s v="wild"/>
    <m/>
    <x v="4"/>
    <s v="Jilin"/>
    <s v="Liaoyuan"/>
    <s v="Dongfeng country"/>
    <s v="Xiaoli Jin"/>
    <d v="2014-10-06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2.76656666666667"/>
    <n v="125.80321666666667"/>
    <n v="326"/>
    <n v="1"/>
    <m/>
    <x v="0"/>
    <n v="4.3564285714285713"/>
    <s v="Y"/>
    <d v="2015-07-27T00:00:00"/>
    <s v="ZJU"/>
    <s v="summer 2015"/>
    <n v="114.96809999999998"/>
    <n v="5.4734537493158195E-4"/>
    <s v="N"/>
    <n v="7"/>
    <n v="4"/>
    <s v="NE China/Korea/Russia diploids"/>
    <n v="2"/>
    <x v="0"/>
    <n v="0"/>
    <n v="0.159"/>
    <n v="0.83399999999999996"/>
    <n v="1E-3"/>
    <n v="5.0000000000000001E-3"/>
    <n v="296"/>
    <n v="307"/>
    <n v="266"/>
    <n v="283"/>
    <n v="248"/>
    <n v="193"/>
    <n v="213"/>
    <n v="224"/>
    <n v="226"/>
    <n v="259"/>
    <n v="0.13784135240572201"/>
    <n v="0.13259594436065"/>
    <x v="0"/>
    <m/>
  </r>
  <r>
    <n v="783"/>
    <s v="JY262"/>
    <s v="JY262"/>
    <x v="0"/>
    <m/>
    <m/>
    <m/>
    <m/>
    <m/>
    <m/>
    <s v="wild"/>
    <m/>
    <x v="4"/>
    <s v="Liaoning"/>
    <s v="Liaoyang"/>
    <s v="Taizihe river"/>
    <s v="Xiaoli Jin"/>
    <d v="2014-10-07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1.303516666666667"/>
    <n v="123.07878333333333"/>
    <n v="16"/>
    <n v="1.5"/>
    <m/>
    <x v="0"/>
    <n v="4.3946428571428573"/>
    <s v="Y"/>
    <d v="2015-07-27T00:00:00"/>
    <s v="ZJU"/>
    <s v="summer 2015"/>
    <n v="170.077"/>
    <n v="5.54631170271769E-4"/>
    <s v="N"/>
    <n v="7"/>
    <n v="4"/>
    <s v="NE China/Korea/Russia diploids"/>
    <n v="2"/>
    <x v="0"/>
    <n v="0"/>
    <n v="0.224"/>
    <n v="0.77500000000000002"/>
    <n v="0"/>
    <n v="0"/>
    <n v="296"/>
    <n v="307"/>
    <n v="266"/>
    <n v="283"/>
    <n v="248"/>
    <n v="193"/>
    <n v="213"/>
    <n v="224"/>
    <n v="226"/>
    <n v="259"/>
    <n v="0.13414246496171101"/>
    <n v="0.12415312218402701"/>
    <x v="0"/>
    <m/>
  </r>
  <r>
    <n v="784"/>
    <s v="JY263"/>
    <s v="JY263"/>
    <x v="0"/>
    <m/>
    <m/>
    <m/>
    <m/>
    <m/>
    <m/>
    <s v="wild"/>
    <m/>
    <x v="4"/>
    <s v="Liaoning"/>
    <s v="Liaoyang"/>
    <s v="Liaoyang contry"/>
    <s v="Xiaoli Jin"/>
    <d v="2014-10-07T00:00:00"/>
    <s v="field zon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1.287050000000001"/>
    <n v="123.0553"/>
    <n v="18"/>
    <n v="1.1000000000000001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785"/>
    <s v="JY264"/>
    <s v="JY264"/>
    <x v="0"/>
    <m/>
    <m/>
    <m/>
    <m/>
    <m/>
    <m/>
    <s v="wild"/>
    <m/>
    <x v="4"/>
    <s v="Liaoning"/>
    <s v="Liaoyang"/>
    <s v="Liaoyang contry"/>
    <s v="Xiaoli Jin"/>
    <d v="2014-10-07T00:00:00"/>
    <s v="field zone"/>
    <s v="3*1.5"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1.22826666666667"/>
    <n v="122.9796"/>
    <n v="22"/>
    <n v="1.4"/>
    <m/>
    <x v="2"/>
    <m/>
    <s v="Y"/>
    <d v="2015-07-27T00:00:00"/>
    <s v="ZJU"/>
    <s v="summer 2015"/>
    <n v="92.907699999999991"/>
    <n v="0"/>
    <s v="N"/>
    <n v="7"/>
    <n v="4"/>
    <s v="NE China/Korea/Russia diploids"/>
    <n v="2"/>
    <x v="0"/>
    <n v="0"/>
    <n v="0.251"/>
    <n v="0.748"/>
    <n v="0"/>
    <n v="1E-3"/>
    <n v="296"/>
    <n v="307"/>
    <n v="267"/>
    <n v="284"/>
    <n v="248"/>
    <n v="193"/>
    <n v="214"/>
    <n v="223"/>
    <n v="226"/>
    <n v="259"/>
    <n v="0.17740210952174501"/>
    <n v="0.11824632895384"/>
    <x v="0"/>
    <m/>
  </r>
  <r>
    <n v="786"/>
    <s v="JY265"/>
    <s v="JY265"/>
    <x v="0"/>
    <m/>
    <m/>
    <m/>
    <m/>
    <m/>
    <m/>
    <s v="wild"/>
    <m/>
    <x v="4"/>
    <s v="Liaoning"/>
    <s v="Haicheng"/>
    <s v="S101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x v="0"/>
    <n v="41.063933333333331"/>
    <n v="122.80078333333333"/>
    <n v="15"/>
    <n v="2.4"/>
    <m/>
    <x v="0"/>
    <n v="4.2608928571428573"/>
    <s v="Y"/>
    <d v="2015-07-27T00:00:00"/>
    <s v="ZJU"/>
    <s v="summer 2015"/>
    <n v="97.496599999999987"/>
    <n v="5.8187863674148002E-3"/>
    <s v="N"/>
    <n v="7"/>
    <n v="4"/>
    <s v="NE China/Korea/Russia diploids"/>
    <n v="2"/>
    <x v="0"/>
    <n v="0"/>
    <n v="0.27800000000000002"/>
    <n v="0.72099999999999997"/>
    <n v="0"/>
    <n v="1E-3"/>
    <n v="296"/>
    <n v="307"/>
    <n v="266"/>
    <n v="283"/>
    <n v="248"/>
    <n v="193"/>
    <n v="213"/>
    <n v="224"/>
    <n v="226"/>
    <n v="259"/>
    <n v="0.180349660453692"/>
    <n v="0.113982513044705"/>
    <x v="0"/>
    <m/>
  </r>
  <r>
    <n v="787"/>
    <s v="JY266"/>
    <s v="JY266"/>
    <x v="0"/>
    <m/>
    <m/>
    <m/>
    <m/>
    <m/>
    <m/>
    <s v="wild"/>
    <m/>
    <x v="4"/>
    <s v="Liaoning"/>
    <s v="Haicheng"/>
    <s v="S101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41.045099999999998"/>
    <n v="122.77865"/>
    <n v="16"/>
    <n v="1.1000000000000001"/>
    <m/>
    <x v="2"/>
    <m/>
    <s v="Y"/>
    <d v="2015-07-27T00:00:00"/>
    <s v="ZJU"/>
    <s v="summer 2015"/>
    <n v="90.086999999999989"/>
    <n v="2.16216216216216E-3"/>
    <s v="N"/>
    <n v="7"/>
    <n v="4"/>
    <s v="NE China/Korea/Russia diploids"/>
    <n v="2"/>
    <x v="0"/>
    <n v="0"/>
    <n v="0.30099999999999999"/>
    <n v="0.69899999999999995"/>
    <n v="0"/>
    <n v="0"/>
    <n v="296"/>
    <n v="307"/>
    <n v="267"/>
    <n v="284"/>
    <n v="248"/>
    <n v="193"/>
    <n v="214"/>
    <n v="223"/>
    <n v="226"/>
    <n v="259"/>
    <n v="0.19057939604103499"/>
    <n v="0.11142449125312399"/>
    <x v="0"/>
    <m/>
  </r>
  <r>
    <n v="788"/>
    <s v="JY267"/>
    <s v="JY267"/>
    <x v="0"/>
    <m/>
    <m/>
    <m/>
    <m/>
    <m/>
    <m/>
    <s v="wild"/>
    <m/>
    <x v="4"/>
    <s v="Liaoning"/>
    <s v="Haicheng"/>
    <s v="Genzhuang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1.039216666666668"/>
    <n v="122.77263333333332"/>
    <n v="18"/>
    <n v="1.2"/>
    <m/>
    <x v="0"/>
    <n v="4.3755357142857134"/>
    <s v="Y"/>
    <d v="2015-07-27T00:00:00"/>
    <s v="ZJU"/>
    <s v="summer 2015"/>
    <n v="70.342099999999988"/>
    <n v="6.4129970072680604E-3"/>
    <s v="N"/>
    <n v="7"/>
    <n v="4"/>
    <s v="NE China/Korea/Russia diploids"/>
    <n v="2"/>
    <x v="0"/>
    <n v="0"/>
    <n v="0.27"/>
    <n v="0.72899999999999998"/>
    <n v="0"/>
    <n v="0"/>
    <n v="295"/>
    <n v="306"/>
    <n v="266"/>
    <n v="283"/>
    <n v="250"/>
    <n v="194"/>
    <n v="213"/>
    <n v="221"/>
    <n v="227"/>
    <n v="258"/>
    <n v="0.18138997254732001"/>
    <n v="0.115327591075967"/>
    <x v="0"/>
    <m/>
  </r>
  <r>
    <n v="789"/>
    <s v="JY268"/>
    <s v="JY268"/>
    <x v="0"/>
    <m/>
    <m/>
    <m/>
    <m/>
    <m/>
    <m/>
    <s v="wild"/>
    <m/>
    <x v="4"/>
    <s v="Liaoning"/>
    <s v="Dashiqiao"/>
    <s v="Huzhuang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0.711133333333329"/>
    <n v="122.54653333333334"/>
    <n v="30"/>
    <n v="1.9"/>
    <m/>
    <x v="2"/>
    <m/>
    <s v="Y"/>
    <d v="2015-07-27T00:00:00"/>
    <s v="ZJU"/>
    <s v="summer 2015"/>
    <n v="101.58029999999999"/>
    <n v="2.5146689019279098E-3"/>
    <s v="N"/>
    <n v="7"/>
    <n v="4"/>
    <s v="NE China/Korea/Russia diploids"/>
    <n v="2"/>
    <x v="0"/>
    <n v="0"/>
    <n v="0.54100000000000004"/>
    <n v="0.45600000000000002"/>
    <n v="2E-3"/>
    <n v="0"/>
    <n v="296"/>
    <n v="307"/>
    <n v="267"/>
    <n v="283"/>
    <n v="248"/>
    <n v="193"/>
    <n v="213"/>
    <n v="224"/>
    <n v="226"/>
    <n v="259"/>
    <n v="0.10492703366565501"/>
    <n v="0.13408019629366599"/>
    <x v="0"/>
    <s v="JY268-9"/>
  </r>
  <r>
    <n v="790"/>
    <s v="JY269"/>
    <s v="JY269"/>
    <x v="0"/>
    <m/>
    <m/>
    <m/>
    <m/>
    <m/>
    <m/>
    <s v="wild"/>
    <m/>
    <x v="4"/>
    <s v="Liaoning"/>
    <s v="Dashiqiao"/>
    <s v="Huzhuang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40.711200000000005"/>
    <n v="122.54533333333335"/>
    <n v="34"/>
    <n v="2"/>
    <m/>
    <x v="0"/>
    <n v="4.4328571428571424"/>
    <s v="Y"/>
    <d v="2015-07-27T00:00:00"/>
    <s v="ZJU"/>
    <s v="summer 2015"/>
    <n v="74.25739999999999"/>
    <n v="6.2473969179508504E-3"/>
    <s v="N"/>
    <n v="7"/>
    <n v="4"/>
    <s v="NE China/Korea/Russia diploids"/>
    <n v="2"/>
    <x v="0"/>
    <n v="0"/>
    <n v="0.54100000000000004"/>
    <n v="0.45600000000000002"/>
    <n v="2E-3"/>
    <n v="0"/>
    <n v="296"/>
    <n v="307"/>
    <n v="267"/>
    <n v="283"/>
    <n v="248"/>
    <n v="193"/>
    <n v="213"/>
    <n v="224"/>
    <n v="226"/>
    <n v="259"/>
    <n v="0.10492703366565501"/>
    <n v="0.13408019629366599"/>
    <x v="0"/>
    <s v="JY268-9"/>
  </r>
  <r>
    <n v="791"/>
    <s v="JY270"/>
    <s v="JY270"/>
    <x v="0"/>
    <m/>
    <m/>
    <m/>
    <m/>
    <m/>
    <m/>
    <s v="wild"/>
    <m/>
    <x v="4"/>
    <s v="Liaoning"/>
    <s v="Dashiqiao"/>
    <s v="S311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0.635950000000008"/>
    <n v="122.47941666666667"/>
    <n v="14"/>
    <n v="1.6"/>
    <m/>
    <x v="2"/>
    <m/>
    <s v="Y"/>
    <d v="2015-07-27T00:00:00"/>
    <s v="ZJU"/>
    <s v="summer 2015"/>
    <n v="144.2697"/>
    <n v="3.6344755970924201E-3"/>
    <s v="N"/>
    <n v="7"/>
    <n v="4"/>
    <s v="NE China/Korea/Russia diploids"/>
    <n v="2"/>
    <x v="0"/>
    <n v="0"/>
    <n v="0.317"/>
    <n v="0.68200000000000005"/>
    <n v="0"/>
    <n v="1E-3"/>
    <n v="295"/>
    <n v="306"/>
    <n v="266"/>
    <n v="283"/>
    <n v="250"/>
    <n v="194"/>
    <n v="213"/>
    <n v="221"/>
    <n v="227"/>
    <n v="258"/>
    <n v="0.18425083080479701"/>
    <n v="0.112508413333806"/>
    <x v="0"/>
    <m/>
  </r>
  <r>
    <n v="792"/>
    <s v="JY271"/>
    <s v="JY271"/>
    <x v="0"/>
    <m/>
    <m/>
    <m/>
    <m/>
    <m/>
    <m/>
    <s v="wild"/>
    <m/>
    <x v="4"/>
    <s v="Liaoning"/>
    <s v="Gaizhou"/>
    <s v="Binhai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40.384683333333328"/>
    <n v="122.2128"/>
    <n v="15"/>
    <n v="0.9"/>
    <m/>
    <x v="0"/>
    <n v="4.5283928571428564"/>
    <s v="Y"/>
    <d v="2015-07-27T00:00:00"/>
    <s v="ZJU"/>
    <s v="summer 2015"/>
    <n v="117.66249999999998"/>
    <n v="2.7522935779816498E-3"/>
    <s v="N"/>
    <n v="7"/>
    <n v="4"/>
    <s v="NE China/Korea/Russia diploids"/>
    <n v="2"/>
    <x v="0"/>
    <n v="0"/>
    <n v="0.439"/>
    <n v="0.55800000000000005"/>
    <n v="4.0000000000000001E-3"/>
    <n v="0"/>
    <n v="295"/>
    <n v="306"/>
    <n v="266"/>
    <n v="283"/>
    <n v="250"/>
    <n v="194"/>
    <n v="213"/>
    <n v="221"/>
    <n v="227"/>
    <n v="258"/>
    <n v="0.114203149833839"/>
    <n v="0.130134081492839"/>
    <x v="0"/>
    <s v="JY271-2"/>
  </r>
  <r>
    <n v="793"/>
    <s v="JY272"/>
    <s v="JY272"/>
    <x v="0"/>
    <m/>
    <m/>
    <m/>
    <m/>
    <m/>
    <m/>
    <s v="wild"/>
    <m/>
    <x v="4"/>
    <s v="Liaoning"/>
    <s v="Gaizhou"/>
    <s v="Binhai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0.384733333333337"/>
    <n v="122.21296666666667"/>
    <n v="15"/>
    <n v="1.8"/>
    <m/>
    <x v="0"/>
    <n v="4.3182142857142853"/>
    <s v="Y"/>
    <d v="2015-07-27T00:00:00"/>
    <s v="ZJU"/>
    <s v="summer 2015"/>
    <n v="65.963699999999989"/>
    <n v="8.3577099874634399E-4"/>
    <s v="N"/>
    <n v="7"/>
    <n v="4"/>
    <s v="NE China/Korea/Russia diploids"/>
    <n v="2"/>
    <x v="0"/>
    <n v="0"/>
    <n v="0.439"/>
    <n v="0.55800000000000005"/>
    <n v="4.0000000000000001E-3"/>
    <n v="0"/>
    <n v="295"/>
    <n v="306"/>
    <n v="266"/>
    <n v="283"/>
    <n v="250"/>
    <n v="194"/>
    <n v="213"/>
    <n v="221"/>
    <n v="227"/>
    <n v="258"/>
    <n v="0.114203149833839"/>
    <n v="0.130134081492839"/>
    <x v="0"/>
    <s v="JY271-2"/>
  </r>
  <r>
    <n v="794"/>
    <s v="JY273"/>
    <s v="JY273"/>
    <x v="0"/>
    <m/>
    <m/>
    <m/>
    <m/>
    <m/>
    <m/>
    <s v="wild"/>
    <m/>
    <x v="4"/>
    <s v="Liaoning"/>
    <s v="Gaizhou"/>
    <s v="Binhai roadsid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0.381783333333331"/>
    <n v="122.21314999999998"/>
    <n v="17"/>
    <n v="1.4"/>
    <m/>
    <x v="0"/>
    <n v="4.3373214285714283"/>
    <s v="Y"/>
    <d v="2015-07-27T00:00:00"/>
    <s v="ZJU"/>
    <s v="summer 2015"/>
    <n v="93.539199999999994"/>
    <n v="1.10262934690416E-2"/>
    <s v="N"/>
    <n v="7"/>
    <n v="4"/>
    <s v="NE China/Korea/Russia diploids"/>
    <n v="2"/>
    <x v="0"/>
    <n v="0"/>
    <n v="0.441"/>
    <n v="0.55800000000000005"/>
    <n v="0"/>
    <n v="0"/>
    <n v="296"/>
    <n v="307"/>
    <n v="267"/>
    <n v="284"/>
    <n v="248"/>
    <n v="193"/>
    <n v="214"/>
    <n v="223"/>
    <n v="226"/>
    <n v="259"/>
    <n v="0.27524924143909801"/>
    <n v="9.8444976076555002E-2"/>
    <x v="0"/>
    <m/>
  </r>
  <r>
    <n v="795"/>
    <s v="JY274"/>
    <s v="JY274"/>
    <x v="0"/>
    <m/>
    <m/>
    <m/>
    <m/>
    <m/>
    <m/>
    <s v="wild"/>
    <m/>
    <x v="4"/>
    <s v="Liaoning"/>
    <s v="Yingkou"/>
    <s v="Bayuquan Suburb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40.306200000000004"/>
    <n v="122.16406666666666"/>
    <n v="63"/>
    <n v="1"/>
    <m/>
    <x v="2"/>
    <m/>
    <s v="Y"/>
    <d v="2015-07-27T00:00:00"/>
    <s v="ZJU"/>
    <s v="summer 2015"/>
    <n v="16.706699999999998"/>
    <m/>
    <m/>
    <n v="7"/>
    <n v="4"/>
    <s v="NE China/Korea/Russia diploids"/>
    <n v="2"/>
    <x v="0"/>
    <n v="0"/>
    <n v="0.371"/>
    <n v="0.628"/>
    <n v="1E-3"/>
    <n v="0"/>
    <n v="296"/>
    <n v="308"/>
    <n v="267"/>
    <n v="285"/>
    <n v="248"/>
    <n v="193"/>
    <n v="214"/>
    <n v="223"/>
    <n v="226"/>
    <n v="259"/>
    <n v="0.16899292009825201"/>
    <n v="0.115032861564141"/>
    <x v="0"/>
    <m/>
  </r>
  <r>
    <n v="796"/>
    <s v="JY275"/>
    <s v="JY275"/>
    <x v="0"/>
    <m/>
    <m/>
    <m/>
    <m/>
    <m/>
    <m/>
    <s v="wild"/>
    <m/>
    <x v="4"/>
    <s v="Liaoning"/>
    <s v="Wafangdian"/>
    <s v="Gujiazi village, Liguan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9.99216666666667"/>
    <n v="121.96194999999999"/>
    <n v="40"/>
    <n v="1.2"/>
    <m/>
    <x v="2"/>
    <m/>
    <s v="Y"/>
    <d v="2015-07-27T00:00:00"/>
    <s v="ZJU"/>
    <s v="summer 2015"/>
    <n v="131.46799999999999"/>
    <n v="6.09560474815528E-3"/>
    <s v="N"/>
    <n v="7"/>
    <n v="4"/>
    <s v="NE China/Korea/Russia diploids"/>
    <n v="2"/>
    <x v="0"/>
    <n v="0"/>
    <n v="0.39700000000000002"/>
    <n v="0.60199999999999998"/>
    <n v="1E-3"/>
    <n v="0"/>
    <n v="296"/>
    <n v="307"/>
    <n v="267"/>
    <n v="283"/>
    <n v="248"/>
    <n v="193"/>
    <n v="213"/>
    <n v="224"/>
    <n v="226"/>
    <n v="259"/>
    <n v="0.146655107643404"/>
    <n v="0.117947849644429"/>
    <x v="0"/>
    <m/>
  </r>
  <r>
    <n v="797"/>
    <s v="JY276"/>
    <s v="JY276"/>
    <x v="0"/>
    <m/>
    <m/>
    <m/>
    <m/>
    <m/>
    <m/>
    <s v="wild"/>
    <m/>
    <x v="4"/>
    <s v="Liaoning"/>
    <s v="Wafangdian"/>
    <s v="Shanggujiazi village, Liguan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9.986733333333326"/>
    <n v="121.95956666666666"/>
    <n v="43"/>
    <n v="1.6"/>
    <m/>
    <x v="2"/>
    <m/>
    <s v="Y"/>
    <d v="2015-07-27T00:00:00"/>
    <s v="ZJU"/>
    <s v="summer 2015"/>
    <n v="393.2833"/>
    <n v="6.6334991708126003E-3"/>
    <s v="N"/>
    <n v="7"/>
    <n v="4"/>
    <s v="NE China/Korea/Russia diploids"/>
    <n v="2"/>
    <x v="0"/>
    <n v="0"/>
    <n v="0.39"/>
    <n v="0.61"/>
    <n v="0"/>
    <n v="0"/>
    <n v="296"/>
    <n v="307"/>
    <n v="266"/>
    <n v="283"/>
    <n v="248"/>
    <n v="193"/>
    <n v="213"/>
    <n v="224"/>
    <n v="226"/>
    <n v="259"/>
    <n v="0.24976159514521001"/>
    <n v="0.106617363839458"/>
    <x v="0"/>
    <m/>
  </r>
  <r>
    <n v="798"/>
    <s v="JY277"/>
    <s v="JY277"/>
    <x v="0"/>
    <m/>
    <m/>
    <m/>
    <m/>
    <m/>
    <m/>
    <s v="wild"/>
    <m/>
    <x v="4"/>
    <s v="Liaoning"/>
    <s v="Wafangdian"/>
    <s v="Tucheng village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9.969799999999999"/>
    <n v="121.9414"/>
    <n v="26"/>
    <n v="1.6"/>
    <m/>
    <x v="0"/>
    <n v="4.4328571428571424"/>
    <s v="Y"/>
    <d v="2015-07-27T00:00:00"/>
    <s v="ZJU"/>
    <s v="summer 2015"/>
    <n v="36.411999999999992"/>
    <m/>
    <m/>
    <n v="7"/>
    <n v="4"/>
    <s v="NE China/Korea/Russia diploids"/>
    <n v="2"/>
    <x v="0"/>
    <n v="0"/>
    <n v="0.44800000000000001"/>
    <n v="0.55000000000000004"/>
    <n v="1E-3"/>
    <n v="1E-3"/>
    <n v="296"/>
    <n v="307"/>
    <n v="267"/>
    <n v="283"/>
    <n v="248"/>
    <n v="193"/>
    <n v="213"/>
    <n v="224"/>
    <n v="226"/>
    <n v="259"/>
    <n v="0.15032509752925899"/>
    <n v="0.12549739822467099"/>
    <x v="0"/>
    <m/>
  </r>
  <r>
    <n v="799"/>
    <s v="JY278"/>
    <s v="JY278"/>
    <x v="0"/>
    <m/>
    <m/>
    <m/>
    <m/>
    <m/>
    <m/>
    <s v="wild"/>
    <m/>
    <x v="4"/>
    <s v="Liaoning"/>
    <s v="Wafangdian"/>
    <s v="Laohutun town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9.622966666666663"/>
    <n v="121.81088333333334"/>
    <n v="24"/>
    <n v="1.5"/>
    <m/>
    <x v="2"/>
    <m/>
    <s v="Y"/>
    <d v="2015-07-27T00:00:00"/>
    <s v="ZJU"/>
    <s v="summer 2015"/>
    <n v="262.5813"/>
    <n v="2.1929824561403499E-3"/>
    <s v="N"/>
    <n v="7"/>
    <n v="4"/>
    <s v="NE China/Korea/Russia diploids"/>
    <n v="2"/>
    <x v="0"/>
    <n v="0"/>
    <n v="0.41499999999999998"/>
    <n v="0.58399999999999996"/>
    <n v="0"/>
    <n v="0"/>
    <n v="296"/>
    <n v="307"/>
    <n v="267"/>
    <n v="284"/>
    <n v="248"/>
    <n v="193"/>
    <n v="213"/>
    <n v="224"/>
    <n v="226"/>
    <n v="259"/>
    <n v="0.32550209507296601"/>
    <n v="8.9756222955314699E-2"/>
    <x v="0"/>
    <m/>
  </r>
  <r>
    <n v="800"/>
    <s v="JY279"/>
    <s v="JY279"/>
    <x v="0"/>
    <m/>
    <m/>
    <m/>
    <m/>
    <m/>
    <m/>
    <s v="wild"/>
    <m/>
    <x v="4"/>
    <s v="Liaoning"/>
    <s v="Dalian"/>
    <s v="Lvshunkou suburb"/>
    <s v="Xiaoli Jin"/>
    <d v="2014-10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8.833216666666665"/>
    <n v="121.17144999999999"/>
    <n v="36"/>
    <n v="0.9"/>
    <m/>
    <x v="0"/>
    <n v="4.4137499999999994"/>
    <s v="Y"/>
    <d v="2015-07-27T00:00:00"/>
    <s v="ZJU"/>
    <s v="summer 2015"/>
    <n v="184.8913"/>
    <n v="2.0911752404851498E-3"/>
    <s v="N"/>
    <n v="8"/>
    <n v="3"/>
    <s v="N China 2x and 4x, Korea and Russia 4x"/>
    <n v="4"/>
    <x v="9"/>
    <n v="0"/>
    <n v="0.86199999999999999"/>
    <n v="0.13700000000000001"/>
    <n v="0"/>
    <n v="0"/>
    <n v="296"/>
    <n v="307"/>
    <n v="268"/>
    <n v="284"/>
    <n v="248"/>
    <n v="193"/>
    <n v="213"/>
    <n v="224"/>
    <n v="226"/>
    <n v="259"/>
    <n v="0.195983239416269"/>
    <n v="0.11274844553067601"/>
    <x v="0"/>
    <m/>
  </r>
  <r>
    <n v="801"/>
    <s v="JY280"/>
    <s v="JY280"/>
    <x v="0"/>
    <m/>
    <m/>
    <m/>
    <m/>
    <m/>
    <m/>
    <s v="wild"/>
    <m/>
    <x v="4"/>
    <s v="Liaoning"/>
    <s v="Dalian"/>
    <s v="Lvshunkou suburb"/>
    <s v="Xiaoli Jin"/>
    <d v="2014-10-07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8.820133333333338"/>
    <n v="121.16921666666666"/>
    <n v="20"/>
    <n v="1.4"/>
    <m/>
    <x v="2"/>
    <m/>
    <s v="Y"/>
    <d v="2015-07-27T00:00:00"/>
    <s v="ZJU"/>
    <s v="summer 2015"/>
    <n v="87.2761"/>
    <n v="4.9325879644853696E-3"/>
    <s v="N"/>
    <n v="8"/>
    <n v="3"/>
    <s v="N China 2x and 4x, Korea and Russia 4x"/>
    <n v="4"/>
    <x v="9"/>
    <n v="0"/>
    <n v="0.84699999999999998"/>
    <n v="0.153"/>
    <n v="0"/>
    <n v="0"/>
    <n v="296"/>
    <n v="307"/>
    <n v="267"/>
    <n v="284"/>
    <n v="248"/>
    <n v="193"/>
    <n v="213"/>
    <n v="224"/>
    <n v="226"/>
    <n v="259"/>
    <n v="0.16032365265135101"/>
    <n v="0.11243418109233599"/>
    <x v="0"/>
    <m/>
  </r>
  <r>
    <n v="802"/>
    <s v="JY281"/>
    <s v="JY281"/>
    <x v="0"/>
    <m/>
    <m/>
    <m/>
    <m/>
    <m/>
    <m/>
    <s v="wild"/>
    <m/>
    <x v="4"/>
    <s v="Shandong"/>
    <s v="Dongying"/>
    <s v="Hekou suburb"/>
    <s v="Xiaoli Jin"/>
    <d v="2014-10-08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8.049700000000001"/>
    <n v="118.89945"/>
    <n v="-2"/>
    <n v="1.5"/>
    <m/>
    <x v="0"/>
    <n v="4.3755357142857134"/>
    <s v="Y"/>
    <d v="2015-07-27T00:00:00"/>
    <s v="ZJU"/>
    <s v="summer 2015"/>
    <n v="112.36539999999999"/>
    <n v="3.4977264777894402E-4"/>
    <s v="N"/>
    <n v="8"/>
    <n v="3"/>
    <s v="N China 2x and 4x, Korea and Russia 4x"/>
    <n v="4"/>
    <x v="9"/>
    <n v="0"/>
    <n v="0.85699999999999998"/>
    <n v="0"/>
    <n v="0.14299999999999999"/>
    <n v="0"/>
    <n v="295"/>
    <n v="306"/>
    <n v="266"/>
    <n v="283"/>
    <n v="250"/>
    <n v="194"/>
    <n v="213"/>
    <n v="221"/>
    <n v="227"/>
    <n v="258"/>
    <n v="0.17020661754081801"/>
    <n v="0.10785303848163"/>
    <x v="0"/>
    <m/>
  </r>
  <r>
    <n v="803"/>
    <s v="JY282"/>
    <s v="JY282"/>
    <x v="0"/>
    <m/>
    <m/>
    <m/>
    <m/>
    <m/>
    <m/>
    <s v="wild"/>
    <m/>
    <x v="4"/>
    <s v="Shandong"/>
    <s v="Dongying"/>
    <s v="Hekou suburb"/>
    <s v="Xiaoli Jin"/>
    <d v="2014-10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7.991616666666673"/>
    <n v="118.87635000000002"/>
    <n v="4"/>
    <n v="1.7"/>
    <m/>
    <x v="0"/>
    <n v="4.3182142857142853"/>
    <s v="Y"/>
    <d v="2015-07-27T00:00:00"/>
    <s v="ZJU"/>
    <s v="summer 2015"/>
    <n v="98.106999999999999"/>
    <m/>
    <m/>
    <e v="#N/A"/>
    <m/>
    <m/>
    <m/>
    <x v="3"/>
    <m/>
    <m/>
    <m/>
    <m/>
    <m/>
    <n v="296"/>
    <n v="307"/>
    <n v="267"/>
    <n v="284"/>
    <n v="248"/>
    <n v="193"/>
    <n v="213"/>
    <n v="224"/>
    <n v="226"/>
    <n v="259"/>
    <s v="NA"/>
    <s v="NA"/>
    <x v="1"/>
    <m/>
  </r>
  <r>
    <n v="804"/>
    <s v="JY283"/>
    <s v="JY283"/>
    <x v="0"/>
    <m/>
    <m/>
    <m/>
    <m/>
    <m/>
    <m/>
    <s v="wild"/>
    <m/>
    <x v="4"/>
    <s v="Shandong"/>
    <s v="Dongying"/>
    <s v="Xianhe town"/>
    <s v="Xiaoli Jin"/>
    <d v="2014-10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7.941500000000005"/>
    <n v="118.81129999999999"/>
    <n v="9"/>
    <n v="2.2000000000000002"/>
    <m/>
    <x v="2"/>
    <m/>
    <s v="Y"/>
    <d v="2015-07-27T00:00:00"/>
    <s v="ZJU"/>
    <s v="summer 2015"/>
    <n v="119.1747"/>
    <n v="9.2184368737474893E-3"/>
    <s v="N"/>
    <n v="8"/>
    <n v="3"/>
    <s v="N China 2x and 4x, Korea and Russia 4x"/>
    <n v="4"/>
    <x v="9"/>
    <n v="0"/>
    <n v="0.872"/>
    <n v="0"/>
    <n v="0.127"/>
    <n v="0"/>
    <n v="296"/>
    <n v="307"/>
    <n v="267"/>
    <n v="284"/>
    <n v="248"/>
    <n v="193"/>
    <n v="213"/>
    <n v="224"/>
    <n v="226"/>
    <n v="259"/>
    <n v="0.19809276116168201"/>
    <n v="0.100216216216216"/>
    <x v="0"/>
    <m/>
  </r>
  <r>
    <n v="805"/>
    <s v="JY284"/>
    <s v="JY284"/>
    <x v="0"/>
    <m/>
    <m/>
    <m/>
    <m/>
    <m/>
    <m/>
    <s v="wild"/>
    <m/>
    <x v="4"/>
    <s v="Shandong"/>
    <s v="Dongying"/>
    <s v="Lijing country"/>
    <s v="Xiaoli Jin"/>
    <d v="2014-10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7.769683333333333"/>
    <n v="118.66770000000001"/>
    <n v="9"/>
    <n v="1.4"/>
    <m/>
    <x v="0"/>
    <n v="4.3564285714285713"/>
    <s v="Y"/>
    <d v="2015-07-27T00:00:00"/>
    <s v="ZJU"/>
    <s v="summer 2015"/>
    <n v="179.453"/>
    <n v="0"/>
    <s v="N"/>
    <n v="8"/>
    <n v="3"/>
    <s v="N China 2x and 4x, Korea and Russia 4x"/>
    <n v="4"/>
    <x v="9"/>
    <n v="0"/>
    <n v="0.89"/>
    <n v="0"/>
    <n v="0.11"/>
    <n v="0"/>
    <n v="296"/>
    <n v="307"/>
    <n v="267"/>
    <n v="284"/>
    <n v="248"/>
    <n v="193"/>
    <n v="213"/>
    <n v="224"/>
    <n v="226"/>
    <n v="259"/>
    <n v="0.293801473775466"/>
    <n v="8.8632457647925406E-2"/>
    <x v="0"/>
    <m/>
  </r>
  <r>
    <n v="806"/>
    <s v="JY285"/>
    <s v="JY285"/>
    <x v="0"/>
    <m/>
    <m/>
    <m/>
    <m/>
    <m/>
    <m/>
    <s v="wild"/>
    <m/>
    <x v="4"/>
    <s v="Shandong"/>
    <s v="Dongying"/>
    <s v="Dongying suburb"/>
    <s v="Xiaoli Jin"/>
    <d v="2014-10-08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7.351200000000006"/>
    <n v="118.33748333333332"/>
    <n v="9"/>
    <n v="1.5"/>
    <m/>
    <x v="0"/>
    <n v="4.3946428571428573"/>
    <s v="Y"/>
    <d v="2015-07-27T00:00:00"/>
    <s v="ZJU"/>
    <s v="summer 2015"/>
    <n v="267.37979999999999"/>
    <n v="1.1494252873563201E-3"/>
    <s v="N"/>
    <n v="8"/>
    <n v="3"/>
    <s v="N China 2x and 4x, Korea and Russia 4x"/>
    <n v="4"/>
    <x v="9"/>
    <n v="0"/>
    <n v="0.91600000000000004"/>
    <n v="0"/>
    <n v="8.3000000000000004E-2"/>
    <n v="0"/>
    <n v="295"/>
    <n v="307"/>
    <n v="265"/>
    <n v="283"/>
    <n v="248"/>
    <n v="193"/>
    <n v="213"/>
    <n v="225"/>
    <n v="226"/>
    <n v="259"/>
    <n v="0.23282762606559701"/>
    <n v="9.7257797197529E-2"/>
    <x v="0"/>
    <m/>
  </r>
  <r>
    <n v="807"/>
    <s v="JY286"/>
    <s v="JY286"/>
    <x v="0"/>
    <m/>
    <m/>
    <m/>
    <m/>
    <m/>
    <m/>
    <s v="wild"/>
    <m/>
    <x v="4"/>
    <s v="Shandong"/>
    <s v="Binzhou"/>
    <s v="Boxing country"/>
    <s v="Xiaoli Jin"/>
    <d v="2014-10-08T00:00:00"/>
    <s v="roadside"/>
    <m/>
    <s v="rare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7.173683333333337"/>
    <n v="118.20914999999999"/>
    <n v="11"/>
    <n v="1"/>
    <m/>
    <x v="0"/>
    <n v="4.4137499999999994"/>
    <s v="Y"/>
    <d v="2015-07-27T00:00:00"/>
    <s v="ZJU"/>
    <d v="2015-11-17T00:00:00"/>
    <n v="65.157599999999988"/>
    <m/>
    <s v="N"/>
    <n v="8"/>
    <n v="3"/>
    <s v="N China 2x and 4x, Korea and Russia 4x"/>
    <n v="4"/>
    <x v="9"/>
    <n v="0"/>
    <n v="0.98599999999999999"/>
    <n v="1.2E-2"/>
    <n v="2E-3"/>
    <n v="0"/>
    <n v="296"/>
    <n v="307"/>
    <n v="267"/>
    <n v="284"/>
    <n v="248"/>
    <n v="193"/>
    <n v="213"/>
    <n v="224"/>
    <n v="226"/>
    <n v="259"/>
    <n v="0.23230747001878299"/>
    <n v="0.10746819242640999"/>
    <x v="0"/>
    <m/>
  </r>
  <r>
    <n v="808"/>
    <s v="JY287"/>
    <s v="JY287"/>
    <x v="0"/>
    <m/>
    <m/>
    <m/>
    <m/>
    <m/>
    <m/>
    <s v="wild"/>
    <m/>
    <x v="4"/>
    <s v="Shandong"/>
    <s v="Jinan"/>
    <m/>
    <s v="Xiaoli Jin"/>
    <d v="2014-10-08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636583333333341"/>
    <n v="117.19171666666668"/>
    <n v="161"/>
    <n v="1.9"/>
    <m/>
    <x v="0"/>
    <n v="4.3946428571428573"/>
    <s v="Y"/>
    <d v="2015-07-27T00:00:00"/>
    <s v="ZJU"/>
    <s v="summer 2015"/>
    <n v="208.28969999999998"/>
    <n v="1.2970168612191999E-3"/>
    <s v="N"/>
    <n v="8"/>
    <n v="3"/>
    <s v="N China 2x and 4x, Korea and Russia 4x"/>
    <n v="4"/>
    <x v="9"/>
    <n v="0"/>
    <n v="0.995"/>
    <n v="1E-3"/>
    <n v="4.0000000000000001E-3"/>
    <n v="0"/>
    <n v="296"/>
    <n v="307"/>
    <n v="268"/>
    <n v="284"/>
    <n v="248"/>
    <n v="193"/>
    <n v="213"/>
    <n v="224"/>
    <n v="226"/>
    <n v="259"/>
    <n v="0.25441410200837999"/>
    <n v="0.101468935312585"/>
    <x v="0"/>
    <m/>
  </r>
  <r>
    <n v="809"/>
    <s v="JY288"/>
    <s v="JY288"/>
    <x v="0"/>
    <m/>
    <m/>
    <m/>
    <m/>
    <m/>
    <m/>
    <s v="wild"/>
    <m/>
    <x v="4"/>
    <s v="Shandong"/>
    <s v="Jinan"/>
    <m/>
    <s v="Xiaoli Jin"/>
    <d v="2014-10-08T00:00:00"/>
    <s v="roadside"/>
    <m/>
    <s v="occasional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6.562533333333327"/>
    <n v="116.92886666666668"/>
    <n v="92"/>
    <n v="1.1000000000000001"/>
    <m/>
    <x v="0"/>
    <n v="4.4328571428571424"/>
    <s v="Y"/>
    <d v="2015-07-27T00:00:00"/>
    <s v="ZJU"/>
    <s v="summer 2015"/>
    <n v="43.541200000000003"/>
    <n v="8.4817642069550498E-4"/>
    <s v="N"/>
    <n v="8"/>
    <n v="3"/>
    <s v="N China 2x and 4x, Korea and Russia 4x"/>
    <n v="4"/>
    <x v="9"/>
    <n v="0"/>
    <n v="0.997"/>
    <n v="1E-3"/>
    <n v="2E-3"/>
    <n v="0"/>
    <n v="296"/>
    <n v="307"/>
    <n v="267"/>
    <n v="284"/>
    <n v="248"/>
    <n v="193"/>
    <n v="213"/>
    <n v="224"/>
    <n v="226"/>
    <n v="259"/>
    <n v="0.21161681837884699"/>
    <n v="0.10241184663880901"/>
    <x v="0"/>
    <m/>
  </r>
  <r>
    <n v="810"/>
    <s v="JY289"/>
    <s v="JY289"/>
    <x v="0"/>
    <m/>
    <m/>
    <m/>
    <m/>
    <m/>
    <m/>
    <s v="wild"/>
    <m/>
    <x v="4"/>
    <s v="Jiangsu"/>
    <s v="Suqian"/>
    <m/>
    <s v="Xiaoli Jin"/>
    <d v="2014-10-09T00:00:00"/>
    <s v="roadside"/>
    <m/>
    <s v="occasional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3.752600000000001"/>
    <n v="118.22156666666667"/>
    <n v="30"/>
    <n v="3"/>
    <m/>
    <x v="2"/>
    <m/>
    <s v="Y"/>
    <d v="2015-07-27T00:00:00"/>
    <s v="ZJU"/>
    <s v="summer 2015"/>
    <n v="56.200099999999992"/>
    <n v="6.8681318681318698E-4"/>
    <s v="N"/>
    <n v="8"/>
    <n v="3"/>
    <s v="N China 2x and 4x, Korea and Russia 4x"/>
    <n v="4"/>
    <x v="9"/>
    <n v="0"/>
    <n v="0.95299999999999996"/>
    <n v="0"/>
    <n v="4.5999999999999999E-2"/>
    <n v="0"/>
    <n v="296"/>
    <n v="307"/>
    <n v="267"/>
    <n v="283"/>
    <n v="248"/>
    <n v="193"/>
    <n v="213"/>
    <n v="224"/>
    <n v="226"/>
    <n v="259"/>
    <n v="0.27935269469729801"/>
    <n v="8.9261368193118903E-2"/>
    <x v="0"/>
    <m/>
  </r>
  <r>
    <n v="811"/>
    <s v="JY290"/>
    <s v="JY290"/>
    <x v="0"/>
    <m/>
    <m/>
    <m/>
    <m/>
    <m/>
    <m/>
    <s v="wild"/>
    <m/>
    <x v="4"/>
    <s v="Jiangsu"/>
    <s v="Suqian"/>
    <m/>
    <s v="Xiaoli Jin"/>
    <d v="2014-10-09T00:00:00"/>
    <s v="field zone"/>
    <m/>
    <s v="frequent"/>
    <m/>
    <m/>
    <x v="4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x v="0"/>
    <n v="33.560516666666665"/>
    <n v="118.19203333333333"/>
    <n v="36"/>
    <n v="1.6"/>
    <m/>
    <x v="0"/>
    <n v="4.5666071428571424"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12"/>
    <s v="JY291"/>
    <s v="JY291"/>
    <x v="0"/>
    <m/>
    <m/>
    <m/>
    <m/>
    <m/>
    <m/>
    <s v="wild"/>
    <m/>
    <x v="4"/>
    <s v="Jiangsu"/>
    <s v="Suq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3.560250000000003"/>
    <n v="118.19204999999999"/>
    <n v="40"/>
    <n v="0.9"/>
    <m/>
    <x v="2"/>
    <m/>
    <s v="Y"/>
    <d v="2015-07-27T00:00:00"/>
    <s v="ZJU"/>
    <s v="summer 2015"/>
    <n v="231.32249999999999"/>
    <n v="2.0757654385054501E-3"/>
    <s v="N"/>
    <n v="8"/>
    <n v="3"/>
    <s v="N China 2x and 4x, Korea and Russia 4x"/>
    <n v="4"/>
    <x v="9"/>
    <n v="0"/>
    <n v="0.97599999999999998"/>
    <n v="0"/>
    <n v="2.3E-2"/>
    <n v="0"/>
    <n v="296"/>
    <n v="307"/>
    <n v="267"/>
    <n v="284"/>
    <n v="248"/>
    <n v="193"/>
    <n v="213"/>
    <n v="224"/>
    <n v="226"/>
    <n v="259"/>
    <n v="0.24484901025863301"/>
    <n v="9.7390172968008601E-2"/>
    <x v="0"/>
    <m/>
  </r>
  <r>
    <n v="813"/>
    <s v="JY292"/>
    <s v="JY292"/>
    <x v="0"/>
    <m/>
    <m/>
    <m/>
    <m/>
    <m/>
    <m/>
    <s v="wild"/>
    <m/>
    <x v="4"/>
    <s v="Jiangsu"/>
    <s v="Suq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3.396333333333331"/>
    <n v="118.18508333333334"/>
    <n v="25"/>
    <n v="1.8"/>
    <m/>
    <x v="0"/>
    <n v="4.5474999999999994"/>
    <s v="Y"/>
    <d v="2015-07-27T00:00:00"/>
    <s v="ZJU"/>
    <s v="summer 2015"/>
    <n v="142.48169999999999"/>
    <n v="0"/>
    <s v="N"/>
    <n v="8"/>
    <n v="3"/>
    <s v="N China 2x and 4x, Korea and Russia 4x"/>
    <n v="4"/>
    <x v="9"/>
    <n v="0"/>
    <n v="0.93500000000000005"/>
    <n v="1E-3"/>
    <n v="6.4000000000000001E-2"/>
    <n v="0"/>
    <n v="295"/>
    <n v="306"/>
    <n v="266"/>
    <n v="283"/>
    <n v="250"/>
    <n v="194"/>
    <n v="213"/>
    <n v="221"/>
    <n v="227"/>
    <n v="258"/>
    <n v="0.219765929778934"/>
    <n v="0.102296296296296"/>
    <x v="0"/>
    <m/>
  </r>
  <r>
    <n v="814"/>
    <s v="JY293"/>
    <s v="JY293"/>
    <x v="0"/>
    <m/>
    <m/>
    <m/>
    <m/>
    <m/>
    <m/>
    <s v="wild"/>
    <m/>
    <x v="4"/>
    <s v="Jiangsu"/>
    <s v="Suq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3.367650000000005"/>
    <n v="118.18436666666666"/>
    <n v="24"/>
    <n v="0.9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15"/>
    <s v="JY294"/>
    <s v="JY294"/>
    <x v="0"/>
    <m/>
    <m/>
    <m/>
    <m/>
    <m/>
    <m/>
    <s v="wild"/>
    <m/>
    <x v="4"/>
    <s v="Jiangsu"/>
    <s v="Suq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3.347200000000001"/>
    <n v="118.18065"/>
    <n v="29"/>
    <n v="2.2000000000000002"/>
    <m/>
    <x v="0"/>
    <n v="4.4137499999999994"/>
    <s v="Y"/>
    <d v="2015-07-27T00:00:00"/>
    <s v="ZJU"/>
    <s v="summer 2015"/>
    <n v="49.390799999999999"/>
    <n v="0"/>
    <s v="N"/>
    <n v="8"/>
    <n v="3"/>
    <s v="N China 2x and 4x, Korea and Russia 4x"/>
    <n v="4"/>
    <x v="9"/>
    <n v="0"/>
    <n v="0.96799999999999997"/>
    <n v="1E-3"/>
    <n v="0.03"/>
    <n v="0"/>
    <n v="296"/>
    <n v="307"/>
    <n v="267"/>
    <n v="283"/>
    <n v="248"/>
    <n v="193"/>
    <n v="213"/>
    <n v="224"/>
    <n v="226"/>
    <n v="259"/>
    <n v="0.20783123826036701"/>
    <n v="9.3349870499398094E-2"/>
    <x v="0"/>
    <m/>
  </r>
  <r>
    <n v="816"/>
    <s v="JY295"/>
    <s v="JY295"/>
    <x v="0"/>
    <m/>
    <m/>
    <m/>
    <m/>
    <m/>
    <m/>
    <s v="wild"/>
    <m/>
    <x v="4"/>
    <s v="Jiangsu"/>
    <s v="Suq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33.276400000000002"/>
    <n v="118.18045000000001"/>
    <n v="38"/>
    <n v="1.2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17"/>
    <s v="JY296"/>
    <s v="JY296"/>
    <x v="0"/>
    <m/>
    <m/>
    <m/>
    <m/>
    <m/>
    <m/>
    <s v="wild"/>
    <m/>
    <x v="4"/>
    <s v="Jiangsu"/>
    <s v="Suqian"/>
    <m/>
    <s v="Xiaoli Jin"/>
    <d v="2014-10-09T00:00:00"/>
    <s v="roadside"/>
    <s v="10*5"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3.193483333333333"/>
    <n v="118.23174999999999"/>
    <n v="42"/>
    <n v="1.5"/>
    <m/>
    <x v="0"/>
    <n v="4.3755357142857134"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18"/>
    <s v="JY297"/>
    <s v="JY297"/>
    <x v="0"/>
    <m/>
    <m/>
    <m/>
    <m/>
    <m/>
    <m/>
    <s v="wild"/>
    <m/>
    <x v="4"/>
    <s v="Jiangsu"/>
    <s v="Hua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3.132300000000001"/>
    <n v="118.32059999999998"/>
    <n v="33"/>
    <n v="2.5"/>
    <m/>
    <x v="0"/>
    <n v="4.4137499999999994"/>
    <s v="Y"/>
    <d v="2015-07-27T00:00:00"/>
    <s v="ZJU"/>
    <s v="summer 2015"/>
    <n v="19.594399999999997"/>
    <m/>
    <s v="N"/>
    <n v="8"/>
    <n v="3"/>
    <s v="N China 2x and 4x, Korea and Russia 4x"/>
    <n v="4"/>
    <x v="9"/>
    <n v="0"/>
    <n v="0.96499999999999997"/>
    <n v="1E-3"/>
    <n v="3.3000000000000002E-2"/>
    <n v="1E-3"/>
    <n v="296"/>
    <n v="307"/>
    <n v="267"/>
    <n v="284"/>
    <n v="248"/>
    <n v="193"/>
    <n v="213"/>
    <n v="224"/>
    <n v="226"/>
    <n v="259"/>
    <n v="0.19034821557578399"/>
    <n v="0.106181740309801"/>
    <x v="0"/>
    <m/>
  </r>
  <r>
    <n v="819"/>
    <s v="JY298"/>
    <s v="JY298"/>
    <x v="0"/>
    <m/>
    <m/>
    <m/>
    <m/>
    <m/>
    <m/>
    <s v="wild"/>
    <m/>
    <x v="4"/>
    <s v="Jiangsu"/>
    <s v="Huaian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3.129783333333329"/>
    <n v="118.3305"/>
    <n v="27"/>
    <n v="4.5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20"/>
    <s v="JY299"/>
    <s v="JY299"/>
    <x v="0"/>
    <m/>
    <m/>
    <m/>
    <m/>
    <m/>
    <m/>
    <s v="wild"/>
    <m/>
    <x v="4"/>
    <s v="Anhui"/>
    <s v="Chuzhou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2.727183333333329"/>
    <n v="118.74053333333335"/>
    <n v="45"/>
    <n v="2.2000000000000002"/>
    <m/>
    <x v="2"/>
    <m/>
    <s v="Y"/>
    <d v="2015-07-27T00:00:00"/>
    <s v="ZJU"/>
    <s v="summer 2015"/>
    <n v="139.19129999999998"/>
    <n v="4.9059689288634498E-3"/>
    <s v="N"/>
    <n v="8"/>
    <n v="3"/>
    <s v="N China 2x and 4x, Korea and Russia 4x"/>
    <n v="4"/>
    <x v="9"/>
    <n v="0"/>
    <n v="0.82399999999999995"/>
    <n v="1E-3"/>
    <n v="0.17499999999999999"/>
    <n v="0"/>
    <n v="295"/>
    <n v="306"/>
    <n v="266"/>
    <n v="283"/>
    <n v="250"/>
    <n v="194"/>
    <n v="213"/>
    <n v="221"/>
    <n v="227"/>
    <n v="258"/>
    <n v="0.303424360641526"/>
    <n v="8.9400539307197699E-2"/>
    <x v="0"/>
    <m/>
  </r>
  <r>
    <n v="821"/>
    <s v="JY300"/>
    <s v="JY300"/>
    <x v="0"/>
    <m/>
    <m/>
    <m/>
    <m/>
    <m/>
    <m/>
    <s v="wild"/>
    <m/>
    <x v="4"/>
    <s v="Jiangsu"/>
    <s v="Nanjing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2.555800000000005"/>
    <n v="118.71901666666666"/>
    <n v="40"/>
    <n v="1.7"/>
    <m/>
    <x v="2"/>
    <m/>
    <s v="Y"/>
    <d v="2015-07-27T00:00:00"/>
    <s v="ZJU"/>
    <s v="summer 2015"/>
    <n v="67.533699999999996"/>
    <n v="9.0334236675700097E-4"/>
    <s v="N"/>
    <n v="8"/>
    <n v="3"/>
    <s v="N China 2x and 4x, Korea and Russia 4x"/>
    <n v="4"/>
    <x v="9"/>
    <n v="0"/>
    <n v="0.755"/>
    <n v="8.9999999999999993E-3"/>
    <n v="0.23499999999999999"/>
    <n v="1E-3"/>
    <n v="295"/>
    <n v="306"/>
    <n v="266"/>
    <n v="283"/>
    <n v="250"/>
    <n v="194"/>
    <n v="213"/>
    <n v="221"/>
    <n v="227"/>
    <n v="258"/>
    <n v="0.21751192024273899"/>
    <n v="0.109166112711426"/>
    <x v="0"/>
    <m/>
  </r>
  <r>
    <n v="822"/>
    <s v="JY301"/>
    <s v="JY301"/>
    <x v="0"/>
    <m/>
    <m/>
    <m/>
    <m/>
    <m/>
    <m/>
    <s v="wild"/>
    <m/>
    <x v="4"/>
    <s v="Jiangsu"/>
    <s v="Nanjing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32.555800000000005"/>
    <n v="118.71901666666666"/>
    <n v="40"/>
    <n v="1.1000000000000001"/>
    <m/>
    <x v="2"/>
    <m/>
    <s v="Y"/>
    <m/>
    <s v="AU"/>
    <d v="2015-11-18T00:00:00"/>
    <n v="463.36239999999998"/>
    <m/>
    <s v="N"/>
    <n v="8"/>
    <n v="3"/>
    <s v="N China 2x and 4x, Korea and Russia 4x"/>
    <n v="4"/>
    <x v="9"/>
    <n v="1E-3"/>
    <n v="0.88500000000000001"/>
    <n v="3.0000000000000001E-3"/>
    <n v="0.106"/>
    <n v="6.0000000000000001E-3"/>
    <n v="296"/>
    <n v="307"/>
    <n v="267"/>
    <n v="282"/>
    <n v="248"/>
    <n v="193"/>
    <n v="213"/>
    <n v="224"/>
    <n v="226"/>
    <n v="259"/>
    <n v="0.13422915763618001"/>
    <n v="0.125400534045394"/>
    <x v="0"/>
    <m/>
  </r>
  <r>
    <n v="823"/>
    <s v="JY302"/>
    <s v="JY302"/>
    <x v="0"/>
    <m/>
    <m/>
    <m/>
    <m/>
    <m/>
    <m/>
    <s v="wild"/>
    <m/>
    <x v="4"/>
    <s v="Jiangsu"/>
    <s v="Nanjing"/>
    <m/>
    <s v="Xiaoli Jin"/>
    <d v="2014-10-09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31.881066666666666"/>
    <n v="118.76943333333332"/>
    <n v="28"/>
    <n v="3.2"/>
    <m/>
    <x v="2"/>
    <m/>
    <s v="Y"/>
    <d v="2015-07-27T00:00:00"/>
    <s v="ZJU"/>
    <s v="summer 2015"/>
    <n v="93.856899999999996"/>
    <n v="0"/>
    <s v="N"/>
    <n v="8"/>
    <n v="3"/>
    <s v="N China 2x and 4x, Korea and Russia 4x"/>
    <n v="4"/>
    <x v="9"/>
    <n v="0"/>
    <n v="0.628"/>
    <n v="3.0000000000000001E-3"/>
    <n v="0.36899999999999999"/>
    <n v="1E-3"/>
    <n v="296"/>
    <n v="307"/>
    <n v="267"/>
    <n v="284"/>
    <n v="248"/>
    <n v="193"/>
    <n v="213"/>
    <n v="224"/>
    <n v="226"/>
    <n v="259"/>
    <n v="0.29799161970813498"/>
    <n v="8.5744864775861407E-2"/>
    <x v="0"/>
    <m/>
  </r>
  <r>
    <n v="824"/>
    <s v="JY303"/>
    <s v="JY303"/>
    <x v="0"/>
    <m/>
    <m/>
    <m/>
    <m/>
    <m/>
    <m/>
    <s v="wild"/>
    <m/>
    <x v="4"/>
    <s v="Sichuan"/>
    <s v="Jianyang"/>
    <m/>
    <s v="Xiaoli Jin"/>
    <d v="2014-10-18T00:00:00"/>
    <s v="roadside"/>
    <m/>
    <s v="occasional"/>
    <m/>
    <s v="intermediate between Msi and Msa"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423883333333333"/>
    <n v="104.42230000000001"/>
    <n v="432"/>
    <n v="1.5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25"/>
    <s v="JY304"/>
    <s v="JY304"/>
    <x v="0"/>
    <m/>
    <m/>
    <m/>
    <m/>
    <m/>
    <m/>
    <s v="wild"/>
    <m/>
    <x v="4"/>
    <s v="Sichuan"/>
    <s v="Jianyang"/>
    <m/>
    <s v="Xiaoli Jin"/>
    <d v="2014-10-18T00:00:00"/>
    <s v="roadside"/>
    <m/>
    <s v="rare"/>
    <m/>
    <s v="intermediate between Msi and Msa"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347483333333336"/>
    <n v="104.60565"/>
    <n v="410"/>
    <n v="1.2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26"/>
    <s v="JY305"/>
    <s v="JY305"/>
    <x v="0"/>
    <m/>
    <m/>
    <m/>
    <m/>
    <m/>
    <m/>
    <s v="wild"/>
    <m/>
    <x v="4"/>
    <s v="Sichuan"/>
    <s v="Jianyang"/>
    <m/>
    <s v="Xiaoli Jin"/>
    <d v="2014-10-18T00:00:00"/>
    <s v="roadside"/>
    <m/>
    <s v="occasional"/>
    <m/>
    <s v="intermediate between Msi and Msa"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30.33356666666667"/>
    <n v="104.59815"/>
    <n v="375"/>
    <n v="1.2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27"/>
    <s v="JY306"/>
    <s v="JY306"/>
    <x v="0"/>
    <m/>
    <m/>
    <m/>
    <m/>
    <m/>
    <m/>
    <s v="wild"/>
    <m/>
    <x v="4"/>
    <s v="Sichuan"/>
    <s v="Lezhi"/>
    <m/>
    <s v="Xiaoli Jin"/>
    <d v="2014-10-18T00:00:00"/>
    <s v="roadside"/>
    <m/>
    <s v="frequent"/>
    <m/>
    <s v="intermediate between Msi and Msa"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30.278766666666666"/>
    <n v="104.93121666666666"/>
    <n v="399"/>
    <n v="3"/>
    <m/>
    <x v="2"/>
    <m/>
    <s v="Y"/>
    <d v="2015-07-27T00:00:00"/>
    <s v="ZJU"/>
    <s v="summer 2015"/>
    <n v="37.417400000000001"/>
    <m/>
    <s v="Y"/>
    <m/>
    <m/>
    <m/>
    <m/>
    <x v="3"/>
    <m/>
    <m/>
    <m/>
    <m/>
    <m/>
    <n v="309"/>
    <n v="310"/>
    <n v="267"/>
    <n v="281"/>
    <n v="250"/>
    <n v="194"/>
    <n v="215"/>
    <n v="229"/>
    <n v="225"/>
    <n v="258"/>
    <s v="NA"/>
    <s v="NA"/>
    <x v="1"/>
    <m/>
  </r>
  <r>
    <n v="828"/>
    <s v="JY310"/>
    <s v="JY310"/>
    <x v="0"/>
    <m/>
    <m/>
    <m/>
    <m/>
    <m/>
    <m/>
    <s v="wild"/>
    <m/>
    <x v="4"/>
    <s v="Yunnan"/>
    <s v="Kunming"/>
    <s v="Xundian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5.535683333333335"/>
    <n v="103.32440000000001"/>
    <n v="1862"/>
    <n v="1.8"/>
    <m/>
    <x v="1"/>
    <n v="8.5726377952755897"/>
    <s v="Y"/>
    <d v="2015-07-27T00:00:00"/>
    <s v="ZJU"/>
    <s v="summer 2015"/>
    <n v="82.797499999999999"/>
    <n v="0.67955801104972402"/>
    <s v="Y"/>
    <m/>
    <m/>
    <m/>
    <m/>
    <x v="3"/>
    <m/>
    <m/>
    <m/>
    <m/>
    <m/>
    <n v="309"/>
    <n v="310"/>
    <n v="267"/>
    <n v="281"/>
    <n v="250"/>
    <n v="194"/>
    <n v="215"/>
    <n v="229"/>
    <n v="225"/>
    <n v="259"/>
    <s v="NA"/>
    <s v="NA"/>
    <x v="1"/>
    <m/>
  </r>
  <r>
    <n v="829"/>
    <s v="JY311"/>
    <s v="JY311"/>
    <x v="0"/>
    <m/>
    <m/>
    <m/>
    <m/>
    <m/>
    <m/>
    <s v="wild"/>
    <m/>
    <x v="4"/>
    <s v="Yunnan"/>
    <s v="Kunming"/>
    <s v="Xundian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x v="1"/>
    <n v="25.537183333333335"/>
    <n v="103.32303333333334"/>
    <n v="1868"/>
    <n v="1.8"/>
    <m/>
    <x v="1"/>
    <n v="8.2351785714285715"/>
    <s v="Y"/>
    <d v="2015-07-27T00:00:00"/>
    <s v="ZJU"/>
    <s v="summer 2015"/>
    <n v="107.10990000000001"/>
    <n v="0.69230769230769196"/>
    <s v="Y"/>
    <m/>
    <m/>
    <m/>
    <m/>
    <x v="3"/>
    <m/>
    <m/>
    <m/>
    <m/>
    <m/>
    <n v="309"/>
    <n v="310"/>
    <n v="267"/>
    <n v="281"/>
    <n v="250"/>
    <n v="194"/>
    <n v="215"/>
    <n v="229"/>
    <n v="225"/>
    <n v="259"/>
    <s v="NA"/>
    <s v="NA"/>
    <x v="1"/>
    <m/>
  </r>
  <r>
    <n v="830"/>
    <s v="JY312"/>
    <s v="JY312"/>
    <x v="0"/>
    <m/>
    <m/>
    <m/>
    <m/>
    <m/>
    <m/>
    <s v="wild"/>
    <m/>
    <x v="4"/>
    <s v="Yunnan"/>
    <s v="Qujing "/>
    <s v="Malong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x v="1"/>
    <n v="25.464816666666668"/>
    <n v="103.37741666666666"/>
    <n v="1890"/>
    <n v="2.2999999999999998"/>
    <m/>
    <x v="1"/>
    <n v="8.7128571428571426"/>
    <s v="Y"/>
    <d v="2015-07-27T00:00:00"/>
    <s v="ZJU"/>
    <s v="summer 2015"/>
    <n v="27.683299999999999"/>
    <m/>
    <s v="Y"/>
    <m/>
    <m/>
    <m/>
    <m/>
    <x v="3"/>
    <m/>
    <m/>
    <m/>
    <m/>
    <m/>
    <n v="309"/>
    <n v="310"/>
    <n v="266"/>
    <n v="281"/>
    <n v="250"/>
    <n v="194"/>
    <n v="215"/>
    <n v="229"/>
    <n v="225"/>
    <n v="258"/>
    <s v="NA"/>
    <s v="NA"/>
    <x v="1"/>
    <m/>
  </r>
  <r>
    <n v="831"/>
    <s v="JY313"/>
    <s v="JY313"/>
    <x v="0"/>
    <m/>
    <m/>
    <m/>
    <m/>
    <m/>
    <m/>
    <s v="wild"/>
    <m/>
    <x v="4"/>
    <s v="Yunnan"/>
    <s v="Qujing "/>
    <s v="Malong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x v="1"/>
    <n v="25.459266666666664"/>
    <n v="103.38509999999999"/>
    <n v="1886"/>
    <n v="2.2000000000000002"/>
    <m/>
    <x v="2"/>
    <m/>
    <s v="Y"/>
    <d v="2015-07-27T00:00:00"/>
    <s v="ZJU"/>
    <s v="summer 2015"/>
    <n v="56.382899999999992"/>
    <n v="0.67475728155339798"/>
    <s v="Y"/>
    <m/>
    <m/>
    <m/>
    <m/>
    <x v="3"/>
    <m/>
    <m/>
    <m/>
    <m/>
    <m/>
    <n v="309"/>
    <n v="310"/>
    <n v="266"/>
    <n v="281"/>
    <n v="250"/>
    <n v="194"/>
    <n v="215"/>
    <n v="229"/>
    <n v="225"/>
    <n v="259"/>
    <s v="NA"/>
    <s v="NA"/>
    <x v="1"/>
    <m/>
  </r>
  <r>
    <n v="832"/>
    <s v="JY314"/>
    <s v="JY314"/>
    <x v="0"/>
    <m/>
    <m/>
    <m/>
    <m/>
    <m/>
    <m/>
    <s v="wild"/>
    <m/>
    <x v="4"/>
    <s v="Yunnan"/>
    <s v="Qujing "/>
    <s v="Malong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x v="1"/>
    <n v="25.459116666666663"/>
    <n v="103.39528333333334"/>
    <n v="1889"/>
    <n v="1.5"/>
    <m/>
    <x v="0"/>
    <n v="4.4710714285714284"/>
    <s v="Y"/>
    <d v="2015-07-27T00:00:00"/>
    <s v="ZJU"/>
    <s v="summer 2015"/>
    <n v="70.184299999999993"/>
    <n v="0.60519480519480495"/>
    <s v="Y"/>
    <m/>
    <m/>
    <m/>
    <m/>
    <x v="3"/>
    <m/>
    <m/>
    <m/>
    <m/>
    <m/>
    <n v="309"/>
    <n v="310"/>
    <n v="267"/>
    <n v="281"/>
    <n v="250"/>
    <n v="194"/>
    <n v="215"/>
    <n v="229"/>
    <n v="225"/>
    <n v="259"/>
    <s v="NA"/>
    <s v="NA"/>
    <x v="1"/>
    <m/>
  </r>
  <r>
    <n v="833"/>
    <s v="JY315"/>
    <s v="JY315"/>
    <x v="0"/>
    <m/>
    <m/>
    <m/>
    <m/>
    <m/>
    <m/>
    <s v="wild"/>
    <m/>
    <x v="4"/>
    <s v="Yunnan"/>
    <s v="Qujing "/>
    <s v="Malong country"/>
    <s v="Xiaoli Jin"/>
    <d v="2014-11-07T00:00:00"/>
    <s v="river side"/>
    <m/>
    <s v="frequent"/>
    <m/>
    <m/>
    <x v="4"/>
    <m/>
    <m/>
    <m/>
    <m/>
    <m/>
    <m/>
    <m/>
    <m/>
    <m/>
    <d v="2015-01-01T00:00:00"/>
    <m/>
    <m/>
    <m/>
    <m/>
    <m/>
    <m/>
    <m/>
    <m/>
    <m/>
    <m/>
    <m/>
    <m/>
    <m/>
    <m/>
    <m/>
    <x v="1"/>
    <n v="25.458533333333335"/>
    <n v="103.38698333333333"/>
    <n v="1890"/>
    <n v="1.5"/>
    <m/>
    <x v="1"/>
    <n v="8.3116071428571434"/>
    <s v="Y"/>
    <d v="2015-07-27T00:00:00"/>
    <s v="ZJU"/>
    <s v="summer 2015"/>
    <n v="56.611400000000003"/>
    <n v="0.59887005649717495"/>
    <s v="Y"/>
    <m/>
    <m/>
    <m/>
    <m/>
    <x v="3"/>
    <m/>
    <m/>
    <m/>
    <m/>
    <m/>
    <n v="309"/>
    <n v="310"/>
    <n v="267"/>
    <n v="281"/>
    <n v="250"/>
    <n v="194"/>
    <n v="215"/>
    <n v="229"/>
    <n v="225"/>
    <n v="259"/>
    <s v="NA"/>
    <s v="NA"/>
    <x v="1"/>
    <m/>
  </r>
  <r>
    <n v="834"/>
    <s v="JY316"/>
    <s v="JY316"/>
    <x v="0"/>
    <m/>
    <m/>
    <m/>
    <m/>
    <m/>
    <m/>
    <s v="wild"/>
    <m/>
    <x v="4"/>
    <s v="Yunnan"/>
    <s v="Qujing "/>
    <s v="Malong country"/>
    <s v="Xiaoli Jin"/>
    <d v="2014-11-07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0"/>
    <n v="25.452033333333333"/>
    <n v="103.41451666666667"/>
    <n v="1934"/>
    <n v="2.1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35"/>
    <s v="JY317"/>
    <s v="JY317"/>
    <x v="0"/>
    <m/>
    <m/>
    <m/>
    <m/>
    <m/>
    <m/>
    <s v="wild"/>
    <m/>
    <x v="4"/>
    <s v="Yunnan"/>
    <s v="Qujing "/>
    <s v="Malong country"/>
    <s v="Xiaoli Jin"/>
    <d v="2014-11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x v="1"/>
    <n v="25.471500000000002"/>
    <n v="103.51736666666666"/>
    <n v="1966"/>
    <n v="1.8"/>
    <m/>
    <x v="1"/>
    <n v="8.7701785714285698"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36"/>
    <s v="JY318"/>
    <s v="JY318"/>
    <x v="0"/>
    <m/>
    <m/>
    <m/>
    <m/>
    <m/>
    <m/>
    <s v="wild"/>
    <m/>
    <x v="4"/>
    <s v="Yunnan"/>
    <s v="Qujing "/>
    <s v="Malong country"/>
    <s v="Xiaoli Jin"/>
    <d v="2014-11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5.46916666666667"/>
    <n v="103.52558333333333"/>
    <n v="1971"/>
    <n v="1.4"/>
    <m/>
    <x v="1"/>
    <n v="8.7510714285714268"/>
    <s v="Y"/>
    <d v="2015-07-27T00:00:00"/>
    <s v="ZJU"/>
    <s v="summer 2015"/>
    <n v="49.527900000000002"/>
    <n v="0.62264150943396201"/>
    <s v="Y"/>
    <m/>
    <m/>
    <m/>
    <m/>
    <x v="3"/>
    <m/>
    <m/>
    <m/>
    <m/>
    <m/>
    <n v="292"/>
    <n v="310"/>
    <n v="267"/>
    <n v="281"/>
    <n v="250"/>
    <n v="194"/>
    <n v="215"/>
    <n v="229"/>
    <n v="225"/>
    <n v="259"/>
    <s v="NA"/>
    <s v="NA"/>
    <x v="1"/>
    <m/>
  </r>
  <r>
    <n v="837"/>
    <s v="JY319"/>
    <s v="JY319"/>
    <x v="0"/>
    <m/>
    <m/>
    <m/>
    <m/>
    <m/>
    <m/>
    <s v="wild"/>
    <m/>
    <x v="4"/>
    <s v="Yunnan"/>
    <s v="Qujing "/>
    <s v="Malong country"/>
    <s v="Xiaoli Jin"/>
    <d v="2014-11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25.491599999999998"/>
    <n v="103.70075"/>
    <n v="1965"/>
    <n v="1.7"/>
    <m/>
    <x v="1"/>
    <n v="8.7892857142857146"/>
    <s v="Y"/>
    <d v="2015-07-27T00:00:00"/>
    <s v="ZJU"/>
    <s v="summer 2015"/>
    <n v="107.0642"/>
    <n v="0.65964912280701804"/>
    <s v="Y"/>
    <m/>
    <m/>
    <m/>
    <m/>
    <x v="3"/>
    <m/>
    <m/>
    <m/>
    <m/>
    <m/>
    <n v="304"/>
    <n v="310"/>
    <n v="267"/>
    <n v="281"/>
    <n v="250"/>
    <n v="194"/>
    <n v="215"/>
    <n v="229"/>
    <n v="225"/>
    <n v="260"/>
    <s v="NA"/>
    <s v="NA"/>
    <x v="1"/>
    <m/>
  </r>
  <r>
    <n v="838"/>
    <s v="JY320"/>
    <s v="JY320"/>
    <x v="0"/>
    <m/>
    <m/>
    <m/>
    <m/>
    <m/>
    <m/>
    <s v="wild"/>
    <m/>
    <x v="4"/>
    <s v="Yunnan"/>
    <s v="Qujing "/>
    <s v="Malong country"/>
    <s v="Xiaoli Jin"/>
    <d v="2014-11-07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25.491666666666671"/>
    <n v="103.70116666666667"/>
    <n v="1958"/>
    <n v="1.9"/>
    <m/>
    <x v="0"/>
    <n v="4.5666071428571424"/>
    <s v="Y"/>
    <d v="2015-07-27T00:00:00"/>
    <s v="ZJU"/>
    <s v="summer 2015"/>
    <n v="18.040599999999994"/>
    <m/>
    <s v="Y"/>
    <m/>
    <m/>
    <m/>
    <m/>
    <x v="3"/>
    <m/>
    <m/>
    <m/>
    <m/>
    <m/>
    <n v="309"/>
    <n v="310"/>
    <n v="267"/>
    <n v="281"/>
    <n v="250"/>
    <n v="194"/>
    <n v="215"/>
    <n v="229"/>
    <n v="225"/>
    <n v="258"/>
    <s v="NA"/>
    <s v="NA"/>
    <x v="1"/>
    <m/>
  </r>
  <r>
    <n v="839"/>
    <s v="JY321"/>
    <s v="JY321"/>
    <x v="0"/>
    <m/>
    <m/>
    <m/>
    <m/>
    <m/>
    <m/>
    <s v="wild"/>
    <m/>
    <x v="4"/>
    <s v="Yunnan"/>
    <s v="Qujing "/>
    <m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x v="0"/>
    <n v="25.471299999999999"/>
    <n v="103.84970000000001"/>
    <n v="1859"/>
    <n v="1.7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40"/>
    <s v="JY322"/>
    <s v="JY322"/>
    <x v="0"/>
    <m/>
    <m/>
    <m/>
    <m/>
    <m/>
    <m/>
    <s v="wild"/>
    <m/>
    <x v="4"/>
    <s v="Yunnan"/>
    <s v="Qujing "/>
    <m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5.402050000000003"/>
    <n v="103.84181666666666"/>
    <n v="1867"/>
    <n v="1.6"/>
    <m/>
    <x v="1"/>
    <n v="8.6555357142857137"/>
    <s v="Y"/>
    <d v="2015-07-27T00:00:00"/>
    <s v="ZJU"/>
    <s v="summer 2015"/>
    <n v="49.984899999999996"/>
    <n v="0.62616822429906505"/>
    <s v="Y"/>
    <m/>
    <m/>
    <m/>
    <m/>
    <x v="3"/>
    <m/>
    <m/>
    <m/>
    <m/>
    <m/>
    <n v="304"/>
    <n v="310"/>
    <n v="267"/>
    <n v="281"/>
    <n v="250"/>
    <n v="194"/>
    <n v="215"/>
    <n v="229"/>
    <n v="225"/>
    <n v="260"/>
    <s v="NA"/>
    <s v="NA"/>
    <x v="1"/>
    <m/>
  </r>
  <r>
    <n v="841"/>
    <s v="JY323"/>
    <s v="JY323"/>
    <x v="0"/>
    <m/>
    <m/>
    <m/>
    <m/>
    <m/>
    <m/>
    <s v="wild"/>
    <m/>
    <x v="4"/>
    <s v="Yunnan"/>
    <s v="Qujing "/>
    <m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5.325333333333333"/>
    <n v="103.83753333333334"/>
    <n v="1861"/>
    <n v="1.7"/>
    <m/>
    <x v="2"/>
    <m/>
    <s v="Y"/>
    <d v="2015-07-27T00:00:00"/>
    <s v="ZJU"/>
    <s v="summer 2015"/>
    <n v="72.3322"/>
    <n v="0.56410256410256399"/>
    <s v="Y"/>
    <m/>
    <m/>
    <m/>
    <m/>
    <x v="3"/>
    <m/>
    <m/>
    <m/>
    <m/>
    <m/>
    <n v="309"/>
    <n v="310"/>
    <n v="267"/>
    <n v="281"/>
    <n v="250"/>
    <n v="194"/>
    <n v="215"/>
    <n v="229"/>
    <n v="225"/>
    <n v="259"/>
    <s v="NA"/>
    <s v="NA"/>
    <x v="1"/>
    <m/>
  </r>
  <r>
    <n v="842"/>
    <s v="JY324"/>
    <s v="JY324"/>
    <x v="0"/>
    <m/>
    <m/>
    <m/>
    <m/>
    <m/>
    <m/>
    <s v="wild"/>
    <m/>
    <x v="4"/>
    <s v="Yunnan"/>
    <s v="Qujing "/>
    <m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5.243283333333331"/>
    <n v="103.84806666666668"/>
    <n v="1894"/>
    <n v="1.9"/>
    <m/>
    <x v="1"/>
    <n v="8.7892857142857146"/>
    <s v="Y"/>
    <d v="2015-07-27T00:00:00"/>
    <s v="ZJU"/>
    <s v="summer 2015"/>
    <n v="268.8879"/>
    <n v="0.50207468879668005"/>
    <s v="Y"/>
    <m/>
    <m/>
    <m/>
    <m/>
    <x v="3"/>
    <m/>
    <m/>
    <m/>
    <m/>
    <m/>
    <n v="309"/>
    <n v="310"/>
    <n v="267"/>
    <n v="281"/>
    <n v="250"/>
    <n v="194"/>
    <n v="215"/>
    <n v="229"/>
    <n v="225"/>
    <n v="259"/>
    <s v="NA"/>
    <s v="NA"/>
    <x v="1"/>
    <m/>
  </r>
  <r>
    <n v="843"/>
    <s v="JY325"/>
    <s v="JY325"/>
    <x v="0"/>
    <m/>
    <m/>
    <m/>
    <m/>
    <m/>
    <m/>
    <s v="wild"/>
    <m/>
    <x v="4"/>
    <s v="Yunnan"/>
    <s v="Qujing "/>
    <s v="Luliang country       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x v="0"/>
    <n v="25.130533333333336"/>
    <n v="103.76338333333332"/>
    <n v="1836"/>
    <n v="1.5"/>
    <m/>
    <x v="4"/>
    <n v="6.0951785714285709"/>
    <s v="Y"/>
    <d v="2015-07-27T00:00:00"/>
    <s v="ZJU"/>
    <s v="summer 2015"/>
    <n v="57.799599999999998"/>
    <n v="0.61989342806394299"/>
    <s v="Y"/>
    <m/>
    <m/>
    <m/>
    <m/>
    <x v="3"/>
    <m/>
    <m/>
    <m/>
    <m/>
    <m/>
    <n v="304"/>
    <n v="310"/>
    <n v="267"/>
    <n v="281"/>
    <n v="250"/>
    <n v="194"/>
    <n v="215"/>
    <n v="229"/>
    <n v="225"/>
    <n v="260"/>
    <s v="NA"/>
    <s v="NA"/>
    <x v="1"/>
    <m/>
  </r>
  <r>
    <n v="844"/>
    <s v="JY326"/>
    <s v="JY326"/>
    <x v="0"/>
    <m/>
    <m/>
    <m/>
    <m/>
    <m/>
    <m/>
    <s v="wild"/>
    <m/>
    <x v="4"/>
    <s v="Yunnan"/>
    <s v="Qujing "/>
    <s v="Luliang country       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x v="0"/>
    <n v="25.103733333333331"/>
    <n v="103.71958333333332"/>
    <n v="1890"/>
    <n v="2"/>
    <m/>
    <x v="1"/>
    <n v="8.1587499999999995"/>
    <s v="Y"/>
    <d v="2015-07-27T00:00:00"/>
    <s v="ZJU"/>
    <s v="summer 2015"/>
    <n v="88.052999999999997"/>
    <n v="0.55066079295154202"/>
    <s v="Y"/>
    <m/>
    <m/>
    <m/>
    <m/>
    <x v="3"/>
    <m/>
    <m/>
    <m/>
    <m/>
    <m/>
    <n v="309"/>
    <n v="310"/>
    <n v="267"/>
    <n v="281"/>
    <n v="250"/>
    <n v="194"/>
    <n v="215"/>
    <n v="229"/>
    <n v="225"/>
    <n v="259"/>
    <s v="NA"/>
    <s v="NA"/>
    <x v="1"/>
    <m/>
  </r>
  <r>
    <n v="845"/>
    <s v="JY327"/>
    <s v="JY327"/>
    <x v="0"/>
    <m/>
    <m/>
    <m/>
    <m/>
    <m/>
    <m/>
    <s v="wild"/>
    <m/>
    <x v="4"/>
    <s v="Yunnan"/>
    <s v="Qujing "/>
    <s v="Luliang country       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4.957266666666666"/>
    <n v="103.59335"/>
    <n v="1851"/>
    <n v="1.5"/>
    <m/>
    <x v="1"/>
    <n v="8.5026785714285715"/>
    <s v="Y"/>
    <d v="2015-07-27T00:00:00"/>
    <s v="ZJU"/>
    <s v="summer 2015"/>
    <n v="33.624299999999991"/>
    <m/>
    <s v="Y"/>
    <m/>
    <m/>
    <m/>
    <m/>
    <x v="3"/>
    <m/>
    <m/>
    <m/>
    <m/>
    <m/>
    <n v="309"/>
    <n v="310"/>
    <n v="267"/>
    <n v="281"/>
    <n v="250"/>
    <n v="194"/>
    <n v="215"/>
    <n v="229"/>
    <n v="225"/>
    <n v="258"/>
    <s v="NA"/>
    <s v="NA"/>
    <x v="1"/>
    <m/>
  </r>
  <r>
    <n v="846"/>
    <s v="JY328"/>
    <s v="JY328"/>
    <x v="0"/>
    <m/>
    <m/>
    <m/>
    <m/>
    <m/>
    <m/>
    <s v="wild"/>
    <m/>
    <x v="4"/>
    <s v="Yunnan"/>
    <s v="Qujing "/>
    <s v="Luliang country       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4.895133333333334"/>
    <n v="103.49896666666666"/>
    <n v="1873"/>
    <n v="2.1"/>
    <m/>
    <x v="3"/>
    <n v="6.9549999999999992"/>
    <s v="Y"/>
    <d v="2015-07-27T00:00:00"/>
    <s v="ZJU"/>
    <s v="summer 2015"/>
    <n v="43.724000000000004"/>
    <n v="0.60990712074303399"/>
    <s v="Y"/>
    <m/>
    <m/>
    <m/>
    <m/>
    <x v="3"/>
    <m/>
    <m/>
    <m/>
    <m/>
    <m/>
    <n v="309"/>
    <n v="310"/>
    <n v="267"/>
    <n v="281"/>
    <n v="250"/>
    <n v="194"/>
    <n v="215"/>
    <n v="229"/>
    <n v="225"/>
    <n v="259"/>
    <s v="NA"/>
    <s v="NA"/>
    <x v="1"/>
    <m/>
  </r>
  <r>
    <n v="847"/>
    <s v="JY329"/>
    <s v="JY329"/>
    <x v="0"/>
    <m/>
    <m/>
    <m/>
    <m/>
    <m/>
    <m/>
    <s v="wild"/>
    <m/>
    <x v="4"/>
    <s v="Yunnan"/>
    <s v="Kunming"/>
    <s v="Shilin country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4.890050000000002"/>
    <n v="103.41975000000001"/>
    <n v="1893"/>
    <n v="1.5"/>
    <m/>
    <x v="1"/>
    <n v="8.1969642857142837"/>
    <s v="Y"/>
    <d v="2015-07-27T00:00:00"/>
    <s v="ZJU"/>
    <s v="summer 2015"/>
    <n v="33.212999999999994"/>
    <m/>
    <s v="Y"/>
    <m/>
    <m/>
    <m/>
    <m/>
    <x v="3"/>
    <m/>
    <m/>
    <m/>
    <m/>
    <m/>
    <n v="309"/>
    <n v="310"/>
    <n v="267"/>
    <n v="281"/>
    <n v="250"/>
    <n v="194"/>
    <n v="215"/>
    <n v="229"/>
    <n v="225"/>
    <n v="258"/>
    <s v="NA"/>
    <s v="NA"/>
    <x v="1"/>
    <m/>
  </r>
  <r>
    <n v="848"/>
    <s v="JY330"/>
    <s v="JY330"/>
    <x v="0"/>
    <m/>
    <m/>
    <m/>
    <m/>
    <m/>
    <m/>
    <s v="wild"/>
    <m/>
    <x v="4"/>
    <s v="Yunnan"/>
    <s v="Kunming"/>
    <s v="Shilin country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x v="0"/>
    <n v="24.867133333333332"/>
    <n v="103.37994999999999"/>
    <n v="1853"/>
    <n v="1.8"/>
    <m/>
    <x v="1"/>
    <n v="8.4262499999999996"/>
    <s v="Y"/>
    <d v="2015-07-27T00:00:00"/>
    <s v="ZJU"/>
    <d v="2015-11-17T00:00:00"/>
    <n v="6.0903999999999989"/>
    <m/>
    <s v="Y"/>
    <m/>
    <m/>
    <m/>
    <m/>
    <x v="3"/>
    <m/>
    <m/>
    <m/>
    <m/>
    <m/>
    <n v="309"/>
    <n v="310"/>
    <n v="267"/>
    <n v="281"/>
    <n v="250"/>
    <n v="194"/>
    <n v="215"/>
    <n v="229"/>
    <n v="0"/>
    <n v="259"/>
    <s v="NA"/>
    <s v="NA"/>
    <x v="1"/>
    <m/>
  </r>
  <r>
    <n v="849"/>
    <s v="JY331"/>
    <s v="JY331"/>
    <x v="0"/>
    <m/>
    <m/>
    <m/>
    <m/>
    <m/>
    <m/>
    <s v="wild"/>
    <m/>
    <x v="4"/>
    <s v="Yunnan"/>
    <s v="Kunming"/>
    <s v="Yiliang country"/>
    <s v="Xiaoli Jin"/>
    <d v="2014-11-08T00:00:00"/>
    <s v="roadside"/>
    <m/>
    <s v="frequent"/>
    <m/>
    <m/>
    <x v="4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x v="1"/>
    <n v="24.916883333333331"/>
    <n v="103.19696666666665"/>
    <n v="1558"/>
    <n v="1.7"/>
    <m/>
    <x v="2"/>
    <m/>
    <s v="N"/>
    <m/>
    <m/>
    <m/>
    <m/>
    <m/>
    <m/>
    <m/>
    <m/>
    <m/>
    <m/>
    <x v="3"/>
    <m/>
    <m/>
    <m/>
    <m/>
    <m/>
    <m/>
    <m/>
    <m/>
    <m/>
    <m/>
    <m/>
    <m/>
    <m/>
    <m/>
    <m/>
    <s v="NA"/>
    <s v="NA"/>
    <x v="1"/>
    <m/>
  </r>
  <r>
    <n v="850"/>
    <s v="JY332"/>
    <s v="JY332"/>
    <x v="0"/>
    <m/>
    <m/>
    <m/>
    <m/>
    <m/>
    <m/>
    <s v="wild"/>
    <m/>
    <x v="4"/>
    <s v="Yunnan"/>
    <s v="Kunming"/>
    <s v="Chenggong country"/>
    <s v="Xiaoli Jin"/>
    <d v="2014-11-08T00:00:00"/>
    <s v="roadside"/>
    <m/>
    <s v="frequent"/>
    <m/>
    <m/>
    <x v="4"/>
    <m/>
    <m/>
    <m/>
    <m/>
    <m/>
    <m/>
    <m/>
    <m/>
    <m/>
    <m/>
    <m/>
    <m/>
    <m/>
    <m/>
    <m/>
    <m/>
    <m/>
    <m/>
    <m/>
    <m/>
    <m/>
    <m/>
    <m/>
    <m/>
    <m/>
    <x v="1"/>
    <n v="24.95151666666667"/>
    <n v="102.91485000000002"/>
    <n v="2013"/>
    <n v="2.2999999999999998"/>
    <m/>
    <x v="1"/>
    <n v="8.3880357142857136"/>
    <s v="Y"/>
    <d v="2015-07-27T00:00:00"/>
    <s v="ZJU"/>
    <d v="2015-11-17T00:00:00"/>
    <n v="46.504799999999989"/>
    <m/>
    <s v="Y"/>
    <m/>
    <m/>
    <m/>
    <m/>
    <x v="3"/>
    <m/>
    <m/>
    <m/>
    <m/>
    <m/>
    <n v="309"/>
    <n v="310"/>
    <n v="267"/>
    <n v="281"/>
    <n v="250"/>
    <n v="194"/>
    <n v="215"/>
    <n v="229"/>
    <n v="225"/>
    <n v="258"/>
    <s v="NA"/>
    <s v="NA"/>
    <x v="1"/>
    <m/>
  </r>
  <r>
    <n v="851"/>
    <s v="Sac-11"/>
    <s v="Sac-11"/>
    <x v="0"/>
    <m/>
    <m/>
    <m/>
    <m/>
    <m/>
    <m/>
    <s v="wild"/>
    <m/>
    <x v="2"/>
    <m/>
    <m/>
    <m/>
    <m/>
    <m/>
    <m/>
    <m/>
    <m/>
    <m/>
    <m/>
    <x v="5"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x v="2"/>
    <m/>
    <s v="Y"/>
    <m/>
    <s v="AU"/>
    <d v="2015-11-18T00:00:00"/>
    <n v="98.983199999999982"/>
    <m/>
    <s v="N"/>
    <n v="2"/>
    <n v="5"/>
    <s v="S Japan"/>
    <n v="1"/>
    <x v="2"/>
    <n v="0.01"/>
    <n v="6.8000000000000005E-2"/>
    <n v="1E-3"/>
    <n v="0.17100000000000001"/>
    <n v="0.75"/>
    <n v="296"/>
    <n v="307"/>
    <n v="267"/>
    <n v="283"/>
    <n v="248"/>
    <n v="193"/>
    <n v="213"/>
    <n v="224"/>
    <n v="226"/>
    <n v="259"/>
    <n v="9.7038000288975607E-2"/>
    <n v="0.20379556437418"/>
    <x v="2"/>
    <m/>
  </r>
  <r>
    <n v="852"/>
    <s v="Msa 73/1"/>
    <s v="Msa 73/1"/>
    <x v="0"/>
    <m/>
    <m/>
    <m/>
    <m/>
    <m/>
    <m/>
    <s v="wild"/>
    <m/>
    <x v="2"/>
    <m/>
    <m/>
    <m/>
    <m/>
    <m/>
    <m/>
    <m/>
    <m/>
    <m/>
    <m/>
    <x v="5"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x v="2"/>
    <m/>
    <s v="Y"/>
    <m/>
    <s v="AU"/>
    <d v="2015-11-18T00:00:00"/>
    <n v="162.41199999999998"/>
    <m/>
    <s v="N"/>
    <n v="1"/>
    <n v="7"/>
    <s v="N Japan"/>
    <n v="6"/>
    <x v="5"/>
    <n v="1E-3"/>
    <n v="1.2999999999999999E-2"/>
    <n v="1.9E-2"/>
    <n v="6.0000000000000001E-3"/>
    <n v="0.96099999999999997"/>
    <n v="296"/>
    <n v="307"/>
    <n v="267"/>
    <n v="283"/>
    <n v="247"/>
    <n v="193"/>
    <n v="213"/>
    <n v="224"/>
    <n v="226"/>
    <n v="259"/>
    <n v="8.4005201560468104E-2"/>
    <n v="0.20547037667991699"/>
    <x v="2"/>
    <m/>
  </r>
  <r>
    <n v="853"/>
    <s v="Msa 73/3a"/>
    <s v="Msa 73/3a"/>
    <x v="0"/>
    <m/>
    <m/>
    <m/>
    <m/>
    <m/>
    <m/>
    <s v="wild"/>
    <m/>
    <x v="2"/>
    <m/>
    <m/>
    <m/>
    <m/>
    <m/>
    <m/>
    <m/>
    <m/>
    <m/>
    <m/>
    <x v="5"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x v="2"/>
    <m/>
    <s v="Y"/>
    <m/>
    <s v="AU"/>
    <d v="2015-11-18T00:00:00"/>
    <n v="57.501599999999996"/>
    <m/>
    <s v="N"/>
    <n v="2"/>
    <n v="5"/>
    <s v="S Japan"/>
    <n v="1"/>
    <x v="2"/>
    <n v="1.2999999999999999E-2"/>
    <n v="6.5000000000000002E-2"/>
    <n v="1E-3"/>
    <n v="0.16800000000000001"/>
    <n v="0.753"/>
    <n v="296"/>
    <n v="307"/>
    <n v="267"/>
    <n v="283"/>
    <n v="248"/>
    <n v="194"/>
    <n v="213"/>
    <n v="224"/>
    <n v="226"/>
    <n v="259"/>
    <n v="8.8195347493136803E-2"/>
    <n v="0.204639812379172"/>
    <x v="2"/>
    <m/>
  </r>
  <r>
    <n v="854"/>
    <s v="Msa 73/3b"/>
    <s v="Msa 73/3b"/>
    <x v="0"/>
    <m/>
    <m/>
    <m/>
    <m/>
    <m/>
    <m/>
    <s v="wild"/>
    <m/>
    <x v="2"/>
    <m/>
    <m/>
    <m/>
    <m/>
    <m/>
    <m/>
    <m/>
    <m/>
    <m/>
    <m/>
    <x v="5"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x v="2"/>
    <m/>
    <s v="Y"/>
    <m/>
    <s v="AU"/>
    <d v="2015-11-18T00:00:00"/>
    <n v="225.37679999999997"/>
    <m/>
    <s v="N"/>
    <n v="2"/>
    <n v="5"/>
    <s v="S Japan"/>
    <n v="1"/>
    <x v="2"/>
    <n v="5.0000000000000001E-3"/>
    <n v="2.7E-2"/>
    <n v="1E-3"/>
    <n v="0.192"/>
    <n v="0.77500000000000002"/>
    <n v="296"/>
    <n v="307"/>
    <n v="267"/>
    <n v="283"/>
    <n v="248"/>
    <n v="193"/>
    <n v="213"/>
    <n v="224"/>
    <n v="226"/>
    <n v="259"/>
    <n v="0.19482733709001601"/>
    <n v="0.161683953630262"/>
    <x v="1"/>
    <m/>
  </r>
  <r>
    <m/>
    <s v="DK96-044"/>
    <m/>
    <x v="0"/>
    <m/>
    <m/>
    <m/>
    <m/>
    <m/>
    <m/>
    <s v="wild"/>
    <m/>
    <x v="2"/>
    <s v="Hokkaido"/>
    <m/>
    <m/>
    <s v="Jens Bonderup Kjeldsen"/>
    <d v="1996-10-01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43.066666669999996"/>
    <n v="141.35"/>
    <m/>
    <m/>
    <m/>
    <x v="2"/>
    <m/>
    <m/>
    <m/>
    <m/>
    <m/>
    <m/>
    <m/>
    <s v="N"/>
    <n v="1"/>
    <n v="7"/>
    <s v="N Japan"/>
    <n v="6"/>
    <x v="5"/>
    <n v="3.1E-2"/>
    <n v="1E-3"/>
    <n v="3.0000000000000001E-3"/>
    <n v="2E-3"/>
    <n v="0.96399999999999997"/>
    <n v="296"/>
    <n v="307"/>
    <n v="267"/>
    <n v="283"/>
    <n v="248"/>
    <n v="193"/>
    <n v="213"/>
    <n v="224"/>
    <n v="226"/>
    <n v="259"/>
    <n v="0.57509030486923896"/>
    <n v="0.101809031556039"/>
    <x v="1"/>
    <m/>
  </r>
  <r>
    <m/>
    <s v="EBI-2008-56a"/>
    <m/>
    <x v="0"/>
    <m/>
    <m/>
    <m/>
    <m/>
    <m/>
    <m/>
    <s v="wild"/>
    <m/>
    <x v="2"/>
    <s v="Hokkaido"/>
    <m/>
    <m/>
    <s v="J. Ryan Stewart"/>
    <d v="2008-10-10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43.228569999999998"/>
    <n v="143.54718"/>
    <m/>
    <m/>
    <m/>
    <x v="1"/>
    <m/>
    <m/>
    <m/>
    <m/>
    <m/>
    <m/>
    <m/>
    <s v="N"/>
    <n v="1"/>
    <n v="7"/>
    <s v="N Japan"/>
    <n v="6"/>
    <x v="5"/>
    <n v="1.7999999999999999E-2"/>
    <n v="0"/>
    <n v="1E-3"/>
    <n v="1E-3"/>
    <n v="0.98"/>
    <n v="296"/>
    <n v="307"/>
    <n v="267"/>
    <n v="283"/>
    <n v="248"/>
    <n v="193"/>
    <n v="213"/>
    <n v="224"/>
    <n v="226"/>
    <n v="259"/>
    <n v="0.19768819534749299"/>
    <n v="0.167735196657542"/>
    <x v="1"/>
    <m/>
  </r>
  <r>
    <m/>
    <s v="EBI-2008-56c"/>
    <m/>
    <x v="0"/>
    <m/>
    <m/>
    <m/>
    <m/>
    <m/>
    <m/>
    <s v="wild"/>
    <m/>
    <x v="2"/>
    <s v="Hokkaido"/>
    <m/>
    <m/>
    <s v="J. Ryan Stewart"/>
    <d v="2008-10-10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43.228569999999998"/>
    <n v="143.54718"/>
    <m/>
    <m/>
    <m/>
    <x v="2"/>
    <m/>
    <m/>
    <m/>
    <m/>
    <m/>
    <m/>
    <m/>
    <s v="N"/>
    <n v="1"/>
    <n v="7"/>
    <s v="N Japan"/>
    <n v="6"/>
    <x v="5"/>
    <n v="3.0000000000000001E-3"/>
    <n v="0"/>
    <n v="8.0000000000000002E-3"/>
    <n v="0"/>
    <n v="0.98899999999999999"/>
    <n v="296"/>
    <n v="308"/>
    <n v="267"/>
    <n v="283"/>
    <n v="248"/>
    <n v="193"/>
    <n v="213"/>
    <n v="224"/>
    <n v="226"/>
    <n v="259"/>
    <n v="0.18029186533737901"/>
    <n v="0.16674892476909001"/>
    <x v="2"/>
    <m/>
  </r>
  <r>
    <m/>
    <s v="EBI-2008-56e"/>
    <m/>
    <x v="0"/>
    <m/>
    <m/>
    <m/>
    <m/>
    <m/>
    <m/>
    <s v="wild"/>
    <m/>
    <x v="2"/>
    <s v="Hokkaido"/>
    <m/>
    <m/>
    <s v="J. Ryan Stewart"/>
    <d v="2008-10-10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43.228569999999998"/>
    <n v="143.54718"/>
    <m/>
    <m/>
    <m/>
    <x v="1"/>
    <m/>
    <m/>
    <m/>
    <m/>
    <m/>
    <m/>
    <m/>
    <s v="N"/>
    <n v="1"/>
    <n v="7"/>
    <s v="N Japan"/>
    <n v="6"/>
    <x v="5"/>
    <n v="7.0000000000000001E-3"/>
    <n v="0"/>
    <n v="8.0000000000000002E-3"/>
    <n v="0"/>
    <n v="0.98399999999999999"/>
    <n v="296"/>
    <n v="307"/>
    <n v="267"/>
    <n v="283"/>
    <n v="248"/>
    <n v="193"/>
    <n v="213"/>
    <n v="224"/>
    <n v="226"/>
    <n v="259"/>
    <n v="0.17956942638347101"/>
    <n v="0.16924377443556099"/>
    <x v="2"/>
    <m/>
  </r>
  <r>
    <m/>
    <s v="Gifu-2010-008a"/>
    <m/>
    <x v="0"/>
    <m/>
    <m/>
    <m/>
    <m/>
    <m/>
    <m/>
    <s v="wild"/>
    <m/>
    <x v="2"/>
    <s v="Gifu"/>
    <m/>
    <m/>
    <s v="Toshihiko Yamada, Kumi Green, Erik Sacks"/>
    <d v="2010-11-18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440989999999999"/>
    <n v="136.80366000000001"/>
    <m/>
    <m/>
    <m/>
    <x v="2"/>
    <m/>
    <m/>
    <m/>
    <m/>
    <m/>
    <m/>
    <m/>
    <s v="N"/>
    <n v="2"/>
    <n v="5"/>
    <s v="S Japan"/>
    <n v="1"/>
    <x v="2"/>
    <n v="0.04"/>
    <n v="3.6999999999999998E-2"/>
    <n v="1E-3"/>
    <n v="0.107"/>
    <n v="0.81499999999999995"/>
    <n v="296"/>
    <n v="307"/>
    <n v="267"/>
    <n v="283"/>
    <n v="248"/>
    <n v="193"/>
    <n v="213"/>
    <n v="224"/>
    <n v="226"/>
    <n v="259"/>
    <n v="0.453229302123971"/>
    <n v="0.115110195021405"/>
    <x v="1"/>
    <m/>
  </r>
  <r>
    <m/>
    <s v="Gifu-2010-011a"/>
    <m/>
    <x v="0"/>
    <m/>
    <m/>
    <m/>
    <m/>
    <m/>
    <m/>
    <s v="wild"/>
    <m/>
    <x v="2"/>
    <s v="Gifu"/>
    <m/>
    <m/>
    <s v="Toshihiko Yamada, Kumi Green, Erik Sacks"/>
    <d v="2010-11-18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279559999999996"/>
    <n v="136.90286"/>
    <m/>
    <m/>
    <m/>
    <x v="1"/>
    <m/>
    <m/>
    <m/>
    <m/>
    <m/>
    <m/>
    <m/>
    <s v="N"/>
    <n v="2"/>
    <n v="5"/>
    <s v="S Japan"/>
    <n v="1"/>
    <x v="2"/>
    <n v="3.9E-2"/>
    <n v="4.4999999999999998E-2"/>
    <n v="2E-3"/>
    <n v="8.5000000000000006E-2"/>
    <n v="0.82899999999999996"/>
    <n v="296"/>
    <n v="308"/>
    <n v="267"/>
    <n v="283"/>
    <n v="248"/>
    <n v="193"/>
    <n v="213"/>
    <n v="225"/>
    <n v="226"/>
    <n v="259"/>
    <n v="0.17676636324230599"/>
    <n v="0.173195731536085"/>
    <x v="2"/>
    <m/>
  </r>
  <r>
    <m/>
    <s v="Gifu-2010-011b"/>
    <m/>
    <x v="0"/>
    <m/>
    <m/>
    <m/>
    <m/>
    <m/>
    <m/>
    <s v="wild"/>
    <m/>
    <x v="2"/>
    <s v="Gifu"/>
    <m/>
    <m/>
    <s v="Toshihiko Yamada, Kumi Green, Erik Sacks"/>
    <d v="2010-11-18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279559999999996"/>
    <n v="136.90286"/>
    <m/>
    <m/>
    <m/>
    <x v="1"/>
    <m/>
    <m/>
    <m/>
    <m/>
    <m/>
    <m/>
    <m/>
    <s v="N"/>
    <n v="2"/>
    <n v="5"/>
    <s v="S Japan"/>
    <n v="1"/>
    <x v="2"/>
    <n v="5.8000000000000003E-2"/>
    <n v="3.5999999999999997E-2"/>
    <n v="1E-3"/>
    <n v="5.0999999999999997E-2"/>
    <n v="0.85399999999999998"/>
    <n v="296"/>
    <n v="308"/>
    <n v="267"/>
    <n v="283"/>
    <n v="248"/>
    <n v="193"/>
    <n v="213"/>
    <n v="225"/>
    <n v="226"/>
    <n v="259"/>
    <n v="0.21569137407889"/>
    <n v="0.196971371725434"/>
    <x v="2"/>
    <m/>
  </r>
  <r>
    <m/>
    <s v="Gifu-2010-011c"/>
    <m/>
    <x v="0"/>
    <m/>
    <m/>
    <m/>
    <m/>
    <m/>
    <m/>
    <s v="wild"/>
    <m/>
    <x v="2"/>
    <s v="Gifu"/>
    <m/>
    <m/>
    <s v="Toshihiko Yamada, Kumi Green, Erik Sacks"/>
    <d v="2010-11-18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279559999999996"/>
    <n v="136.90286"/>
    <m/>
    <m/>
    <m/>
    <x v="1"/>
    <m/>
    <m/>
    <m/>
    <m/>
    <m/>
    <m/>
    <m/>
    <s v="N"/>
    <n v="2"/>
    <n v="5"/>
    <s v="S Japan"/>
    <n v="1"/>
    <x v="2"/>
    <n v="3.9E-2"/>
    <n v="3.4000000000000002E-2"/>
    <n v="4.0000000000000001E-3"/>
    <n v="7.8E-2"/>
    <n v="0.84499999999999997"/>
    <n v="296"/>
    <n v="308"/>
    <n v="267"/>
    <n v="283"/>
    <n v="248"/>
    <n v="193"/>
    <n v="213"/>
    <n v="225"/>
    <n v="226"/>
    <n v="259"/>
    <n v="0.150382892645571"/>
    <n v="0.21206761674773"/>
    <x v="2"/>
    <m/>
  </r>
  <r>
    <m/>
    <s v="Gifu-2010-011d"/>
    <m/>
    <x v="0"/>
    <m/>
    <m/>
    <m/>
    <m/>
    <m/>
    <m/>
    <s v="wild"/>
    <m/>
    <x v="2"/>
    <s v="Gifu"/>
    <m/>
    <m/>
    <s v="Toshihiko Yamada, Kumi Green, Erik Sacks"/>
    <d v="2010-11-18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279559999999996"/>
    <n v="136.90286"/>
    <m/>
    <m/>
    <m/>
    <x v="1"/>
    <m/>
    <m/>
    <m/>
    <m/>
    <m/>
    <m/>
    <m/>
    <s v="N"/>
    <n v="2"/>
    <n v="5"/>
    <s v="S Japan"/>
    <n v="1"/>
    <x v="2"/>
    <n v="7.1999999999999995E-2"/>
    <n v="0.03"/>
    <n v="1E-3"/>
    <n v="7.0999999999999994E-2"/>
    <n v="0.82599999999999996"/>
    <n v="296"/>
    <n v="308"/>
    <n v="267"/>
    <n v="283"/>
    <n v="248"/>
    <n v="193"/>
    <n v="213"/>
    <n v="225"/>
    <n v="226"/>
    <n v="259"/>
    <n v="0.15705822857968499"/>
    <n v="0.221906067877957"/>
    <x v="2"/>
    <m/>
  </r>
  <r>
    <m/>
    <s v="Gifu-2010-014a"/>
    <m/>
    <x v="4"/>
    <m/>
    <m/>
    <m/>
    <m/>
    <m/>
    <m/>
    <s v="wild"/>
    <m/>
    <x v="2"/>
    <s v="Gifu"/>
    <m/>
    <m/>
    <s v="Toshihiko Yamada, Kumi Green, Erik Sacks"/>
    <d v="2010-11-18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16872"/>
    <n v="137.23874000000001"/>
    <m/>
    <m/>
    <m/>
    <x v="1"/>
    <m/>
    <m/>
    <m/>
    <m/>
    <m/>
    <m/>
    <m/>
    <s v="N"/>
    <n v="2"/>
    <n v="5"/>
    <s v="S Japan"/>
    <n v="1"/>
    <x v="2"/>
    <n v="0.20799999999999999"/>
    <n v="8.0000000000000002E-3"/>
    <n v="4.0000000000000001E-3"/>
    <n v="2.7E-2"/>
    <n v="0.753"/>
    <n v="294"/>
    <n v="307"/>
    <n v="267"/>
    <n v="283"/>
    <n v="248"/>
    <n v="194"/>
    <n v="213"/>
    <n v="224"/>
    <n v="226"/>
    <n v="258"/>
    <n v="0.15150989741366899"/>
    <n v="0.22927593488181999"/>
    <x v="2"/>
    <m/>
  </r>
  <r>
    <m/>
    <s v="Gifu-2010-014c"/>
    <m/>
    <x v="0"/>
    <m/>
    <m/>
    <m/>
    <m/>
    <m/>
    <m/>
    <s v="wild"/>
    <m/>
    <x v="2"/>
    <s v="Gifu"/>
    <m/>
    <m/>
    <s v="Toshihiko Yamada, Kumi Green, Erik Sacks"/>
    <d v="2010-11-18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16872"/>
    <n v="137.23874000000001"/>
    <m/>
    <m/>
    <m/>
    <x v="1"/>
    <m/>
    <m/>
    <m/>
    <m/>
    <m/>
    <m/>
    <m/>
    <s v="N"/>
    <n v="2"/>
    <n v="5"/>
    <s v="S Japan"/>
    <n v="1"/>
    <x v="2"/>
    <n v="0.11899999999999999"/>
    <n v="2E-3"/>
    <n v="3.0000000000000001E-3"/>
    <n v="3.5999999999999997E-2"/>
    <n v="0.84"/>
    <n v="294"/>
    <n v="307"/>
    <n v="267"/>
    <n v="283"/>
    <n v="248"/>
    <n v="194"/>
    <n v="213"/>
    <n v="224"/>
    <n v="226"/>
    <n v="258"/>
    <n v="0.209073833261089"/>
    <n v="0.20244793569601799"/>
    <x v="2"/>
    <m/>
  </r>
  <r>
    <m/>
    <s v="Gifu-2010-014d"/>
    <m/>
    <x v="0"/>
    <m/>
    <m/>
    <m/>
    <m/>
    <m/>
    <m/>
    <s v="wild"/>
    <m/>
    <x v="2"/>
    <s v="Gifu"/>
    <m/>
    <m/>
    <s v="Toshihiko Yamada, Kumi Green, Erik Sacks"/>
    <d v="2010-11-18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16872"/>
    <n v="137.23874000000001"/>
    <m/>
    <m/>
    <m/>
    <x v="1"/>
    <m/>
    <m/>
    <m/>
    <m/>
    <m/>
    <m/>
    <m/>
    <s v="N"/>
    <n v="2"/>
    <n v="5"/>
    <s v="S Japan"/>
    <n v="1"/>
    <x v="2"/>
    <n v="8.8999999999999996E-2"/>
    <n v="2.8000000000000001E-2"/>
    <n v="1E-3"/>
    <n v="5.7000000000000002E-2"/>
    <n v="0.82499999999999996"/>
    <n v="294"/>
    <n v="307"/>
    <n v="267"/>
    <n v="283"/>
    <n v="248"/>
    <n v="194"/>
    <n v="213"/>
    <n v="224"/>
    <n v="226"/>
    <n v="258"/>
    <n v="0.169252998121659"/>
    <n v="0.203457631835258"/>
    <x v="2"/>
    <m/>
  </r>
  <r>
    <m/>
    <s v="Gifu-2010-020a"/>
    <m/>
    <x v="0"/>
    <m/>
    <m/>
    <m/>
    <m/>
    <m/>
    <m/>
    <s v="wild"/>
    <m/>
    <x v="2"/>
    <s v="Gifu"/>
    <m/>
    <m/>
    <s v="Toshihiko Yamada, Kumi Green, Erik Sacks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872459999999997"/>
    <n v="136.86403000000001"/>
    <m/>
    <m/>
    <m/>
    <x v="1"/>
    <m/>
    <m/>
    <m/>
    <m/>
    <m/>
    <m/>
    <m/>
    <s v="N"/>
    <n v="2"/>
    <n v="5"/>
    <s v="S Japan"/>
    <n v="1"/>
    <x v="2"/>
    <n v="5.1999999999999998E-2"/>
    <n v="3.0000000000000001E-3"/>
    <n v="2E-3"/>
    <n v="5.8000000000000003E-2"/>
    <n v="0.88600000000000001"/>
    <n v="295"/>
    <n v="306"/>
    <n v="267"/>
    <n v="283"/>
    <n v="250"/>
    <n v="194"/>
    <n v="213"/>
    <n v="222"/>
    <n v="227"/>
    <n v="258"/>
    <n v="0.170957954052883"/>
    <n v="0.18198612708703699"/>
    <x v="2"/>
    <m/>
  </r>
  <r>
    <m/>
    <s v="Gifu-2010-020b"/>
    <m/>
    <x v="0"/>
    <m/>
    <m/>
    <m/>
    <m/>
    <m/>
    <m/>
    <s v="wild"/>
    <m/>
    <x v="2"/>
    <s v="Gifu"/>
    <m/>
    <m/>
    <s v="Toshihiko Yamada, Kumi Green, Erik Sacks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872459999999997"/>
    <n v="136.86403000000001"/>
    <m/>
    <m/>
    <m/>
    <x v="2"/>
    <m/>
    <m/>
    <m/>
    <m/>
    <m/>
    <m/>
    <m/>
    <s v="N"/>
    <n v="2"/>
    <n v="5"/>
    <s v="S Japan"/>
    <n v="1"/>
    <x v="2"/>
    <n v="5.2999999999999999E-2"/>
    <n v="8.0000000000000002E-3"/>
    <n v="1.4999999999999999E-2"/>
    <n v="7.5999999999999998E-2"/>
    <n v="0.84799999999999998"/>
    <n v="295"/>
    <n v="306"/>
    <n v="267"/>
    <n v="283"/>
    <n v="250"/>
    <n v="194"/>
    <n v="213"/>
    <n v="222"/>
    <n v="227"/>
    <n v="258"/>
    <n v="0.19817945383615099"/>
    <n v="0.16618012758136"/>
    <x v="1"/>
    <m/>
  </r>
  <r>
    <m/>
    <s v="Gifu-2010-020c"/>
    <m/>
    <x v="0"/>
    <m/>
    <m/>
    <m/>
    <m/>
    <m/>
    <m/>
    <s v="wild"/>
    <m/>
    <x v="2"/>
    <s v="Gifu"/>
    <m/>
    <m/>
    <s v="Toshihiko Yamada, Kumi Green, Erik Sacks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872459999999997"/>
    <n v="136.86403000000001"/>
    <m/>
    <m/>
    <m/>
    <x v="1"/>
    <m/>
    <m/>
    <m/>
    <m/>
    <m/>
    <m/>
    <m/>
    <s v="N"/>
    <n v="2"/>
    <n v="5"/>
    <s v="S Japan"/>
    <n v="1"/>
    <x v="2"/>
    <n v="5.6000000000000001E-2"/>
    <n v="3.0000000000000001E-3"/>
    <n v="2E-3"/>
    <n v="7.0999999999999994E-2"/>
    <n v="0.86799999999999999"/>
    <n v="295"/>
    <n v="306"/>
    <n v="267"/>
    <n v="283"/>
    <n v="250"/>
    <n v="194"/>
    <n v="213"/>
    <n v="222"/>
    <n v="227"/>
    <n v="258"/>
    <n v="0.21861002745267999"/>
    <n v="0.17067307692307701"/>
    <x v="1"/>
    <m/>
  </r>
  <r>
    <m/>
    <s v="Gifu-2010-020d"/>
    <m/>
    <x v="4"/>
    <m/>
    <m/>
    <m/>
    <m/>
    <m/>
    <m/>
    <s v="wild"/>
    <m/>
    <x v="2"/>
    <s v="Gifu"/>
    <m/>
    <m/>
    <s v="Toshihiko Yamada, Kumi Green, Erik Sacks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872459999999997"/>
    <n v="136.86403000000001"/>
    <m/>
    <m/>
    <m/>
    <x v="1"/>
    <m/>
    <m/>
    <m/>
    <m/>
    <m/>
    <m/>
    <m/>
    <s v="N"/>
    <n v="2"/>
    <n v="5"/>
    <s v="S Japan"/>
    <n v="1"/>
    <x v="2"/>
    <n v="0.17899999999999999"/>
    <n v="0"/>
    <n v="0"/>
    <n v="3.7999999999999999E-2"/>
    <n v="0.78200000000000003"/>
    <n v="295"/>
    <n v="306"/>
    <n v="267"/>
    <n v="283"/>
    <n v="250"/>
    <n v="194"/>
    <n v="213"/>
    <n v="222"/>
    <n v="227"/>
    <n v="258"/>
    <n v="0.27802340702210698"/>
    <n v="0.188960934998399"/>
    <x v="1"/>
    <m/>
  </r>
  <r>
    <m/>
    <s v="Gifu-2010-020e"/>
    <m/>
    <x v="0"/>
    <m/>
    <m/>
    <m/>
    <m/>
    <m/>
    <m/>
    <s v="wild"/>
    <m/>
    <x v="2"/>
    <s v="Gifu"/>
    <m/>
    <m/>
    <s v="Toshihiko Yamada, Kumi Green, Erik Sacks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872459999999997"/>
    <n v="136.86403000000001"/>
    <m/>
    <m/>
    <m/>
    <x v="2"/>
    <m/>
    <m/>
    <m/>
    <m/>
    <m/>
    <m/>
    <m/>
    <s v="N"/>
    <n v="2"/>
    <n v="5"/>
    <s v="S Japan"/>
    <n v="1"/>
    <x v="2"/>
    <n v="4.3999999999999997E-2"/>
    <n v="2.7E-2"/>
    <n v="2E-3"/>
    <n v="5.3999999999999999E-2"/>
    <n v="0.873"/>
    <n v="295"/>
    <n v="306"/>
    <n v="267"/>
    <n v="283"/>
    <n v="250"/>
    <n v="194"/>
    <n v="213"/>
    <n v="222"/>
    <n v="227"/>
    <n v="258"/>
    <n v="0.44935702933102201"/>
    <n v="0.105484124901601"/>
    <x v="1"/>
    <m/>
  </r>
  <r>
    <m/>
    <s v="Gifu-2010-022a"/>
    <m/>
    <x v="0"/>
    <m/>
    <m/>
    <m/>
    <m/>
    <m/>
    <m/>
    <s v="wild"/>
    <m/>
    <x v="2"/>
    <s v="Gifu"/>
    <m/>
    <m/>
    <s v="Toshihiko Yamada, Kumi Green, Erik Sacks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636270000000003"/>
    <n v="136.94964999999999"/>
    <m/>
    <m/>
    <m/>
    <x v="1"/>
    <m/>
    <m/>
    <m/>
    <m/>
    <m/>
    <m/>
    <m/>
    <s v="N"/>
    <n v="2"/>
    <n v="5"/>
    <s v="S Japan"/>
    <n v="1"/>
    <x v="2"/>
    <n v="4.3999999999999997E-2"/>
    <n v="5.0000000000000001E-3"/>
    <n v="2E-3"/>
    <n v="0.107"/>
    <n v="0.84199999999999997"/>
    <n v="296"/>
    <n v="307"/>
    <n v="267"/>
    <n v="283"/>
    <n v="248"/>
    <n v="193"/>
    <n v="213"/>
    <n v="224"/>
    <n v="226"/>
    <n v="259"/>
    <n v="0.363068920676203"/>
    <n v="0.162969012295268"/>
    <x v="1"/>
    <m/>
  </r>
  <r>
    <m/>
    <s v="Gifu-2010-030a"/>
    <m/>
    <x v="0"/>
    <m/>
    <m/>
    <m/>
    <m/>
    <m/>
    <m/>
    <s v="wild"/>
    <m/>
    <x v="2"/>
    <s v="Gifu"/>
    <m/>
    <m/>
    <s v="Toshihiko Yamada, Kumi Green, Erik Sacks"/>
    <d v="2010-11-20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324599999999997"/>
    <n v="136.69304"/>
    <m/>
    <m/>
    <m/>
    <x v="2"/>
    <m/>
    <m/>
    <m/>
    <m/>
    <m/>
    <m/>
    <m/>
    <s v="N"/>
    <n v="2"/>
    <n v="5"/>
    <s v="S Japan"/>
    <n v="1"/>
    <x v="2"/>
    <n v="3.4000000000000002E-2"/>
    <n v="4.0000000000000001E-3"/>
    <n v="1E-3"/>
    <n v="0.152"/>
    <n v="0.81"/>
    <n v="296"/>
    <n v="306"/>
    <n v="267"/>
    <n v="284"/>
    <n v="248"/>
    <n v="193"/>
    <n v="213"/>
    <n v="224"/>
    <n v="226"/>
    <n v="259"/>
    <n v="0.21956364687183899"/>
    <n v="0.18335986966342099"/>
    <x v="2"/>
    <m/>
  </r>
  <r>
    <m/>
    <s v="Gifu-2010-030b"/>
    <m/>
    <x v="0"/>
    <m/>
    <m/>
    <m/>
    <m/>
    <m/>
    <m/>
    <s v="wild"/>
    <m/>
    <x v="2"/>
    <s v="Gifu"/>
    <m/>
    <m/>
    <s v="Toshihiko Yamada, Kumi Green, Erik Sacks"/>
    <d v="2010-11-20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324599999999997"/>
    <n v="136.69304"/>
    <m/>
    <m/>
    <m/>
    <x v="2"/>
    <m/>
    <m/>
    <m/>
    <m/>
    <m/>
    <m/>
    <m/>
    <s v="N"/>
    <n v="2"/>
    <n v="5"/>
    <s v="S Japan"/>
    <n v="1"/>
    <x v="2"/>
    <n v="4.2000000000000003E-2"/>
    <n v="6.0000000000000001E-3"/>
    <n v="4.0000000000000001E-3"/>
    <n v="0.13"/>
    <n v="0.81899999999999995"/>
    <n v="296"/>
    <n v="306"/>
    <n v="267"/>
    <n v="284"/>
    <n v="248"/>
    <n v="193"/>
    <n v="213"/>
    <n v="224"/>
    <n v="226"/>
    <n v="259"/>
    <n v="0.216529403265424"/>
    <n v="0.188293006786663"/>
    <x v="2"/>
    <m/>
  </r>
  <r>
    <m/>
    <s v="Gifu-2010-030c"/>
    <m/>
    <x v="0"/>
    <m/>
    <m/>
    <m/>
    <m/>
    <m/>
    <m/>
    <s v="wild"/>
    <m/>
    <x v="2"/>
    <s v="Gifu"/>
    <m/>
    <m/>
    <s v="Toshihiko Yamada, Kumi Green, Erik Sacks"/>
    <d v="2010-11-20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324599999999997"/>
    <n v="136.69304"/>
    <m/>
    <m/>
    <m/>
    <x v="1"/>
    <m/>
    <m/>
    <m/>
    <m/>
    <m/>
    <m/>
    <m/>
    <s v="N"/>
    <n v="2"/>
    <n v="5"/>
    <s v="S Japan"/>
    <n v="1"/>
    <x v="2"/>
    <n v="3.3000000000000002E-2"/>
    <n v="1E-3"/>
    <n v="1.2999999999999999E-2"/>
    <n v="0.152"/>
    <n v="0.80100000000000005"/>
    <n v="296"/>
    <n v="306"/>
    <n v="267"/>
    <n v="284"/>
    <n v="248"/>
    <n v="193"/>
    <n v="213"/>
    <n v="224"/>
    <n v="226"/>
    <n v="259"/>
    <n v="0.220864036988874"/>
    <n v="0.18781989466656801"/>
    <x v="2"/>
    <m/>
  </r>
  <r>
    <m/>
    <s v="Gifu-2010-030d"/>
    <m/>
    <x v="0"/>
    <m/>
    <m/>
    <m/>
    <m/>
    <m/>
    <m/>
    <s v="wild"/>
    <m/>
    <x v="2"/>
    <s v="Gifu"/>
    <m/>
    <m/>
    <s v="Toshihiko Yamada, Kumi Green, Erik Sacks"/>
    <d v="2010-11-20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324599999999997"/>
    <n v="136.69304"/>
    <m/>
    <m/>
    <m/>
    <x v="2"/>
    <m/>
    <m/>
    <m/>
    <m/>
    <m/>
    <m/>
    <m/>
    <s v="N"/>
    <n v="2"/>
    <n v="5"/>
    <s v="S Japan"/>
    <n v="1"/>
    <x v="2"/>
    <n v="2.5000000000000001E-2"/>
    <n v="6.0000000000000001E-3"/>
    <n v="2E-3"/>
    <n v="0.21299999999999999"/>
    <n v="0.754"/>
    <n v="296"/>
    <n v="306"/>
    <n v="267"/>
    <n v="284"/>
    <n v="248"/>
    <n v="193"/>
    <n v="213"/>
    <n v="224"/>
    <n v="226"/>
    <n v="259"/>
    <n v="0.49735587342869497"/>
    <n v="0.10296654018627099"/>
    <x v="1"/>
    <m/>
  </r>
  <r>
    <m/>
    <s v="JA51a"/>
    <m/>
    <x v="0"/>
    <m/>
    <m/>
    <m/>
    <m/>
    <m/>
    <m/>
    <s v="wild"/>
    <m/>
    <x v="2"/>
    <s v="Hiroshima"/>
    <m/>
    <m/>
    <s v="JA Hiroshimashi"/>
    <d v="2010-11-30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4.385278"/>
    <n v="132.45527799999999"/>
    <m/>
    <m/>
    <m/>
    <x v="2"/>
    <m/>
    <m/>
    <m/>
    <m/>
    <m/>
    <m/>
    <m/>
    <s v="N"/>
    <n v="2"/>
    <n v="5"/>
    <s v="S Japan"/>
    <n v="1"/>
    <x v="2"/>
    <n v="5.0999999999999997E-2"/>
    <n v="0.19"/>
    <n v="8.6999999999999994E-2"/>
    <n v="7.8E-2"/>
    <n v="0.59299999999999997"/>
    <n v="296"/>
    <n v="307"/>
    <n v="267"/>
    <n v="283"/>
    <n v="248"/>
    <n v="193"/>
    <n v="213"/>
    <n v="224"/>
    <n v="226"/>
    <n v="259"/>
    <n v="0.35278138997254699"/>
    <n v="0.148859222217261"/>
    <x v="1"/>
    <m/>
  </r>
  <r>
    <m/>
    <s v="JA51b"/>
    <m/>
    <x v="0"/>
    <m/>
    <m/>
    <m/>
    <m/>
    <m/>
    <m/>
    <s v="wild"/>
    <m/>
    <x v="2"/>
    <s v="Hiroshima"/>
    <m/>
    <m/>
    <s v="JA Hiroshimashi"/>
    <d v="2010-11-30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4.385278"/>
    <n v="132.45527799999999"/>
    <m/>
    <m/>
    <m/>
    <x v="2"/>
    <m/>
    <m/>
    <m/>
    <m/>
    <m/>
    <m/>
    <m/>
    <s v="N"/>
    <m/>
    <m/>
    <m/>
    <m/>
    <x v="3"/>
    <m/>
    <m/>
    <m/>
    <m/>
    <m/>
    <n v="296"/>
    <n v="307"/>
    <n v="267"/>
    <n v="283"/>
    <n v="248"/>
    <n v="193"/>
    <n v="213"/>
    <n v="224"/>
    <n v="226"/>
    <n v="259"/>
    <s v="NA"/>
    <s v="NA"/>
    <x v="1"/>
    <m/>
  </r>
  <r>
    <m/>
    <s v="JA52a"/>
    <m/>
    <x v="4"/>
    <m/>
    <m/>
    <m/>
    <m/>
    <m/>
    <m/>
    <s v="wild"/>
    <m/>
    <x v="2"/>
    <s v="Fukuoka"/>
    <m/>
    <m/>
    <s v="JA Kasuya"/>
    <d v="2010-12-01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3.616667"/>
    <n v="130.48333299999999"/>
    <m/>
    <m/>
    <m/>
    <x v="2"/>
    <m/>
    <m/>
    <m/>
    <m/>
    <m/>
    <m/>
    <m/>
    <s v="N"/>
    <n v="2"/>
    <n v="5"/>
    <s v="S Japan"/>
    <n v="1"/>
    <x v="2"/>
    <n v="0.21299999999999999"/>
    <n v="5.5E-2"/>
    <n v="1E-3"/>
    <n v="0.21299999999999999"/>
    <n v="0.51900000000000002"/>
    <n v="296"/>
    <n v="307"/>
    <n v="267"/>
    <n v="283"/>
    <n v="248"/>
    <n v="193"/>
    <n v="213"/>
    <n v="224"/>
    <n v="226"/>
    <n v="259"/>
    <n v="0.23892501083658399"/>
    <n v="0.16231917074837701"/>
    <x v="1"/>
    <m/>
  </r>
  <r>
    <m/>
    <s v="JA55-5b"/>
    <m/>
    <x v="0"/>
    <m/>
    <m/>
    <m/>
    <m/>
    <m/>
    <m/>
    <s v="wild"/>
    <m/>
    <x v="2"/>
    <s v="Ibaraki"/>
    <m/>
    <m/>
    <s v="JA Ibarakihitachi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6"/>
    <n v="140.65"/>
    <m/>
    <m/>
    <m/>
    <x v="1"/>
    <m/>
    <m/>
    <m/>
    <m/>
    <m/>
    <m/>
    <m/>
    <s v="N"/>
    <n v="2"/>
    <n v="5"/>
    <s v="S Japan"/>
    <n v="1"/>
    <x v="2"/>
    <n v="4.4999999999999998E-2"/>
    <n v="3.7999999999999999E-2"/>
    <n v="3.0000000000000001E-3"/>
    <n v="7.5999999999999998E-2"/>
    <n v="0.83799999999999997"/>
    <n v="296"/>
    <n v="307"/>
    <n v="267"/>
    <n v="283"/>
    <n v="248"/>
    <n v="193"/>
    <n v="213"/>
    <n v="225"/>
    <n v="226"/>
    <n v="259"/>
    <n v="0.122583441699176"/>
    <n v="0.20133056680828601"/>
    <x v="2"/>
    <m/>
  </r>
  <r>
    <m/>
    <s v="JA55-5c"/>
    <m/>
    <x v="0"/>
    <m/>
    <m/>
    <m/>
    <m/>
    <m/>
    <m/>
    <s v="wild"/>
    <m/>
    <x v="2"/>
    <s v="Ibaraki"/>
    <m/>
    <m/>
    <s v="JA Ibarakihitachi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6"/>
    <n v="140.65"/>
    <m/>
    <m/>
    <m/>
    <x v="1"/>
    <m/>
    <m/>
    <m/>
    <m/>
    <m/>
    <m/>
    <m/>
    <s v="N"/>
    <n v="2"/>
    <n v="5"/>
    <s v="S Japan"/>
    <n v="1"/>
    <x v="2"/>
    <n v="4.3999999999999997E-2"/>
    <n v="4.4999999999999998E-2"/>
    <n v="1E-3"/>
    <n v="8.4000000000000005E-2"/>
    <n v="0.82599999999999996"/>
    <n v="296"/>
    <n v="307"/>
    <n v="267"/>
    <n v="283"/>
    <n v="248"/>
    <n v="193"/>
    <n v="213"/>
    <n v="224"/>
    <n v="226"/>
    <n v="259"/>
    <n v="0.13735009391706399"/>
    <n v="0.20139354147125799"/>
    <x v="2"/>
    <m/>
  </r>
  <r>
    <m/>
    <s v="JA55-5d"/>
    <m/>
    <x v="0"/>
    <m/>
    <m/>
    <m/>
    <m/>
    <m/>
    <m/>
    <s v="wild"/>
    <m/>
    <x v="2"/>
    <s v="Ibaraki"/>
    <m/>
    <m/>
    <s v="JA Ibarakihitachi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6"/>
    <n v="140.65"/>
    <m/>
    <m/>
    <m/>
    <x v="1"/>
    <m/>
    <m/>
    <m/>
    <m/>
    <m/>
    <m/>
    <m/>
    <s v="N"/>
    <n v="2"/>
    <n v="5"/>
    <s v="S Japan"/>
    <n v="1"/>
    <x v="2"/>
    <n v="5.2999999999999999E-2"/>
    <n v="3.5000000000000003E-2"/>
    <n v="1.2999999999999999E-2"/>
    <n v="8.7999999999999995E-2"/>
    <n v="0.81100000000000005"/>
    <n v="296"/>
    <n v="307"/>
    <n v="267"/>
    <n v="283"/>
    <n v="248"/>
    <n v="193"/>
    <n v="213"/>
    <n v="224"/>
    <n v="226"/>
    <n v="259"/>
    <n v="0.14148244473342"/>
    <n v="0.19788616244235799"/>
    <x v="2"/>
    <m/>
  </r>
  <r>
    <m/>
    <s v="JA55-5e"/>
    <m/>
    <x v="0"/>
    <m/>
    <m/>
    <m/>
    <m/>
    <m/>
    <m/>
    <s v="wild"/>
    <m/>
    <x v="2"/>
    <s v="Ibaraki"/>
    <m/>
    <m/>
    <s v="JA Ibarakihitachi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6"/>
    <n v="140.65"/>
    <m/>
    <m/>
    <m/>
    <x v="1"/>
    <m/>
    <m/>
    <m/>
    <m/>
    <m/>
    <m/>
    <m/>
    <s v="N"/>
    <n v="2"/>
    <n v="5"/>
    <s v="S Japan"/>
    <n v="1"/>
    <x v="2"/>
    <n v="5.8999999999999997E-2"/>
    <n v="1.6E-2"/>
    <n v="1.2999999999999999E-2"/>
    <n v="9.7000000000000003E-2"/>
    <n v="0.81499999999999995"/>
    <n v="296"/>
    <n v="307"/>
    <n v="267"/>
    <n v="283"/>
    <n v="248"/>
    <n v="193"/>
    <n v="213"/>
    <n v="224"/>
    <n v="226"/>
    <n v="259"/>
    <n v="0.22436064152579099"/>
    <n v="0.18505271785701"/>
    <x v="2"/>
    <m/>
  </r>
  <r>
    <m/>
    <s v="JA55-5f"/>
    <m/>
    <x v="0"/>
    <m/>
    <m/>
    <m/>
    <m/>
    <m/>
    <m/>
    <s v="wild"/>
    <m/>
    <x v="2"/>
    <s v="Ibaraki"/>
    <m/>
    <m/>
    <s v="JA Ibarakihitachi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6.6"/>
    <n v="140.65"/>
    <m/>
    <m/>
    <m/>
    <x v="2"/>
    <m/>
    <m/>
    <m/>
    <m/>
    <m/>
    <m/>
    <m/>
    <s v="N"/>
    <n v="2"/>
    <n v="5"/>
    <s v="S Japan"/>
    <n v="1"/>
    <x v="2"/>
    <n v="0.03"/>
    <n v="2.5999999999999999E-2"/>
    <n v="4.4999999999999998E-2"/>
    <n v="0.11"/>
    <n v="0.79"/>
    <n v="296"/>
    <n v="307"/>
    <n v="267"/>
    <n v="283"/>
    <n v="248"/>
    <n v="193"/>
    <n v="213"/>
    <n v="224"/>
    <n v="226"/>
    <n v="259"/>
    <n v="0.42979338245918203"/>
    <n v="0.119298601256842"/>
    <x v="1"/>
    <m/>
  </r>
  <r>
    <m/>
    <s v="JA57-3d"/>
    <m/>
    <x v="0"/>
    <m/>
    <m/>
    <m/>
    <m/>
    <m/>
    <m/>
    <s v="wild"/>
    <m/>
    <x v="2"/>
    <s v="Chiba"/>
    <m/>
    <m/>
    <s v="JA Kisarazushi"/>
    <d v="2010-11-28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375974999999997"/>
    <n v="139.916831"/>
    <m/>
    <m/>
    <m/>
    <x v="1"/>
    <m/>
    <m/>
    <m/>
    <m/>
    <m/>
    <m/>
    <m/>
    <s v="N"/>
    <n v="2"/>
    <n v="5"/>
    <s v="S Japan"/>
    <n v="1"/>
    <x v="2"/>
    <n v="3.6999999999999998E-2"/>
    <n v="4.9000000000000002E-2"/>
    <n v="1.6E-2"/>
    <n v="0.08"/>
    <n v="0.81799999999999995"/>
    <n v="296"/>
    <n v="307"/>
    <n v="266"/>
    <n v="283"/>
    <n v="248"/>
    <n v="193"/>
    <n v="213"/>
    <n v="224"/>
    <n v="226"/>
    <n v="259"/>
    <n v="0.1682993787025"/>
    <n v="0.19610159480212599"/>
    <x v="2"/>
    <m/>
  </r>
  <r>
    <m/>
    <s v="JA57-3e"/>
    <m/>
    <x v="0"/>
    <m/>
    <m/>
    <m/>
    <m/>
    <m/>
    <m/>
    <s v="wild"/>
    <m/>
    <x v="2"/>
    <s v="Chiba"/>
    <m/>
    <m/>
    <s v="JA Kisarazushi"/>
    <d v="2010-11-28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375974999999997"/>
    <n v="139.916831"/>
    <m/>
    <m/>
    <m/>
    <x v="1"/>
    <m/>
    <m/>
    <m/>
    <m/>
    <m/>
    <m/>
    <m/>
    <s v="N"/>
    <n v="2"/>
    <n v="5"/>
    <s v="S Japan"/>
    <n v="1"/>
    <x v="2"/>
    <n v="2.9000000000000001E-2"/>
    <n v="5.3999999999999999E-2"/>
    <n v="3.5999999999999997E-2"/>
    <n v="8.3000000000000004E-2"/>
    <n v="0.79900000000000004"/>
    <n v="296"/>
    <n v="307"/>
    <n v="266"/>
    <n v="283"/>
    <n v="248"/>
    <n v="193"/>
    <n v="213"/>
    <n v="224"/>
    <n v="226"/>
    <n v="259"/>
    <n v="0.14792660020228299"/>
    <n v="0.205182120328291"/>
    <x v="2"/>
    <m/>
  </r>
  <r>
    <m/>
    <s v="JM11-010"/>
    <s v="JM11-010"/>
    <x v="4"/>
    <m/>
    <m/>
    <s v="2011-10"/>
    <m/>
    <m/>
    <m/>
    <s v="wild"/>
    <m/>
    <x v="2"/>
    <s v="Yamaguchi"/>
    <m/>
    <m/>
    <s v="Toshihiko Yamada, Erik Sacks"/>
    <d v="2011-11-16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4.279870000000003"/>
    <n v="131.34133"/>
    <m/>
    <m/>
    <m/>
    <x v="3"/>
    <m/>
    <m/>
    <m/>
    <m/>
    <m/>
    <m/>
    <m/>
    <s v="N"/>
    <n v="6"/>
    <n v="1"/>
    <s v="M. xgiganteus (4x x 2x)"/>
    <n v="9"/>
    <x v="6"/>
    <n v="0.35199999999999998"/>
    <n v="0.125"/>
    <n v="2.1999999999999999E-2"/>
    <n v="0.11799999999999999"/>
    <n v="0.38300000000000001"/>
    <n v="294"/>
    <n v="306"/>
    <n v="271"/>
    <n v="287"/>
    <n v="251"/>
    <n v="194"/>
    <n v="215"/>
    <n v="226"/>
    <n v="227"/>
    <n v="249"/>
    <n v="0.30093917064008102"/>
    <n v="0.17671861436071301"/>
    <x v="1"/>
    <m/>
  </r>
  <r>
    <m/>
    <s v="JM11-031"/>
    <s v="JM11-031"/>
    <x v="4"/>
    <m/>
    <m/>
    <s v="2011-30"/>
    <m/>
    <m/>
    <m/>
    <s v="wild"/>
    <m/>
    <x v="2"/>
    <s v="Tottori"/>
    <m/>
    <m/>
    <s v="Toshihiko Yamada, Erik Sacks"/>
    <d v="2011-11-17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401090000000003"/>
    <n v="133.39021"/>
    <m/>
    <m/>
    <m/>
    <x v="3"/>
    <m/>
    <m/>
    <m/>
    <m/>
    <m/>
    <m/>
    <m/>
    <s v="N"/>
    <n v="6"/>
    <n v="1"/>
    <s v="M. xgiganteus (4x x 2x)"/>
    <n v="9"/>
    <x v="6"/>
    <n v="0.35399999999999998"/>
    <n v="4.2000000000000003E-2"/>
    <n v="1E-3"/>
    <n v="0.09"/>
    <n v="0.51300000000000001"/>
    <n v="295"/>
    <n v="307"/>
    <n v="267"/>
    <n v="283"/>
    <n v="248"/>
    <n v="194"/>
    <n v="213"/>
    <n v="224"/>
    <n v="226"/>
    <n v="258"/>
    <n v="0.39893079034821599"/>
    <n v="0.152980769230769"/>
    <x v="1"/>
    <m/>
  </r>
  <r>
    <m/>
    <s v="JPN-2011-021"/>
    <s v="JPN-2011-021"/>
    <x v="4"/>
    <m/>
    <m/>
    <s v="Gifu-2010-025"/>
    <m/>
    <m/>
    <m/>
    <s v="wild"/>
    <m/>
    <x v="2"/>
    <s v="Gifu"/>
    <m/>
    <m/>
    <s v="Toshihiko Yamada, Kumi Green, Erik Sacks"/>
    <d v="2010-11-19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5017"/>
    <n v="136.88445999999999"/>
    <m/>
    <m/>
    <m/>
    <x v="3"/>
    <m/>
    <m/>
    <m/>
    <m/>
    <m/>
    <m/>
    <m/>
    <s v="N"/>
    <n v="6"/>
    <n v="1"/>
    <s v="M. xgiganteus (4x x 2x)"/>
    <n v="9"/>
    <x v="6"/>
    <n v="0.34399999999999997"/>
    <n v="2E-3"/>
    <n v="2E-3"/>
    <n v="8.5000000000000006E-2"/>
    <n v="0.56699999999999995"/>
    <n v="296"/>
    <n v="307"/>
    <n v="267"/>
    <n v="283"/>
    <n v="248"/>
    <n v="193"/>
    <n v="213"/>
    <n v="224"/>
    <n v="226"/>
    <n v="259"/>
    <n v="0.19468284929923399"/>
    <n v="0.16886751830055999"/>
    <x v="2"/>
    <m/>
  </r>
  <r>
    <m/>
    <s v="Tohoku-2010-017a"/>
    <m/>
    <x v="0"/>
    <m/>
    <m/>
    <m/>
    <m/>
    <m/>
    <m/>
    <s v="wild"/>
    <m/>
    <x v="2"/>
    <s v="Akita"/>
    <m/>
    <m/>
    <s v="Toshihiko Yamada, Kumi Green, Erik Sacks"/>
    <d v="2010-10-22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40.119709999999998"/>
    <n v="140.37941000000001"/>
    <m/>
    <m/>
    <m/>
    <x v="1"/>
    <m/>
    <m/>
    <m/>
    <m/>
    <m/>
    <m/>
    <m/>
    <s v="N"/>
    <n v="2"/>
    <n v="5"/>
    <s v="S Japan"/>
    <n v="1"/>
    <x v="2"/>
    <n v="4.1000000000000002E-2"/>
    <n v="2.1999999999999999E-2"/>
    <n v="2E-3"/>
    <n v="2.8000000000000001E-2"/>
    <n v="0.90700000000000003"/>
    <n v="294"/>
    <n v="307"/>
    <n v="267"/>
    <n v="283"/>
    <n v="248"/>
    <n v="194"/>
    <n v="213"/>
    <n v="224"/>
    <n v="0"/>
    <n v="258"/>
    <n v="0.22675913885276699"/>
    <n v="0.170939532102549"/>
    <x v="1"/>
    <m/>
  </r>
  <r>
    <m/>
    <s v="Tohoku-2010-017b"/>
    <m/>
    <x v="0"/>
    <m/>
    <m/>
    <m/>
    <m/>
    <m/>
    <m/>
    <s v="wild"/>
    <m/>
    <x v="2"/>
    <s v="Akita"/>
    <m/>
    <m/>
    <s v="Toshihiko Yamada, Kumi Green, Erik Sacks"/>
    <d v="2010-10-22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40.119709999999998"/>
    <n v="140.37941000000001"/>
    <m/>
    <m/>
    <m/>
    <x v="1"/>
    <m/>
    <m/>
    <m/>
    <m/>
    <m/>
    <m/>
    <m/>
    <s v="N"/>
    <n v="2"/>
    <n v="5"/>
    <s v="S Japan"/>
    <n v="1"/>
    <x v="2"/>
    <n v="6.0999999999999999E-2"/>
    <n v="3.0000000000000001E-3"/>
    <n v="2.5000000000000001E-2"/>
    <n v="3.5999999999999997E-2"/>
    <n v="0.874"/>
    <n v="296"/>
    <n v="307"/>
    <n v="266"/>
    <n v="283"/>
    <n v="248"/>
    <n v="193"/>
    <n v="213"/>
    <n v="224"/>
    <n v="226"/>
    <n v="259"/>
    <n v="0.19737032220777301"/>
    <n v="0.18185418541854201"/>
    <x v="2"/>
    <m/>
  </r>
  <r>
    <m/>
    <s v="Tohoku-2010-017c"/>
    <m/>
    <x v="0"/>
    <m/>
    <m/>
    <m/>
    <m/>
    <m/>
    <m/>
    <s v="wild"/>
    <m/>
    <x v="2"/>
    <s v="Akita"/>
    <m/>
    <m/>
    <s v="Toshihiko Yamada, Kumi Green, Erik Sacks"/>
    <d v="2010-10-22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40.119709999999998"/>
    <n v="140.37941000000001"/>
    <m/>
    <m/>
    <m/>
    <x v="1"/>
    <m/>
    <m/>
    <m/>
    <m/>
    <m/>
    <m/>
    <m/>
    <s v="N"/>
    <n v="2"/>
    <n v="5"/>
    <s v="S Japan"/>
    <n v="1"/>
    <x v="2"/>
    <n v="3.1E-2"/>
    <n v="2.1999999999999999E-2"/>
    <n v="0.02"/>
    <n v="1.7999999999999999E-2"/>
    <n v="0.90900000000000003"/>
    <n v="294"/>
    <n v="307"/>
    <n v="267"/>
    <n v="283"/>
    <n v="248"/>
    <n v="194"/>
    <n v="213"/>
    <n v="224"/>
    <n v="226"/>
    <n v="258"/>
    <n v="0.21415980349660499"/>
    <n v="0.17209678605574799"/>
    <x v="1"/>
    <m/>
  </r>
  <r>
    <m/>
    <s v="Tohoku-2010-017d"/>
    <m/>
    <x v="0"/>
    <m/>
    <m/>
    <m/>
    <m/>
    <m/>
    <m/>
    <s v="wild"/>
    <m/>
    <x v="2"/>
    <s v="Akita"/>
    <m/>
    <m/>
    <s v="Toshihiko Yamada, Kumi Green, Erik Sacks"/>
    <d v="2010-10-22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40.119709999999998"/>
    <n v="140.37941000000001"/>
    <m/>
    <m/>
    <m/>
    <x v="1"/>
    <m/>
    <m/>
    <m/>
    <m/>
    <m/>
    <m/>
    <m/>
    <s v="N"/>
    <n v="2"/>
    <n v="5"/>
    <s v="S Japan"/>
    <n v="1"/>
    <x v="2"/>
    <n v="6.2E-2"/>
    <n v="2.9000000000000001E-2"/>
    <n v="1.2999999999999999E-2"/>
    <n v="0.05"/>
    <n v="0.84499999999999997"/>
    <n v="296"/>
    <n v="307"/>
    <n v="266"/>
    <n v="283"/>
    <n v="248"/>
    <n v="193"/>
    <n v="213"/>
    <n v="224"/>
    <n v="0"/>
    <n v="259"/>
    <n v="0.22655685594567301"/>
    <n v="0.175751914814123"/>
    <x v="1"/>
    <m/>
  </r>
  <r>
    <m/>
    <s v="Koike-18c"/>
    <m/>
    <x v="0"/>
    <m/>
    <m/>
    <m/>
    <m/>
    <m/>
    <m/>
    <s v="wild"/>
    <m/>
    <x v="2"/>
    <s v="Tottori"/>
    <m/>
    <m/>
    <s v="Takayoshi Koike"/>
    <d v="2007-10-01T00:00:00"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n v="35.049999999999997"/>
    <n v="133.72"/>
    <m/>
    <m/>
    <m/>
    <x v="1"/>
    <m/>
    <m/>
    <m/>
    <m/>
    <m/>
    <m/>
    <m/>
    <s v="N"/>
    <n v="2"/>
    <n v="5"/>
    <s v="S Japan"/>
    <n v="1"/>
    <x v="2"/>
    <n v="7.8E-2"/>
    <n v="0.19500000000000001"/>
    <n v="4.3999999999999997E-2"/>
    <n v="0.09"/>
    <n v="0.59299999999999997"/>
    <n v="295"/>
    <n v="307"/>
    <n v="267"/>
    <n v="283"/>
    <n v="248"/>
    <n v="194"/>
    <n v="213"/>
    <n v="224"/>
    <n v="226"/>
    <n v="258"/>
    <n v="0.238751625487646"/>
    <n v="0.156132558934062"/>
    <x v="1"/>
    <m/>
  </r>
  <r>
    <m/>
    <s v="Miscanthus sacchariflorus  'R2'"/>
    <s v="UI10-00124"/>
    <x v="0"/>
    <s v="R2"/>
    <m/>
    <m/>
    <m/>
    <m/>
    <m/>
    <s v="cultivar"/>
    <m/>
    <x v="6"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x v="2"/>
    <m/>
    <m/>
    <m/>
    <m/>
    <m/>
    <m/>
    <m/>
    <s v="N"/>
    <n v="7"/>
    <n v="4"/>
    <s v="NE China/Korea/Russia diploids"/>
    <n v="2"/>
    <x v="0"/>
    <n v="1E-3"/>
    <n v="6.0000000000000001E-3"/>
    <n v="0.99199999999999999"/>
    <n v="1E-3"/>
    <n v="0"/>
    <n v="295"/>
    <n v="306"/>
    <n v="266"/>
    <n v="283"/>
    <n v="250"/>
    <n v="194"/>
    <n v="213"/>
    <n v="221"/>
    <n v="227"/>
    <n v="258"/>
    <n v="0.22118191012859401"/>
    <n v="0.105747467626433"/>
    <x v="0"/>
    <m/>
  </r>
  <r>
    <m/>
    <m/>
    <m/>
    <x v="5"/>
    <m/>
    <m/>
    <m/>
    <m/>
    <m/>
    <m/>
    <m/>
    <m/>
    <x v="6"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m/>
    <x v="1"/>
    <m/>
    <m/>
    <m/>
    <m/>
    <m/>
    <x v="2"/>
    <m/>
    <m/>
    <m/>
    <m/>
    <m/>
    <m/>
    <m/>
    <m/>
    <m/>
    <m/>
    <m/>
    <m/>
    <x v="3"/>
    <m/>
    <m/>
    <m/>
    <m/>
    <m/>
    <m/>
    <m/>
    <m/>
    <m/>
    <m/>
    <m/>
    <m/>
    <m/>
    <m/>
    <m/>
    <m/>
    <m/>
    <x v="3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01">
  <r>
    <n v="1"/>
    <s v="RU2012-014"/>
    <s v="RU2012-014"/>
    <s v="M. sacchariflorus"/>
    <m/>
    <n v="14.1"/>
    <m/>
    <m/>
    <m/>
    <s v="Q47635"/>
    <s v="wild"/>
    <m/>
    <s v="Russia"/>
    <s v="Primorsky Krai"/>
    <m/>
    <s v="Near road to airport of Vladivostok"/>
    <s v="E. Sacks, E. Dzyubenko, L. Bagmet, A. Sabitov"/>
    <d v="2012-09-07T00:00:00"/>
    <s v="disturbed site/some construction next to rd"/>
    <s v="24X10"/>
    <s v="rare"/>
    <n v="20"/>
    <m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m/>
    <d v="2015-03-16T00:00:00"/>
    <m/>
    <m/>
    <d v="2015-03-23T00:00:00"/>
    <n v="4"/>
    <s v="Y"/>
    <d v="2015-03-13T00:00:00"/>
    <m/>
    <n v="8"/>
    <s v="Y"/>
    <n v="43.361899999999999"/>
    <n v="132.15611000000001"/>
    <n v="34"/>
    <n v="1.95"/>
    <n v="5"/>
    <s v="2x"/>
    <n v="4.492957746478873"/>
    <s v="Y"/>
    <d v="2013-12-01T00:00:00"/>
    <s v="AU"/>
    <m/>
    <m/>
    <m/>
    <s v="N"/>
    <n v="7"/>
    <n v="4"/>
    <s v="NE China/Korea/Russia diploids"/>
    <n v="2"/>
    <x v="0"/>
    <n v="6.0000000000000001E-3"/>
    <n v="0.152"/>
    <n v="1E-3"/>
    <n v="0.78400000000000003"/>
    <n v="2.1000000000000001E-2"/>
    <n v="3.3000000000000002E-2"/>
    <n v="3.0000000000000001E-3"/>
    <n v="296"/>
    <n v="307"/>
    <n v="268"/>
    <n v="284"/>
    <n v="248"/>
    <n v="193"/>
    <n v="213"/>
    <n v="224"/>
    <n v="226"/>
    <n v="259"/>
    <n v="0.13486490391561901"/>
    <n v="0.14827309773531999"/>
    <s v="2x"/>
    <m/>
    <s v="Q47635"/>
    <s v="Q47635"/>
    <d v="2014-01-30T00:00:00"/>
    <s v="Y"/>
    <n v="6"/>
    <n v="6"/>
    <s v="SAMN04033196"/>
  </r>
  <r>
    <n v="2"/>
    <s v="RU2012-016"/>
    <s v="RU2012-016"/>
    <s v="M. sacchariflorus"/>
    <m/>
    <n v="16.100000000000001"/>
    <m/>
    <m/>
    <m/>
    <s v="Q47636"/>
    <s v="wild"/>
    <m/>
    <s v="Russia"/>
    <s v="Khabarovsk Krai"/>
    <m/>
    <s v="Near M60 North of Lermontavka"/>
    <s v="E. Sacks, E. Dzyubenko, L. Bagmet, A. Sabitov"/>
    <d v="2012-09-09T00:00:00"/>
    <s v="clay still wet"/>
    <s v="20X10"/>
    <s v="occasional"/>
    <n v="120"/>
    <m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m/>
    <d v="2015-03-16T00:00:00"/>
    <m/>
    <m/>
    <d v="2015-03-23T00:00:00"/>
    <n v="4"/>
    <s v="Y"/>
    <m/>
    <m/>
    <m/>
    <m/>
    <n v="47.188400000000001"/>
    <n v="134.36709999999999"/>
    <n v="92"/>
    <n v="2.1"/>
    <n v="3"/>
    <s v="2x"/>
    <n v="4.6051188299817181"/>
    <s v="Y"/>
    <d v="2013-12-01T00:00:00"/>
    <s v="AU"/>
    <m/>
    <m/>
    <m/>
    <s v="N"/>
    <n v="7"/>
    <n v="4"/>
    <s v="NE China/Korea/Russia diploids"/>
    <n v="2"/>
    <x v="0"/>
    <n v="1E-3"/>
    <n v="2.4E-2"/>
    <n v="1E-3"/>
    <n v="0.96699999999999997"/>
    <n v="1E-3"/>
    <n v="1E-3"/>
    <n v="6.0000000000000001E-3"/>
    <n v="296"/>
    <n v="307"/>
    <n v="267"/>
    <n v="284"/>
    <n v="248"/>
    <n v="193"/>
    <n v="214"/>
    <n v="223"/>
    <n v="226"/>
    <n v="259"/>
    <n v="0.25351827770553398"/>
    <n v="9.7863115515639504E-2"/>
    <s v="2x"/>
    <m/>
    <s v="Q47636"/>
    <s v="Q47636"/>
    <d v="2014-01-30T00:00:00"/>
    <s v="Y"/>
    <n v="4"/>
    <n v="3"/>
    <s v="SAMN04033197"/>
  </r>
  <r>
    <n v="3"/>
    <s v="RU2012-017"/>
    <s v="RU2012-017"/>
    <s v="M. sacchariflorus"/>
    <m/>
    <n v="16.100000000000001"/>
    <m/>
    <m/>
    <m/>
    <s v="Q47637"/>
    <s v="wild"/>
    <m/>
    <s v="Russia"/>
    <s v="Khabarovsk Krai"/>
    <m/>
    <s v="Near M60 North of Lermontavka"/>
    <s v="E. Sacks, E. Dzyubenko, L. Bagmet, A. Sabitov"/>
    <d v="2012-09-09T00:00:00"/>
    <s v="hill on edge of meadow"/>
    <s v="20X10"/>
    <s v="occasional"/>
    <n v="176"/>
    <m/>
    <s v="UI"/>
    <n v="0"/>
    <n v="0"/>
    <d v="2012-10-02T00:00:00"/>
    <d v="2014-10-07T00:00:00"/>
    <n v="4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7.18806"/>
    <n v="134.36676"/>
    <n v="86"/>
    <n v="2.37"/>
    <n v="6"/>
    <s v="2x"/>
    <n v="4.3947368421052628"/>
    <s v="Y"/>
    <d v="2013-12-01T00:00:00"/>
    <s v="AU"/>
    <m/>
    <m/>
    <m/>
    <s v="N"/>
    <n v="7"/>
    <n v="4"/>
    <s v="NE China/Korea/Russia diploids"/>
    <n v="2"/>
    <x v="0"/>
    <n v="3.0000000000000001E-3"/>
    <n v="4.8000000000000001E-2"/>
    <n v="3.0000000000000001E-3"/>
    <n v="0.91100000000000003"/>
    <n v="5.0000000000000001E-3"/>
    <n v="2.5999999999999999E-2"/>
    <n v="4.0000000000000001E-3"/>
    <n v="296"/>
    <n v="307"/>
    <n v="266"/>
    <n v="283"/>
    <n v="248"/>
    <n v="193"/>
    <n v="213"/>
    <n v="224"/>
    <n v="226"/>
    <n v="259"/>
    <n v="0.160381447767664"/>
    <n v="0.13446911030803599"/>
    <s v="2x"/>
    <s v="RU2012-017-8"/>
    <s v="Q47637"/>
    <s v="Q47637"/>
    <d v="2014-10-07T00:00:00"/>
    <s v="Y"/>
    <n v="4"/>
    <n v="3"/>
    <s v="SAMN04033198"/>
  </r>
  <r>
    <n v="4"/>
    <s v="RU2012-018"/>
    <s v="RU2012-018"/>
    <s v="M. sacchariflorus"/>
    <m/>
    <n v="16.100000000000001"/>
    <m/>
    <m/>
    <m/>
    <s v="Q47638"/>
    <s v="wild"/>
    <m/>
    <s v="Russia"/>
    <s v="Khabarovsk Krai"/>
    <m/>
    <s v="Near M60 North of Lermontavka"/>
    <s v="E. Sacks, E. Dzyubenko, L. Bagmet, A. Sabitov"/>
    <d v="2012-09-09T00:00:00"/>
    <m/>
    <s v="500X10"/>
    <s v="occasional"/>
    <n v="116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7.187800000000003"/>
    <n v="134.36667"/>
    <n v="93"/>
    <n v="2.14"/>
    <n v="4"/>
    <s v="2x"/>
    <n v="4.4019097222222223"/>
    <s v="Y"/>
    <d v="2013-12-01T00:00:00"/>
    <s v="AU"/>
    <m/>
    <m/>
    <m/>
    <s v="N"/>
    <n v="7"/>
    <n v="4"/>
    <s v="NE China/Korea/Russia diploids"/>
    <n v="2"/>
    <x v="0"/>
    <n v="3.0000000000000001E-3"/>
    <n v="4.8000000000000001E-2"/>
    <n v="3.0000000000000001E-3"/>
    <n v="0.91100000000000003"/>
    <n v="5.0000000000000001E-3"/>
    <n v="2.5999999999999999E-2"/>
    <n v="4.0000000000000001E-3"/>
    <n v="296"/>
    <n v="307"/>
    <n v="266"/>
    <n v="283"/>
    <n v="248"/>
    <n v="193"/>
    <n v="213"/>
    <n v="224"/>
    <n v="226"/>
    <n v="259"/>
    <n v="0.160381447767664"/>
    <n v="0.13446911030803599"/>
    <s v="2x"/>
    <s v="RU2012-017-8"/>
    <s v="Q47638"/>
    <s v="Q47638"/>
    <d v="2014-01-30T00:00:00"/>
    <s v="Y"/>
    <n v="4"/>
    <n v="3"/>
    <s v="SAMN04033199"/>
  </r>
  <r>
    <n v="5"/>
    <s v="RU2012-019"/>
    <s v="RU2012-019"/>
    <s v="M. sacchariflorus"/>
    <m/>
    <n v="17.100000000000001"/>
    <m/>
    <m/>
    <m/>
    <s v="Q47639"/>
    <s v="wild"/>
    <m/>
    <s v="Russia"/>
    <s v="Khabarovsk Krai"/>
    <m/>
    <s v="Off of M58 Hwy West after bridge from Khabarovsk"/>
    <s v="E. Sacks, E. Dzyubenko, L. Bagmet, A. Sabitov"/>
    <d v="2012-09-10T00:00:00"/>
    <s v="near hwy on edge of marshy grassland"/>
    <s v="20X500"/>
    <s v="frequent"/>
    <n v="32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5539999999999"/>
    <n v="134.93181999999999"/>
    <n v="34"/>
    <n v="1.53"/>
    <n v="2"/>
    <s v="2x"/>
    <n v="4.3796296296296298"/>
    <s v="Y"/>
    <d v="2013-12-01T00:00:00"/>
    <s v="AU"/>
    <m/>
    <m/>
    <m/>
    <s v="N"/>
    <n v="7"/>
    <n v="4"/>
    <s v="NE China/Korea/Russia diploids"/>
    <n v="2"/>
    <x v="0"/>
    <n v="4.0000000000000001E-3"/>
    <n v="3.2000000000000001E-2"/>
    <n v="1E-3"/>
    <n v="0.93700000000000006"/>
    <n v="1.0999999999999999E-2"/>
    <n v="1.0999999999999999E-2"/>
    <n v="4.0000000000000001E-3"/>
    <n v="296"/>
    <n v="307"/>
    <n v="266"/>
    <n v="283"/>
    <n v="248"/>
    <n v="193"/>
    <n v="213"/>
    <n v="224"/>
    <n v="226"/>
    <n v="259"/>
    <n v="0.31047536483167198"/>
    <n v="0.111898076358912"/>
    <s v="unknown"/>
    <m/>
    <s v="Q47639"/>
    <s v="Q47639"/>
    <d v="2014-01-30T00:00:00"/>
    <s v="Y"/>
    <n v="3"/>
    <n v="3"/>
    <s v="SAMN04033200"/>
  </r>
  <r>
    <n v="6"/>
    <s v="RU2012-020"/>
    <s v="RU2012-020"/>
    <s v="M. sacchariflorus"/>
    <m/>
    <n v="17.100000000000001"/>
    <m/>
    <m/>
    <m/>
    <s v="Q47640"/>
    <s v="wild"/>
    <m/>
    <s v="Russia"/>
    <s v="Khabarovsk Krai"/>
    <m/>
    <s v="Off of M58 Hwy West after bridge from Khabarovsk"/>
    <s v="E. Sacks, E. Dzyubenko, L. Bagmet, A. Sabitov"/>
    <d v="2012-09-10T00:00:00"/>
    <s v="clay loom wet"/>
    <s v="20X500"/>
    <s v="frequent"/>
    <n v="64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525489999999998"/>
    <n v="134.93111999999999"/>
    <n v="36"/>
    <n v="1.52"/>
    <n v="3"/>
    <s v="2x"/>
    <n v="4.4630314232902029"/>
    <s v="Y"/>
    <d v="2013-12-01T00:00:00"/>
    <s v="AU"/>
    <m/>
    <m/>
    <m/>
    <s v="N"/>
    <n v="7"/>
    <n v="4"/>
    <s v="NE China/Korea/Russia diploids"/>
    <n v="2"/>
    <x v="0"/>
    <n v="3.0000000000000001E-3"/>
    <n v="2.7E-2"/>
    <n v="1E-3"/>
    <n v="0.95199999999999996"/>
    <n v="3.0000000000000001E-3"/>
    <n v="2E-3"/>
    <n v="0.01"/>
    <n v="296"/>
    <n v="307"/>
    <n v="267"/>
    <n v="285"/>
    <n v="248"/>
    <n v="193"/>
    <n v="214"/>
    <n v="223"/>
    <n v="226"/>
    <n v="259"/>
    <n v="0.18075422626788001"/>
    <n v="0.12543209876543199"/>
    <s v="2x"/>
    <m/>
    <s v="Q47640"/>
    <s v="Q47640"/>
    <d v="2014-01-30T00:00:00"/>
    <s v="Y"/>
    <n v="3"/>
    <n v="3"/>
    <s v="SAMN04033201"/>
  </r>
  <r>
    <n v="7"/>
    <s v="RU2012-023"/>
    <s v="RU2012-023"/>
    <s v="M. sacchariflorus"/>
    <m/>
    <n v="18.100000000000001"/>
    <m/>
    <m/>
    <m/>
    <s v="Q47641"/>
    <s v="wild"/>
    <m/>
    <s v="Russia"/>
    <s v="Khabarovsk Krai"/>
    <m/>
    <m/>
    <s v="E. Sacks, E. Dzyubenko, L. Bagmet, A. Sabitov"/>
    <d v="2012-09-10T00:00:00"/>
    <m/>
    <s v="72X6"/>
    <m/>
    <n v="184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8.522219999999997"/>
    <n v="134.95338000000001"/>
    <n v="34"/>
    <n v="2.56"/>
    <n v="5"/>
    <s v="4x"/>
    <n v="8.8611111111111107"/>
    <s v="Y"/>
    <d v="2013-12-01T00:00:00"/>
    <s v="AU"/>
    <m/>
    <m/>
    <m/>
    <s v="N"/>
    <n v="8"/>
    <n v="3"/>
    <s v="N China 2x and 4x, Korea and Russia 4x"/>
    <n v="3"/>
    <x v="1"/>
    <n v="0"/>
    <n v="0.16200000000000001"/>
    <n v="5.0000000000000001E-3"/>
    <n v="0.28499999999999998"/>
    <n v="0.45600000000000002"/>
    <n v="6.9000000000000006E-2"/>
    <n v="2.1999999999999999E-2"/>
    <n v="296"/>
    <n v="307"/>
    <n v="266"/>
    <n v="283"/>
    <n v="248"/>
    <n v="193"/>
    <n v="213"/>
    <n v="224"/>
    <n v="226"/>
    <n v="259"/>
    <n v="0.201387082791504"/>
    <n v="0.17220292372268101"/>
    <s v="4x"/>
    <m/>
    <s v="Q47641"/>
    <s v="Q47641"/>
    <d v="2014-01-30T00:00:00"/>
    <s v="Y"/>
    <n v="3"/>
    <n v="3"/>
    <s v="SAMN04033202"/>
  </r>
  <r>
    <n v="8"/>
    <s v="RU2012-025"/>
    <s v="RU2012-025"/>
    <s v="M. sacchariflorus"/>
    <m/>
    <n v="19.100000000000001"/>
    <m/>
    <m/>
    <m/>
    <s v="Q47642"/>
    <s v="wild"/>
    <m/>
    <s v="Russia"/>
    <m/>
    <m/>
    <m/>
    <s v="E. Sacks, E. Dzyubenko, L. Bagmet, A. Sabitov"/>
    <d v="2012-09-10T00:00:00"/>
    <s v="dk clay loom soil near tojandra"/>
    <s v="20X7"/>
    <m/>
    <n v="116"/>
    <m/>
    <s v="UI"/>
    <n v="0"/>
    <n v="0"/>
    <d v="2012-10-02T00:00:00"/>
    <d v="2014-10-07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1529999999998"/>
    <n v="134.95441"/>
    <n v="33"/>
    <n v="1.97"/>
    <n v="4"/>
    <s v="2x"/>
    <n v="4.5916515426497275"/>
    <s v="Y"/>
    <m/>
    <s v="IL"/>
    <d v="2015-11-17T00:00:00"/>
    <n v="144.7336"/>
    <m/>
    <s v="N"/>
    <n v="7"/>
    <n v="4"/>
    <s v="NE China/Korea/Russia diploids"/>
    <n v="2"/>
    <x v="0"/>
    <n v="1E-3"/>
    <n v="2.4E-2"/>
    <n v="3.0000000000000001E-3"/>
    <n v="0.96099999999999997"/>
    <n v="3.0000000000000001E-3"/>
    <n v="2E-3"/>
    <n v="7.0000000000000001E-3"/>
    <n v="296"/>
    <n v="307"/>
    <n v="266"/>
    <n v="283"/>
    <n v="248"/>
    <n v="193"/>
    <n v="213"/>
    <n v="224"/>
    <n v="226"/>
    <n v="259"/>
    <n v="0.15070076578529101"/>
    <n v="0.120279006464784"/>
    <s v="2x"/>
    <m/>
    <s v="Q47642"/>
    <s v="Q47642"/>
    <d v="2014-10-07T00:00:00"/>
    <s v="Y"/>
    <n v="3"/>
    <n v="3"/>
    <s v="SAMN05725762"/>
  </r>
  <r>
    <n v="9"/>
    <s v="RU2012-027"/>
    <s v="RU2012-027"/>
    <s v="M. sacchariflorus"/>
    <m/>
    <n v="19.100000000000001"/>
    <m/>
    <m/>
    <m/>
    <s v="Q47643"/>
    <s v="wild"/>
    <m/>
    <s v="Russia"/>
    <m/>
    <m/>
    <m/>
    <s v="E. Sacks, E. Dzyubenko, L. Bagmet, A. Sabitov"/>
    <d v="2012-09-10T00:00:00"/>
    <m/>
    <s v="4X2"/>
    <m/>
    <n v="188"/>
    <m/>
    <s v="UI"/>
    <n v="0"/>
    <n v="0"/>
    <d v="2012-10-02T00:00:00"/>
    <d v="2014-10-07T00:00:00"/>
    <n v="5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1299999999997"/>
    <n v="134.95441"/>
    <n v="35"/>
    <n v="1.89"/>
    <n v="3"/>
    <s v="2x"/>
    <n v="4.362068965517242"/>
    <s v="Y"/>
    <d v="2013-12-01T00:00:00"/>
    <s v="AU"/>
    <m/>
    <m/>
    <m/>
    <s v="N"/>
    <n v="7"/>
    <n v="4"/>
    <s v="NE China/Korea/Russia diploids"/>
    <n v="2"/>
    <x v="0"/>
    <n v="3.0000000000000001E-3"/>
    <n v="1.0999999999999999E-2"/>
    <n v="1E-3"/>
    <n v="0.97199999999999998"/>
    <n v="1E-3"/>
    <n v="8.0000000000000002E-3"/>
    <n v="4.0000000000000001E-3"/>
    <n v="296"/>
    <n v="307"/>
    <n v="267"/>
    <n v="285"/>
    <n v="248"/>
    <n v="193"/>
    <n v="214"/>
    <n v="223"/>
    <n v="226"/>
    <n v="259"/>
    <n v="0.233347782112412"/>
    <n v="0.11507727101394601"/>
    <s v="2x"/>
    <m/>
    <s v="Q47643"/>
    <s v="Q47643"/>
    <d v="2014-10-07T00:00:00"/>
    <s v="Y"/>
    <n v="3"/>
    <n v="3"/>
    <s v="SAMN04033203"/>
  </r>
  <r>
    <n v="10"/>
    <s v="RU2012-028"/>
    <s v="RU2012-028"/>
    <s v="M. sacchariflorus"/>
    <m/>
    <n v="19.100000000000001"/>
    <m/>
    <m/>
    <m/>
    <s v="Q47644"/>
    <s v="wild"/>
    <m/>
    <s v="Russia"/>
    <m/>
    <m/>
    <m/>
    <s v="E. Sacks, E. Dzyubenko, L. Bagmet, A. Sabitov"/>
    <d v="2012-09-10T00:00:00"/>
    <m/>
    <s v="5X2"/>
    <m/>
    <n v="104"/>
    <m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8.521369999999997"/>
    <n v="134.95446999999999"/>
    <n v="34"/>
    <n v="2.11"/>
    <n v="3"/>
    <s v="2x"/>
    <n v="4.5396825396825395"/>
    <s v="Y"/>
    <d v="2013-12-01T00:00:00"/>
    <s v="AU"/>
    <m/>
    <m/>
    <m/>
    <s v="N"/>
    <n v="7"/>
    <n v="4"/>
    <s v="NE China/Korea/Russia diploids"/>
    <n v="2"/>
    <x v="0"/>
    <n v="0"/>
    <n v="1.4999999999999999E-2"/>
    <n v="1E-3"/>
    <n v="0.95499999999999996"/>
    <n v="7.0000000000000001E-3"/>
    <n v="2.1000000000000001E-2"/>
    <n v="0"/>
    <n v="296"/>
    <n v="307"/>
    <n v="267"/>
    <n v="285"/>
    <n v="248"/>
    <n v="193"/>
    <n v="214"/>
    <n v="223"/>
    <n v="226"/>
    <n v="259"/>
    <n v="0.20502817511920199"/>
    <n v="0.120501635768811"/>
    <s v="2x"/>
    <m/>
    <s v="Q47644"/>
    <s v="Q47644"/>
    <d v="2014-01-30T00:00:00"/>
    <s v="Y"/>
    <n v="3"/>
    <n v="3"/>
    <s v="SAMN04033204"/>
  </r>
  <r>
    <n v="11"/>
    <s v="RU2012-029"/>
    <s v="RU2012-029"/>
    <s v="M. sacchariflorus"/>
    <m/>
    <n v="20.100000000000001"/>
    <m/>
    <m/>
    <m/>
    <s v="Q47645"/>
    <s v="wild"/>
    <m/>
    <s v="Russia"/>
    <m/>
    <m/>
    <m/>
    <s v="E. Sacks, E. Dzyubenko, L. Bagmet, A. Sabitov"/>
    <d v="2012-09-10T00:00:00"/>
    <m/>
    <s v="13X5"/>
    <s v="frequent"/>
    <n v="152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8.524529999999999"/>
    <n v="134.95180999999999"/>
    <n v="37"/>
    <n v="1.9"/>
    <n v="3"/>
    <s v="2x"/>
    <n v="4.524193548387097"/>
    <s v="Y"/>
    <d v="2013-12-01T00:00:00"/>
    <s v="AU"/>
    <m/>
    <m/>
    <m/>
    <s v="N"/>
    <n v="7"/>
    <n v="4"/>
    <s v="NE China/Korea/Russia diploids"/>
    <n v="2"/>
    <x v="0"/>
    <n v="1E-3"/>
    <n v="2.3E-2"/>
    <n v="1E-3"/>
    <n v="0.97099999999999997"/>
    <n v="0"/>
    <n v="2E-3"/>
    <n v="1E-3"/>
    <n v="296"/>
    <n v="307"/>
    <n v="267"/>
    <n v="283"/>
    <n v="248"/>
    <n v="193"/>
    <n v="213"/>
    <n v="224"/>
    <n v="226"/>
    <n v="259"/>
    <n v="0.23776910851033101"/>
    <n v="0.108086590590287"/>
    <s v="2x"/>
    <m/>
    <s v="Q47645"/>
    <s v="Q47645"/>
    <d v="2014-01-30T00:00:00"/>
    <s v="Y"/>
    <n v="3"/>
    <n v="3"/>
    <s v="SAMN04033205"/>
  </r>
  <r>
    <n v="12"/>
    <s v="RU2012-031"/>
    <s v="RU2012-031"/>
    <s v="M. sacchariflorus"/>
    <m/>
    <n v="20.100000000000001"/>
    <m/>
    <m/>
    <m/>
    <s v="Q47647"/>
    <s v="wild"/>
    <m/>
    <s v="Russia"/>
    <m/>
    <m/>
    <m/>
    <s v="E. Sacks, E. Dzyubenko, L. Bagmet, A. Sabitov"/>
    <d v="2012-09-10T00:00:00"/>
    <s v="hard soil dark clay"/>
    <s v="10X5"/>
    <m/>
    <n v="244"/>
    <m/>
    <s v="UI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469"/>
    <n v="134.95187000000001"/>
    <n v="33"/>
    <n v="1.52"/>
    <n v="3"/>
    <s v="2x"/>
    <n v="4.4129158512720155"/>
    <s v="Y"/>
    <d v="2013-12-01T00:00:00"/>
    <s v="AU"/>
    <m/>
    <m/>
    <m/>
    <s v="N"/>
    <n v="7"/>
    <n v="4"/>
    <s v="NE China/Korea/Russia diploids"/>
    <n v="2"/>
    <x v="0"/>
    <n v="2E-3"/>
    <n v="2.8000000000000001E-2"/>
    <n v="0"/>
    <n v="0.96099999999999997"/>
    <n v="4.0000000000000001E-3"/>
    <n v="0"/>
    <n v="4.0000000000000001E-3"/>
    <n v="296"/>
    <n v="307"/>
    <n v="267"/>
    <n v="285"/>
    <n v="248"/>
    <n v="193"/>
    <n v="214"/>
    <n v="223"/>
    <n v="226"/>
    <n v="259"/>
    <n v="0.238289264557145"/>
    <n v="0.112181797488524"/>
    <s v="2x"/>
    <m/>
    <s v="Q47647"/>
    <s v="Q47647"/>
    <d v="2014-01-30T00:00:00"/>
    <s v="Y"/>
    <n v="3"/>
    <n v="3"/>
    <s v="SAMN04033207"/>
  </r>
  <r>
    <n v="13"/>
    <s v="RU2012-034"/>
    <s v="RU2012-034"/>
    <s v="M. sacchariflorus"/>
    <m/>
    <n v="21.1"/>
    <m/>
    <m/>
    <m/>
    <s v="Q47648"/>
    <s v="wild"/>
    <m/>
    <s v="Russia"/>
    <s v="Khabarovsk Krai"/>
    <m/>
    <m/>
    <s v="E. Sacks, E. Dzyubenko, L. Bagmet, A. Sabitov"/>
    <d v="2012-09-10T00:00:00"/>
    <m/>
    <s v="500X500"/>
    <m/>
    <n v="376"/>
    <m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410000000002"/>
    <n v="136.51799"/>
    <n v="23"/>
    <n v="2"/>
    <n v="4"/>
    <s v="2x"/>
    <n v="4.5155993431855501"/>
    <s v="Y"/>
    <d v="2013-12-01T00:00:00"/>
    <s v="AU"/>
    <m/>
    <m/>
    <m/>
    <s v="N"/>
    <n v="7"/>
    <n v="4"/>
    <s v="NE China/Korea/Russia diploids"/>
    <n v="2"/>
    <x v="0"/>
    <n v="4.0000000000000001E-3"/>
    <n v="1E-3"/>
    <n v="0"/>
    <n v="0.97599999999999998"/>
    <n v="2E-3"/>
    <n v="1.4999999999999999E-2"/>
    <n v="3.0000000000000001E-3"/>
    <n v="296"/>
    <n v="307"/>
    <n v="267"/>
    <n v="284"/>
    <n v="248"/>
    <n v="193"/>
    <n v="214"/>
    <n v="223"/>
    <n v="226"/>
    <n v="259"/>
    <n v="0.18497326975870501"/>
    <n v="0.11941568571833799"/>
    <s v="2x"/>
    <m/>
    <s v="Q47648"/>
    <s v="Q47648"/>
    <d v="2014-01-30T00:00:00"/>
    <s v="Y"/>
    <n v="3"/>
    <n v="3"/>
    <s v="SAMN04033208"/>
  </r>
  <r>
    <n v="14"/>
    <s v="RU2012-035"/>
    <s v="RU2012-035"/>
    <s v="M. sacchariflorus"/>
    <m/>
    <n v="21.1"/>
    <m/>
    <m/>
    <m/>
    <s v="Q47649"/>
    <s v="wild"/>
    <m/>
    <s v="Russia"/>
    <s v="Khabarovsk Krai"/>
    <m/>
    <s v="Near Gasse Lake"/>
    <s v="E. Sacks, E. Dzyubenko, L. Bagmet, A. Sabitov"/>
    <d v="2012-09-10T00:00:00"/>
    <s v="dk clay loam soil"/>
    <m/>
    <m/>
    <n v="124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320000000002"/>
    <n v="136.51791"/>
    <n v="24"/>
    <n v="1.79"/>
    <n v="4"/>
    <s v="2x"/>
    <n v="4.434039087947883"/>
    <s v="Y"/>
    <d v="2013-12-01T00:00:00"/>
    <s v="AU"/>
    <m/>
    <m/>
    <m/>
    <s v="N"/>
    <n v="7"/>
    <n v="4"/>
    <s v="NE China/Korea/Russia diploids"/>
    <n v="2"/>
    <x v="0"/>
    <n v="0"/>
    <n v="2E-3"/>
    <n v="1E-3"/>
    <n v="0.97199999999999998"/>
    <n v="1.0999999999999999E-2"/>
    <n v="0.01"/>
    <n v="4.0000000000000001E-3"/>
    <n v="296"/>
    <n v="307"/>
    <n v="267"/>
    <n v="285"/>
    <n v="248"/>
    <n v="193"/>
    <n v="214"/>
    <n v="223"/>
    <n v="226"/>
    <n v="259"/>
    <n v="0.20482589221210801"/>
    <n v="0.11621906457826101"/>
    <s v="2x"/>
    <m/>
    <s v="Q47649"/>
    <s v="Q47649"/>
    <d v="2014-01-30T00:00:00"/>
    <s v="Y"/>
    <n v="3"/>
    <n v="3"/>
    <s v="SAMN04033209"/>
  </r>
  <r>
    <n v="15"/>
    <s v="RU2012-036"/>
    <s v="RU2012-036"/>
    <s v="M. sacchariflorus"/>
    <m/>
    <n v="21.1"/>
    <m/>
    <m/>
    <m/>
    <s v="Q47650"/>
    <s v="wild"/>
    <m/>
    <s v="Russia"/>
    <s v="Khabarovsk Krai"/>
    <m/>
    <s v="Near Gasse Lake"/>
    <s v="E. Sacks, E. Dzyubenko, L. Bagmet, A. Sabitov"/>
    <d v="2012-09-10T00:00:00"/>
    <m/>
    <m/>
    <s v="abundant"/>
    <n v="224"/>
    <m/>
    <s v="UI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599999999999"/>
    <n v="136.51760999999999"/>
    <n v="21"/>
    <n v="1.9"/>
    <n v="4"/>
    <s v="2x"/>
    <n v="4.580172413793103"/>
    <s v="Y"/>
    <d v="2013-12-01T00:00:00"/>
    <s v="AU"/>
    <m/>
    <m/>
    <m/>
    <s v="N"/>
    <n v="7"/>
    <n v="4"/>
    <s v="NE China/Korea/Russia diploids"/>
    <n v="2"/>
    <x v="0"/>
    <n v="1E-3"/>
    <n v="2.7E-2"/>
    <n v="3.0000000000000001E-3"/>
    <n v="0.91800000000000004"/>
    <n v="2.5999999999999999E-2"/>
    <n v="2E-3"/>
    <n v="2.3E-2"/>
    <n v="296"/>
    <n v="307"/>
    <n v="267"/>
    <n v="285"/>
    <n v="248"/>
    <n v="193"/>
    <n v="214"/>
    <n v="223"/>
    <n v="226"/>
    <n v="259"/>
    <n v="0.10720994076000601"/>
    <n v="0.14011976047904201"/>
    <s v="2x"/>
    <s v="RU2012-036-8"/>
    <s v="Q47650"/>
    <s v="Q47650"/>
    <d v="2014-01-30T00:00:00"/>
    <s v="Y"/>
    <n v="3"/>
    <n v="3"/>
    <s v="SAMN04033210"/>
  </r>
  <r>
    <n v="16"/>
    <s v="RU2012-037"/>
    <s v="RU2012-037"/>
    <s v="M. sacchariflorus"/>
    <m/>
    <n v="21.1"/>
    <m/>
    <m/>
    <m/>
    <s v="Q47651"/>
    <s v="wild"/>
    <m/>
    <s v="Russia"/>
    <m/>
    <m/>
    <m/>
    <s v="E. Sacks, E. Dzyubenko, L. Bagmet, A. Sabitov"/>
    <d v="2012-09-11T00:00:00"/>
    <m/>
    <m/>
    <m/>
    <n v="248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639999999997"/>
    <n v="136.51773"/>
    <n v="23"/>
    <n v="2.0699999999999998"/>
    <n v="4"/>
    <s v="2x"/>
    <n v="4.3083333333333336"/>
    <s v="Y"/>
    <d v="2013-12-01T00:00:00"/>
    <s v="AU"/>
    <m/>
    <m/>
    <m/>
    <s v="N"/>
    <n v="7"/>
    <n v="4"/>
    <s v="NE China/Korea/Russia diploids"/>
    <n v="2"/>
    <x v="0"/>
    <n v="1E-3"/>
    <n v="2.7E-2"/>
    <n v="3.0000000000000001E-3"/>
    <n v="0.91800000000000004"/>
    <n v="2.5999999999999999E-2"/>
    <n v="2E-3"/>
    <n v="2.3E-2"/>
    <n v="296"/>
    <n v="307"/>
    <n v="267"/>
    <n v="285"/>
    <n v="248"/>
    <n v="193"/>
    <n v="214"/>
    <n v="223"/>
    <n v="226"/>
    <n v="259"/>
    <n v="0.10720994076000601"/>
    <n v="0.14011976047904201"/>
    <s v="2x"/>
    <s v="RU2012-036-8"/>
    <s v="Q47651"/>
    <s v="Q47651"/>
    <d v="2014-01-30T00:00:00"/>
    <s v="Y"/>
    <n v="3"/>
    <n v="3"/>
    <s v="SAMN04033211"/>
  </r>
  <r>
    <n v="17"/>
    <s v="RU2012-038"/>
    <s v="RU2012-038"/>
    <s v="M. sacchariflorus"/>
    <m/>
    <n v="21.1"/>
    <m/>
    <m/>
    <m/>
    <s v="Q47652"/>
    <s v="wild"/>
    <m/>
    <s v="Russia"/>
    <s v="Khabarovsk Krai"/>
    <m/>
    <s v="Near Gasse Lake"/>
    <s v="E. Sacks, E. Dzyubenko, L. Bagmet, A. Sabitov"/>
    <d v="2012-09-10T00:00:00"/>
    <m/>
    <m/>
    <m/>
    <n v="64"/>
    <m/>
    <s v="UI"/>
    <n v="0"/>
    <n v="0"/>
    <d v="2012-10-02T00:00:00"/>
    <d v="2014-10-07T00:00:00"/>
    <n v="6"/>
    <d v="2015-03-31T00:00:00"/>
    <n v="8"/>
    <n v="2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489999999999"/>
    <n v="136.51756"/>
    <n v="21"/>
    <n v="2.1"/>
    <n v="3"/>
    <s v="2x"/>
    <n v="4.4016152716593249"/>
    <m/>
    <m/>
    <s v="IL"/>
    <d v="2015-11-17T00:00:00"/>
    <n v="17.6904"/>
    <m/>
    <s v="N"/>
    <n v="7"/>
    <n v="4"/>
    <s v="NE China/Korea/Russia diploids"/>
    <n v="2"/>
    <x v="0"/>
    <n v="1E-3"/>
    <n v="2.7E-2"/>
    <n v="3.0000000000000001E-3"/>
    <n v="0.91800000000000004"/>
    <n v="2.5999999999999999E-2"/>
    <n v="2E-3"/>
    <n v="2.3E-2"/>
    <n v="296"/>
    <n v="307"/>
    <n v="267"/>
    <n v="285"/>
    <n v="248"/>
    <n v="193"/>
    <n v="214"/>
    <n v="223"/>
    <n v="226"/>
    <n v="259"/>
    <n v="0.10720994076000601"/>
    <n v="0.14011976047904201"/>
    <s v="2x"/>
    <s v="RU2012-036-8"/>
    <s v="Q47652"/>
    <s v="Q47652"/>
    <d v="2014-10-07T00:00:00"/>
    <s v="Y"/>
    <n v="3"/>
    <n v="3"/>
    <s v="SAMN05725763"/>
  </r>
  <r>
    <n v="18"/>
    <s v="RU2012-040"/>
    <s v="RU2012-040"/>
    <s v="M. sacchariflorus"/>
    <m/>
    <n v="25.1"/>
    <m/>
    <m/>
    <m/>
    <s v="Q47653"/>
    <s v="wild"/>
    <m/>
    <s v="Russia"/>
    <s v="Khabarovsk Krai"/>
    <m/>
    <m/>
    <s v="E. Sacks, E. Dzyubenko, L. Bagmet, A. Sabitov"/>
    <d v="2012-09-11T00:00:00"/>
    <m/>
    <m/>
    <m/>
    <n v="156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1090000000003"/>
    <n v="136.51990000000001"/>
    <n v="24"/>
    <n v="1.69"/>
    <n v="4"/>
    <s v="2x"/>
    <n v="4.5517241379310347"/>
    <s v="Y"/>
    <d v="2013-12-01T00:00:00"/>
    <s v="AU"/>
    <m/>
    <m/>
    <m/>
    <s v="N"/>
    <n v="7"/>
    <n v="4"/>
    <s v="NE China/Korea/Russia diploids"/>
    <n v="2"/>
    <x v="0"/>
    <n v="1E-3"/>
    <n v="2E-3"/>
    <n v="1E-3"/>
    <n v="0.99299999999999999"/>
    <n v="2E-3"/>
    <n v="1E-3"/>
    <n v="0"/>
    <n v="296"/>
    <n v="307"/>
    <n v="266"/>
    <n v="283"/>
    <n v="248"/>
    <n v="193"/>
    <n v="213"/>
    <n v="224"/>
    <n v="226"/>
    <n v="259"/>
    <n v="0.242595000722439"/>
    <n v="0.105074399084319"/>
    <s v="2x"/>
    <m/>
    <s v="Q47653"/>
    <s v="Q47653"/>
    <d v="2014-01-30T00:00:00"/>
    <s v="Y"/>
    <n v="3"/>
    <n v="3"/>
    <s v="SAMN04033212"/>
  </r>
  <r>
    <n v="19"/>
    <s v="RU2012-041"/>
    <s v="RU2012-041"/>
    <s v="M. sacchariflorus"/>
    <m/>
    <n v="25.1"/>
    <m/>
    <m/>
    <m/>
    <s v="Q47654"/>
    <s v="wild"/>
    <m/>
    <s v="Russia"/>
    <s v="Khabarovsk Krai"/>
    <m/>
    <m/>
    <s v="E. Sacks, E. Dzyubenko, L. Bagmet, A. Sabitov"/>
    <d v="2012-09-11T00:00:00"/>
    <m/>
    <m/>
    <m/>
    <n v="64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3-16T00:00:00"/>
    <m/>
    <m/>
    <n v="5"/>
    <d v="2015-03-16T00:00:00"/>
    <m/>
    <m/>
    <d v="2015-03-23T00:00:00"/>
    <n v="4"/>
    <s v="Y"/>
    <m/>
    <m/>
    <m/>
    <s v="Y"/>
    <n v="49.331200000000003"/>
    <n v="136.52007"/>
    <n v="20"/>
    <n v="1.81"/>
    <n v="3"/>
    <m/>
    <m/>
    <m/>
    <m/>
    <s v="IL"/>
    <d v="2015-11-17T00:00:00"/>
    <n v="13.096799999999998"/>
    <m/>
    <s v="N"/>
    <n v="7"/>
    <n v="4"/>
    <s v="NE China/Korea/Russia diploids"/>
    <n v="2"/>
    <x v="0"/>
    <n v="0"/>
    <n v="2.8000000000000001E-2"/>
    <n v="2E-3"/>
    <n v="0.95799999999999996"/>
    <n v="5.0000000000000001E-3"/>
    <n v="2E-3"/>
    <n v="5.0000000000000001E-3"/>
    <n v="296"/>
    <n v="307"/>
    <n v="266"/>
    <n v="283"/>
    <n v="248"/>
    <n v="193"/>
    <n v="213"/>
    <n v="224"/>
    <n v="226"/>
    <n v="259"/>
    <n v="0.137292298800751"/>
    <n v="0.118275607958733"/>
    <s v="2x"/>
    <m/>
    <s v="Q47654"/>
    <s v="Q47654"/>
    <d v="2014-01-30T00:00:00"/>
    <s v="Y"/>
    <n v="3"/>
    <n v="3"/>
    <s v="SAMN05725764"/>
  </r>
  <r>
    <n v="20"/>
    <s v="RU2012-042"/>
    <s v="RU2012-042"/>
    <s v="M. sacchariflorus"/>
    <m/>
    <n v="25.1"/>
    <m/>
    <m/>
    <m/>
    <s v="Q47655"/>
    <s v="wild"/>
    <m/>
    <s v="Russia"/>
    <s v="Khabarovsk Krai"/>
    <m/>
    <m/>
    <s v="E. Sacks, E. Dzyubenko, L. Bagmet, A. Sabitov"/>
    <d v="2012-09-11T00:00:00"/>
    <m/>
    <m/>
    <m/>
    <n v="288"/>
    <m/>
    <s v="UI"/>
    <n v="0"/>
    <n v="0"/>
    <d v="2012-10-02T00:00:00"/>
    <d v="2014-10-07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1180000000003"/>
    <n v="136.52017000000001"/>
    <n v="25"/>
    <n v="1.82"/>
    <n v="5"/>
    <s v="2x"/>
    <n v="4.6160714285714288"/>
    <s v="Y"/>
    <d v="2013-12-01T00:00:00"/>
    <s v="AU"/>
    <m/>
    <m/>
    <m/>
    <s v="N"/>
    <n v="7"/>
    <n v="4"/>
    <s v="NE China/Korea/Russia diploids"/>
    <n v="2"/>
    <x v="0"/>
    <n v="3.0000000000000001E-3"/>
    <n v="0"/>
    <n v="1E-3"/>
    <n v="0.99299999999999999"/>
    <n v="2E-3"/>
    <n v="1E-3"/>
    <n v="0"/>
    <n v="296"/>
    <n v="307"/>
    <n v="266"/>
    <n v="283"/>
    <n v="248"/>
    <n v="193"/>
    <n v="213"/>
    <n v="224"/>
    <n v="226"/>
    <n v="259"/>
    <n v="0.22161537350093899"/>
    <n v="0.111375111375111"/>
    <s v="2x"/>
    <m/>
    <s v="Q47655"/>
    <s v="Q47655"/>
    <d v="2014-10-07T00:00:00"/>
    <s v="Y"/>
    <n v="3"/>
    <n v="3"/>
    <s v="SAMN04033213"/>
  </r>
  <r>
    <n v="21"/>
    <s v="RU2012-044"/>
    <s v="RU2012-044"/>
    <s v="M. sacchariflorus"/>
    <m/>
    <n v="25.1"/>
    <m/>
    <m/>
    <m/>
    <s v="Q47657"/>
    <s v="wild"/>
    <m/>
    <s v="Russia"/>
    <s v="Khabarovsk Krai"/>
    <m/>
    <m/>
    <s v="E. Sacks, E. Dzyubenko, L. Bagmet, A. Sabitov"/>
    <d v="2012-09-11T00:00:00"/>
    <s v="Dark Loam soil"/>
    <m/>
    <m/>
    <n v="124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2419999999999"/>
    <n v="136.52132"/>
    <n v="24"/>
    <n v="1.95"/>
    <n v="3"/>
    <s v="2x"/>
    <n v="4.7171532846715332"/>
    <s v="Y"/>
    <d v="2013-12-01T00:00:00"/>
    <s v="AU"/>
    <m/>
    <m/>
    <m/>
    <s v="N"/>
    <n v="7"/>
    <n v="4"/>
    <s v="NE China/Korea/Russia diploids"/>
    <n v="2"/>
    <x v="0"/>
    <n v="3.0000000000000001E-3"/>
    <n v="1E-3"/>
    <n v="2E-3"/>
    <n v="0.98199999999999998"/>
    <n v="4.0000000000000001E-3"/>
    <n v="6.0000000000000001E-3"/>
    <n v="2E-3"/>
    <n v="296"/>
    <n v="307"/>
    <n v="267"/>
    <n v="284"/>
    <n v="248"/>
    <n v="193"/>
    <n v="214"/>
    <n v="223"/>
    <n v="226"/>
    <n v="259"/>
    <n v="0.19361363964744999"/>
    <n v="0.11001612614226799"/>
    <s v="2x"/>
    <s v="RU2012-044-5"/>
    <s v="Q47657"/>
    <s v="Q47657"/>
    <d v="2014-01-30T00:00:00"/>
    <s v="Y"/>
    <n v="3"/>
    <n v="3"/>
    <s v="SAMN04033215"/>
  </r>
  <r>
    <n v="22"/>
    <s v="RU2012-045"/>
    <s v="RU2012-045"/>
    <s v="M. sacchariflorus"/>
    <m/>
    <n v="25.1"/>
    <m/>
    <m/>
    <m/>
    <s v="Q47658"/>
    <s v="wild"/>
    <m/>
    <s v="Russia"/>
    <s v="Khabarovsk Krai"/>
    <m/>
    <m/>
    <s v="E. Sacks, E. Dzyubenko, L. Bagmet, A. Sabitov"/>
    <d v="2012-09-11T00:00:00"/>
    <m/>
    <m/>
    <m/>
    <n v="112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2529999999998"/>
    <n v="136.52117999999999"/>
    <n v="21"/>
    <n v="2.2799999999999998"/>
    <n v="4"/>
    <s v="2x"/>
    <n v="4.41180981595092"/>
    <s v="Y"/>
    <d v="2013-12-01T00:00:00"/>
    <s v="AU"/>
    <m/>
    <m/>
    <m/>
    <s v="N"/>
    <n v="7"/>
    <n v="4"/>
    <s v="NE China/Korea/Russia diploids"/>
    <n v="2"/>
    <x v="0"/>
    <n v="3.0000000000000001E-3"/>
    <n v="1E-3"/>
    <n v="2E-3"/>
    <n v="0.98199999999999998"/>
    <n v="4.0000000000000001E-3"/>
    <n v="6.0000000000000001E-3"/>
    <n v="2E-3"/>
    <n v="296"/>
    <n v="307"/>
    <n v="267"/>
    <n v="284"/>
    <n v="248"/>
    <n v="193"/>
    <n v="214"/>
    <n v="223"/>
    <n v="226"/>
    <n v="259"/>
    <n v="0.19361363964744999"/>
    <n v="0.11001612614226799"/>
    <s v="2x"/>
    <s v="RU2012-044-5"/>
    <s v="Q47658"/>
    <s v="Q47658"/>
    <d v="2014-01-30T00:00:00"/>
    <s v="Y"/>
    <n v="3"/>
    <n v="3"/>
    <s v="SAMN04033216"/>
  </r>
  <r>
    <n v="23"/>
    <s v="RU2012-046"/>
    <s v="RU2012-046"/>
    <s v="M. sacchariflorus"/>
    <m/>
    <n v="25.1"/>
    <m/>
    <m/>
    <m/>
    <s v="Q47659"/>
    <s v="wild"/>
    <m/>
    <s v="Russia"/>
    <s v="Khabarovsk Krai"/>
    <m/>
    <m/>
    <s v="E. Sacks, E. Dzyubenko, L. Bagmet, A. Sabitov"/>
    <d v="2012-09-11T00:00:00"/>
    <m/>
    <m/>
    <m/>
    <n v="108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2349999999998"/>
    <n v="136.52069"/>
    <n v="25"/>
    <n v="1.73"/>
    <n v="3"/>
    <s v="2x"/>
    <n v="4.3887945670628179"/>
    <s v="Y"/>
    <d v="2013-12-01T00:00:00"/>
    <s v="AU"/>
    <m/>
    <m/>
    <m/>
    <s v="N"/>
    <n v="7"/>
    <n v="4"/>
    <s v="NE China/Korea/Russia diploids"/>
    <n v="2"/>
    <x v="0"/>
    <n v="3.0000000000000001E-3"/>
    <n v="1.4999999999999999E-2"/>
    <n v="0"/>
    <n v="0.98099999999999998"/>
    <n v="0"/>
    <n v="1E-3"/>
    <n v="0"/>
    <n v="296"/>
    <n v="307"/>
    <n v="267"/>
    <n v="284"/>
    <n v="248"/>
    <n v="193"/>
    <n v="214"/>
    <n v="223"/>
    <n v="226"/>
    <n v="259"/>
    <n v="0.233694552810288"/>
    <n v="0.10792669130401999"/>
    <s v="2x"/>
    <m/>
    <s v="Q47659"/>
    <s v="Q47659"/>
    <d v="2014-01-30T00:00:00"/>
    <s v="Y"/>
    <n v="3"/>
    <n v="3"/>
    <s v="SAMN04033217"/>
  </r>
  <r>
    <n v="24"/>
    <s v="RU2012-047"/>
    <s v="RU2012-047"/>
    <s v="M. sacchariflorus"/>
    <m/>
    <n v="25.1"/>
    <m/>
    <m/>
    <m/>
    <s v="Q47660"/>
    <s v="wild"/>
    <m/>
    <s v="Russia"/>
    <s v="Khabarovsk Krai"/>
    <m/>
    <m/>
    <s v="E. Sacks, E. Dzyubenko, L. Bagmet, A. Sabitov"/>
    <d v="2012-09-12T00:00:00"/>
    <m/>
    <m/>
    <m/>
    <n v="216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2"/>
    <s v="Y"/>
    <n v="49.329450000000001"/>
    <n v="136.51760999999999"/>
    <n v="24"/>
    <n v="2.44"/>
    <n v="4"/>
    <s v="2x"/>
    <n v="4.5600000000000005"/>
    <s v="Y"/>
    <d v="2013-12-01T00:00:00"/>
    <s v="AU"/>
    <m/>
    <m/>
    <m/>
    <s v="N"/>
    <n v="7"/>
    <n v="4"/>
    <s v="NE China/Korea/Russia diploids"/>
    <n v="2"/>
    <x v="0"/>
    <n v="3.0000000000000001E-3"/>
    <n v="1.0999999999999999E-2"/>
    <n v="0"/>
    <n v="0.96899999999999997"/>
    <n v="1E-3"/>
    <n v="3.0000000000000001E-3"/>
    <n v="1.2E-2"/>
    <n v="296"/>
    <n v="307"/>
    <n v="266"/>
    <n v="283"/>
    <n v="248"/>
    <n v="193"/>
    <n v="213"/>
    <n v="224"/>
    <n v="226"/>
    <n v="259"/>
    <n v="0.20898714058661999"/>
    <n v="0.11368867131845201"/>
    <s v="2x"/>
    <m/>
    <s v="Q47660"/>
    <s v="Q47660"/>
    <d v="2014-01-30T00:00:00"/>
    <s v="Y"/>
    <n v="3"/>
    <n v="3"/>
    <s v="SAMN04033218"/>
  </r>
  <r>
    <n v="25"/>
    <s v="RU2012-048"/>
    <s v="RU2012-048"/>
    <s v="M. sacchariflorus"/>
    <m/>
    <n v="25.1"/>
    <m/>
    <m/>
    <m/>
    <s v="Q47661"/>
    <s v="wild"/>
    <m/>
    <s v="Russia"/>
    <s v="Khabarovsk Krai"/>
    <m/>
    <m/>
    <s v="E. Sacks, E. Dzyubenko, L. Bagmet, A. Sabitov"/>
    <d v="2012-09-12T00:00:00"/>
    <m/>
    <m/>
    <m/>
    <n v="104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29599999999999"/>
    <n v="136.51714100000001"/>
    <n v="28"/>
    <n v="2.27"/>
    <n v="4"/>
    <s v="2x"/>
    <n v="4.3769633507853403"/>
    <s v="Y"/>
    <d v="2013-12-01T00:00:00"/>
    <s v="AU"/>
    <m/>
    <m/>
    <m/>
    <s v="N"/>
    <n v="7"/>
    <n v="4"/>
    <s v="NE China/Korea/Russia diploids"/>
    <n v="2"/>
    <x v="0"/>
    <n v="2E-3"/>
    <n v="8.0000000000000002E-3"/>
    <n v="0"/>
    <n v="0.98"/>
    <n v="2E-3"/>
    <n v="7.0000000000000001E-3"/>
    <n v="2E-3"/>
    <n v="296"/>
    <n v="307"/>
    <n v="267"/>
    <n v="284"/>
    <n v="248"/>
    <n v="193"/>
    <n v="214"/>
    <n v="223"/>
    <n v="226"/>
    <n v="259"/>
    <n v="0.27455570004334601"/>
    <n v="0.10181644359464601"/>
    <s v="2x"/>
    <m/>
    <s v="Q47661"/>
    <s v="Q47661"/>
    <d v="2014-01-30T00:00:00"/>
    <s v="Y"/>
    <n v="3"/>
    <n v="3"/>
    <s v="SAMN04033219"/>
  </r>
  <r>
    <n v="26"/>
    <s v="RU2012-049"/>
    <s v="RU2012-049"/>
    <s v="M. sacchariflorus"/>
    <m/>
    <n v="25.1"/>
    <m/>
    <m/>
    <m/>
    <s v="Q47662"/>
    <s v="wild"/>
    <m/>
    <s v="Russia"/>
    <s v="Khabarovsk Krai"/>
    <m/>
    <m/>
    <s v="E. Sacks, E. Dzyubenko, L. Bagmet, A. Sabitov"/>
    <d v="2012-09-12T00:00:00"/>
    <m/>
    <m/>
    <m/>
    <n v="112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29770000000003"/>
    <n v="136.51747"/>
    <n v="29"/>
    <n v="1.98"/>
    <n v="3"/>
    <s v="2x"/>
    <n v="4.4076655052264808"/>
    <s v="Y"/>
    <d v="2013-12-01T00:00:00"/>
    <s v="AU"/>
    <m/>
    <m/>
    <m/>
    <s v="N"/>
    <n v="7"/>
    <n v="4"/>
    <s v="NE China/Korea/Russia diploids"/>
    <n v="2"/>
    <x v="0"/>
    <n v="6.0000000000000001E-3"/>
    <n v="1.0999999999999999E-2"/>
    <n v="1E-3"/>
    <n v="0.93799999999999994"/>
    <n v="1.7000000000000001E-2"/>
    <n v="0.02"/>
    <n v="7.0000000000000001E-3"/>
    <n v="296"/>
    <n v="307"/>
    <n v="266"/>
    <n v="283"/>
    <n v="248"/>
    <n v="193"/>
    <n v="213"/>
    <n v="224"/>
    <n v="226"/>
    <n v="259"/>
    <n v="0.15853200404565801"/>
    <n v="0.12881623682131901"/>
    <s v="2x"/>
    <m/>
    <s v="Q47662"/>
    <s v="Q47662"/>
    <d v="2014-01-30T00:00:00"/>
    <s v="Y"/>
    <n v="3"/>
    <n v="3"/>
    <s v="SAMN04033220"/>
  </r>
  <r>
    <n v="27"/>
    <s v="RU2012-050"/>
    <s v="RU2012-050"/>
    <s v="M. sacchariflorus"/>
    <m/>
    <n v="27.1"/>
    <m/>
    <m/>
    <m/>
    <s v="Q47663"/>
    <s v="wild"/>
    <m/>
    <s v="Russia"/>
    <s v="Khabarovsk Krai"/>
    <m/>
    <m/>
    <s v="E. Sacks, E. Dzyubenko, L. Bagmet, A. Sabitov"/>
    <d v="2012-09-12T00:00:00"/>
    <s v="brown any loam"/>
    <s v="500X50"/>
    <s v="occasional"/>
    <n v="152"/>
    <m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917900000000003"/>
    <n v="136.22987000000001"/>
    <n v="26"/>
    <n v="2.04"/>
    <n v="4"/>
    <s v="2x"/>
    <n v="4.4610051993067588"/>
    <s v="Y"/>
    <d v="2013-12-01T00:00:00"/>
    <s v="AU"/>
    <m/>
    <m/>
    <m/>
    <s v="N"/>
    <n v="7"/>
    <n v="4"/>
    <s v="NE China/Korea/Russia diploids"/>
    <n v="2"/>
    <x v="0"/>
    <n v="1E-3"/>
    <n v="0"/>
    <n v="0"/>
    <n v="0.97199999999999998"/>
    <n v="7.0000000000000001E-3"/>
    <n v="1.7999999999999999E-2"/>
    <n v="2E-3"/>
    <n v="296"/>
    <n v="307"/>
    <n v="266"/>
    <n v="283"/>
    <n v="248"/>
    <n v="193"/>
    <n v="213"/>
    <n v="224"/>
    <n v="226"/>
    <n v="259"/>
    <n v="0.19118624476231799"/>
    <n v="0.112972953660367"/>
    <s v="2x"/>
    <m/>
    <s v="Q47663"/>
    <s v="Q47663"/>
    <d v="2014-01-30T00:00:00"/>
    <s v="Y"/>
    <n v="3"/>
    <n v="3"/>
    <s v="SAMN04033221"/>
  </r>
  <r>
    <n v="28"/>
    <s v="RU2012-052"/>
    <s v="RU2012-052"/>
    <s v="M. sacchariflorus"/>
    <m/>
    <n v="27.1"/>
    <m/>
    <m/>
    <m/>
    <s v="Q47664"/>
    <s v="wild"/>
    <m/>
    <s v="Russia"/>
    <m/>
    <m/>
    <s v="Near Sindinskoye Lake Bridge on W. Side"/>
    <s v="E. Sacks, E. Dzyubenko, L. Bagmet, A. Sabitov"/>
    <d v="2012-09-12T00:00:00"/>
    <m/>
    <m/>
    <m/>
    <n v="176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917090000000002"/>
    <n v="136.22711000000001"/>
    <n v="22"/>
    <n v="1.48"/>
    <n v="3"/>
    <s v="2x"/>
    <n v="4.4602473498233213"/>
    <s v="Y"/>
    <d v="2013-12-01T00:00:00"/>
    <s v="AU"/>
    <m/>
    <m/>
    <m/>
    <s v="N"/>
    <n v="7"/>
    <n v="4"/>
    <s v="NE China/Korea/Russia diploids"/>
    <n v="2"/>
    <x v="0"/>
    <n v="0"/>
    <n v="3.4000000000000002E-2"/>
    <n v="0"/>
    <n v="0.96299999999999997"/>
    <n v="1E-3"/>
    <n v="0"/>
    <n v="0"/>
    <n v="296"/>
    <n v="307"/>
    <n v="267"/>
    <n v="285"/>
    <n v="248"/>
    <n v="193"/>
    <n v="214"/>
    <n v="223"/>
    <n v="226"/>
    <n v="259"/>
    <n v="0.29721138563791399"/>
    <n v="8.7828947368421006E-2"/>
    <s v="2x"/>
    <m/>
    <s v="Q47664"/>
    <s v="Q47664"/>
    <d v="2014-01-30T00:00:00"/>
    <s v="Y"/>
    <n v="3"/>
    <n v="3"/>
    <s v="SAMN04033222"/>
  </r>
  <r>
    <n v="29"/>
    <s v="RU2012-053"/>
    <s v="RU2012-053"/>
    <s v="M. sacchariflorus"/>
    <m/>
    <n v="27.1"/>
    <m/>
    <m/>
    <m/>
    <s v="Q47665"/>
    <s v="wild"/>
    <m/>
    <s v="Russia"/>
    <m/>
    <m/>
    <s v="Near Sindinskoye Lake Bridge on W. Side"/>
    <s v="E. Sacks, E. Dzyubenko, L. Bagmet, A. Sabitov"/>
    <d v="2012-09-12T00:00:00"/>
    <s v="On slight mound (rise) in flat area"/>
    <m/>
    <m/>
    <n v="336"/>
    <m/>
    <s v="UI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916690000000003"/>
    <n v="136.22627"/>
    <n v="24"/>
    <n v="1.55"/>
    <n v="3"/>
    <s v="2x"/>
    <n v="4.4578025477707008"/>
    <s v="Y"/>
    <d v="2013-12-01T00:00:00"/>
    <s v="AU"/>
    <m/>
    <m/>
    <m/>
    <s v="N"/>
    <n v="7"/>
    <n v="4"/>
    <s v="NE China/Korea/Russia diploids"/>
    <n v="2"/>
    <x v="0"/>
    <n v="0"/>
    <n v="1.7000000000000001E-2"/>
    <n v="0"/>
    <n v="0.97799999999999998"/>
    <n v="1E-3"/>
    <n v="1E-3"/>
    <n v="2E-3"/>
    <n v="296"/>
    <n v="307"/>
    <n v="267"/>
    <n v="284"/>
    <n v="248"/>
    <n v="193"/>
    <n v="214"/>
    <n v="223"/>
    <n v="226"/>
    <n v="259"/>
    <n v="0.28261811876896398"/>
    <n v="0.100503524672709"/>
    <s v="2x"/>
    <m/>
    <s v="Q47665"/>
    <s v="Q47665"/>
    <d v="2014-01-30T00:00:00"/>
    <s v="Y"/>
    <n v="3"/>
    <n v="3"/>
    <s v="SAMN04033223"/>
  </r>
  <r>
    <n v="30"/>
    <s v="RU2012-055"/>
    <s v="RU2012-055"/>
    <s v="M. sacchariflorus"/>
    <m/>
    <n v="28.1"/>
    <m/>
    <m/>
    <m/>
    <s v="Q47666"/>
    <s v="wild"/>
    <m/>
    <s v="Russia"/>
    <m/>
    <m/>
    <m/>
    <s v="E. Sacks, E. Dzyubenko, L. Bagmet, A. Sabitov"/>
    <d v="2012-09-12T00:00:00"/>
    <m/>
    <m/>
    <m/>
    <n v="104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819839999999999"/>
    <n v="135.94496000000001"/>
    <n v="53"/>
    <n v="2.4700000000000002"/>
    <n v="5"/>
    <s v="4x"/>
    <n v="8.3781362007168454"/>
    <s v="Y"/>
    <d v="2013-12-01T00:00:00"/>
    <s v="AU"/>
    <m/>
    <m/>
    <m/>
    <s v="N"/>
    <n v="8"/>
    <n v="3"/>
    <s v="N China 2x and 4x, Korea and Russia 4x"/>
    <n v="3"/>
    <x v="1"/>
    <n v="0"/>
    <n v="0.191"/>
    <n v="0"/>
    <n v="0.26400000000000001"/>
    <n v="0.49"/>
    <n v="5.3999999999999999E-2"/>
    <n v="0"/>
    <n v="296"/>
    <n v="308"/>
    <n v="266"/>
    <n v="283"/>
    <n v="248"/>
    <n v="193"/>
    <n v="213"/>
    <n v="224"/>
    <n v="226"/>
    <n v="259"/>
    <n v="0.198497326975871"/>
    <n v="0.16062157484857201"/>
    <s v="unknown"/>
    <m/>
    <s v="Q47666"/>
    <s v="Q47666"/>
    <d v="2014-01-30T00:00:00"/>
    <s v="Y"/>
    <n v="3"/>
    <n v="3"/>
    <s v="SAMN04033224"/>
  </r>
  <r>
    <n v="31"/>
    <s v="RU2012-056.1WD (4x)"/>
    <s v="RU2012-056.1WD (4x)"/>
    <s v="M. sacchariflorus"/>
    <m/>
    <n v="28.1"/>
    <m/>
    <m/>
    <m/>
    <s v="Q47667"/>
    <s v="wild"/>
    <m/>
    <s v="Russia"/>
    <m/>
    <m/>
    <s v="Outside of highway"/>
    <s v="E. Sacks, E. Dzyubenko, L. Bagmet, A. Sabitov"/>
    <d v="2012-09-12T00:00:00"/>
    <s v="bank Sandy loam"/>
    <s v="200X3"/>
    <s v="occasional"/>
    <n v="96"/>
    <m/>
    <s v="UI"/>
    <n v="0"/>
    <n v="0"/>
    <d v="2012-10-02T00:00:00"/>
    <d v="2014-01-30T00:00:00"/>
    <n v="6"/>
    <d v="2015-03-31T00:00:00"/>
    <n v="5"/>
    <n v="5"/>
    <m/>
    <d v="2015-04-01T00:00:00"/>
    <n v="5"/>
    <m/>
    <d v="2015-01-01T00:00:00"/>
    <m/>
    <m/>
    <n v="4"/>
    <d v="2015-03-16T00:00:00"/>
    <m/>
    <m/>
    <d v="2015-03-23T00:00:00"/>
    <n v="1"/>
    <s v="Y"/>
    <d v="2015-03-13T00:00:00"/>
    <m/>
    <n v="5"/>
    <s v="Y"/>
    <n v="48.824440000000003"/>
    <n v="135.94802999999999"/>
    <n v="51"/>
    <n v="1.85"/>
    <n v="4"/>
    <s v="4x"/>
    <n v="8.5752688172043001"/>
    <s v="Y"/>
    <d v="2013-12-01T00:00:00"/>
    <s v="AU"/>
    <m/>
    <m/>
    <m/>
    <s v="N"/>
    <n v="8"/>
    <n v="3"/>
    <s v="N China 2x and 4x, Korea and Russia 4x"/>
    <n v="3"/>
    <x v="1"/>
    <n v="0"/>
    <n v="0.17199999999999999"/>
    <n v="1E-3"/>
    <n v="0.313"/>
    <n v="0.48699999999999999"/>
    <n v="2.5999999999999999E-2"/>
    <n v="1E-3"/>
    <n v="296"/>
    <n v="307"/>
    <n v="266"/>
    <n v="283"/>
    <n v="248"/>
    <n v="193"/>
    <n v="213"/>
    <n v="224"/>
    <n v="226"/>
    <n v="259"/>
    <n v="0.172402831960699"/>
    <n v="0.16781312196654899"/>
    <s v="4x"/>
    <m/>
    <s v="Q47667"/>
    <s v="Q47667"/>
    <d v="2014-01-30T00:00:00"/>
    <s v="Y"/>
    <n v="3"/>
    <n v="3"/>
    <s v="SAMN04033225"/>
  </r>
  <r>
    <n v="32"/>
    <s v="RU2012-056.2 (2x)"/>
    <s v="RU2012-056.2 (2x)"/>
    <s v="M. sacchariflorus"/>
    <m/>
    <n v="28.1"/>
    <m/>
    <m/>
    <m/>
    <s v="Q47667"/>
    <s v="wild"/>
    <m/>
    <s v="Russia"/>
    <m/>
    <m/>
    <s v="Outside of highway"/>
    <s v="E. Sacks, E. Dzyubenko, L. Bagmet, A. Sabitov"/>
    <d v="2012-09-12T00:00:00"/>
    <s v="bank Sandy loam"/>
    <s v="200X3"/>
    <s v="occasional"/>
    <n v="96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3-16T00:00:00"/>
    <m/>
    <m/>
    <n v="5"/>
    <d v="2015-03-16T00:00:00"/>
    <m/>
    <m/>
    <d v="2015-03-23T00:00:00"/>
    <n v="4"/>
    <s v="Y"/>
    <d v="2015-03-13T00:00:00"/>
    <m/>
    <n v="7"/>
    <s v="Y"/>
    <n v="48.824440000000003"/>
    <n v="135.94802999999999"/>
    <n v="51"/>
    <n v="1.85"/>
    <n v="4"/>
    <s v="2x"/>
    <n v="4.2"/>
    <m/>
    <m/>
    <s v="IL"/>
    <d v="2015-11-17T00:00:00"/>
    <n v="20.938399999999998"/>
    <m/>
    <s v="N"/>
    <n v="7"/>
    <n v="4"/>
    <s v="NE China/Korea/Russia diploids"/>
    <n v="2"/>
    <x v="0"/>
    <n v="0"/>
    <n v="0"/>
    <n v="1E-3"/>
    <n v="0.98299999999999998"/>
    <n v="8.9999999999999993E-3"/>
    <n v="4.0000000000000001E-3"/>
    <n v="3.0000000000000001E-3"/>
    <n v="296"/>
    <n v="307"/>
    <n v="266"/>
    <n v="283"/>
    <n v="248"/>
    <n v="193"/>
    <n v="213"/>
    <n v="224"/>
    <n v="226"/>
    <n v="259"/>
    <n v="0.115648027741656"/>
    <n v="0.12678495572329501"/>
    <s v="2x"/>
    <m/>
    <s v="Q47667"/>
    <s v="Q47667"/>
    <d v="2014-01-30T00:00:00"/>
    <s v="Y"/>
    <n v="3"/>
    <n v="3"/>
    <s v="SAMN05725765"/>
  </r>
  <r>
    <n v="33"/>
    <s v="RU2012-058"/>
    <s v="RU2012-058"/>
    <s v="M. sacchariflorus"/>
    <m/>
    <n v="29.1"/>
    <m/>
    <m/>
    <m/>
    <s v="Q47668"/>
    <s v="wild"/>
    <m/>
    <s v="Russia"/>
    <m/>
    <m/>
    <s v="By road in ditch"/>
    <s v="E. Sacks, E. Dzyubenko, L. Bagmet, A. Sabitov"/>
    <d v="2012-09-12T00:00:00"/>
    <s v="sandloam"/>
    <s v="70X5"/>
    <s v="frequent"/>
    <n v="132"/>
    <s v="? Are all these clones to the same genotype (moved vegetatively down ditch)?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6339999999998"/>
    <n v="135.60014000000001"/>
    <n v="117"/>
    <n v="1.84"/>
    <n v="3"/>
    <s v="2x"/>
    <n v="4.6330508474576275"/>
    <s v="Y"/>
    <d v="2013-12-01T00:00:00"/>
    <s v="AU"/>
    <m/>
    <m/>
    <m/>
    <s v="N"/>
    <n v="7"/>
    <n v="4"/>
    <s v="NE China/Korea/Russia diploids"/>
    <n v="2"/>
    <x v="0"/>
    <n v="8.0000000000000002E-3"/>
    <n v="1.4E-2"/>
    <n v="4.0000000000000001E-3"/>
    <n v="0.89500000000000002"/>
    <n v="3.1E-2"/>
    <n v="3.1E-2"/>
    <n v="1.6E-2"/>
    <n v="296"/>
    <n v="307"/>
    <n v="267"/>
    <n v="283"/>
    <n v="248"/>
    <n v="193"/>
    <n v="213"/>
    <n v="224"/>
    <n v="226"/>
    <n v="259"/>
    <n v="0.12891200693541399"/>
    <n v="0.15532112526539299"/>
    <s v="unknown"/>
    <s v="RU2012-058-62"/>
    <s v="Q47668"/>
    <s v="Q47668"/>
    <d v="2014-01-30T00:00:00"/>
    <s v="Y"/>
    <n v="3"/>
    <n v="3"/>
    <s v="SAMN04033226"/>
  </r>
  <r>
    <n v="34"/>
    <s v="RU2012-059"/>
    <s v="RU2012-059"/>
    <s v="M. sacchariflorus"/>
    <m/>
    <n v="29.1"/>
    <m/>
    <m/>
    <m/>
    <s v="Q47669"/>
    <s v="wild"/>
    <m/>
    <s v="Russia"/>
    <m/>
    <m/>
    <m/>
    <s v="E. Sacks, E. Dzyubenko, L. Bagmet, A. Sabitov"/>
    <d v="2012-09-12T00:00:00"/>
    <m/>
    <m/>
    <m/>
    <n v="148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6260000000001"/>
    <n v="135.59987000000001"/>
    <n v="116"/>
    <n v="1.88"/>
    <n v="3"/>
    <s v="2x"/>
    <n v="4.6050847457627118"/>
    <s v="Y"/>
    <d v="2013-12-01T00:00:00"/>
    <s v="AU"/>
    <m/>
    <m/>
    <m/>
    <s v="N"/>
    <n v="7"/>
    <n v="4"/>
    <s v="NE China/Korea/Russia diploids"/>
    <n v="2"/>
    <x v="0"/>
    <n v="8.0000000000000002E-3"/>
    <n v="1.4E-2"/>
    <n v="4.0000000000000001E-3"/>
    <n v="0.89500000000000002"/>
    <n v="3.1E-2"/>
    <n v="3.1E-2"/>
    <n v="1.6E-2"/>
    <n v="296"/>
    <n v="307"/>
    <n v="267"/>
    <n v="283"/>
    <n v="248"/>
    <n v="193"/>
    <n v="213"/>
    <n v="224"/>
    <n v="226"/>
    <n v="259"/>
    <n v="0.12891200693541399"/>
    <n v="0.15532112526539299"/>
    <s v="unknown"/>
    <s v="RU2012-058-62"/>
    <s v="Q47669"/>
    <s v="Q47669"/>
    <d v="2014-01-30T00:00:00"/>
    <s v="Y"/>
    <n v="3"/>
    <n v="3"/>
    <s v="SAMN04033227"/>
  </r>
  <r>
    <n v="35"/>
    <s v="RU2012-060"/>
    <s v="RU2012-060"/>
    <s v="M. sacchariflorus"/>
    <m/>
    <n v="29.1"/>
    <m/>
    <m/>
    <m/>
    <s v="Q47670"/>
    <s v="wild"/>
    <m/>
    <s v="Russia"/>
    <m/>
    <m/>
    <m/>
    <s v="E. Sacks, E. Dzyubenko, L. Bagmet, A. Sabitov"/>
    <d v="2012-09-12T00:00:00"/>
    <m/>
    <m/>
    <m/>
    <n v="152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8.596209999999999"/>
    <n v="135.59979000000001"/>
    <n v="116"/>
    <n v="1.88"/>
    <n v="3"/>
    <s v="2x"/>
    <n v="4.418032786885246"/>
    <s v="Y"/>
    <d v="2013-12-01T00:00:00"/>
    <s v="AU"/>
    <m/>
    <m/>
    <m/>
    <s v="N"/>
    <n v="7"/>
    <n v="4"/>
    <s v="NE China/Korea/Russia diploids"/>
    <n v="2"/>
    <x v="0"/>
    <n v="8.0000000000000002E-3"/>
    <n v="1.4E-2"/>
    <n v="4.0000000000000001E-3"/>
    <n v="0.89500000000000002"/>
    <n v="3.1E-2"/>
    <n v="3.1E-2"/>
    <n v="1.6E-2"/>
    <n v="296"/>
    <n v="307"/>
    <n v="267"/>
    <n v="283"/>
    <n v="248"/>
    <n v="193"/>
    <n v="213"/>
    <n v="224"/>
    <n v="226"/>
    <n v="259"/>
    <n v="0.12891200693541399"/>
    <n v="0.15532112526539299"/>
    <s v="unknown"/>
    <s v="RU2012-058-62"/>
    <s v="Q47670"/>
    <s v="Q47670"/>
    <d v="2014-01-30T00:00:00"/>
    <s v="Y"/>
    <n v="3"/>
    <n v="3"/>
    <s v="SAMN04033228"/>
  </r>
  <r>
    <n v="36"/>
    <s v="RU2012-061"/>
    <s v="RU2012-061"/>
    <s v="M. sacchariflorus"/>
    <m/>
    <n v="29.1"/>
    <m/>
    <m/>
    <m/>
    <s v="Q47671"/>
    <s v="wild"/>
    <m/>
    <s v="Russia"/>
    <m/>
    <m/>
    <m/>
    <s v="E. Sacks, E. Dzyubenko, L. Bagmet, A. Sabitov"/>
    <d v="2012-09-12T00:00:00"/>
    <m/>
    <m/>
    <m/>
    <n v="232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596110000000003"/>
    <n v="135.59952000000001"/>
    <n v="116"/>
    <n v="1.88"/>
    <n v="4"/>
    <s v="2x"/>
    <n v="4.5331674958540642"/>
    <s v="Y"/>
    <d v="2013-12-01T00:00:00"/>
    <s v="AU"/>
    <m/>
    <m/>
    <m/>
    <s v="N"/>
    <n v="7"/>
    <n v="4"/>
    <s v="NE China/Korea/Russia diploids"/>
    <n v="2"/>
    <x v="0"/>
    <n v="8.0000000000000002E-3"/>
    <n v="1.4E-2"/>
    <n v="4.0000000000000001E-3"/>
    <n v="0.89500000000000002"/>
    <n v="3.1E-2"/>
    <n v="3.1E-2"/>
    <n v="1.6E-2"/>
    <n v="296"/>
    <n v="307"/>
    <n v="267"/>
    <n v="283"/>
    <n v="248"/>
    <n v="193"/>
    <n v="213"/>
    <n v="224"/>
    <n v="226"/>
    <n v="259"/>
    <n v="0.12891200693541399"/>
    <n v="0.15532112526539299"/>
    <s v="unknown"/>
    <s v="RU2012-058-62"/>
    <s v="Q47671"/>
    <s v="Q47671"/>
    <d v="2014-01-30T00:00:00"/>
    <s v="Y"/>
    <n v="3"/>
    <n v="3"/>
    <s v="SAMN04033229"/>
  </r>
  <r>
    <n v="37"/>
    <s v="RU2012-062"/>
    <s v="RU2012-062"/>
    <s v="M. sacchariflorus"/>
    <m/>
    <n v="29.1"/>
    <m/>
    <m/>
    <m/>
    <s v="Q47672"/>
    <s v="wild"/>
    <m/>
    <s v="Russia"/>
    <m/>
    <m/>
    <m/>
    <s v="E. Sacks, E. Dzyubenko, L. Bagmet, A. Sabitov"/>
    <d v="2012-09-12T00:00:00"/>
    <m/>
    <m/>
    <m/>
    <n v="104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6069999999997"/>
    <n v="135.59433000000001"/>
    <n v="117"/>
    <n v="1.54"/>
    <n v="3"/>
    <s v="2x"/>
    <n v="4.4531981279251172"/>
    <s v="Y"/>
    <d v="2013-12-01T00:00:00"/>
    <s v="AU"/>
    <m/>
    <m/>
    <m/>
    <s v="N"/>
    <n v="7"/>
    <n v="4"/>
    <s v="NE China/Korea/Russia diploids"/>
    <n v="2"/>
    <x v="0"/>
    <n v="8.0000000000000002E-3"/>
    <n v="1.4E-2"/>
    <n v="4.0000000000000001E-3"/>
    <n v="0.89500000000000002"/>
    <n v="3.1E-2"/>
    <n v="3.1E-2"/>
    <n v="1.6E-2"/>
    <n v="296"/>
    <n v="307"/>
    <n v="267"/>
    <n v="283"/>
    <n v="248"/>
    <n v="193"/>
    <n v="213"/>
    <n v="224"/>
    <n v="226"/>
    <n v="259"/>
    <n v="0.12891200693541399"/>
    <n v="0.15532112526539299"/>
    <s v="unknown"/>
    <s v="RU2012-058-62"/>
    <s v="Q47672"/>
    <s v="Q47672"/>
    <d v="2014-01-30T00:00:00"/>
    <s v="Y"/>
    <n v="3"/>
    <n v="3"/>
    <s v="SAMN04033230"/>
  </r>
  <r>
    <n v="38"/>
    <s v="RU2012-064"/>
    <s v="RU2012-064"/>
    <s v="M. sacchariflorus"/>
    <m/>
    <n v="30.1"/>
    <m/>
    <m/>
    <m/>
    <s v="Q47673"/>
    <s v="wild"/>
    <m/>
    <s v="Russia"/>
    <m/>
    <m/>
    <s v="Flat low area near highway"/>
    <s v="E. Sacks, E. Dzyubenko, L. Bagmet, A. Sabitov"/>
    <d v="2012-09-12T00:00:00"/>
    <s v="Dark Loam "/>
    <m/>
    <s v="frequent"/>
    <n v="92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46698"/>
    <n v="135.44012000000001"/>
    <n v="30"/>
    <n v="1.5"/>
    <n v="3"/>
    <s v="2x"/>
    <n v="4.5677966101694913"/>
    <s v="Y"/>
    <d v="2013-12-01T00:00:00"/>
    <s v="AU"/>
    <m/>
    <m/>
    <m/>
    <s v="N"/>
    <n v="7"/>
    <n v="4"/>
    <s v="NE China/Korea/Russia diploids"/>
    <n v="2"/>
    <x v="0"/>
    <n v="3.0000000000000001E-3"/>
    <n v="1E-3"/>
    <n v="3.0000000000000001E-3"/>
    <n v="0.97"/>
    <n v="2E-3"/>
    <n v="0.02"/>
    <n v="1E-3"/>
    <n v="296"/>
    <n v="307"/>
    <n v="266"/>
    <n v="283"/>
    <n v="248"/>
    <n v="193"/>
    <n v="213"/>
    <n v="224"/>
    <n v="226"/>
    <n v="259"/>
    <n v="0.37274960265857499"/>
    <n v="0.10490187045056699"/>
    <s v="unknown"/>
    <m/>
    <s v="Q47673"/>
    <s v="Q47673"/>
    <d v="2014-01-30T00:00:00"/>
    <s v="Y"/>
    <n v="3"/>
    <n v="3"/>
    <s v="SAMN04033231"/>
  </r>
  <r>
    <n v="39"/>
    <s v="RU2012-065"/>
    <s v="RU2012-065"/>
    <s v="M. sacchariflorus"/>
    <m/>
    <n v="30.1"/>
    <m/>
    <m/>
    <m/>
    <s v="Q47674"/>
    <s v="wild"/>
    <m/>
    <s v="Russia"/>
    <m/>
    <m/>
    <m/>
    <s v="E. Sacks, E. Dzyubenko, L. Bagmet, A. Sabitov"/>
    <d v="2012-09-12T00:00:00"/>
    <m/>
    <m/>
    <m/>
    <n v="128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467129999999997"/>
    <n v="135.44025999999999"/>
    <n v="30"/>
    <n v="1.58"/>
    <n v="3"/>
    <s v="2x"/>
    <n v="4.4019963702359348"/>
    <s v="Y"/>
    <d v="2013-12-01T00:00:00"/>
    <s v="AU"/>
    <m/>
    <m/>
    <m/>
    <s v="N"/>
    <n v="7"/>
    <n v="4"/>
    <s v="NE China/Korea/Russia diploids"/>
    <n v="2"/>
    <x v="0"/>
    <n v="1E-3"/>
    <n v="1E-3"/>
    <n v="0"/>
    <n v="0.99299999999999999"/>
    <n v="1E-3"/>
    <n v="2E-3"/>
    <n v="3.0000000000000001E-3"/>
    <n v="296"/>
    <n v="307"/>
    <n v="266"/>
    <n v="283"/>
    <n v="248"/>
    <n v="193"/>
    <n v="213"/>
    <n v="224"/>
    <n v="226"/>
    <n v="259"/>
    <n v="0.24638058084091899"/>
    <n v="0.108248015644772"/>
    <s v="2x"/>
    <m/>
    <s v="Q47674"/>
    <s v="Q47674"/>
    <d v="2014-01-30T00:00:00"/>
    <s v="Y"/>
    <n v="3"/>
    <n v="3"/>
    <s v="SAMN04033232"/>
  </r>
  <r>
    <n v="40"/>
    <s v="IGR-2011-005"/>
    <s v="IGR-2011-005"/>
    <s v="M. sacchariflorus"/>
    <m/>
    <m/>
    <m/>
    <m/>
    <m/>
    <s v="Q46884"/>
    <s v="wild"/>
    <m/>
    <s v="Unknown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4"/>
    <d v="2015-03-16T00:00:00"/>
    <m/>
    <m/>
    <d v="2015-03-23T00:00:00"/>
    <n v="4"/>
    <s v="Y"/>
    <m/>
    <m/>
    <m/>
    <s v="Y"/>
    <m/>
    <m/>
    <m/>
    <m/>
    <m/>
    <m/>
    <m/>
    <s v="Y"/>
    <m/>
    <s v="IL"/>
    <m/>
    <m/>
    <m/>
    <s v="N"/>
    <n v="2"/>
    <n v="5"/>
    <s v="S Japan"/>
    <n v="1"/>
    <x v="2"/>
    <n v="0"/>
    <n v="0"/>
    <n v="0"/>
    <n v="1E-3"/>
    <n v="0"/>
    <n v="0.998"/>
    <n v="0"/>
    <n v="296"/>
    <n v="307"/>
    <n v="267"/>
    <n v="283"/>
    <n v="248"/>
    <n v="193"/>
    <n v="213"/>
    <n v="224"/>
    <n v="226"/>
    <n v="259"/>
    <n v="0.152319029042046"/>
    <n v="0.17747323924456301"/>
    <s v="4x"/>
    <m/>
    <s v="Q46884"/>
    <m/>
    <m/>
    <m/>
    <s v="NA"/>
    <s v="NA"/>
    <s v="SAMN05752080"/>
  </r>
  <r>
    <n v="41"/>
    <s v="RU2012-030"/>
    <s v="RU2012-030"/>
    <s v="M. sacchariflorus"/>
    <m/>
    <n v="20.100000000000001"/>
    <m/>
    <m/>
    <m/>
    <s v="Q47646"/>
    <s v="wild"/>
    <m/>
    <s v="Russia"/>
    <m/>
    <m/>
    <m/>
    <s v="E. Sacks, E. Dzyubenko, L. Bagmet, A. Sabitov"/>
    <d v="2012-09-10T00:00:00"/>
    <m/>
    <s v="17X10"/>
    <s v="frequent"/>
    <n v="68"/>
    <m/>
    <s v="UI"/>
    <n v="0"/>
    <n v="0"/>
    <d v="2012-10-02T00:00:00"/>
    <m/>
    <n v="6"/>
    <d v="2015-05-14T00:00:00"/>
    <n v="5"/>
    <m/>
    <m/>
    <m/>
    <m/>
    <m/>
    <m/>
    <m/>
    <m/>
    <n v="4"/>
    <m/>
    <m/>
    <m/>
    <m/>
    <m/>
    <m/>
    <m/>
    <m/>
    <m/>
    <m/>
    <n v="48.524569999999997"/>
    <n v="134.95170999999999"/>
    <n v="35"/>
    <n v="1.43"/>
    <m/>
    <s v="2x"/>
    <n v="4.4068322981366475"/>
    <s v="Y"/>
    <d v="2013-12-01T00:00:00"/>
    <s v="AU"/>
    <m/>
    <m/>
    <m/>
    <s v="N"/>
    <n v="7"/>
    <n v="4"/>
    <s v="NE China/Korea/Russia diploids"/>
    <n v="2"/>
    <x v="0"/>
    <n v="4.0000000000000001E-3"/>
    <n v="1.6E-2"/>
    <n v="1E-3"/>
    <n v="0.95299999999999996"/>
    <n v="1E-3"/>
    <n v="2.1999999999999999E-2"/>
    <n v="3.0000000000000001E-3"/>
    <n v="296"/>
    <n v="307"/>
    <n v="266"/>
    <n v="283"/>
    <n v="248"/>
    <n v="193"/>
    <n v="213"/>
    <n v="224"/>
    <n v="226"/>
    <n v="259"/>
    <n v="0.18373067475798299"/>
    <n v="0.12284490388359801"/>
    <s v="2x"/>
    <m/>
    <s v="Q47646"/>
    <s v="Q47646"/>
    <d v="2015-03-10T00:00:00"/>
    <s v="Y"/>
    <n v="3"/>
    <n v="3"/>
    <s v="SAMN04033206"/>
  </r>
  <r>
    <n v="42"/>
    <s v="RU2012-043"/>
    <s v="RU2012-043"/>
    <s v="M. sacchariflorus"/>
    <m/>
    <n v="25.1"/>
    <m/>
    <m/>
    <m/>
    <s v="Q47656"/>
    <s v="wild"/>
    <m/>
    <s v="Russia"/>
    <s v="Khabarovsk Krai"/>
    <m/>
    <m/>
    <s v="E. Sacks, E. Dzyubenko, L. Bagmet, A. Sabitov"/>
    <d v="2012-09-11T00:00:00"/>
    <m/>
    <m/>
    <m/>
    <n v="76"/>
    <m/>
    <s v="UI"/>
    <n v="0"/>
    <n v="0"/>
    <d v="2012-10-02T00:00:00"/>
    <m/>
    <n v="6"/>
    <d v="2015-05-14T00:00:00"/>
    <n v="6"/>
    <m/>
    <m/>
    <m/>
    <m/>
    <m/>
    <m/>
    <m/>
    <m/>
    <n v="4"/>
    <m/>
    <m/>
    <m/>
    <m/>
    <m/>
    <m/>
    <m/>
    <m/>
    <m/>
    <m/>
    <n v="49.33128"/>
    <n v="136.52025"/>
    <n v="23"/>
    <n v="1.93"/>
    <n v="4"/>
    <s v="2x"/>
    <n v="4.4132730015082959"/>
    <s v="Y"/>
    <d v="2013-12-01T00:00:00"/>
    <s v="AU"/>
    <m/>
    <m/>
    <m/>
    <s v="N"/>
    <n v="7"/>
    <n v="4"/>
    <s v="NE China/Korea/Russia diploids"/>
    <n v="2"/>
    <x v="0"/>
    <n v="0"/>
    <n v="0"/>
    <n v="6.0000000000000001E-3"/>
    <n v="0.98599999999999999"/>
    <n v="0"/>
    <n v="6.0000000000000001E-3"/>
    <n v="1E-3"/>
    <n v="296"/>
    <n v="307"/>
    <n v="266"/>
    <n v="283"/>
    <n v="248"/>
    <n v="193"/>
    <n v="213"/>
    <n v="224"/>
    <n v="226"/>
    <n v="259"/>
    <n v="0.192457737321196"/>
    <n v="0.115942028985507"/>
    <s v="2x"/>
    <m/>
    <s v="Q47656"/>
    <s v="Q47656"/>
    <d v="2015-03-10T00:00:00"/>
    <s v="Y"/>
    <n v="3"/>
    <n v="3"/>
    <s v="SAMN04033214"/>
  </r>
  <r>
    <n v="43"/>
    <s v="RU2012-066"/>
    <s v="RU2012-066"/>
    <s v="M. sacchariflorus"/>
    <m/>
    <n v="30.1"/>
    <m/>
    <m/>
    <m/>
    <s v="Q47675"/>
    <s v="wild"/>
    <m/>
    <s v="Russia"/>
    <m/>
    <m/>
    <m/>
    <s v="E. Sacks, E. Dzyubenko, L. Bagmet, A. Sabitov"/>
    <d v="2012-09-12T00:00:00"/>
    <m/>
    <m/>
    <m/>
    <n v="192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467190000000002"/>
    <n v="135.44035"/>
    <n v="30"/>
    <n v="1.45"/>
    <n v="3"/>
    <s v="2x"/>
    <n v="4.5222222222222221"/>
    <s v="Y"/>
    <d v="2013-12-01T00:00:00"/>
    <s v="AU"/>
    <m/>
    <m/>
    <m/>
    <s v="N"/>
    <n v="7"/>
    <n v="4"/>
    <s v="NE China/Korea/Russia diploids"/>
    <n v="2"/>
    <x v="0"/>
    <n v="5.0000000000000001E-3"/>
    <n v="1E-3"/>
    <n v="3.0000000000000001E-3"/>
    <n v="0.94299999999999995"/>
    <n v="8.9999999999999993E-3"/>
    <n v="1.6E-2"/>
    <n v="2.3E-2"/>
    <n v="296"/>
    <n v="307"/>
    <n v="266"/>
    <n v="283"/>
    <n v="248"/>
    <n v="193"/>
    <n v="213"/>
    <n v="224"/>
    <n v="226"/>
    <n v="259"/>
    <n v="0.31397196936858801"/>
    <n v="0.115796124684078"/>
    <s v="unknown"/>
    <m/>
    <s v="Q47675"/>
    <s v="Q47675"/>
    <d v="2014-07-10T00:00:00"/>
    <s v="Y"/>
    <n v="3"/>
    <n v="3"/>
    <s v="SAMN04033233"/>
  </r>
  <r>
    <n v="44"/>
    <s v="RU2012-067"/>
    <s v="RU2012-067"/>
    <s v="M. sacchariflorus"/>
    <m/>
    <n v="30.1"/>
    <m/>
    <m/>
    <m/>
    <s v="Q47676"/>
    <s v="wild"/>
    <m/>
    <s v="Russia"/>
    <m/>
    <m/>
    <m/>
    <s v="E. Sacks, E. Dzyubenko, L. Bagmet, A. Sabitov"/>
    <d v="2012-09-12T00:00:00"/>
    <m/>
    <m/>
    <m/>
    <n v="132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467759999999998"/>
    <n v="135.43934999999999"/>
    <n v="32"/>
    <n v="1.84"/>
    <n v="3"/>
    <s v="2x"/>
    <n v="4.42"/>
    <s v="Y"/>
    <d v="2013-12-01T00:00:00"/>
    <s v="AU"/>
    <m/>
    <m/>
    <m/>
    <s v="N"/>
    <n v="7"/>
    <n v="4"/>
    <s v="NE China/Korea/Russia diploids"/>
    <n v="2"/>
    <x v="0"/>
    <n v="0"/>
    <n v="4.0000000000000001E-3"/>
    <n v="0"/>
    <n v="0.97199999999999998"/>
    <n v="3.0000000000000001E-3"/>
    <n v="1.9E-2"/>
    <n v="2E-3"/>
    <n v="296"/>
    <n v="307"/>
    <n v="267"/>
    <n v="283"/>
    <n v="248"/>
    <n v="193"/>
    <n v="213"/>
    <n v="224"/>
    <n v="226"/>
    <n v="259"/>
    <n v="0.22363820257188299"/>
    <n v="0.10891089108910899"/>
    <s v="2x"/>
    <m/>
    <s v="Q47676"/>
    <s v="Q47676"/>
    <d v="2014-07-10T00:00:00"/>
    <s v="Y"/>
    <n v="3"/>
    <n v="3"/>
    <s v="SAMN04033234"/>
  </r>
  <r>
    <n v="45"/>
    <s v="RU2012-068"/>
    <s v="RU2012-068"/>
    <s v="M. sacchariflorus"/>
    <m/>
    <n v="30.1"/>
    <m/>
    <m/>
    <m/>
    <s v="Q47677"/>
    <s v="wild"/>
    <m/>
    <s v="Russia"/>
    <m/>
    <m/>
    <m/>
    <s v="E. Sacks, E. Dzyubenko, L. Bagmet, A. Sabitov"/>
    <d v="2012-09-12T00:00:00"/>
    <m/>
    <m/>
    <m/>
    <n v="76"/>
    <m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d v="2015-03-13T00:00:00"/>
    <m/>
    <n v="4"/>
    <s v="Y"/>
    <n v="48.467730000000003"/>
    <n v="135.43912"/>
    <n v="32"/>
    <n v="2"/>
    <n v="3"/>
    <s v="2x"/>
    <n v="4.3"/>
    <s v="Y"/>
    <d v="2013-12-01T00:00:00"/>
    <s v="AU"/>
    <m/>
    <m/>
    <m/>
    <s v="N"/>
    <n v="7"/>
    <n v="4"/>
    <s v="NE China/Korea/Russia diploids"/>
    <n v="2"/>
    <x v="0"/>
    <n v="4.0000000000000001E-3"/>
    <n v="2E-3"/>
    <n v="1E-3"/>
    <n v="0.95399999999999996"/>
    <n v="1.7999999999999999E-2"/>
    <n v="1.7999999999999999E-2"/>
    <n v="4.0000000000000001E-3"/>
    <n v="296"/>
    <n v="307"/>
    <n v="267"/>
    <n v="283"/>
    <n v="248"/>
    <n v="193"/>
    <n v="213"/>
    <n v="224"/>
    <n v="226"/>
    <n v="259"/>
    <n v="0.35572894090449397"/>
    <n v="9.9573895492262796E-2"/>
    <s v="unknown"/>
    <m/>
    <s v="Q47677"/>
    <s v="Q47677"/>
    <d v="2014-07-10T00:00:00"/>
    <s v="Y"/>
    <n v="3"/>
    <n v="3"/>
    <s v="SAMN04033235"/>
  </r>
  <r>
    <n v="46"/>
    <s v="RU2012-069"/>
    <s v="RU2012-069"/>
    <s v="M. sacchariflorus"/>
    <m/>
    <n v="31.1"/>
    <m/>
    <m/>
    <m/>
    <s v="Q47678"/>
    <s v="wild"/>
    <m/>
    <s v="Russia"/>
    <s v="Khabarovsk Krai"/>
    <m/>
    <m/>
    <s v="E. Sacks, E. Dzyubenko, L. Bagmet, A. Sabitov"/>
    <d v="2012-09-13T00:00:00"/>
    <s v="Sandy soil (v/ near Amur"/>
    <m/>
    <s v="occasional"/>
    <n v="128"/>
    <m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491"/>
    <n v="135.13335000000001"/>
    <n v="34"/>
    <n v="1.58"/>
    <n v="3.5"/>
    <s v="2x"/>
    <n v="4.4302925989672977"/>
    <s v="Y"/>
    <d v="2013-12-01T00:00:00"/>
    <s v="AU"/>
    <m/>
    <m/>
    <m/>
    <s v="N"/>
    <n v="7"/>
    <n v="4"/>
    <s v="NE China/Korea/Russia diploids"/>
    <n v="2"/>
    <x v="0"/>
    <n v="0"/>
    <n v="1.4E-2"/>
    <n v="1E-3"/>
    <n v="0.96299999999999997"/>
    <n v="2E-3"/>
    <n v="1.4E-2"/>
    <n v="5.0000000000000001E-3"/>
    <n v="296"/>
    <n v="307"/>
    <n v="267"/>
    <n v="283"/>
    <n v="248"/>
    <n v="193"/>
    <n v="213"/>
    <n v="224"/>
    <n v="226"/>
    <n v="259"/>
    <n v="0.22326253431585"/>
    <n v="0.112987834368838"/>
    <s v="2x"/>
    <m/>
    <s v="Q47678"/>
    <s v="Q47678"/>
    <d v="2014-07-10T00:00:00"/>
    <s v="Y"/>
    <n v="3"/>
    <n v="3"/>
    <s v="SAMN04033236"/>
  </r>
  <r>
    <n v="47"/>
    <s v="RU2012-070"/>
    <s v="RU2012-070"/>
    <s v="M. sacchariflorus"/>
    <m/>
    <n v="31.1"/>
    <m/>
    <m/>
    <m/>
    <s v="Q47679"/>
    <s v="wild"/>
    <m/>
    <s v="Russia"/>
    <s v="Khabarovsk Krai"/>
    <m/>
    <m/>
    <s v="E. Sacks, E. Dzyubenko, L. Bagmet, A. Sabitov"/>
    <d v="2012-09-13T00:00:00"/>
    <m/>
    <m/>
    <s v="occasional"/>
    <n v="164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m/>
    <d v="2015-03-13T00:00:00"/>
    <m/>
    <n v="4"/>
    <s v="Y"/>
    <n v="48.623959999999997"/>
    <n v="135.13426000000001"/>
    <n v="29"/>
    <n v="1.94"/>
    <n v="4"/>
    <s v="2x"/>
    <n v="4.4215686274509807"/>
    <s v="Y"/>
    <d v="2013-12-01T00:00:00"/>
    <s v="AU"/>
    <m/>
    <m/>
    <m/>
    <s v="N"/>
    <n v="7"/>
    <n v="4"/>
    <s v="NE China/Korea/Russia diploids"/>
    <n v="2"/>
    <x v="0"/>
    <n v="8.0000000000000002E-3"/>
    <n v="1.0999999999999999E-2"/>
    <n v="1E-3"/>
    <n v="0.91200000000000003"/>
    <n v="2.1000000000000001E-2"/>
    <n v="2.5999999999999999E-2"/>
    <n v="2.1000000000000001E-2"/>
    <n v="296"/>
    <n v="307"/>
    <n v="266"/>
    <n v="283"/>
    <n v="248"/>
    <n v="193"/>
    <n v="213"/>
    <n v="224"/>
    <n v="226"/>
    <n v="259"/>
    <n v="0.26481722294466098"/>
    <n v="0.12979049565661699"/>
    <s v="unknown"/>
    <m/>
    <s v="Q47679"/>
    <s v="Q47679"/>
    <d v="2014-07-10T00:00:00"/>
    <s v="Y"/>
    <n v="3"/>
    <n v="3"/>
    <s v="SAMN04033237"/>
  </r>
  <r>
    <n v="48"/>
    <s v="RU2012-072"/>
    <s v="RU2012-072"/>
    <s v="M. sacchariflorus"/>
    <m/>
    <n v="31.1"/>
    <m/>
    <m/>
    <m/>
    <s v="Q47680"/>
    <s v="wild"/>
    <m/>
    <s v="Russia"/>
    <s v="Khabarovsk Krai"/>
    <m/>
    <m/>
    <s v="E. Sacks, E. Dzyubenko, L. Bagmet, A. Sabitov"/>
    <d v="2012-09-13T00:00:00"/>
    <m/>
    <m/>
    <m/>
    <n v="100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4040000000001"/>
    <n v="135.13417000000001"/>
    <n v="32"/>
    <n v="1.77"/>
    <n v="3"/>
    <s v="2x"/>
    <n v="4.3"/>
    <s v="Y"/>
    <d v="2013-12-01T00:00:00"/>
    <s v="AU"/>
    <m/>
    <m/>
    <m/>
    <s v="N"/>
    <n v="7"/>
    <n v="4"/>
    <s v="NE China/Korea/Russia diploids"/>
    <n v="2"/>
    <x v="0"/>
    <n v="1E-3"/>
    <n v="6.0000000000000001E-3"/>
    <n v="0"/>
    <n v="0.98299999999999998"/>
    <n v="8.0000000000000002E-3"/>
    <n v="1E-3"/>
    <n v="1E-3"/>
    <n v="296"/>
    <n v="307"/>
    <n v="266"/>
    <n v="283"/>
    <n v="248"/>
    <n v="193"/>
    <n v="213"/>
    <n v="224"/>
    <n v="226"/>
    <n v="259"/>
    <n v="0.28383181621152997"/>
    <n v="9.6598474760924799E-2"/>
    <s v="2x"/>
    <m/>
    <s v="Q47680"/>
    <s v="Q47680"/>
    <d v="2014-07-10T00:00:00"/>
    <s v="Y"/>
    <n v="3"/>
    <n v="3"/>
    <s v="SAMN04033238"/>
  </r>
  <r>
    <n v="49"/>
    <s v="RU2012-073"/>
    <s v="RU2012-073"/>
    <s v="M. sacchariflorus"/>
    <m/>
    <n v="31.1"/>
    <m/>
    <m/>
    <m/>
    <s v="Q47681"/>
    <s v="wild"/>
    <m/>
    <s v="Russia"/>
    <s v="Khabarovsk Krai"/>
    <m/>
    <m/>
    <s v="E. Sacks, E. Dzyubenko, L. Bagmet, A. Sabitov"/>
    <d v="2012-09-13T00:00:00"/>
    <s v="Under salix"/>
    <m/>
    <m/>
    <n v="76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2415"/>
    <n v="135.13425000000001"/>
    <n v="28"/>
    <n v="1.61"/>
    <n v="3.5"/>
    <s v="2x"/>
    <n v="4.3566739606126914"/>
    <s v="Y"/>
    <d v="2013-12-01T00:00:00"/>
    <s v="AU"/>
    <m/>
    <m/>
    <m/>
    <s v="N"/>
    <n v="7"/>
    <n v="4"/>
    <s v="NE China/Korea/Russia diploids"/>
    <n v="2"/>
    <x v="0"/>
    <n v="3.0000000000000001E-3"/>
    <n v="1.2999999999999999E-2"/>
    <n v="0"/>
    <n v="0.95299999999999996"/>
    <n v="1.2E-2"/>
    <n v="1.6E-2"/>
    <n v="2E-3"/>
    <n v="296"/>
    <n v="307"/>
    <n v="268"/>
    <n v="284"/>
    <n v="248"/>
    <n v="193"/>
    <n v="213"/>
    <n v="224"/>
    <n v="226"/>
    <n v="259"/>
    <n v="0.15309926311226699"/>
    <n v="0.12624970143651701"/>
    <s v="2x"/>
    <m/>
    <s v="Q47681"/>
    <s v="Q47681"/>
    <d v="2014-07-10T00:00:00"/>
    <s v="Y"/>
    <n v="3"/>
    <n v="3"/>
    <s v="SAMN04033239"/>
  </r>
  <r>
    <n v="50"/>
    <s v="RU2012-074"/>
    <s v="RU2012-074"/>
    <s v="M. sacchariflorus"/>
    <m/>
    <n v="31.1"/>
    <m/>
    <m/>
    <m/>
    <s v="Q47682"/>
    <s v="wild"/>
    <m/>
    <s v="Russia"/>
    <s v="Khabarovsk Krai"/>
    <m/>
    <m/>
    <s v="E. Sacks, E. Dzyubenko, L. Bagmet, A. Sabitov"/>
    <d v="2012-09-13T00:00:00"/>
    <s v="On slight mound in flat wet"/>
    <m/>
    <m/>
    <n v="264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6510000000003"/>
    <n v="135.14320000000001"/>
    <n v="32"/>
    <n v="1.88"/>
    <n v="4"/>
    <s v="2x"/>
    <n v="4.4785714285714286"/>
    <s v="Y"/>
    <d v="2013-12-01T00:00:00"/>
    <s v="AU"/>
    <m/>
    <m/>
    <m/>
    <s v="N"/>
    <n v="7"/>
    <n v="4"/>
    <s v="NE China/Korea/Russia diploids"/>
    <n v="2"/>
    <x v="0"/>
    <n v="0"/>
    <n v="2.5999999999999999E-2"/>
    <n v="1E-3"/>
    <n v="0.97199999999999998"/>
    <n v="1E-3"/>
    <n v="0"/>
    <n v="0"/>
    <n v="296"/>
    <n v="307"/>
    <n v="266"/>
    <n v="283"/>
    <n v="248"/>
    <n v="193"/>
    <n v="213"/>
    <n v="224"/>
    <n v="226"/>
    <n v="259"/>
    <n v="0.29920531715070098"/>
    <n v="9.9665993154921403E-2"/>
    <s v="2x"/>
    <m/>
    <s v="Q47682"/>
    <s v="Q47682"/>
    <d v="2014-07-10T00:00:00"/>
    <s v="Y"/>
    <n v="3"/>
    <n v="3"/>
    <s v="SAMN04033240"/>
  </r>
  <r>
    <n v="51"/>
    <s v="RU2012-075"/>
    <s v="RU2012-075"/>
    <s v="M. sacchariflorus"/>
    <m/>
    <n v="31.1"/>
    <m/>
    <m/>
    <m/>
    <s v="Q47683"/>
    <s v="wild"/>
    <m/>
    <s v="Russia"/>
    <s v="Khabarovsk Krai"/>
    <m/>
    <m/>
    <s v="E. Sacks, E. Dzyubenko, L. Bagmet, A. Sabitov"/>
    <d v="2012-09-13T00:00:00"/>
    <s v="On slope @ edge of H2O + Salix"/>
    <m/>
    <m/>
    <n v="60"/>
    <m/>
    <s v="UI"/>
    <n v="0"/>
    <n v="0"/>
    <d v="2012-10-02T00:00:00"/>
    <d v="2014-07-10T00:00:00"/>
    <n v="3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688"/>
    <n v="135.14264"/>
    <n v="30"/>
    <n v="1.79"/>
    <n v="4"/>
    <s v="2x"/>
    <n v="4.1509433962264151"/>
    <s v="Y"/>
    <d v="2013-12-01T00:00:00"/>
    <s v="AU"/>
    <m/>
    <m/>
    <m/>
    <s v="N"/>
    <n v="7"/>
    <n v="4"/>
    <s v="NE China/Korea/Russia diploids"/>
    <n v="2"/>
    <x v="0"/>
    <n v="1.0999999999999999E-2"/>
    <n v="1.6E-2"/>
    <n v="2E-3"/>
    <n v="0.92300000000000004"/>
    <n v="0.02"/>
    <n v="2.3E-2"/>
    <n v="6.0000000000000001E-3"/>
    <n v="296"/>
    <n v="307"/>
    <n v="266"/>
    <n v="283"/>
    <n v="248"/>
    <n v="193"/>
    <n v="213"/>
    <n v="224"/>
    <n v="226"/>
    <n v="259"/>
    <n v="0.30411790203727801"/>
    <n v="0.1145301274864"/>
    <s v="unknown"/>
    <m/>
    <s v="Q47683"/>
    <s v="Q47683"/>
    <d v="2014-07-10T00:00:00"/>
    <s v="Y"/>
    <n v="3"/>
    <n v="3"/>
    <s v="SAMN04033241"/>
  </r>
  <r>
    <n v="52"/>
    <s v="RU2012-076"/>
    <s v="RU2012-076"/>
    <s v="M. sacchariflorus"/>
    <m/>
    <n v="32.1"/>
    <m/>
    <m/>
    <m/>
    <s v="Q47684"/>
    <s v="wild"/>
    <m/>
    <s v="Russia"/>
    <m/>
    <m/>
    <m/>
    <s v="E. Sacks, E. Dzyubenko, L. Bagmet, A. Sabitov"/>
    <d v="2012-09-13T00:00:00"/>
    <s v="Dark clay soil"/>
    <m/>
    <s v="rare"/>
    <n v="196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526679999999999"/>
    <n v="134.59023999999999"/>
    <n v="42"/>
    <n v="1.94"/>
    <n v="3"/>
    <s v="2x"/>
    <n v="4.291666666666667"/>
    <s v="Y"/>
    <d v="2013-12-01T00:00:00"/>
    <s v="AU"/>
    <m/>
    <m/>
    <m/>
    <s v="N"/>
    <n v="7"/>
    <n v="4"/>
    <s v="NE China/Korea/Russia diploids"/>
    <n v="2"/>
    <x v="0"/>
    <n v="0"/>
    <n v="1.2999999999999999E-2"/>
    <n v="0"/>
    <n v="0.96899999999999997"/>
    <n v="1.4999999999999999E-2"/>
    <n v="2E-3"/>
    <n v="0"/>
    <n v="296"/>
    <n v="307"/>
    <n v="267"/>
    <n v="284"/>
    <n v="248"/>
    <n v="193"/>
    <n v="214"/>
    <n v="223"/>
    <n v="226"/>
    <n v="259"/>
    <n v="0.20583730674758"/>
    <n v="0.11909613565242699"/>
    <s v="2x"/>
    <m/>
    <s v="Q47684"/>
    <s v="Q47684"/>
    <d v="2014-07-10T00:00:00"/>
    <s v="Y"/>
    <n v="3"/>
    <n v="3"/>
    <s v="SAMN04033242"/>
  </r>
  <r>
    <n v="53"/>
    <s v="RU2012-078"/>
    <s v="RU2012-078"/>
    <s v="M. sacchariflorus"/>
    <m/>
    <n v="33.1"/>
    <m/>
    <m/>
    <m/>
    <s v="Q47685"/>
    <s v="wild"/>
    <m/>
    <s v="Russia"/>
    <s v="Jewish Autonomous Oblast"/>
    <m/>
    <m/>
    <s v="E. Sacks, E. Dzyubenko, L. Bagmet, A. Sabitov"/>
    <d v="2012-09-14T00:00:00"/>
    <s v="On slight rise in flat wet area, dark clay loam"/>
    <s v="50X50"/>
    <s v="occasional"/>
    <n v="156"/>
    <s v="Soy Field  Plow moved 1 genotype around mult clumps?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66629999999998"/>
    <n v="132.98172"/>
    <n v="69"/>
    <n v="1.91"/>
    <m/>
    <s v="2x"/>
    <n v="4.3643724696356276"/>
    <s v="Y"/>
    <d v="2013-12-01T00:00:00"/>
    <s v="AU"/>
    <m/>
    <m/>
    <m/>
    <s v="N"/>
    <n v="7"/>
    <n v="4"/>
    <s v="NE China/Korea/Russia diploids"/>
    <n v="2"/>
    <x v="0"/>
    <n v="6.0000000000000001E-3"/>
    <n v="1E-3"/>
    <n v="1E-3"/>
    <n v="0.96299999999999997"/>
    <n v="6.0000000000000001E-3"/>
    <n v="1.4E-2"/>
    <n v="8.9999999999999993E-3"/>
    <n v="296"/>
    <n v="307"/>
    <n v="267"/>
    <n v="284"/>
    <n v="248"/>
    <n v="193"/>
    <n v="213"/>
    <n v="224"/>
    <n v="226"/>
    <n v="259"/>
    <n v="0.34466117613061698"/>
    <n v="0.107328688596878"/>
    <s v="unknown"/>
    <m/>
    <s v="Q47685"/>
    <s v="Q47685"/>
    <d v="2014-07-10T00:00:00"/>
    <s v="Y"/>
    <n v="3"/>
    <n v="3"/>
    <s v="SAMN04033243"/>
  </r>
  <r>
    <n v="54"/>
    <s v="RU2012-079"/>
    <s v="RU2012-079"/>
    <s v="M. sacchariflorus"/>
    <m/>
    <n v="33.1"/>
    <m/>
    <m/>
    <m/>
    <s v="Q47686"/>
    <s v="wild"/>
    <m/>
    <s v="Russia"/>
    <s v="Jewish Autonomous Oblast"/>
    <m/>
    <m/>
    <s v="E. Sacks, E. Dzyubenko, L. Bagmet, A. Sabitov"/>
    <d v="2012-09-14T00:00:00"/>
    <m/>
    <m/>
    <m/>
    <n v="92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666919999999998"/>
    <n v="132.98165"/>
    <n v="69"/>
    <n v="1.97"/>
    <n v="4"/>
    <s v="2x"/>
    <n v="4.4209523809523814"/>
    <s v="Y"/>
    <d v="2013-12-01T00:00:00"/>
    <s v="AU"/>
    <m/>
    <m/>
    <m/>
    <s v="N"/>
    <n v="7"/>
    <n v="4"/>
    <s v="NE China/Korea/Russia diploids"/>
    <n v="2"/>
    <x v="0"/>
    <n v="0"/>
    <n v="0"/>
    <n v="1E-3"/>
    <n v="0.998"/>
    <n v="0"/>
    <n v="0"/>
    <n v="0"/>
    <n v="296"/>
    <n v="307"/>
    <n v="267"/>
    <n v="284"/>
    <n v="248"/>
    <n v="193"/>
    <n v="213"/>
    <n v="224"/>
    <n v="226"/>
    <n v="259"/>
    <n v="0.28400520156046799"/>
    <n v="0.102433708681438"/>
    <s v="2x"/>
    <m/>
    <s v="Q47686"/>
    <s v="Q47686"/>
    <d v="2014-07-10T00:00:00"/>
    <s v="Y"/>
    <n v="3"/>
    <n v="3"/>
    <s v="SAMN04033244"/>
  </r>
  <r>
    <n v="55"/>
    <s v="RU2012-080"/>
    <s v="RU2012-080"/>
    <s v="M. sacchariflorus"/>
    <m/>
    <n v="33.1"/>
    <m/>
    <m/>
    <m/>
    <s v="Q47687"/>
    <s v="wild"/>
    <m/>
    <s v="Russia"/>
    <s v="Jewish Autonomous Oblast"/>
    <m/>
    <m/>
    <s v="E. Sacks, E. Dzyubenko, L. Bagmet, A. Sabitov"/>
    <d v="2012-09-14T00:00:00"/>
    <m/>
    <m/>
    <m/>
    <n v="80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666960000000003"/>
    <n v="132.98195000000001"/>
    <n v="68"/>
    <n v="2.2200000000000002"/>
    <n v="5"/>
    <s v="2x"/>
    <n v="4.5335144927536231"/>
    <s v="Y"/>
    <d v="2013-12-01T00:00:00"/>
    <s v="AU"/>
    <m/>
    <m/>
    <m/>
    <s v="N"/>
    <n v="7"/>
    <n v="4"/>
    <s v="NE China/Korea/Russia diploids"/>
    <n v="2"/>
    <x v="0"/>
    <n v="1.0999999999999999E-2"/>
    <n v="1E-3"/>
    <n v="7.0000000000000001E-3"/>
    <n v="0.876"/>
    <n v="4.1000000000000002E-2"/>
    <n v="4.8000000000000001E-2"/>
    <n v="1.6E-2"/>
    <n v="296"/>
    <n v="307"/>
    <n v="267"/>
    <n v="284"/>
    <n v="248"/>
    <n v="193"/>
    <n v="213"/>
    <n v="224"/>
    <n v="226"/>
    <n v="259"/>
    <n v="0.26091605259355599"/>
    <n v="0.15057084766969001"/>
    <s v="unknown"/>
    <m/>
    <s v="Q47687"/>
    <s v="Q47687"/>
    <d v="2014-07-10T00:00:00"/>
    <s v="Y"/>
    <n v="3"/>
    <n v="3"/>
    <s v="SAMN04033245"/>
  </r>
  <r>
    <n v="56"/>
    <s v="RU2012-081"/>
    <s v="RU2012-081"/>
    <s v="M. sacchariflorus"/>
    <m/>
    <n v="33.1"/>
    <m/>
    <m/>
    <m/>
    <s v="Q47688"/>
    <s v="wild"/>
    <m/>
    <s v="Russia"/>
    <s v="Jewish Autonomous Oblast"/>
    <m/>
    <m/>
    <s v="E. Sacks, E. Dzyubenko, L. Bagmet, A. Sabitov"/>
    <d v="2012-09-14T00:00:00"/>
    <m/>
    <m/>
    <m/>
    <n v="152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66989999999998"/>
    <n v="132.98214999999999"/>
    <n v="69"/>
    <n v="2.0499999999999998"/>
    <n v="5"/>
    <s v="2x"/>
    <n v="4.147217235188509"/>
    <s v="Y"/>
    <d v="2013-12-01T00:00:00"/>
    <s v="AU"/>
    <m/>
    <m/>
    <m/>
    <s v="N"/>
    <n v="7"/>
    <n v="4"/>
    <s v="NE China/Korea/Russia diploids"/>
    <n v="2"/>
    <x v="0"/>
    <n v="3.0000000000000001E-3"/>
    <n v="1E-3"/>
    <n v="0"/>
    <n v="0.95399999999999996"/>
    <n v="1.4999999999999999E-2"/>
    <n v="2.5000000000000001E-2"/>
    <n v="1E-3"/>
    <n v="296"/>
    <n v="307"/>
    <n v="267"/>
    <n v="284"/>
    <n v="248"/>
    <n v="193"/>
    <n v="213"/>
    <n v="224"/>
    <n v="226"/>
    <n v="259"/>
    <n v="0.154139575205895"/>
    <n v="0.13552663045335001"/>
    <s v="2x"/>
    <m/>
    <s v="Q47688"/>
    <s v="Q47688"/>
    <d v="2014-07-10T00:00:00"/>
    <s v="Y"/>
    <n v="3"/>
    <n v="3"/>
    <s v="SAMN04033246"/>
  </r>
  <r>
    <n v="57"/>
    <s v="RU2012-082"/>
    <s v="RU2012-082"/>
    <s v="M. sacchariflorus"/>
    <m/>
    <n v="34.1"/>
    <m/>
    <m/>
    <m/>
    <s v="Q47689"/>
    <s v="wild"/>
    <m/>
    <s v="Russia"/>
    <s v="Jewish Autonomous Oblast"/>
    <m/>
    <m/>
    <s v="E. Sacks, E. Dzyubenko, L. Bagmet, A. Sabitov"/>
    <d v="2012-09-14T00:00:00"/>
    <s v="Rolling hill site, dk sandy loam"/>
    <s v="60X5"/>
    <s v="rare"/>
    <n v="92"/>
    <s v="Wild collected near this site too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588709999999999"/>
    <n v="133.02688000000001"/>
    <n v="60"/>
    <n v="2.2000000000000002"/>
    <n v="3"/>
    <s v="2x"/>
    <n v="4.3421052631578947"/>
    <s v="Y"/>
    <d v="2013-12-01T00:00:00"/>
    <s v="AU"/>
    <m/>
    <m/>
    <m/>
    <s v="N"/>
    <n v="7"/>
    <n v="4"/>
    <s v="NE China/Korea/Russia diploids"/>
    <n v="2"/>
    <x v="0"/>
    <n v="4.0000000000000001E-3"/>
    <n v="2.1000000000000001E-2"/>
    <n v="0"/>
    <n v="0.93200000000000005"/>
    <n v="2.8000000000000001E-2"/>
    <n v="2E-3"/>
    <n v="1.2999999999999999E-2"/>
    <n v="296"/>
    <n v="307"/>
    <n v="267"/>
    <n v="284"/>
    <n v="248"/>
    <n v="193"/>
    <n v="214"/>
    <n v="223"/>
    <n v="226"/>
    <n v="259"/>
    <n v="0.14035543996532299"/>
    <n v="0.13190802743041499"/>
    <s v="2x"/>
    <m/>
    <s v="Q47689"/>
    <s v="Q47689"/>
    <d v="2014-07-10T00:00:00"/>
    <s v="Y"/>
    <n v="3"/>
    <n v="3"/>
    <s v="SAMN04033247"/>
  </r>
  <r>
    <n v="58"/>
    <s v="RU2012-083"/>
    <s v="RU2012-083"/>
    <s v="M. sacchariflorus"/>
    <m/>
    <n v="35.1"/>
    <m/>
    <m/>
    <m/>
    <s v="Q47690"/>
    <s v="wild"/>
    <m/>
    <s v="Russia"/>
    <s v="Jewish Autonomous Oblast"/>
    <m/>
    <s v="Near Kazanka villge near side of road near soybean field"/>
    <s v="E. Sacks, E. Dzyubenko, L. Bagmet, A. Sabitov"/>
    <d v="2012-09-14T00:00:00"/>
    <m/>
    <s v="59X10"/>
    <m/>
    <n v="136"/>
    <m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449109999999997"/>
    <n v="133.07715999999999"/>
    <n v="80"/>
    <n v="1.94"/>
    <n v="4"/>
    <s v="2x"/>
    <n v="4.4385964912280702"/>
    <s v="Y"/>
    <d v="2013-12-01T00:00:00"/>
    <s v="AU"/>
    <m/>
    <m/>
    <m/>
    <s v="N"/>
    <n v="7"/>
    <n v="4"/>
    <s v="NE China/Korea/Russia diploids"/>
    <n v="2"/>
    <x v="0"/>
    <n v="0"/>
    <n v="1.7000000000000001E-2"/>
    <n v="3.0000000000000001E-3"/>
    <n v="0.97799999999999998"/>
    <n v="0"/>
    <n v="2E-3"/>
    <n v="0"/>
    <n v="296"/>
    <n v="307"/>
    <n v="267"/>
    <n v="284"/>
    <n v="248"/>
    <n v="193"/>
    <n v="214"/>
    <n v="224"/>
    <n v="226"/>
    <n v="259"/>
    <n v="0.30851033087704099"/>
    <n v="0.10234443562204899"/>
    <s v="2x"/>
    <m/>
    <s v="Q47690"/>
    <s v="Q47690"/>
    <d v="2014-07-10T00:00:00"/>
    <s v="Y"/>
    <n v="3"/>
    <n v="3"/>
    <s v="SAMN04033248"/>
  </r>
  <r>
    <n v="59"/>
    <s v="RU2012-084"/>
    <s v="RU2012-084"/>
    <s v="M. sacchariflorus"/>
    <m/>
    <n v="36"/>
    <m/>
    <m/>
    <m/>
    <s v="Q47691"/>
    <s v="wild"/>
    <m/>
    <s v="Russia"/>
    <s v="Jewish Autonomous Oblast"/>
    <m/>
    <m/>
    <s v="E. Sacks, E. Dzyubenko, L. Bagmet, A. Sabitov"/>
    <d v="2012-09-14T00:00:00"/>
    <s v="Dark loam"/>
    <s v="500X500"/>
    <s v="occasional"/>
    <n v="96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365729999999999"/>
    <n v="133.13955999999999"/>
    <n v="47"/>
    <n v="1.98"/>
    <n v="4"/>
    <s v="2x"/>
    <n v="4.4622641509433967"/>
    <s v="Y"/>
    <d v="2013-12-01T00:00:00"/>
    <s v="AU"/>
    <m/>
    <m/>
    <m/>
    <s v="N"/>
    <n v="7"/>
    <n v="4"/>
    <s v="NE China/Korea/Russia diploids"/>
    <n v="2"/>
    <x v="0"/>
    <n v="3.0000000000000001E-3"/>
    <n v="6.0000000000000001E-3"/>
    <n v="2E-3"/>
    <n v="0.93600000000000005"/>
    <n v="0.03"/>
    <n v="1.7000000000000001E-2"/>
    <n v="8.0000000000000002E-3"/>
    <n v="296"/>
    <n v="307"/>
    <n v="267"/>
    <n v="285"/>
    <n v="248"/>
    <n v="193"/>
    <n v="214"/>
    <n v="223"/>
    <n v="226"/>
    <n v="259"/>
    <n v="0.13587631845109099"/>
    <n v="0.133364545363341"/>
    <s v="2x"/>
    <m/>
    <s v="Q47691"/>
    <s v="Q47691"/>
    <d v="2014-07-10T00:00:00"/>
    <s v="Y"/>
    <n v="3"/>
    <n v="3"/>
    <s v="SAMN04033249"/>
  </r>
  <r>
    <n v="60"/>
    <s v="RU2012-085"/>
    <s v="RU2012-085"/>
    <s v="M. sacchariflorus"/>
    <m/>
    <n v="36"/>
    <m/>
    <m/>
    <m/>
    <s v="Q47692"/>
    <s v="wild"/>
    <m/>
    <s v="Russia"/>
    <s v="Jewish Autonomous Oblast"/>
    <m/>
    <m/>
    <s v="E. Sacks, E. Dzyubenko, L. Bagmet, A. Sabitov"/>
    <d v="2012-09-14T00:00:00"/>
    <s v="On mound in wet flat"/>
    <m/>
    <m/>
    <n v="252"/>
    <m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366039999999998"/>
    <n v="133.13820000000001"/>
    <n v="47"/>
    <n v="1.79"/>
    <n v="3"/>
    <s v="2x"/>
    <n v="4.524528301886793"/>
    <s v="Y"/>
    <d v="2013-12-01T00:00:00"/>
    <s v="AU"/>
    <m/>
    <m/>
    <m/>
    <s v="N"/>
    <n v="7"/>
    <n v="4"/>
    <s v="NE China/Korea/Russia diploids"/>
    <n v="2"/>
    <x v="0"/>
    <n v="0"/>
    <n v="1E-3"/>
    <n v="1E-3"/>
    <n v="0.97599999999999998"/>
    <n v="3.0000000000000001E-3"/>
    <n v="8.0000000000000002E-3"/>
    <n v="1.2E-2"/>
    <n v="296"/>
    <n v="307"/>
    <n v="266"/>
    <n v="283"/>
    <n v="248"/>
    <n v="193"/>
    <n v="213"/>
    <n v="224"/>
    <n v="226"/>
    <n v="259"/>
    <n v="0.20170495593122401"/>
    <n v="0.107547511312217"/>
    <s v="2x"/>
    <m/>
    <s v="Q47692"/>
    <s v="Q47692"/>
    <d v="2014-07-10T00:00:00"/>
    <s v="Y"/>
    <n v="3"/>
    <n v="3"/>
    <s v="SAMN04033250"/>
  </r>
  <r>
    <n v="61"/>
    <s v="RU2012-086"/>
    <s v="RU2012-086"/>
    <s v="M. sacchariflorus"/>
    <m/>
    <n v="36"/>
    <m/>
    <m/>
    <m/>
    <s v="Q47693"/>
    <s v="wild"/>
    <m/>
    <s v="Russia"/>
    <m/>
    <m/>
    <m/>
    <s v="E. Sacks, E. Dzyubenko, L. Bagmet, A. Sabitov"/>
    <d v="2012-09-14T00:00:00"/>
    <m/>
    <m/>
    <m/>
    <n v="180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366129999999998"/>
    <n v="133.13776999999999"/>
    <n v="48"/>
    <n v="1.64"/>
    <n v="3"/>
    <s v="2x"/>
    <n v="4.6160714285714288"/>
    <s v="Y"/>
    <d v="2013-12-01T00:00:00"/>
    <s v="AU"/>
    <m/>
    <m/>
    <m/>
    <s v="N"/>
    <n v="7"/>
    <n v="4"/>
    <s v="NE China/Korea/Russia diploids"/>
    <n v="2"/>
    <x v="0"/>
    <n v="6.0000000000000001E-3"/>
    <n v="7.0000000000000001E-3"/>
    <n v="0"/>
    <n v="0.90900000000000003"/>
    <n v="3.3000000000000002E-2"/>
    <n v="3.3000000000000002E-2"/>
    <n v="1.2E-2"/>
    <n v="296"/>
    <n v="307"/>
    <n v="267"/>
    <n v="284"/>
    <n v="248"/>
    <n v="193"/>
    <n v="214"/>
    <n v="223"/>
    <n v="226"/>
    <n v="259"/>
    <n v="0.25406733131050402"/>
    <n v="0.12896602487118899"/>
    <s v="unknown"/>
    <m/>
    <s v="Q47693"/>
    <s v="Q47693"/>
    <d v="2014-07-10T00:00:00"/>
    <s v="Y"/>
    <n v="3"/>
    <n v="3"/>
    <s v="SAMN04033251"/>
  </r>
  <r>
    <n v="62"/>
    <s v="RU2012-087"/>
    <s v="RU2012-087"/>
    <s v="M. sacchariflorus"/>
    <m/>
    <n v="36"/>
    <m/>
    <m/>
    <m/>
    <s v="Q47694"/>
    <s v="wild"/>
    <m/>
    <s v="Russia"/>
    <s v="Jewish Autonomous Oblast"/>
    <m/>
    <m/>
    <s v="E. Sacks, E. Dzyubenko, L. Bagmet, A. Sabitov"/>
    <d v="2012-09-14T00:00:00"/>
    <s v="Standing in H2O but afer heavy rain prev night"/>
    <m/>
    <m/>
    <n v="276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366100000000003"/>
    <n v="133.13763"/>
    <n v="49"/>
    <n v="1.1499999999999999"/>
    <n v="2"/>
    <s v="2x"/>
    <n v="4.3620689655172411"/>
    <s v="Y"/>
    <d v="2013-12-01T00:00:00"/>
    <s v="AU"/>
    <m/>
    <m/>
    <m/>
    <s v="N"/>
    <n v="7"/>
    <n v="4"/>
    <s v="NE China/Korea/Russia diploids"/>
    <n v="2"/>
    <x v="0"/>
    <n v="1E-3"/>
    <n v="2.4E-2"/>
    <n v="2E-3"/>
    <n v="0.94699999999999995"/>
    <n v="1.4999999999999999E-2"/>
    <n v="4.0000000000000001E-3"/>
    <n v="8.0000000000000002E-3"/>
    <n v="296"/>
    <n v="307"/>
    <n v="267"/>
    <n v="284"/>
    <n v="248"/>
    <n v="193"/>
    <n v="214"/>
    <n v="223"/>
    <n v="226"/>
    <n v="259"/>
    <n v="0.15974570148822401"/>
    <n v="0.131203356604877"/>
    <s v="2x"/>
    <m/>
    <s v="Q47694"/>
    <s v="Q47694"/>
    <d v="2014-07-10T00:00:00"/>
    <s v="Y"/>
    <n v="3"/>
    <n v="3"/>
    <s v="SAMN04033252"/>
  </r>
  <r>
    <n v="63"/>
    <s v="RU2012-088"/>
    <s v="RU2012-088"/>
    <s v="M. sacchariflorus"/>
    <m/>
    <n v="36"/>
    <m/>
    <m/>
    <m/>
    <s v="Q47695"/>
    <s v="wild"/>
    <m/>
    <s v="Russia"/>
    <s v="Jewish Autonomous Oblast"/>
    <m/>
    <m/>
    <s v="E. Sacks, E. Dzyubenko, L. Bagmet, A. Sabitov"/>
    <d v="2012-09-14T00:00:00"/>
    <s v="Slight mound in flat wet area"/>
    <m/>
    <m/>
    <n v="164"/>
    <m/>
    <s v="UI"/>
    <n v="0"/>
    <n v="0"/>
    <d v="2012-10-02T00:00:00"/>
    <d v="2014-07-10T00:00:00"/>
    <n v="6"/>
    <d v="2015-03-31T00:00:00"/>
    <n v="8"/>
    <n v="2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365839999999999"/>
    <n v="133.13839999999999"/>
    <n v="49"/>
    <n v="1.7"/>
    <n v="4"/>
    <s v="2x"/>
    <n v="4.2052529182879379"/>
    <s v="Y"/>
    <d v="2013-12-01T00:00:00"/>
    <s v="AU"/>
    <m/>
    <m/>
    <m/>
    <s v="N"/>
    <n v="7"/>
    <n v="4"/>
    <s v="NE China/Korea/Russia diploids"/>
    <n v="2"/>
    <x v="0"/>
    <n v="8.0000000000000002E-3"/>
    <n v="2.1999999999999999E-2"/>
    <n v="0"/>
    <n v="0.92300000000000004"/>
    <n v="2.1999999999999999E-2"/>
    <n v="2.1000000000000001E-2"/>
    <n v="4.0000000000000001E-3"/>
    <n v="296"/>
    <n v="307"/>
    <n v="267"/>
    <n v="284"/>
    <n v="248"/>
    <n v="193"/>
    <n v="214"/>
    <n v="223"/>
    <n v="226"/>
    <n v="259"/>
    <n v="0.124172807397775"/>
    <n v="0.147353833971229"/>
    <s v="2x"/>
    <m/>
    <s v="Q47695"/>
    <s v="Q47695"/>
    <d v="2014-07-10T00:00:00"/>
    <s v="Y"/>
    <n v="3"/>
    <n v="3"/>
    <s v="SAMN04033253"/>
  </r>
  <r>
    <n v="64"/>
    <s v="RU2012-091"/>
    <s v="RU2012-091"/>
    <s v="M. sacchariflorus"/>
    <m/>
    <n v="37"/>
    <m/>
    <m/>
    <m/>
    <s v="Q47696"/>
    <s v="wild"/>
    <m/>
    <s v="Russia"/>
    <s v="Jewish Autonomous Oblast"/>
    <m/>
    <m/>
    <s v="E. Sacks, E. Dzyubenko, L. Bagmet, A. Sabitov"/>
    <d v="2012-09-14T00:00:00"/>
    <s v="Flat area, dk sandy loam"/>
    <s v="&gt;500X500"/>
    <s v="occasional"/>
    <n v="132"/>
    <m/>
    <s v="UI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293840000000003"/>
    <n v="133.17572000000001"/>
    <n v="35"/>
    <n v="2"/>
    <n v="4"/>
    <s v="2x"/>
    <n v="4.4767441860465116"/>
    <s v="Y"/>
    <d v="2013-12-01T00:00:00"/>
    <s v="AU"/>
    <m/>
    <m/>
    <m/>
    <s v="N"/>
    <n v="7"/>
    <n v="4"/>
    <s v="NE China/Korea/Russia diploids"/>
    <n v="2"/>
    <x v="0"/>
    <n v="4.0000000000000001E-3"/>
    <n v="3.0000000000000001E-3"/>
    <n v="1E-3"/>
    <n v="0.96199999999999997"/>
    <n v="6.0000000000000001E-3"/>
    <n v="2.1999999999999999E-2"/>
    <n v="2E-3"/>
    <n v="296"/>
    <n v="307"/>
    <n v="267"/>
    <n v="284"/>
    <n v="248"/>
    <n v="193"/>
    <n v="214"/>
    <n v="223"/>
    <n v="226"/>
    <n v="259"/>
    <n v="0.181303279872851"/>
    <n v="0.13137552504323899"/>
    <s v="unknown"/>
    <m/>
    <s v="Q47696"/>
    <s v="Q47696"/>
    <d v="2014-07-10T00:00:00"/>
    <s v="Y"/>
    <n v="3"/>
    <n v="3"/>
    <s v="SAMN04033254"/>
  </r>
  <r>
    <n v="65"/>
    <s v="RU2012-092"/>
    <s v="RU2012-092"/>
    <s v="M. sacchariflorus"/>
    <m/>
    <n v="37"/>
    <m/>
    <m/>
    <m/>
    <s v="Q47697"/>
    <s v="wild"/>
    <m/>
    <s v="Russia"/>
    <s v="Jewish Autonomous Oblast"/>
    <m/>
    <m/>
    <s v="E. Sacks, E. Dzyubenko, L. Bagmet, A. Sabitov"/>
    <d v="2012-09-14T00:00:00"/>
    <m/>
    <m/>
    <m/>
    <n v="332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293950000000002"/>
    <n v="133.17581000000001"/>
    <n v="38"/>
    <n v="2.57"/>
    <n v="4"/>
    <s v="2x"/>
    <n v="4.2881355932203391"/>
    <s v="Y"/>
    <d v="2013-12-01T00:00:00"/>
    <s v="AU"/>
    <m/>
    <m/>
    <m/>
    <s v="N"/>
    <n v="7"/>
    <n v="4"/>
    <s v="NE China/Korea/Russia diploids"/>
    <n v="2"/>
    <x v="0"/>
    <n v="8.9999999999999993E-3"/>
    <n v="2.3E-2"/>
    <n v="2E-3"/>
    <n v="0.88200000000000001"/>
    <n v="3.4000000000000002E-2"/>
    <n v="2.3E-2"/>
    <n v="2.7E-2"/>
    <n v="296"/>
    <n v="307"/>
    <n v="267"/>
    <n v="285"/>
    <n v="248"/>
    <n v="193"/>
    <n v="214"/>
    <n v="223"/>
    <n v="226"/>
    <n v="259"/>
    <n v="0.101517121803208"/>
    <n v="0.148912903640808"/>
    <s v="2x"/>
    <s v="RU2012-092-4"/>
    <s v="Q47697"/>
    <s v="Q47697"/>
    <d v="2014-07-10T00:00:00"/>
    <s v="Y"/>
    <n v="3"/>
    <n v="3"/>
    <s v="SAMN04033255"/>
  </r>
  <r>
    <n v="66"/>
    <s v="RU2012-093"/>
    <s v="RU2012-093"/>
    <s v="M. sacchariflorus"/>
    <m/>
    <n v="37"/>
    <m/>
    <m/>
    <m/>
    <s v="Q47698"/>
    <s v="wild"/>
    <m/>
    <s v="Russia"/>
    <s v="Jewish Autonomous Oblast"/>
    <m/>
    <m/>
    <s v="E. Sacks, E. Dzyubenko, L. Bagmet, A. Sabitov"/>
    <d v="2012-09-14T00:00:00"/>
    <m/>
    <m/>
    <m/>
    <n v="280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293999999999997"/>
    <n v="133.17580000000001"/>
    <n v="41"/>
    <n v="2.16"/>
    <n v="3"/>
    <s v="2x"/>
    <n v="4.3640275387263339"/>
    <s v="Y"/>
    <d v="2013-12-01T00:00:00"/>
    <s v="AU"/>
    <m/>
    <m/>
    <m/>
    <s v="N"/>
    <n v="7"/>
    <n v="4"/>
    <s v="NE China/Korea/Russia diploids"/>
    <n v="2"/>
    <x v="0"/>
    <n v="8.9999999999999993E-3"/>
    <n v="2.3E-2"/>
    <n v="2E-3"/>
    <n v="0.88200000000000001"/>
    <n v="3.4000000000000002E-2"/>
    <n v="2.3E-2"/>
    <n v="2.7E-2"/>
    <n v="296"/>
    <n v="307"/>
    <n v="267"/>
    <n v="285"/>
    <n v="248"/>
    <n v="193"/>
    <n v="214"/>
    <n v="223"/>
    <n v="226"/>
    <n v="259"/>
    <n v="0.101517121803208"/>
    <n v="0.148912903640808"/>
    <s v="2x"/>
    <s v="RU2012-092-4"/>
    <s v="Q47698"/>
    <s v="Q47698"/>
    <d v="2014-07-10T00:00:00"/>
    <s v="Y"/>
    <n v="3"/>
    <n v="3"/>
    <s v="SAMN04033256"/>
  </r>
  <r>
    <n v="67"/>
    <s v="RU2012-094"/>
    <s v="RU2012-094"/>
    <s v="M. sacchariflorus"/>
    <m/>
    <n v="37"/>
    <m/>
    <m/>
    <m/>
    <s v="Q47699"/>
    <s v="wild"/>
    <m/>
    <s v="Russia"/>
    <s v="Jewish Autonomous Oblast"/>
    <m/>
    <m/>
    <s v="E. Sacks, E. Dzyubenko, L. Bagmet, A. Sabitov"/>
    <d v="2012-09-14T00:00:00"/>
    <m/>
    <m/>
    <m/>
    <n v="236"/>
    <m/>
    <s v="UI"/>
    <n v="0"/>
    <n v="0"/>
    <d v="2012-10-02T00:00:00"/>
    <d v="2014-07-10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294119999999999"/>
    <n v="133.17592999999999"/>
    <n v="44"/>
    <n v="2.2200000000000002"/>
    <n v="3"/>
    <s v="2x"/>
    <n v="4.3813559322033901"/>
    <s v="Y"/>
    <d v="2013-12-01T00:00:00"/>
    <s v="AU"/>
    <m/>
    <m/>
    <m/>
    <s v="N"/>
    <n v="7"/>
    <n v="4"/>
    <s v="NE China/Korea/Russia diploids"/>
    <n v="2"/>
    <x v="0"/>
    <n v="8.9999999999999993E-3"/>
    <n v="2.3E-2"/>
    <n v="2E-3"/>
    <n v="0.88200000000000001"/>
    <n v="3.4000000000000002E-2"/>
    <n v="2.3E-2"/>
    <n v="2.7E-2"/>
    <n v="296"/>
    <n v="307"/>
    <n v="267"/>
    <n v="285"/>
    <n v="248"/>
    <n v="193"/>
    <n v="214"/>
    <n v="223"/>
    <n v="226"/>
    <n v="259"/>
    <n v="0.101517121803208"/>
    <n v="0.148912903640808"/>
    <s v="2x"/>
    <s v="RU2012-092-4"/>
    <s v="Q47699"/>
    <s v="Q47699"/>
    <d v="2014-07-10T00:00:00"/>
    <s v="Y"/>
    <n v="3"/>
    <n v="3"/>
    <s v="SAMN04033257"/>
  </r>
  <r>
    <n v="68"/>
    <s v="RU2012-095"/>
    <s v="RU2012-095"/>
    <s v="M. sacchariflorus"/>
    <m/>
    <n v="37"/>
    <m/>
    <m/>
    <m/>
    <s v="Q47700"/>
    <s v="wild"/>
    <m/>
    <s v="Russia"/>
    <s v="Jewish Autonomous Oblast"/>
    <m/>
    <m/>
    <s v="E. Sacks, E. Dzyubenko, L. Bagmet, A. Sabitov"/>
    <d v="2012-09-14T00:00:00"/>
    <m/>
    <m/>
    <m/>
    <n v="448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291499999999999"/>
    <n v="133.17241000000001"/>
    <n v="45"/>
    <n v="2.2000000000000002"/>
    <n v="3.5"/>
    <s v="2x"/>
    <n v="4.0333333333333332"/>
    <s v="Y"/>
    <d v="2013-12-01T00:00:00"/>
    <s v="AU"/>
    <m/>
    <m/>
    <m/>
    <s v="N"/>
    <n v="7"/>
    <n v="4"/>
    <s v="NE China/Korea/Russia diploids"/>
    <n v="2"/>
    <x v="0"/>
    <n v="6.0000000000000001E-3"/>
    <n v="2E-3"/>
    <n v="0"/>
    <n v="0.99099999999999999"/>
    <n v="0"/>
    <n v="0"/>
    <n v="0"/>
    <n v="296"/>
    <n v="307"/>
    <n v="267"/>
    <n v="285"/>
    <n v="248"/>
    <n v="193"/>
    <n v="214"/>
    <n v="223"/>
    <n v="226"/>
    <n v="259"/>
    <n v="0.36171073544285498"/>
    <n v="8.9777254617892099E-2"/>
    <s v="unknown"/>
    <m/>
    <s v="Q47700"/>
    <s v="Q47700"/>
    <d v="2014-07-10T00:00:00"/>
    <s v="Y"/>
    <n v="3"/>
    <n v="3"/>
    <s v="SAMN04033258"/>
  </r>
  <r>
    <n v="69"/>
    <s v="RU2012-096"/>
    <s v="RU2012-096"/>
    <s v="M. sacchariflorus"/>
    <m/>
    <n v="38"/>
    <m/>
    <m/>
    <m/>
    <s v="Q47701"/>
    <s v="wild"/>
    <m/>
    <s v="Russia"/>
    <s v="Jewish Autonomous Oblast"/>
    <m/>
    <m/>
    <s v="E. Sacks, E. Dzyubenko, L. Bagmet, A. Sabitov"/>
    <d v="2012-09-15T00:00:00"/>
    <s v="Clay loam, slight rise in flat area"/>
    <s v="5X4"/>
    <s v="rare"/>
    <n v="328"/>
    <s v="In grass, Artemesia, Rubus, birch nearby, Angrostis, vicia, Salix"/>
    <s v="UI"/>
    <n v="0"/>
    <n v="0"/>
    <d v="2012-10-02T00:00:00"/>
    <d v="2014-07-10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736660000000001"/>
    <n v="133.02146999999999"/>
    <n v="55"/>
    <n v="2.06"/>
    <n v="4"/>
    <s v="2x"/>
    <n v="4.3964686998394864"/>
    <s v="Y"/>
    <d v="2013-12-01T00:00:00"/>
    <s v="AU"/>
    <m/>
    <m/>
    <m/>
    <s v="N"/>
    <n v="7"/>
    <n v="4"/>
    <s v="NE China/Korea/Russia diploids"/>
    <n v="2"/>
    <x v="0"/>
    <n v="5.0000000000000001E-3"/>
    <n v="1.2E-2"/>
    <n v="1E-3"/>
    <n v="0.94799999999999995"/>
    <n v="1.7999999999999999E-2"/>
    <n v="8.9999999999999993E-3"/>
    <n v="6.0000000000000001E-3"/>
    <n v="296"/>
    <n v="307"/>
    <n v="267"/>
    <n v="284"/>
    <n v="248"/>
    <n v="193"/>
    <n v="214"/>
    <n v="223"/>
    <n v="226"/>
    <n v="259"/>
    <n v="0.358734286952753"/>
    <n v="0.10342030552926899"/>
    <s v="unknown"/>
    <m/>
    <s v="Q47701"/>
    <s v="Q47701"/>
    <d v="2014-07-10T00:00:00"/>
    <s v="Y"/>
    <n v="3"/>
    <n v="3"/>
    <s v="SAMN04033259"/>
  </r>
  <r>
    <n v="70"/>
    <s v="RU2012-097"/>
    <s v="RU2012-097"/>
    <s v="M. sacchariflorus"/>
    <m/>
    <n v="38"/>
    <m/>
    <m/>
    <m/>
    <s v="Q47702"/>
    <s v="wild"/>
    <m/>
    <s v="Russia"/>
    <s v="Jewish Autonomous Oblast"/>
    <m/>
    <s v="Road out of Birdbidzhano hwy"/>
    <s v="E. Sacks, E. Dzyubenko, L. Bagmet, A. Sabitov"/>
    <d v="2012-09-15T00:00:00"/>
    <s v="Lt brown clay loam w/ river rocks may have been brought in for rd"/>
    <s v="5X5"/>
    <s v="rare"/>
    <n v="284"/>
    <s v="Clumpy, by side of road"/>
    <s v="UI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728740000000002"/>
    <n v="133.07011"/>
    <n v="70"/>
    <n v="2.09"/>
    <n v="4"/>
    <s v="2x"/>
    <n v="4.4404553415061292"/>
    <s v="Y"/>
    <d v="2013-12-01T00:00:00"/>
    <s v="AU"/>
    <m/>
    <m/>
    <m/>
    <s v="N"/>
    <n v="7"/>
    <n v="4"/>
    <s v="NE China/Korea/Russia diploids"/>
    <n v="2"/>
    <x v="0"/>
    <n v="1E-3"/>
    <n v="0.03"/>
    <n v="1E-3"/>
    <n v="0.94799999999999995"/>
    <n v="2E-3"/>
    <n v="1.7999999999999999E-2"/>
    <n v="0"/>
    <n v="296"/>
    <n v="307"/>
    <n v="267"/>
    <n v="284"/>
    <n v="248"/>
    <n v="193"/>
    <n v="214"/>
    <n v="223"/>
    <n v="226"/>
    <n v="259"/>
    <n v="0.182632567548042"/>
    <n v="0.11833127099169199"/>
    <s v="2x"/>
    <m/>
    <s v="Q47702"/>
    <s v="Q47702"/>
    <d v="2014-07-10T00:00:00"/>
    <s v="Y"/>
    <n v="3"/>
    <n v="3"/>
    <s v="SAMN04033260"/>
  </r>
  <r>
    <n v="71"/>
    <s v="RU2012-098"/>
    <s v="RU2012-098"/>
    <s v="M. sacchariflorus"/>
    <m/>
    <n v="39"/>
    <m/>
    <m/>
    <m/>
    <s v="Q47703"/>
    <s v="wild"/>
    <m/>
    <s v="Russia"/>
    <m/>
    <m/>
    <s v="Near hwy M58outside of Birdbidzhao turnoff"/>
    <s v="E. Sacks, E. Dzyubenko, L. Bagmet, A. Sabitov"/>
    <d v="2012-09-15T00:00:00"/>
    <s v="Sandy loam"/>
    <m/>
    <s v="frequent"/>
    <n v="60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709130000000002"/>
    <n v="133.19144"/>
    <n v="66"/>
    <n v="2.2799999999999998"/>
    <n v="3"/>
    <s v="2x"/>
    <n v="4.3937381404174571"/>
    <s v="Y"/>
    <d v="2013-12-01T00:00:00"/>
    <s v="AU"/>
    <m/>
    <m/>
    <m/>
    <s v="N"/>
    <n v="7"/>
    <n v="4"/>
    <s v="NE China/Korea/Russia diploids"/>
    <n v="2"/>
    <x v="0"/>
    <n v="0.01"/>
    <n v="1E-3"/>
    <n v="8.0000000000000002E-3"/>
    <n v="0.90100000000000002"/>
    <n v="2.5000000000000001E-2"/>
    <n v="3.5999999999999997E-2"/>
    <n v="0.02"/>
    <n v="296"/>
    <n v="307"/>
    <n v="266"/>
    <n v="283"/>
    <n v="248"/>
    <n v="193"/>
    <n v="213"/>
    <n v="224"/>
    <n v="226"/>
    <n v="259"/>
    <n v="0.229042045947117"/>
    <n v="0.14951834776415901"/>
    <s v="unknown"/>
    <m/>
    <s v="Q47703"/>
    <s v="Q47703"/>
    <d v="2014-07-10T00:00:00"/>
    <s v="Y"/>
    <n v="3"/>
    <n v="3"/>
    <s v="SAMN04033261"/>
  </r>
  <r>
    <n v="72"/>
    <s v="RU2012-099"/>
    <s v="RU2012-099"/>
    <s v="M. sacchariflorus"/>
    <m/>
    <n v="39"/>
    <m/>
    <m/>
    <m/>
    <s v="Q47704"/>
    <s v="wild"/>
    <m/>
    <s v="Russia"/>
    <m/>
    <m/>
    <m/>
    <s v="E. Sacks, E. Dzyubenko, L. Bagmet, A. Sabitov"/>
    <d v="2012-09-15T00:00:00"/>
    <m/>
    <m/>
    <m/>
    <n v="92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709220000000002"/>
    <n v="133.19158999999999"/>
    <n v="67"/>
    <n v="2.44"/>
    <n v="4"/>
    <s v="2x"/>
    <n v="4.4444444444444446"/>
    <s v="Y"/>
    <d v="2013-12-01T00:00:00"/>
    <s v="AU"/>
    <m/>
    <m/>
    <m/>
    <s v="N"/>
    <n v="7"/>
    <n v="4"/>
    <s v="NE China/Korea/Russia diploids"/>
    <n v="2"/>
    <x v="0"/>
    <n v="3.0000000000000001E-3"/>
    <n v="0"/>
    <n v="0"/>
    <n v="0.995"/>
    <n v="1E-3"/>
    <n v="1E-3"/>
    <n v="1E-3"/>
    <n v="296"/>
    <n v="307"/>
    <n v="266"/>
    <n v="283"/>
    <n v="248"/>
    <n v="193"/>
    <n v="213"/>
    <n v="224"/>
    <n v="226"/>
    <n v="259"/>
    <n v="0.23641092327698299"/>
    <n v="0.108159249167424"/>
    <s v="2x"/>
    <m/>
    <s v="Q47704"/>
    <s v="Q47704"/>
    <d v="2014-07-10T00:00:00"/>
    <s v="Y"/>
    <n v="3"/>
    <n v="3"/>
    <s v="SAMN04033262"/>
  </r>
  <r>
    <n v="73"/>
    <s v="RU2012-100"/>
    <s v="RU2012-100"/>
    <s v="M. sacchariflorus"/>
    <m/>
    <n v="39"/>
    <m/>
    <m/>
    <m/>
    <s v="Q47705"/>
    <s v="wild"/>
    <m/>
    <s v="Russia"/>
    <m/>
    <m/>
    <m/>
    <s v="E. Sacks, E. Dzyubenko, L. Bagmet, A. Sabitov"/>
    <d v="2012-09-15T00:00:00"/>
    <m/>
    <m/>
    <m/>
    <n v="104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709470000000003"/>
    <n v="133.19159999999999"/>
    <n v="66"/>
    <n v="2.12"/>
    <n v="3"/>
    <s v="2x"/>
    <n v="4.4568965517241379"/>
    <s v="Y"/>
    <d v="2013-12-01T00:00:00"/>
    <s v="AU"/>
    <m/>
    <m/>
    <m/>
    <s v="N"/>
    <n v="7"/>
    <n v="4"/>
    <s v="NE China/Korea/Russia diploids"/>
    <n v="2"/>
    <x v="0"/>
    <n v="4.0000000000000001E-3"/>
    <n v="0"/>
    <n v="1E-3"/>
    <n v="0.94599999999999995"/>
    <n v="1.2999999999999999E-2"/>
    <n v="2.4E-2"/>
    <n v="1.2E-2"/>
    <n v="296"/>
    <n v="307"/>
    <n v="266"/>
    <n v="283"/>
    <n v="248"/>
    <n v="193"/>
    <n v="213"/>
    <n v="224"/>
    <n v="226"/>
    <n v="259"/>
    <n v="0.27917930934835999"/>
    <n v="0.121953175112251"/>
    <s v="unknown"/>
    <m/>
    <s v="Q47705"/>
    <s v="Q47705"/>
    <d v="2014-07-10T00:00:00"/>
    <s v="Y"/>
    <n v="3"/>
    <n v="3"/>
    <s v="SAMN04033263"/>
  </r>
  <r>
    <n v="74"/>
    <s v="RU2012-101"/>
    <s v="RU2012-101"/>
    <s v="M. sacchariflorus"/>
    <m/>
    <n v="39"/>
    <m/>
    <m/>
    <m/>
    <s v="Q47706"/>
    <s v="wild"/>
    <m/>
    <s v="Russia"/>
    <m/>
    <m/>
    <m/>
    <s v="E. Sacks, E. Dzyubenko, L. Bagmet, A. Sabitov"/>
    <d v="2012-09-15T00:00:00"/>
    <m/>
    <m/>
    <m/>
    <n v="76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70993"/>
    <n v="133.19167999999999"/>
    <n v="66"/>
    <n v="2.2999999999999998"/>
    <n v="4"/>
    <s v="2x"/>
    <n v="4.406021897810219"/>
    <s v="Y"/>
    <d v="2013-12-01T00:00:00"/>
    <s v="AU"/>
    <m/>
    <m/>
    <m/>
    <s v="N"/>
    <n v="7"/>
    <n v="4"/>
    <s v="NE China/Korea/Russia diploids"/>
    <n v="2"/>
    <x v="0"/>
    <n v="2E-3"/>
    <n v="0"/>
    <n v="1E-3"/>
    <n v="0.98699999999999999"/>
    <n v="1E-3"/>
    <n v="6.0000000000000001E-3"/>
    <n v="3.0000000000000001E-3"/>
    <n v="296"/>
    <n v="307"/>
    <n v="266"/>
    <n v="283"/>
    <n v="248"/>
    <n v="193"/>
    <n v="213"/>
    <n v="224"/>
    <n v="226"/>
    <n v="259"/>
    <n v="0.19497182488079801"/>
    <n v="0.11544260176609999"/>
    <s v="2x"/>
    <m/>
    <s v="Q47706"/>
    <s v="Q47706"/>
    <d v="2014-07-10T00:00:00"/>
    <s v="Y"/>
    <n v="3"/>
    <n v="3"/>
    <s v="SAMN04033264"/>
  </r>
  <r>
    <n v="75"/>
    <s v="RU2012-102"/>
    <s v="RU2012-102"/>
    <s v="M. sacchariflorus"/>
    <m/>
    <n v="39"/>
    <m/>
    <m/>
    <m/>
    <s v="Q47707"/>
    <s v="wild"/>
    <m/>
    <s v="Russia"/>
    <m/>
    <m/>
    <m/>
    <s v="E. Sacks, E. Dzyubenko, L. Bagmet, A. Sabitov"/>
    <d v="2012-09-15T00:00:00"/>
    <m/>
    <m/>
    <m/>
    <n v="100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709650000000003"/>
    <n v="133.19217"/>
    <n v="66"/>
    <n v="2.17"/>
    <n v="4"/>
    <s v="2x"/>
    <n v="4.2058823529411757"/>
    <s v="Y"/>
    <d v="2013-12-01T00:00:00"/>
    <s v="AU"/>
    <m/>
    <m/>
    <m/>
    <s v="N"/>
    <n v="7"/>
    <n v="4"/>
    <s v="NE China/Korea/Russia diploids"/>
    <n v="2"/>
    <x v="0"/>
    <n v="5.0000000000000001E-3"/>
    <n v="0"/>
    <n v="0"/>
    <n v="0.96499999999999997"/>
    <n v="4.0000000000000001E-3"/>
    <n v="2.3E-2"/>
    <n v="3.0000000000000001E-3"/>
    <n v="296"/>
    <n v="307"/>
    <n v="266"/>
    <n v="283"/>
    <n v="248"/>
    <n v="193"/>
    <n v="213"/>
    <n v="224"/>
    <n v="226"/>
    <n v="259"/>
    <n v="0.30067909261667403"/>
    <n v="0.118057851239669"/>
    <s v="unknown"/>
    <m/>
    <s v="Q47707"/>
    <s v="Q47707"/>
    <d v="2014-07-10T00:00:00"/>
    <s v="Y"/>
    <n v="3"/>
    <n v="3"/>
    <s v="SAMN04033265"/>
  </r>
  <r>
    <n v="76"/>
    <s v="RU2012-104"/>
    <s v="RU2012-104"/>
    <s v="M. sacchariflorus"/>
    <m/>
    <n v="40"/>
    <m/>
    <m/>
    <m/>
    <s v="Q47708"/>
    <s v="wild"/>
    <m/>
    <s v="Russia"/>
    <m/>
    <m/>
    <m/>
    <s v="E. Sacks, E. Dzyubenko, L. Bagmet, A. Sabitov"/>
    <d v="2012-09-15T00:00:00"/>
    <m/>
    <s v="5X10"/>
    <s v="occasional"/>
    <n v="92"/>
    <m/>
    <s v="UI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4439999999999"/>
    <n v="136.63362000000001"/>
    <n v="49"/>
    <n v="1.85"/>
    <n v="2"/>
    <s v="2x"/>
    <n v="4.6020408163265305"/>
    <s v="Y"/>
    <d v="2013-12-01T00:00:00"/>
    <s v="AU"/>
    <m/>
    <m/>
    <m/>
    <s v="N"/>
    <n v="7"/>
    <n v="4"/>
    <s v="NE China/Korea/Russia diploids"/>
    <n v="2"/>
    <x v="0"/>
    <n v="2E-3"/>
    <n v="1E-3"/>
    <n v="1E-3"/>
    <n v="0.97"/>
    <n v="1.2999999999999999E-2"/>
    <n v="1.0999999999999999E-2"/>
    <n v="3.0000000000000001E-3"/>
    <n v="296"/>
    <n v="307"/>
    <n v="266"/>
    <n v="283"/>
    <n v="248"/>
    <n v="193"/>
    <n v="213"/>
    <n v="224"/>
    <n v="226"/>
    <n v="259"/>
    <n v="0.19890189279005899"/>
    <n v="0.116766467065868"/>
    <s v="2x"/>
    <m/>
    <s v="Q47708"/>
    <s v="Q47708"/>
    <d v="2014-07-10T00:00:00"/>
    <s v="Y"/>
    <n v="4"/>
    <n v="3"/>
    <s v="SAMN04033266"/>
  </r>
  <r>
    <n v="77"/>
    <s v="RU2012-105"/>
    <s v="RU2012-105"/>
    <s v="M. sacchariflorus"/>
    <m/>
    <n v="40"/>
    <m/>
    <m/>
    <m/>
    <s v="Q47709"/>
    <s v="wild"/>
    <m/>
    <s v="Russia"/>
    <m/>
    <m/>
    <m/>
    <s v="E. Sacks, E. Dzyubenko, L. Bagmet, A. Sabitov"/>
    <d v="2012-09-15T00:00:00"/>
    <m/>
    <m/>
    <s v="occasional"/>
    <n v="36"/>
    <s v="Being outcompeted by Phragmites "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8.596780000000003"/>
    <n v="133.63899000000001"/>
    <n v="52"/>
    <n v="1.91"/>
    <n v="3"/>
    <s v="2x"/>
    <n v="4.2881355932203391"/>
    <s v="Y"/>
    <d v="2013-12-01T00:00:00"/>
    <s v="AU"/>
    <m/>
    <m/>
    <m/>
    <s v="N"/>
    <n v="7"/>
    <n v="4"/>
    <s v="NE China/Korea/Russia diploids"/>
    <n v="2"/>
    <x v="0"/>
    <n v="5.0000000000000001E-3"/>
    <n v="1.0999999999999999E-2"/>
    <n v="4.0000000000000001E-3"/>
    <n v="0.94"/>
    <n v="1E-3"/>
    <n v="2.7E-2"/>
    <n v="1.0999999999999999E-2"/>
    <n v="296"/>
    <n v="307"/>
    <n v="267"/>
    <n v="284"/>
    <n v="248"/>
    <n v="193"/>
    <n v="214"/>
    <n v="223"/>
    <n v="226"/>
    <n v="259"/>
    <n v="0.33209073833261099"/>
    <n v="0.110587115476139"/>
    <s v="unknown"/>
    <m/>
    <s v="Q47709"/>
    <s v="Q47709"/>
    <d v="2014-07-10T00:00:00"/>
    <s v="Y"/>
    <n v="3"/>
    <n v="3"/>
    <s v="SAMN04033267"/>
  </r>
  <r>
    <n v="78"/>
    <s v="RU2012-106"/>
    <s v="RU2012-106"/>
    <s v="M. sacchariflorus"/>
    <m/>
    <n v="40"/>
    <m/>
    <m/>
    <m/>
    <s v="Q47710"/>
    <s v="wild"/>
    <m/>
    <s v="Russia"/>
    <m/>
    <m/>
    <m/>
    <s v="E. Sacks, E. Dzyubenko, L. Bagmet, A. Sabitov"/>
    <d v="2012-09-15T00:00:00"/>
    <m/>
    <m/>
    <m/>
    <n v="56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8.597029999999997"/>
    <n v="133.63937000000001"/>
    <n v="52"/>
    <n v="1.5"/>
    <n v="2"/>
    <s v="2x"/>
    <n v="4.3297872340425529"/>
    <s v="Y"/>
    <d v="2013-12-01T00:00:00"/>
    <s v="AU"/>
    <m/>
    <m/>
    <m/>
    <s v="N"/>
    <n v="7"/>
    <n v="4"/>
    <s v="NE China/Korea/Russia diploids"/>
    <n v="2"/>
    <x v="0"/>
    <n v="0"/>
    <n v="1.0999999999999999E-2"/>
    <n v="1E-3"/>
    <n v="0.98499999999999999"/>
    <n v="2E-3"/>
    <n v="1E-3"/>
    <n v="1E-3"/>
    <n v="296"/>
    <n v="307"/>
    <n v="267"/>
    <n v="284"/>
    <n v="248"/>
    <n v="193"/>
    <n v="214"/>
    <n v="223"/>
    <n v="226"/>
    <n v="259"/>
    <n v="0.26932524201704999"/>
    <n v="0.100692109946609"/>
    <s v="2x"/>
    <m/>
    <s v="Q47710"/>
    <s v="Q47710"/>
    <d v="2014-07-10T00:00:00"/>
    <s v="Y"/>
    <n v="3"/>
    <n v="3"/>
    <s v="SAMN04033268"/>
  </r>
  <r>
    <n v="79"/>
    <s v="RU2012-108"/>
    <s v="RU2012-108"/>
    <s v="M. sacchariflorus"/>
    <m/>
    <n v="41"/>
    <m/>
    <m/>
    <m/>
    <s v="Q47711"/>
    <s v="wild"/>
    <m/>
    <s v="Russia"/>
    <m/>
    <m/>
    <m/>
    <s v="E. Sacks, E. Dzyubenko, L. Bagmet, A. Sabitov"/>
    <d v="2012-09-15T00:00:00"/>
    <s v="On rise in swampy water, dark loam"/>
    <s v="&gt;500"/>
    <s v="abundant"/>
    <n v="196"/>
    <s v="Very large pop and widely dispersed; mostly leaves have gone brown (dormant)"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86489999999998"/>
    <n v="133.93886000000001"/>
    <n v="43"/>
    <n v="1.59"/>
    <n v="3"/>
    <s v="2x"/>
    <n v="4.5299500831946755"/>
    <s v="Y"/>
    <d v="2013-12-01T00:00:00"/>
    <s v="AU"/>
    <m/>
    <m/>
    <m/>
    <s v="N"/>
    <n v="7"/>
    <n v="4"/>
    <s v="NE China/Korea/Russia diploids"/>
    <n v="2"/>
    <x v="0"/>
    <n v="3.0000000000000001E-3"/>
    <n v="1.4999999999999999E-2"/>
    <n v="3.0000000000000001E-3"/>
    <n v="0.95599999999999996"/>
    <n v="2E-3"/>
    <n v="1.4999999999999999E-2"/>
    <n v="6.0000000000000001E-3"/>
    <n v="296"/>
    <n v="307"/>
    <n v="267"/>
    <n v="284"/>
    <n v="248"/>
    <n v="193"/>
    <n v="214"/>
    <n v="223"/>
    <n v="226"/>
    <n v="259"/>
    <n v="0.13576072821846599"/>
    <n v="0.127963353061156"/>
    <s v="2x"/>
    <m/>
    <s v="Q47711"/>
    <s v="Q47711"/>
    <d v="2014-07-10T00:00:00"/>
    <s v="Y"/>
    <n v="3"/>
    <n v="3"/>
    <s v="SAMN04033269"/>
  </r>
  <r>
    <n v="80"/>
    <s v="RU2012-109"/>
    <s v="RU2012-109"/>
    <s v="M. sacchariflorus"/>
    <m/>
    <n v="41"/>
    <m/>
    <m/>
    <m/>
    <s v="Q47712"/>
    <s v="wild"/>
    <m/>
    <s v="Russia"/>
    <m/>
    <m/>
    <m/>
    <s v="E. Sacks, E. Dzyubenko, L. Bagmet, A. Sabitov"/>
    <d v="2012-09-15T00:00:00"/>
    <m/>
    <m/>
    <m/>
    <n v="208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586579999999998"/>
    <n v="133.93906000000001"/>
    <n v="45"/>
    <n v="1.65"/>
    <n v="3"/>
    <s v="2x"/>
    <n v="4.6630434782608692"/>
    <s v="Y"/>
    <d v="2013-12-01T00:00:00"/>
    <s v="AU"/>
    <m/>
    <m/>
    <m/>
    <s v="N"/>
    <n v="7"/>
    <n v="4"/>
    <s v="NE China/Korea/Russia diploids"/>
    <n v="2"/>
    <x v="0"/>
    <n v="1E-3"/>
    <n v="1.9E-2"/>
    <n v="0"/>
    <n v="0.97099999999999997"/>
    <n v="3.0000000000000001E-3"/>
    <n v="4.0000000000000001E-3"/>
    <n v="2E-3"/>
    <n v="296"/>
    <n v="307"/>
    <n v="267"/>
    <n v="284"/>
    <n v="248"/>
    <n v="193"/>
    <n v="214"/>
    <n v="223"/>
    <n v="226"/>
    <n v="259"/>
    <n v="0.26340124259500097"/>
    <n v="0.101176932130247"/>
    <s v="2x"/>
    <m/>
    <s v="Q47712"/>
    <s v="Q47712"/>
    <d v="2014-07-10T00:00:00"/>
    <s v="Y"/>
    <n v="3"/>
    <n v="3"/>
    <s v="SAMN04033270"/>
  </r>
  <r>
    <n v="81"/>
    <s v="RU2012-110"/>
    <s v="RU2012-110"/>
    <s v="M. sacchariflorus"/>
    <m/>
    <n v="41"/>
    <m/>
    <m/>
    <m/>
    <s v="Q47713"/>
    <s v="wild"/>
    <m/>
    <s v="Russia"/>
    <m/>
    <m/>
    <m/>
    <s v="E. Sacks, E. Dzyubenko, L. Bagmet, A. Sabitov"/>
    <d v="2012-09-15T00:00:00"/>
    <m/>
    <m/>
    <m/>
    <n v="172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1"/>
    <s v="Y"/>
    <n v="48.587249999999997"/>
    <n v="133.93983"/>
    <n v="46"/>
    <n v="2.0299999999999998"/>
    <n v="3"/>
    <s v="2x"/>
    <n v="4.5081967213114753"/>
    <s v="Y"/>
    <d v="2013-12-01T00:00:00"/>
    <s v="AU"/>
    <m/>
    <m/>
    <m/>
    <s v="N"/>
    <n v="7"/>
    <n v="4"/>
    <s v="NE China/Korea/Russia diploids"/>
    <n v="2"/>
    <x v="0"/>
    <n v="5.0000000000000001E-3"/>
    <n v="2.1999999999999999E-2"/>
    <n v="4.0000000000000001E-3"/>
    <n v="0.94799999999999995"/>
    <n v="6.0000000000000001E-3"/>
    <n v="1.0999999999999999E-2"/>
    <n v="4.0000000000000001E-3"/>
    <n v="296"/>
    <n v="307"/>
    <n v="267"/>
    <n v="284"/>
    <n v="248"/>
    <n v="193"/>
    <n v="214"/>
    <n v="223"/>
    <n v="226"/>
    <n v="259"/>
    <n v="0.34206039589654702"/>
    <n v="0.108661278988053"/>
    <s v="unknown"/>
    <m/>
    <s v="Q47713"/>
    <s v="Q47713"/>
    <d v="2014-07-10T00:00:00"/>
    <s v="Y"/>
    <n v="3"/>
    <n v="3"/>
    <s v="SAMN04033271"/>
  </r>
  <r>
    <n v="82"/>
    <s v="RU2012-111"/>
    <s v="RU2012-111"/>
    <s v="M. sacchariflorus"/>
    <m/>
    <n v="41"/>
    <m/>
    <m/>
    <m/>
    <s v="Q47714"/>
    <s v="wild"/>
    <m/>
    <s v="Russia"/>
    <m/>
    <m/>
    <m/>
    <s v="E. Sacks, E. Dzyubenko, L. Bagmet, A. Sabitov"/>
    <d v="2012-09-15T00:00:00"/>
    <m/>
    <m/>
    <m/>
    <n v="280"/>
    <m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m/>
    <n v="48.588090000000001"/>
    <n v="133.94029"/>
    <n v="47"/>
    <n v="1.89"/>
    <n v="2.5"/>
    <s v="2x"/>
    <n v="4.4626016260162604"/>
    <s v="Y"/>
    <d v="2013-12-01T00:00:00"/>
    <s v="AU"/>
    <m/>
    <m/>
    <m/>
    <s v="N"/>
    <n v="7"/>
    <n v="4"/>
    <s v="NE China/Korea/Russia diploids"/>
    <n v="2"/>
    <x v="0"/>
    <n v="1E-3"/>
    <n v="7.0000000000000001E-3"/>
    <n v="0"/>
    <n v="0.98399999999999999"/>
    <n v="4.0000000000000001E-3"/>
    <n v="2E-3"/>
    <n v="1E-3"/>
    <n v="296"/>
    <n v="307"/>
    <n v="267"/>
    <n v="284"/>
    <n v="248"/>
    <n v="193"/>
    <n v="214"/>
    <n v="223"/>
    <n v="226"/>
    <n v="259"/>
    <n v="0.27137696864614902"/>
    <n v="0.103791544380106"/>
    <s v="2x"/>
    <m/>
    <s v="Q47714"/>
    <s v="Q47714"/>
    <d v="2015-03-10T00:00:00"/>
    <s v="Y"/>
    <n v="3"/>
    <n v="3"/>
    <s v="SAMN04033272"/>
  </r>
  <r>
    <n v="83"/>
    <s v="RU2012-112"/>
    <s v="RU2012-112"/>
    <s v="M. sacchariflorus"/>
    <m/>
    <n v="41"/>
    <m/>
    <m/>
    <m/>
    <s v="Q47715"/>
    <s v="wild"/>
    <m/>
    <s v="Russia"/>
    <m/>
    <m/>
    <m/>
    <s v="E. Sacks, E. Dzyubenko, L. Bagmet, A. Sabitov"/>
    <d v="2012-09-15T00:00:00"/>
    <m/>
    <m/>
    <m/>
    <n v="92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87870000000002"/>
    <n v="133.93943999999999"/>
    <n v="45"/>
    <n v="1.8"/>
    <n v="4"/>
    <s v="2x"/>
    <n v="4.4390862944162439"/>
    <s v="Y"/>
    <d v="2013-12-01T00:00:00"/>
    <s v="AU"/>
    <m/>
    <m/>
    <m/>
    <s v="N"/>
    <n v="7"/>
    <n v="4"/>
    <s v="NE China/Korea/Russia diploids"/>
    <n v="2"/>
    <x v="0"/>
    <n v="1E-3"/>
    <n v="8.0000000000000002E-3"/>
    <n v="0"/>
    <n v="0.94299999999999995"/>
    <n v="1.7000000000000001E-2"/>
    <n v="0.03"/>
    <n v="0"/>
    <n v="296"/>
    <n v="307"/>
    <n v="267"/>
    <n v="284"/>
    <n v="248"/>
    <n v="193"/>
    <n v="214"/>
    <n v="223"/>
    <n v="226"/>
    <n v="259"/>
    <n v="0.32911428984250801"/>
    <n v="9.9112680909717393E-2"/>
    <s v="2x"/>
    <m/>
    <s v="Q47715"/>
    <s v="Q47715"/>
    <d v="2014-07-10T00:00:00"/>
    <s v="Y"/>
    <n v="3"/>
    <n v="3"/>
    <s v="SAMN04033273"/>
  </r>
  <r>
    <n v="84"/>
    <s v="RU2012-113"/>
    <s v="RU2012-113"/>
    <s v="M. sacchariflorus"/>
    <m/>
    <n v="42"/>
    <m/>
    <m/>
    <m/>
    <s v="Q47716"/>
    <s v="wild"/>
    <m/>
    <s v="Russia"/>
    <m/>
    <m/>
    <s v="Adjacent to edge of water"/>
    <s v="E. Sacks, E. Dzyubenko, L. Bagmet, A. Sabitov"/>
    <d v="2012-09-15T00:00:00"/>
    <s v="Dark loam, on slight rise in flat wet area"/>
    <m/>
    <s v="occasional"/>
    <n v="92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8.609630000000003"/>
    <n v="134.21584999999999"/>
    <n v="44"/>
    <n v="1.85"/>
    <n v="3"/>
    <s v="2x"/>
    <n v="4.4916666666666663"/>
    <s v="Y"/>
    <d v="2013-12-01T00:00:00"/>
    <s v="AU"/>
    <m/>
    <m/>
    <m/>
    <s v="N"/>
    <n v="7"/>
    <n v="4"/>
    <s v="NE China/Korea/Russia diploids"/>
    <n v="2"/>
    <x v="0"/>
    <n v="0"/>
    <n v="2.9000000000000001E-2"/>
    <n v="1E-3"/>
    <n v="0.96199999999999997"/>
    <n v="0"/>
    <n v="0"/>
    <n v="6.0000000000000001E-3"/>
    <n v="296"/>
    <n v="307"/>
    <n v="267"/>
    <n v="284"/>
    <n v="248"/>
    <n v="193"/>
    <n v="214"/>
    <n v="223"/>
    <n v="226"/>
    <n v="259"/>
    <n v="0.30322207773443099"/>
    <n v="9.6507962840079606E-2"/>
    <s v="2x"/>
    <m/>
    <s v="Q47716"/>
    <s v="Q47716"/>
    <d v="2015-03-10T00:00:00"/>
    <s v="Y"/>
    <n v="3"/>
    <n v="3"/>
    <s v="SAMN04033274"/>
  </r>
  <r>
    <n v="85"/>
    <s v="RU2012-114"/>
    <s v="RU2012-114"/>
    <s v="M. sacchariflorus"/>
    <m/>
    <n v="42"/>
    <m/>
    <m/>
    <m/>
    <s v="Q47717"/>
    <s v="wild"/>
    <m/>
    <s v="Russia"/>
    <m/>
    <m/>
    <m/>
    <s v="E. Sacks, E. Dzyubenko, L. Bagmet, A. Sabitov"/>
    <d v="2012-09-15T00:00:00"/>
    <m/>
    <s v="69X15"/>
    <m/>
    <n v="236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09299999999998"/>
    <n v="134.21509"/>
    <n v="42"/>
    <n v="1.95"/>
    <n v="4"/>
    <s v="2x"/>
    <n v="4.465434083601286"/>
    <s v="Y"/>
    <d v="2013-12-01T00:00:00"/>
    <s v="AU"/>
    <m/>
    <m/>
    <m/>
    <s v="N"/>
    <n v="7"/>
    <n v="4"/>
    <s v="NE China/Korea/Russia diploids"/>
    <n v="2"/>
    <x v="0"/>
    <n v="2E-3"/>
    <n v="2.5000000000000001E-2"/>
    <n v="1E-3"/>
    <n v="0.95199999999999996"/>
    <n v="2E-3"/>
    <n v="1.7999999999999999E-2"/>
    <n v="1E-3"/>
    <n v="296"/>
    <n v="307"/>
    <n v="267"/>
    <n v="284"/>
    <n v="248"/>
    <n v="193"/>
    <n v="0"/>
    <n v="224"/>
    <n v="226"/>
    <n v="259"/>
    <n v="0.34980494148244501"/>
    <n v="0.103866666666667"/>
    <s v="unknown"/>
    <m/>
    <s v="Q47717"/>
    <s v="Q47717"/>
    <d v="2014-07-10T00:00:00"/>
    <s v="Y"/>
    <n v="3"/>
    <n v="3"/>
    <s v="SAMN04033275"/>
  </r>
  <r>
    <n v="86"/>
    <s v="RU2012-116"/>
    <s v="RU2012-116"/>
    <s v="M. sacchariflorus"/>
    <m/>
    <n v="43"/>
    <m/>
    <m/>
    <m/>
    <s v="Q47718"/>
    <s v="wild"/>
    <m/>
    <s v="Russia"/>
    <m/>
    <m/>
    <m/>
    <s v="E. Sacks, E. Dzyubenko, L. Bagmet, A. Sabitov"/>
    <d v="2012-09-15T00:00:00"/>
    <s v="brown any loam"/>
    <s v="200X20"/>
    <s v="occasional"/>
    <n v="92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71980000000003"/>
    <n v="134.42264"/>
    <n v="37"/>
    <n v="1.78"/>
    <n v="3"/>
    <s v="2x"/>
    <n v="4.4622641509433967"/>
    <s v="Y"/>
    <d v="2013-12-01T00:00:00"/>
    <s v="AU"/>
    <m/>
    <m/>
    <m/>
    <s v="N"/>
    <n v="7"/>
    <n v="4"/>
    <s v="NE China/Korea/Russia diploids"/>
    <n v="2"/>
    <x v="0"/>
    <n v="2E-3"/>
    <n v="0"/>
    <n v="0"/>
    <n v="0.996"/>
    <n v="0"/>
    <n v="0"/>
    <n v="0"/>
    <n v="296"/>
    <n v="307"/>
    <n v="267"/>
    <n v="284"/>
    <n v="248"/>
    <n v="193"/>
    <n v="214"/>
    <n v="223"/>
    <n v="226"/>
    <n v="259"/>
    <n v="0.36517844242161501"/>
    <n v="8.5761107064821596E-2"/>
    <s v="unknown"/>
    <m/>
    <s v="Q47718"/>
    <s v="Q47718"/>
    <d v="2014-07-10T00:00:00"/>
    <s v="Y"/>
    <n v="3"/>
    <n v="3"/>
    <s v="SAMN04033276"/>
  </r>
  <r>
    <n v="87"/>
    <s v="RU2012-117"/>
    <s v="RU2012-117"/>
    <s v="M. sacchariflorus"/>
    <m/>
    <n v="43"/>
    <m/>
    <m/>
    <m/>
    <s v="Q47719"/>
    <s v="wild"/>
    <m/>
    <s v="Russia"/>
    <m/>
    <m/>
    <m/>
    <s v="E. Sacks, E. Dzyubenko, L. Bagmet, A. Sabitov"/>
    <d v="2012-09-15T00:00:00"/>
    <m/>
    <m/>
    <m/>
    <n v="164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57199"/>
    <n v="134.42243999999999"/>
    <n v="44"/>
    <n v="1.7"/>
    <n v="4"/>
    <s v="2x"/>
    <n v="4.4482456140350877"/>
    <s v="Y"/>
    <d v="2013-12-01T00:00:00"/>
    <s v="AU"/>
    <m/>
    <m/>
    <m/>
    <s v="N"/>
    <n v="7"/>
    <n v="4"/>
    <s v="NE China/Korea/Russia diploids"/>
    <n v="2"/>
    <x v="0"/>
    <n v="3.0000000000000001E-3"/>
    <n v="0"/>
    <n v="1E-3"/>
    <n v="0.96099999999999997"/>
    <n v="0.02"/>
    <n v="1.2999999999999999E-2"/>
    <n v="1E-3"/>
    <n v="296"/>
    <n v="307"/>
    <n v="267"/>
    <n v="284"/>
    <n v="248"/>
    <n v="193"/>
    <n v="214"/>
    <n v="223"/>
    <n v="226"/>
    <n v="259"/>
    <n v="0.12524201704955901"/>
    <n v="0.12767995771530499"/>
    <s v="2x"/>
    <s v="RU2012-117-8"/>
    <s v="Q47719"/>
    <s v="Q47719"/>
    <d v="2014-07-10T00:00:00"/>
    <s v="Y"/>
    <n v="3"/>
    <n v="3"/>
    <s v="SAMN04033277"/>
  </r>
  <r>
    <n v="88"/>
    <s v="RU2012-118"/>
    <s v="RU2012-118"/>
    <s v="M. sacchariflorus"/>
    <m/>
    <n v="43"/>
    <m/>
    <m/>
    <m/>
    <s v="Q47720"/>
    <s v="wild"/>
    <m/>
    <s v="Russia"/>
    <m/>
    <m/>
    <m/>
    <s v="E. Sacks, E. Dzyubenko, L. Bagmet, A. Sabitov"/>
    <d v="2012-09-15T00:00:00"/>
    <m/>
    <m/>
    <m/>
    <n v="288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7199"/>
    <n v="134.42295999999999"/>
    <n v="43"/>
    <n v="1.94"/>
    <n v="4"/>
    <s v="2x"/>
    <n v="4.4586919104991392"/>
    <s v="Y"/>
    <d v="2013-12-01T00:00:00"/>
    <s v="AU"/>
    <m/>
    <m/>
    <m/>
    <s v="N"/>
    <n v="7"/>
    <n v="4"/>
    <s v="NE China/Korea/Russia diploids"/>
    <n v="2"/>
    <x v="0"/>
    <n v="3.0000000000000001E-3"/>
    <n v="0"/>
    <n v="1E-3"/>
    <n v="0.96099999999999997"/>
    <n v="0.02"/>
    <n v="1.2999999999999999E-2"/>
    <n v="1E-3"/>
    <n v="296"/>
    <n v="307"/>
    <n v="267"/>
    <n v="284"/>
    <n v="248"/>
    <n v="193"/>
    <n v="214"/>
    <n v="223"/>
    <n v="226"/>
    <n v="259"/>
    <n v="0.12524201704955901"/>
    <n v="0.12767995771530499"/>
    <s v="2x"/>
    <s v="RU2012-117-8"/>
    <s v="Q47720"/>
    <s v="Q47720"/>
    <d v="2014-07-10T00:00:00"/>
    <s v="Y"/>
    <n v="3"/>
    <n v="3"/>
    <s v="SAMN04033278"/>
  </r>
  <r>
    <n v="89"/>
    <s v="RU2012-119"/>
    <s v="RU2012-119"/>
    <s v="M. sacchariflorus"/>
    <m/>
    <n v="43"/>
    <m/>
    <m/>
    <m/>
    <s v="Q47721"/>
    <s v="wild"/>
    <m/>
    <s v="Russia"/>
    <m/>
    <m/>
    <m/>
    <s v="E. Sacks, E. Dzyubenko, L. Bagmet, A. Sabitov"/>
    <d v="2012-09-15T00:00:00"/>
    <m/>
    <m/>
    <m/>
    <n v="108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s v="?"/>
    <m/>
    <m/>
    <m/>
    <n v="48.571829999999999"/>
    <n v="134.42303000000001"/>
    <n v="42"/>
    <n v="2.2000000000000002"/>
    <n v="5"/>
    <s v="2x"/>
    <n v="4.4423076923076925"/>
    <s v="Y"/>
    <d v="2013-12-01T00:00:00"/>
    <s v="AU"/>
    <m/>
    <m/>
    <m/>
    <s v="N"/>
    <n v="7"/>
    <n v="4"/>
    <s v="NE China/Korea/Russia diploids"/>
    <n v="2"/>
    <x v="0"/>
    <n v="6.0000000000000001E-3"/>
    <n v="6.5000000000000002E-2"/>
    <n v="5.0000000000000001E-3"/>
    <n v="0.90500000000000003"/>
    <n v="1E-3"/>
    <n v="1.2999999999999999E-2"/>
    <n v="5.0000000000000001E-3"/>
    <n v="296"/>
    <n v="307"/>
    <n v="267"/>
    <n v="284"/>
    <n v="248"/>
    <n v="193"/>
    <n v="214"/>
    <n v="223"/>
    <n v="226"/>
    <n v="259"/>
    <n v="0.38170784568703903"/>
    <n v="9.95513180033651E-2"/>
    <s v="unknown"/>
    <m/>
    <s v="Q47721"/>
    <s v="Q47721"/>
    <d v="2014-07-10T00:00:00"/>
    <s v="Y"/>
    <n v="3"/>
    <n v="3"/>
    <s v="SAMN04033279"/>
  </r>
  <r>
    <n v="90"/>
    <s v="RU2012-120"/>
    <s v="RU2012-120"/>
    <s v="M. sacchariflorus"/>
    <m/>
    <n v="43"/>
    <m/>
    <m/>
    <m/>
    <s v="Q47722"/>
    <s v="wild"/>
    <m/>
    <s v="Russia"/>
    <m/>
    <m/>
    <m/>
    <s v="E. Sacks, E. Dzyubenko, L. Bagmet, A. Sabitov"/>
    <d v="2012-09-15T00:00:00"/>
    <m/>
    <m/>
    <m/>
    <n v="108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71719999999999"/>
    <n v="134.423"/>
    <n v="38"/>
    <n v="2.14"/>
    <n v="4"/>
    <s v="2x"/>
    <n v="4.1949152542372881"/>
    <s v="Y"/>
    <d v="2013-12-01T00:00:00"/>
    <s v="AU"/>
    <m/>
    <m/>
    <m/>
    <s v="N"/>
    <n v="7"/>
    <n v="4"/>
    <s v="NE China/Korea/Russia diploids"/>
    <n v="2"/>
    <x v="0"/>
    <n v="1E-3"/>
    <n v="5.2999999999999999E-2"/>
    <n v="3.0000000000000001E-3"/>
    <n v="0.93200000000000005"/>
    <n v="8.9999999999999993E-3"/>
    <n v="1E-3"/>
    <n v="1E-3"/>
    <n v="296"/>
    <n v="307"/>
    <n v="267"/>
    <n v="284"/>
    <n v="248"/>
    <n v="193"/>
    <n v="214"/>
    <n v="223"/>
    <n v="226"/>
    <n v="259"/>
    <n v="0.235023840485479"/>
    <n v="0.108680870353581"/>
    <s v="2x"/>
    <m/>
    <s v="Q47722"/>
    <s v="Q47722"/>
    <d v="2014-07-10T00:00:00"/>
    <s v="Y"/>
    <n v="3"/>
    <n v="3"/>
    <s v="SAMN04033280"/>
  </r>
  <r>
    <n v="91"/>
    <s v="RU2012-121"/>
    <s v="RU2012-121"/>
    <s v="M. sacchariflorus"/>
    <m/>
    <n v="44"/>
    <m/>
    <m/>
    <m/>
    <s v="Q47723"/>
    <s v="wild"/>
    <m/>
    <s v="Russia"/>
    <m/>
    <m/>
    <m/>
    <s v="E. Sacks, E. Dzyubenko, L. Bagmet, A. Sabitov"/>
    <d v="2012-09-15T00:00:00"/>
    <s v="On slight rise, flat area"/>
    <s v="10X15"/>
    <m/>
    <n v="220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40320000000001"/>
    <n v="134.71992"/>
    <n v="34"/>
    <n v="1.79"/>
    <n v="4"/>
    <s v="2x"/>
    <n v="3.3431372549019613"/>
    <s v="Y"/>
    <d v="2013-12-01T00:00:00"/>
    <s v="AU"/>
    <m/>
    <m/>
    <m/>
    <s v="N"/>
    <n v="7"/>
    <n v="4"/>
    <s v="NE China/Korea/Russia diploids"/>
    <n v="2"/>
    <x v="0"/>
    <n v="4.0000000000000001E-3"/>
    <n v="2.5000000000000001E-2"/>
    <n v="5.0000000000000001E-3"/>
    <n v="0.91200000000000003"/>
    <n v="2.1000000000000001E-2"/>
    <n v="1.4999999999999999E-2"/>
    <n v="1.9E-2"/>
    <n v="296"/>
    <n v="307"/>
    <n v="267"/>
    <n v="282"/>
    <n v="248"/>
    <n v="193"/>
    <n v="213"/>
    <n v="224"/>
    <n v="226"/>
    <n v="259"/>
    <n v="0.117092905649473"/>
    <n v="0.14028082348705501"/>
    <s v="2x"/>
    <m/>
    <s v="Q47723"/>
    <s v="Q47723"/>
    <d v="2014-07-10T00:00:00"/>
    <s v="Y"/>
    <n v="3"/>
    <n v="3"/>
    <s v="SAMN04033281"/>
  </r>
  <r>
    <n v="92"/>
    <s v="RU2012-124"/>
    <s v="RU2012-124"/>
    <s v="M. sacchariflorus"/>
    <m/>
    <n v="45"/>
    <m/>
    <m/>
    <m/>
    <s v="Q47724"/>
    <s v="wild"/>
    <m/>
    <s v="Russia"/>
    <m/>
    <m/>
    <m/>
    <s v="E. Sacks, E. Dzyubenko, L. Bagmet, A. Sabitov"/>
    <d v="2012-09-16T00:00:00"/>
    <s v="On gente slope, in distrubed area next to paved walking path in town(nt to rd) in dk clay"/>
    <s v="100X300"/>
    <s v="occasional"/>
    <n v="80"/>
    <s v="Space in urban area"/>
    <s v="UI"/>
    <n v="0"/>
    <n v="0"/>
    <d v="2012-10-02T00:00:00"/>
    <m/>
    <m/>
    <m/>
    <m/>
    <m/>
    <m/>
    <m/>
    <m/>
    <m/>
    <d v="2015-01-01T00:00:00"/>
    <m/>
    <m/>
    <n v="4"/>
    <m/>
    <m/>
    <m/>
    <m/>
    <m/>
    <s v="Y"/>
    <m/>
    <m/>
    <m/>
    <s v="Y"/>
    <n v="48.363149999999997"/>
    <n v="135.07052999999999"/>
    <n v="67"/>
    <n v="1.27"/>
    <n v="2"/>
    <s v="2x"/>
    <n v="4.46875"/>
    <s v="Y"/>
    <d v="2013-12-01T00:00:00"/>
    <s v="AU"/>
    <m/>
    <m/>
    <m/>
    <s v="N"/>
    <n v="7"/>
    <n v="4"/>
    <s v="NE China/Korea/Russia diploids"/>
    <n v="2"/>
    <x v="0"/>
    <n v="5.0000000000000001E-3"/>
    <n v="2.8000000000000001E-2"/>
    <n v="4.0000000000000001E-3"/>
    <n v="0.91200000000000003"/>
    <n v="1.4999999999999999E-2"/>
    <n v="0.02"/>
    <n v="1.4999999999999999E-2"/>
    <n v="296"/>
    <n v="307"/>
    <n v="267"/>
    <n v="284"/>
    <n v="248"/>
    <n v="193"/>
    <n v="214"/>
    <n v="224"/>
    <n v="226"/>
    <n v="259"/>
    <n v="0.10189279005924"/>
    <n v="0.147784677756685"/>
    <s v="2x"/>
    <s v="RU2012-124-5"/>
    <s v="Q47724"/>
    <s v="Q47724, Q49325"/>
    <d v="2017-12-06T00:00:00"/>
    <s v="Y"/>
    <n v="3"/>
    <n v="3"/>
    <s v="SAMN04033282"/>
  </r>
  <r>
    <n v="93"/>
    <s v="RU2012-125"/>
    <s v="RU2012-125"/>
    <s v="M. sacchariflorus"/>
    <m/>
    <n v="45"/>
    <m/>
    <m/>
    <m/>
    <s v="Q47725"/>
    <s v="wild"/>
    <m/>
    <s v="Russia"/>
    <m/>
    <m/>
    <m/>
    <s v="E. Sacks, E. Dzyubenko, L. Bagmet, A. Sabitov"/>
    <d v="2012-09-16T00:00:00"/>
    <m/>
    <n v="3"/>
    <m/>
    <n v="128"/>
    <m/>
    <s v="UI"/>
    <n v="0"/>
    <n v="0"/>
    <d v="2012-10-02T00:00:00"/>
    <d v="2015-03-10T00:00:00"/>
    <n v="6"/>
    <m/>
    <n v="4"/>
    <m/>
    <m/>
    <m/>
    <m/>
    <m/>
    <d v="2015-01-01T00:00:00"/>
    <m/>
    <m/>
    <n v="4"/>
    <m/>
    <m/>
    <m/>
    <m/>
    <m/>
    <s v="Y"/>
    <m/>
    <m/>
    <m/>
    <s v="Y"/>
    <n v="48.363250000000001"/>
    <n v="135.07050000000001"/>
    <n v="72"/>
    <n v="1.31"/>
    <n v="2"/>
    <s v="2x"/>
    <n v="4.4196428571428577"/>
    <s v="Y"/>
    <d v="2013-12-01T00:00:00"/>
    <s v="AU"/>
    <m/>
    <m/>
    <m/>
    <s v="N"/>
    <n v="7"/>
    <n v="4"/>
    <s v="NE China/Korea/Russia diploids"/>
    <n v="2"/>
    <x v="0"/>
    <n v="5.0000000000000001E-3"/>
    <n v="2.8000000000000001E-2"/>
    <n v="4.0000000000000001E-3"/>
    <n v="0.91200000000000003"/>
    <n v="1.4999999999999999E-2"/>
    <n v="0.02"/>
    <n v="1.4999999999999999E-2"/>
    <n v="296"/>
    <n v="307"/>
    <n v="267"/>
    <n v="284"/>
    <n v="248"/>
    <n v="193"/>
    <n v="214"/>
    <n v="224"/>
    <n v="226"/>
    <n v="259"/>
    <n v="0.10189279005924"/>
    <n v="0.147784677756685"/>
    <s v="2x"/>
    <s v="RU2012-124-5"/>
    <s v="Q47725"/>
    <s v="Q47725"/>
    <d v="2015-03-10T00:00:00"/>
    <s v="Y"/>
    <n v="3"/>
    <n v="3"/>
    <s v="SAMN04033283"/>
  </r>
  <r>
    <n v="94"/>
    <s v="RU2012-126"/>
    <s v="RU2012-126"/>
    <s v="M. sacchariflorus"/>
    <m/>
    <n v="45"/>
    <m/>
    <m/>
    <m/>
    <s v="Q47726"/>
    <s v="wild"/>
    <m/>
    <s v="Russia"/>
    <m/>
    <m/>
    <m/>
    <s v="E. Sacks, E. Dzyubenko, L. Bagmet, A. Sabitov"/>
    <d v="2012-09-16T00:00:00"/>
    <m/>
    <m/>
    <m/>
    <n v="140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m/>
    <n v="48.36336"/>
    <n v="135.06952999999999"/>
    <n v="69"/>
    <n v="1.9"/>
    <n v="4"/>
    <s v="2x"/>
    <n v="4.4221611721611715"/>
    <s v="Y"/>
    <d v="2013-12-01T00:00:00"/>
    <s v="AU"/>
    <m/>
    <m/>
    <m/>
    <s v="N"/>
    <n v="7"/>
    <n v="4"/>
    <s v="NE China/Korea/Russia diploids"/>
    <n v="2"/>
    <x v="0"/>
    <n v="0"/>
    <n v="1E-3"/>
    <n v="3.0000000000000001E-3"/>
    <n v="0.99199999999999999"/>
    <n v="0"/>
    <n v="3.0000000000000001E-3"/>
    <n v="0"/>
    <n v="296"/>
    <n v="307"/>
    <n v="267"/>
    <n v="282"/>
    <n v="248"/>
    <n v="193"/>
    <n v="213"/>
    <n v="224"/>
    <n v="226"/>
    <n v="259"/>
    <n v="0.23042912873862201"/>
    <n v="0.109346250610191"/>
    <s v="2x"/>
    <m/>
    <s v="Q47726"/>
    <s v="Q47726"/>
    <d v="2015-03-10T00:00:00"/>
    <s v="Y"/>
    <n v="3"/>
    <n v="3"/>
    <s v="SAMN04033284"/>
  </r>
  <r>
    <n v="95"/>
    <s v="RU2012-127"/>
    <s v="RU2012-127"/>
    <s v="M. sacchariflorus"/>
    <m/>
    <n v="45"/>
    <m/>
    <m/>
    <m/>
    <s v="Q47727"/>
    <s v="wild"/>
    <m/>
    <s v="Russia"/>
    <m/>
    <m/>
    <m/>
    <s v="E. Sacks, E. Dzyubenko, L. Bagmet, A. Sabitov"/>
    <d v="2012-09-16T00:00:00"/>
    <m/>
    <m/>
    <m/>
    <n v="244"/>
    <m/>
    <s v="UI"/>
    <n v="0"/>
    <n v="0"/>
    <d v="2012-10-02T00:00:00"/>
    <d v="2015-03-10T00:00:00"/>
    <n v="2"/>
    <d v="2015-05-14T00:00:00"/>
    <n v="5"/>
    <m/>
    <m/>
    <m/>
    <m/>
    <m/>
    <d v="2015-01-01T00:00:00"/>
    <m/>
    <m/>
    <n v="4"/>
    <m/>
    <m/>
    <m/>
    <m/>
    <m/>
    <s v="Y"/>
    <m/>
    <m/>
    <m/>
    <m/>
    <n v="48.363480000000003"/>
    <n v="135.06943999999999"/>
    <n v="69"/>
    <n v="1.67"/>
    <n v="4"/>
    <s v="2x"/>
    <n v="4.4453405017921153"/>
    <s v="Y"/>
    <d v="2013-12-01T00:00:00"/>
    <s v="AU"/>
    <m/>
    <m/>
    <m/>
    <s v="N"/>
    <n v="7"/>
    <n v="4"/>
    <s v="NE China/Korea/Russia diploids"/>
    <n v="2"/>
    <x v="0"/>
    <n v="1E-3"/>
    <n v="2E-3"/>
    <n v="1E-3"/>
    <n v="0.96799999999999997"/>
    <n v="2E-3"/>
    <n v="2.3E-2"/>
    <n v="2E-3"/>
    <n v="296"/>
    <n v="307"/>
    <n v="267"/>
    <n v="282"/>
    <n v="248"/>
    <n v="193"/>
    <n v="213"/>
    <n v="224"/>
    <n v="226"/>
    <n v="259"/>
    <n v="0.34809998555122101"/>
    <n v="0.109667981736779"/>
    <s v="unknown"/>
    <m/>
    <s v="Q47727"/>
    <s v="Q47727"/>
    <d v="2015-03-10T00:00:00"/>
    <s v="Y"/>
    <n v="3"/>
    <n v="3"/>
    <s v="SAMN04033285"/>
  </r>
  <r>
    <n v="96"/>
    <s v="RU2012-128"/>
    <s v="RU2012-128"/>
    <s v="M. sacchariflorus"/>
    <m/>
    <n v="45"/>
    <m/>
    <m/>
    <m/>
    <s v="Q47728"/>
    <s v="wild"/>
    <m/>
    <s v="Russia"/>
    <m/>
    <m/>
    <m/>
    <s v="E. Sacks, E. Dzyubenko, L. Bagmet, A. Sabitov"/>
    <d v="2012-09-16T00:00:00"/>
    <m/>
    <m/>
    <m/>
    <n v="164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8.363520000000001"/>
    <n v="135.06966"/>
    <n v="69"/>
    <n v="1.55"/>
    <n v="4"/>
    <s v="2x"/>
    <n v="4.4918330308529946"/>
    <s v="Y"/>
    <d v="2013-12-01T00:00:00"/>
    <s v="AU"/>
    <m/>
    <m/>
    <m/>
    <s v="N"/>
    <n v="7"/>
    <n v="4"/>
    <s v="NE China/Korea/Russia diploids"/>
    <n v="2"/>
    <x v="0"/>
    <n v="4.0000000000000001E-3"/>
    <n v="2E-3"/>
    <n v="6.0000000000000001E-3"/>
    <n v="0.96699999999999997"/>
    <n v="3.0000000000000001E-3"/>
    <n v="1.7000000000000001E-2"/>
    <n v="1E-3"/>
    <n v="296"/>
    <n v="307"/>
    <n v="267"/>
    <n v="282"/>
    <n v="248"/>
    <n v="193"/>
    <n v="213"/>
    <n v="224"/>
    <n v="226"/>
    <n v="259"/>
    <n v="0.34746423927178199"/>
    <n v="0.111775386386785"/>
    <s v="unknown"/>
    <m/>
    <s v="Q47728"/>
    <s v="Q47728"/>
    <d v="2015-03-10T00:00:00"/>
    <s v="Y"/>
    <n v="3"/>
    <n v="3"/>
    <s v="SAMN04033286"/>
  </r>
  <r>
    <n v="97"/>
    <s v="RU2012-130"/>
    <s v="RU2012-130"/>
    <s v="M. sacchariflorus"/>
    <m/>
    <n v="46"/>
    <m/>
    <m/>
    <m/>
    <s v="Q47729"/>
    <s v="wild"/>
    <m/>
    <s v="Russia"/>
    <m/>
    <m/>
    <m/>
    <s v="E. Sacks, E. Dzyubenko, L. Bagmet, A. Sabitov"/>
    <d v="2012-09-16T00:00:00"/>
    <s v="Mext to small lake, clearing next to sm birch and fountain of an old building, brown sandy soil w/ sm river rocks"/>
    <s v="30X50"/>
    <s v="occasional"/>
    <n v="140"/>
    <m/>
    <s v="UI"/>
    <n v="0"/>
    <n v="0"/>
    <d v="2012-10-02T00:00:00"/>
    <d v="2015-03-10T00:00:00"/>
    <n v="4"/>
    <d v="2015-05-14T00:00:00"/>
    <n v="6"/>
    <m/>
    <m/>
    <m/>
    <m/>
    <m/>
    <d v="2015-01-01T00:00:00"/>
    <m/>
    <m/>
    <n v="4"/>
    <m/>
    <m/>
    <m/>
    <m/>
    <m/>
    <s v="Y"/>
    <m/>
    <m/>
    <m/>
    <s v="Y"/>
    <n v="47.946170000000002"/>
    <n v="135.07254"/>
    <n v="53"/>
    <n v="2.27"/>
    <n v="4"/>
    <s v="2x"/>
    <n v="4.5720562390158168"/>
    <s v="Y"/>
    <d v="2013-12-01T00:00:00"/>
    <s v="AU"/>
    <m/>
    <m/>
    <m/>
    <s v="N"/>
    <n v="7"/>
    <n v="4"/>
    <s v="NE China/Korea/Russia diploids"/>
    <n v="2"/>
    <x v="0"/>
    <n v="2E-3"/>
    <n v="1.7999999999999999E-2"/>
    <n v="8.0000000000000002E-3"/>
    <n v="0.91500000000000004"/>
    <n v="8.9999999999999993E-3"/>
    <n v="2.8000000000000001E-2"/>
    <n v="0.02"/>
    <n v="296"/>
    <n v="307"/>
    <n v="266"/>
    <n v="283"/>
    <n v="248"/>
    <n v="193"/>
    <n v="213"/>
    <n v="224"/>
    <n v="226"/>
    <n v="259"/>
    <n v="0.27998844097673697"/>
    <n v="0.12213035800289"/>
    <s v="unknown"/>
    <m/>
    <s v="Q47729"/>
    <s v="Q47729"/>
    <d v="2015-03-10T00:00:00"/>
    <s v="Y"/>
    <n v="3"/>
    <n v="3"/>
    <s v="SAMN04033287"/>
  </r>
  <r>
    <n v="98"/>
    <s v="RU2012-131"/>
    <s v="RU2012-131"/>
    <s v="M. sacchariflorus"/>
    <m/>
    <n v="46"/>
    <m/>
    <m/>
    <m/>
    <s v="Q47730"/>
    <s v="wild"/>
    <m/>
    <s v="Russia"/>
    <m/>
    <m/>
    <m/>
    <s v="E. Sacks, E. Dzyubenko, L. Bagmet, A. Sabitov"/>
    <d v="2012-09-16T00:00:00"/>
    <m/>
    <m/>
    <m/>
    <n v="300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7.945999999999998"/>
    <n v="135.07274000000001"/>
    <n v="57"/>
    <n v="2.06"/>
    <n v="3"/>
    <s v="2x"/>
    <n v="4.3421052631578947"/>
    <s v="Y"/>
    <d v="2013-12-01T00:00:00"/>
    <s v="AU"/>
    <m/>
    <m/>
    <m/>
    <s v="N"/>
    <n v="7"/>
    <n v="4"/>
    <s v="NE China/Korea/Russia diploids"/>
    <n v="2"/>
    <x v="0"/>
    <n v="5.0000000000000001E-3"/>
    <n v="3.5000000000000003E-2"/>
    <n v="0"/>
    <n v="0.91300000000000003"/>
    <n v="1.7999999999999999E-2"/>
    <n v="1.7000000000000001E-2"/>
    <n v="1.0999999999999999E-2"/>
    <n v="296"/>
    <n v="307"/>
    <n v="266"/>
    <n v="283"/>
    <n v="248"/>
    <n v="193"/>
    <n v="213"/>
    <n v="224"/>
    <n v="226"/>
    <n v="259"/>
    <n v="0.137176708568126"/>
    <n v="0.12284814790006"/>
    <s v="2x"/>
    <m/>
    <s v="Q47730"/>
    <s v="Q47730"/>
    <d v="2015-03-10T00:00:00"/>
    <s v="Y"/>
    <n v="3"/>
    <n v="3"/>
    <s v="SAMN04033288"/>
  </r>
  <r>
    <n v="99"/>
    <s v="RU2012-132"/>
    <s v="RU2012-132"/>
    <s v="M. sacchariflorus"/>
    <m/>
    <n v="46"/>
    <m/>
    <m/>
    <m/>
    <s v="Q47731"/>
    <s v="wild"/>
    <m/>
    <s v="Russia"/>
    <m/>
    <m/>
    <m/>
    <s v="E. Sacks, E. Dzyubenko, L. Bagmet, A. Sabitov"/>
    <d v="2012-09-16T00:00:00"/>
    <m/>
    <m/>
    <m/>
    <n v="216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7.945950000000003"/>
    <n v="135.07268999999999"/>
    <n v="58"/>
    <n v="2.2200000000000002"/>
    <n v="3"/>
    <s v="2x"/>
    <n v="4.3813559322033901"/>
    <s v="Y"/>
    <d v="2013-12-01T00:00:00"/>
    <s v="AU"/>
    <m/>
    <m/>
    <m/>
    <s v="N"/>
    <n v="7"/>
    <n v="4"/>
    <s v="NE China/Korea/Russia diploids"/>
    <n v="2"/>
    <x v="0"/>
    <n v="6.0000000000000001E-3"/>
    <n v="0.03"/>
    <n v="1E-3"/>
    <n v="0.876"/>
    <n v="0.04"/>
    <n v="3.9E-2"/>
    <n v="8.0000000000000002E-3"/>
    <n v="296"/>
    <n v="307"/>
    <n v="267"/>
    <n v="284"/>
    <n v="248"/>
    <n v="193"/>
    <n v="214"/>
    <n v="223"/>
    <n v="226"/>
    <n v="259"/>
    <n v="0.246553966189857"/>
    <n v="0.14202431634257701"/>
    <s v="unknown"/>
    <m/>
    <s v="Q47731"/>
    <s v="Q47731"/>
    <d v="2015-03-10T00:00:00"/>
    <s v="Y"/>
    <n v="3"/>
    <n v="3"/>
    <s v="SAMN04033289"/>
  </r>
  <r>
    <n v="100"/>
    <s v="RU2012-133"/>
    <s v="RU2012-133"/>
    <s v="M. sacchariflorus"/>
    <m/>
    <n v="46"/>
    <m/>
    <m/>
    <m/>
    <s v="Q47732"/>
    <s v="wild"/>
    <m/>
    <s v="Russia"/>
    <m/>
    <m/>
    <m/>
    <s v="E. Sacks, E. Dzyubenko, L. Bagmet, A. Sabitov"/>
    <d v="2012-09-16T00:00:00"/>
    <m/>
    <m/>
    <m/>
    <n v="72"/>
    <m/>
    <s v="UI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m/>
    <n v="47.945430000000002"/>
    <n v="135.07243"/>
    <n v="58"/>
    <n v="1.62"/>
    <n v="3"/>
    <s v="2x"/>
    <n v="4.3900900900900899"/>
    <s v="Y"/>
    <d v="2013-12-01T00:00:00"/>
    <s v="AU"/>
    <m/>
    <m/>
    <m/>
    <s v="N"/>
    <n v="7"/>
    <n v="4"/>
    <s v="NE China/Korea/Russia diploids"/>
    <n v="2"/>
    <x v="0"/>
    <n v="4.0000000000000001E-3"/>
    <n v="1.7999999999999999E-2"/>
    <n v="0"/>
    <n v="0.97199999999999998"/>
    <n v="1E-3"/>
    <n v="3.0000000000000001E-3"/>
    <n v="1E-3"/>
    <n v="296"/>
    <n v="307"/>
    <n v="267"/>
    <n v="284"/>
    <n v="248"/>
    <n v="193"/>
    <n v="214"/>
    <n v="223"/>
    <n v="226"/>
    <n v="259"/>
    <n v="0.23560179164860601"/>
    <n v="0.110917889006502"/>
    <s v="2x"/>
    <m/>
    <s v="Q47732"/>
    <s v="Q47732, 49326"/>
    <d v="2017-12-03T00:00:00"/>
    <s v="Y"/>
    <n v="3"/>
    <n v="3"/>
    <s v="SAMN04033290"/>
  </r>
  <r>
    <n v="101"/>
    <s v="RU2012-135"/>
    <s v="RU2012-135"/>
    <s v="M. sacchariflorus"/>
    <m/>
    <n v="47"/>
    <m/>
    <m/>
    <m/>
    <s v="Q47733"/>
    <s v="wild"/>
    <m/>
    <s v="Russia"/>
    <m/>
    <m/>
    <m/>
    <s v="E. Sacks, E. Dzyubenko, L. Bagmet, A. Sabitov"/>
    <d v="2012-09-16T00:00:00"/>
    <s v="On rise in low damp area, dk brown silty clay loam"/>
    <s v="500X500"/>
    <s v="frequent"/>
    <n v="208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7.892429999999997"/>
    <n v="135.00781000000001"/>
    <n v="49"/>
    <n v="1.77"/>
    <n v="3"/>
    <s v="2x"/>
    <n v="4.46875"/>
    <s v="Y"/>
    <d v="2013-12-01T00:00:00"/>
    <s v="AU"/>
    <m/>
    <m/>
    <m/>
    <s v="N"/>
    <n v="7"/>
    <n v="4"/>
    <s v="NE China/Korea/Russia diploids"/>
    <n v="2"/>
    <x v="0"/>
    <n v="5.0000000000000001E-3"/>
    <n v="3.5000000000000003E-2"/>
    <n v="3.0000000000000001E-3"/>
    <n v="0.93700000000000006"/>
    <n v="4.0000000000000001E-3"/>
    <n v="7.0000000000000001E-3"/>
    <n v="0.01"/>
    <n v="296"/>
    <n v="307"/>
    <n v="267"/>
    <n v="283"/>
    <n v="248"/>
    <n v="193"/>
    <n v="214"/>
    <n v="224"/>
    <n v="226"/>
    <n v="259"/>
    <n v="0.137176708568126"/>
    <n v="0.12921160158081599"/>
    <s v="2x"/>
    <m/>
    <s v="Q47733"/>
    <s v="Q47733"/>
    <d v="2015-03-10T00:00:00"/>
    <s v="Y"/>
    <n v="3"/>
    <n v="3"/>
    <s v="SAMN04033291"/>
  </r>
  <r>
    <n v="102"/>
    <s v="RU2012-136"/>
    <s v="RU2012-136"/>
    <s v="M. sacchariflorus"/>
    <m/>
    <n v="47"/>
    <m/>
    <m/>
    <m/>
    <s v="Q47734"/>
    <s v="wild"/>
    <m/>
    <s v="Russia"/>
    <m/>
    <m/>
    <m/>
    <s v="E. Sacks, E. Dzyubenko, L. Bagmet, A. Sabitov"/>
    <d v="2012-09-16T00:00:00"/>
    <m/>
    <m/>
    <m/>
    <n v="176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7.892209999999999"/>
    <n v="135.00756999999999"/>
    <n v="51"/>
    <n v="1.67"/>
    <n v="2.5"/>
    <s v="2x"/>
    <n v="4.5178571428571423"/>
    <s v="Y"/>
    <d v="2013-12-01T00:00:00"/>
    <s v="AU"/>
    <m/>
    <m/>
    <m/>
    <s v="N"/>
    <n v="7"/>
    <n v="4"/>
    <s v="NE China/Korea/Russia diploids"/>
    <n v="2"/>
    <x v="0"/>
    <n v="1E-3"/>
    <n v="4.0000000000000001E-3"/>
    <n v="0"/>
    <n v="0.99099999999999999"/>
    <n v="0"/>
    <n v="3.0000000000000001E-3"/>
    <n v="1E-3"/>
    <n v="296"/>
    <n v="307"/>
    <n v="267"/>
    <n v="284"/>
    <n v="248"/>
    <n v="193"/>
    <n v="214"/>
    <n v="224"/>
    <n v="226"/>
    <n v="259"/>
    <n v="0.283485045513654"/>
    <n v="0.10167372454123801"/>
    <s v="2x"/>
    <m/>
    <s v="Q47734"/>
    <s v="Q47734"/>
    <d v="2015-03-10T00:00:00"/>
    <s v="Y"/>
    <n v="3"/>
    <n v="3"/>
    <s v="SAMN04033292"/>
  </r>
  <r>
    <n v="103"/>
    <s v="RU2012-137"/>
    <s v="RU2012-137"/>
    <s v="M. sacchariflorus"/>
    <m/>
    <n v="47"/>
    <m/>
    <m/>
    <m/>
    <s v="Q47735"/>
    <s v="wild"/>
    <m/>
    <s v="Russia"/>
    <m/>
    <m/>
    <m/>
    <s v="E. Sacks, E. Dzyubenko, L. Bagmet, A. Sabitov"/>
    <d v="2012-09-16T00:00:00"/>
    <m/>
    <s v="500X50"/>
    <m/>
    <n v="152"/>
    <m/>
    <s v="UI"/>
    <n v="0"/>
    <n v="0"/>
    <d v="2012-10-02T00:00:00"/>
    <d v="2015-03-10T00:00:00"/>
    <n v="6"/>
    <m/>
    <m/>
    <m/>
    <m/>
    <m/>
    <m/>
    <m/>
    <d v="2015-01-01T00:00:00"/>
    <m/>
    <m/>
    <n v="4"/>
    <m/>
    <m/>
    <m/>
    <m/>
    <m/>
    <s v="Y"/>
    <m/>
    <m/>
    <m/>
    <s v="Y"/>
    <n v="47.891910000000003"/>
    <n v="135.00688"/>
    <n v="47"/>
    <n v="2.09"/>
    <n v="3"/>
    <s v="2x"/>
    <n v="4.4717813051146384"/>
    <s v="Y"/>
    <d v="2013-12-01T00:00:00"/>
    <s v="AU"/>
    <m/>
    <m/>
    <m/>
    <s v="N"/>
    <n v="7"/>
    <n v="4"/>
    <s v="NE China/Korea/Russia diploids"/>
    <n v="2"/>
    <x v="0"/>
    <n v="6.0000000000000001E-3"/>
    <n v="1E-3"/>
    <n v="0"/>
    <n v="0.93400000000000005"/>
    <n v="2.1999999999999999E-2"/>
    <n v="2.1000000000000001E-2"/>
    <n v="1.4999999999999999E-2"/>
    <n v="296"/>
    <n v="307"/>
    <n v="267"/>
    <n v="284"/>
    <n v="248"/>
    <n v="193"/>
    <n v="214"/>
    <n v="224"/>
    <n v="226"/>
    <n v="259"/>
    <n v="0.28342725039734101"/>
    <n v="0.125579707222648"/>
    <s v="unknown"/>
    <m/>
    <s v="Q47735"/>
    <s v="Q47735"/>
    <d v="2015-03-10T00:00:00"/>
    <s v="Y"/>
    <n v="3"/>
    <n v="3"/>
    <s v="SAMN04033293"/>
  </r>
  <r>
    <n v="104"/>
    <s v="RU2012-138"/>
    <s v="RU2012-138"/>
    <s v="M. sacchariflorus"/>
    <m/>
    <n v="48"/>
    <m/>
    <m/>
    <m/>
    <s v="Q47736"/>
    <s v="wild"/>
    <m/>
    <s v="Russia"/>
    <m/>
    <m/>
    <m/>
    <s v="E. Sacks, E. Dzyubenko, L. Bagmet, A. Sabitov"/>
    <d v="2012-09-17T00:00:00"/>
    <s v="Brown silty-loam, fallow fields"/>
    <s v="300X300"/>
    <s v="occasional"/>
    <n v="188"/>
    <m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s v="Y"/>
    <n v="47.507199999999997"/>
    <n v="134.74229"/>
    <n v="60"/>
    <n v="1.85"/>
    <n v="3"/>
    <s v="2x"/>
    <n v="4.4000000000000004"/>
    <s v="Y"/>
    <d v="2013-12-01T00:00:00"/>
    <s v="AU"/>
    <m/>
    <m/>
    <m/>
    <s v="N"/>
    <n v="7"/>
    <n v="4"/>
    <s v="NE China/Korea/Russia diploids"/>
    <n v="2"/>
    <x v="0"/>
    <n v="0"/>
    <n v="3.9E-2"/>
    <n v="1E-3"/>
    <n v="0.95199999999999996"/>
    <n v="2E-3"/>
    <n v="2E-3"/>
    <n v="4.0000000000000001E-3"/>
    <n v="296"/>
    <n v="307"/>
    <n v="267"/>
    <n v="284"/>
    <n v="248"/>
    <n v="193"/>
    <n v="214"/>
    <n v="223"/>
    <n v="226"/>
    <n v="259"/>
    <n v="0.28088426527958399"/>
    <n v="0.102471368294153"/>
    <s v="2x"/>
    <m/>
    <s v="Q47736"/>
    <s v="Q47736"/>
    <d v="2015-03-10T00:00:00"/>
    <s v="Y"/>
    <n v="4"/>
    <n v="3"/>
    <s v="SAMN04033294"/>
  </r>
  <r>
    <n v="105"/>
    <s v="RU2012-140"/>
    <s v="RU2012-140"/>
    <s v="M. sacchariflorus"/>
    <m/>
    <n v="48"/>
    <m/>
    <m/>
    <m/>
    <s v="Q47737"/>
    <s v="wild"/>
    <m/>
    <s v="Russia"/>
    <m/>
    <m/>
    <m/>
    <s v="E. Sacks, E. Dzyubenko, L. Bagmet, A. Sabitov"/>
    <d v="2012-09-17T00:00:00"/>
    <m/>
    <m/>
    <m/>
    <n v="208"/>
    <m/>
    <s v="UI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s v="Y"/>
    <n v="47.507840000000002"/>
    <n v="134.74108000000001"/>
    <n v="70"/>
    <n v="1.95"/>
    <n v="4"/>
    <s v="2x"/>
    <n v="4.3813559322033901"/>
    <s v="Y"/>
    <d v="2013-12-01T00:00:00"/>
    <s v="AU"/>
    <m/>
    <m/>
    <m/>
    <s v="N"/>
    <n v="7"/>
    <n v="4"/>
    <s v="NE China/Korea/Russia diploids"/>
    <n v="2"/>
    <x v="0"/>
    <n v="1E-3"/>
    <n v="2.4E-2"/>
    <n v="3.0000000000000001E-3"/>
    <n v="0.94399999999999995"/>
    <n v="8.0000000000000002E-3"/>
    <n v="1.9E-2"/>
    <n v="1E-3"/>
    <n v="296"/>
    <n v="307"/>
    <n v="267"/>
    <n v="285"/>
    <n v="248"/>
    <n v="193"/>
    <n v="214"/>
    <n v="223"/>
    <n v="226"/>
    <n v="259"/>
    <n v="0.37997399219765898"/>
    <n v="0.102209172259508"/>
    <s v="unknown"/>
    <m/>
    <s v="Q47737"/>
    <s v="Q47737"/>
    <d v="2015-03-10T00:00:00"/>
    <s v="Y"/>
    <n v="4"/>
    <n v="3"/>
    <s v="SAMN04033295"/>
  </r>
  <r>
    <n v="106"/>
    <s v="RU2012-141"/>
    <s v="RU2012-141"/>
    <s v="M. sacchariflorus"/>
    <m/>
    <n v="48"/>
    <m/>
    <m/>
    <m/>
    <s v="Q47738"/>
    <s v="wild"/>
    <m/>
    <s v="Russia"/>
    <m/>
    <m/>
    <m/>
    <s v="E. Sacks, E. Dzyubenko, L. Bagmet, A. Sabitov"/>
    <d v="2012-09-17T00:00:00"/>
    <m/>
    <m/>
    <m/>
    <n v="52"/>
    <m/>
    <s v="UI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7.507620000000003"/>
    <n v="134.74113"/>
    <n v="72"/>
    <n v="2.0099999999999998"/>
    <n v="5"/>
    <s v="2x"/>
    <n v="4.3813559322033901"/>
    <s v="Y"/>
    <d v="2013-12-01T00:00:00"/>
    <s v="AU"/>
    <m/>
    <m/>
    <m/>
    <s v="N"/>
    <n v="7"/>
    <n v="4"/>
    <s v="NE China/Korea/Russia diploids"/>
    <n v="2"/>
    <x v="0"/>
    <n v="0"/>
    <n v="0.02"/>
    <n v="0"/>
    <n v="0.97699999999999998"/>
    <n v="2E-3"/>
    <n v="1E-3"/>
    <n v="0"/>
    <n v="296"/>
    <n v="307"/>
    <n v="267"/>
    <n v="285"/>
    <n v="248"/>
    <n v="193"/>
    <n v="214"/>
    <n v="223"/>
    <n v="226"/>
    <n v="259"/>
    <n v="0.29290564947261999"/>
    <n v="9.8124157096734596E-2"/>
    <s v="2x"/>
    <m/>
    <s v="Q47738"/>
    <s v="Q47738"/>
    <d v="2015-03-10T00:00:00"/>
    <s v="Y"/>
    <n v="4"/>
    <n v="3"/>
    <s v="SAMN04033296"/>
  </r>
  <r>
    <n v="107"/>
    <s v="RU2012-143"/>
    <s v="RU2012-143"/>
    <s v="M. sacchariflorus"/>
    <m/>
    <n v="49"/>
    <m/>
    <m/>
    <m/>
    <s v="Q47739"/>
    <s v="wild"/>
    <m/>
    <s v="Russia"/>
    <m/>
    <m/>
    <m/>
    <s v="E. Sacks, E. Dzyubenko, L. Bagmet, A. Sabitov"/>
    <d v="2012-09-17T00:00:00"/>
    <s v="dk clay, to dark loam"/>
    <s v="250X50"/>
    <s v="frequent"/>
    <n v="100"/>
    <s v="Very large pop in both sides of hwy"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7.2151"/>
    <n v="134.36658"/>
    <n v="85"/>
    <n v="2.15"/>
    <n v="4"/>
    <s v="2x"/>
    <n v="4.3488372093023253"/>
    <s v="Y"/>
    <d v="2013-12-01T00:00:00"/>
    <s v="AU"/>
    <m/>
    <m/>
    <m/>
    <s v="N"/>
    <n v="7"/>
    <n v="4"/>
    <s v="NE China/Korea/Russia diploids"/>
    <n v="2"/>
    <x v="0"/>
    <n v="7.0000000000000001E-3"/>
    <n v="3.2000000000000001E-2"/>
    <n v="1E-3"/>
    <n v="0.92600000000000005"/>
    <n v="8.9999999999999993E-3"/>
    <n v="8.9999999999999993E-3"/>
    <n v="1.6E-2"/>
    <n v="296"/>
    <n v="307"/>
    <n v="267"/>
    <n v="285"/>
    <n v="248"/>
    <n v="193"/>
    <n v="214"/>
    <n v="223"/>
    <n v="226"/>
    <n v="259"/>
    <n v="0.34616384915474602"/>
    <n v="0.11186245911782899"/>
    <s v="unknown"/>
    <m/>
    <s v="Q47739"/>
    <s v="Q47739"/>
    <d v="2015-03-10T00:00:00"/>
    <s v="Y"/>
    <n v="4"/>
    <n v="3"/>
    <s v="SAMN04033297"/>
  </r>
  <r>
    <n v="108"/>
    <s v="RU2012-144"/>
    <s v="RU2012-144"/>
    <s v="M. sacchariflorus"/>
    <m/>
    <n v="49"/>
    <m/>
    <m/>
    <m/>
    <s v="Q47740"/>
    <s v="wild"/>
    <m/>
    <s v="Russia"/>
    <m/>
    <m/>
    <m/>
    <s v="E. Sacks, E. Dzyubenko, L. Bagmet, A. Sabitov"/>
    <d v="2012-09-17T00:00:00"/>
    <m/>
    <m/>
    <m/>
    <n v="156"/>
    <m/>
    <s v="UI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s v="Y"/>
    <n v="47.215949999999999"/>
    <n v="134.36623"/>
    <n v="90"/>
    <n v="2.14"/>
    <n v="5"/>
    <s v="2x"/>
    <n v="4.4710264900662251"/>
    <s v="Y"/>
    <d v="2013-12-01T00:00:00"/>
    <s v="AU"/>
    <m/>
    <m/>
    <m/>
    <s v="N"/>
    <n v="7"/>
    <n v="4"/>
    <s v="NE China/Korea/Russia diploids"/>
    <n v="2"/>
    <x v="0"/>
    <n v="0"/>
    <n v="1.6E-2"/>
    <n v="1E-3"/>
    <n v="0.98099999999999998"/>
    <n v="1E-3"/>
    <n v="0"/>
    <n v="1E-3"/>
    <n v="296"/>
    <n v="307"/>
    <n v="267"/>
    <n v="285"/>
    <n v="248"/>
    <n v="193"/>
    <n v="214"/>
    <n v="223"/>
    <n v="226"/>
    <n v="259"/>
    <n v="0.32044502239560801"/>
    <n v="9.5764585813913894E-2"/>
    <s v="2x"/>
    <m/>
    <s v="Q47740"/>
    <s v="Q47740"/>
    <d v="2015-03-10T00:00:00"/>
    <s v="Y"/>
    <n v="4"/>
    <n v="3"/>
    <s v="SAMN04033298"/>
  </r>
  <r>
    <n v="109"/>
    <s v="RU2012-145"/>
    <s v="RU2012-145"/>
    <s v="M. sacchariflorus"/>
    <m/>
    <n v="49"/>
    <m/>
    <m/>
    <m/>
    <s v="Q47741"/>
    <s v="wild"/>
    <m/>
    <s v="Russia"/>
    <m/>
    <m/>
    <m/>
    <s v="E. Sacks, E. Dzyubenko, L. Bagmet, A. Sabitov"/>
    <d v="2012-09-17T00:00:00"/>
    <m/>
    <m/>
    <m/>
    <n v="92"/>
    <m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m/>
    <n v="47.215719999999997"/>
    <n v="134.36598000000001"/>
    <n v="87"/>
    <n v="2.2400000000000002"/>
    <n v="5"/>
    <s v="2x"/>
    <n v="4.4523809523809526"/>
    <s v="Y"/>
    <d v="2013-12-01T00:00:00"/>
    <s v="AU"/>
    <m/>
    <m/>
    <m/>
    <s v="N"/>
    <n v="7"/>
    <n v="4"/>
    <s v="NE China/Korea/Russia diploids"/>
    <n v="2"/>
    <x v="0"/>
    <n v="4.0000000000000001E-3"/>
    <n v="2.8000000000000001E-2"/>
    <n v="4.0000000000000001E-3"/>
    <n v="0.90600000000000003"/>
    <n v="6.0000000000000001E-3"/>
    <n v="3.1E-2"/>
    <n v="0.02"/>
    <n v="296"/>
    <n v="307"/>
    <n v="267"/>
    <n v="285"/>
    <n v="248"/>
    <n v="193"/>
    <n v="214"/>
    <n v="223"/>
    <n v="226"/>
    <n v="259"/>
    <n v="0.273399797717093"/>
    <n v="0.12730671333121199"/>
    <s v="unknown"/>
    <m/>
    <s v="Q47741"/>
    <s v="Q47741"/>
    <d v="2015-03-10T00:00:00"/>
    <s v="Y"/>
    <n v="4"/>
    <n v="3"/>
    <s v="SAMN04033299"/>
  </r>
  <r>
    <n v="110"/>
    <s v="RU2012-146"/>
    <s v="RU2012-146"/>
    <s v="M. sacchariflorus"/>
    <m/>
    <n v="49"/>
    <m/>
    <m/>
    <m/>
    <s v="Q47742"/>
    <s v="wild"/>
    <m/>
    <s v="Russia"/>
    <m/>
    <m/>
    <m/>
    <s v="E. Sacks, E. Dzyubenko, L. Bagmet, A. Sabitov"/>
    <d v="2012-09-17T00:00:00"/>
    <m/>
    <m/>
    <m/>
    <n v="132"/>
    <m/>
    <s v="UI"/>
    <n v="0"/>
    <n v="0"/>
    <d v="2012-10-02T00:00:00"/>
    <d v="2015-03-10T00:00:00"/>
    <n v="4"/>
    <m/>
    <m/>
    <m/>
    <m/>
    <m/>
    <m/>
    <m/>
    <d v="2015-01-01T00:00:00"/>
    <m/>
    <m/>
    <n v="4"/>
    <m/>
    <m/>
    <m/>
    <m/>
    <m/>
    <s v="Y"/>
    <m/>
    <m/>
    <m/>
    <m/>
    <n v="47.214419999999997"/>
    <n v="134.36662000000001"/>
    <n v="83"/>
    <n v="2.19"/>
    <n v="4"/>
    <s v="2x"/>
    <n v="4.5"/>
    <m/>
    <m/>
    <s v="IL"/>
    <d v="2015-11-17T00:00:00"/>
    <n v="29.893599999999996"/>
    <m/>
    <s v="N"/>
    <n v="7"/>
    <n v="4"/>
    <s v="NE China/Korea/Russia diploids"/>
    <n v="2"/>
    <x v="0"/>
    <n v="2E-3"/>
    <n v="9.0999999999999998E-2"/>
    <n v="3.0000000000000001E-3"/>
    <n v="0.86299999999999999"/>
    <n v="2.4E-2"/>
    <n v="1.2E-2"/>
    <n v="5.0000000000000001E-3"/>
    <n v="296"/>
    <n v="307"/>
    <n v="267"/>
    <n v="285"/>
    <n v="248"/>
    <n v="193"/>
    <n v="214"/>
    <n v="223"/>
    <n v="226"/>
    <n v="259"/>
    <n v="9.0767230169050694E-2"/>
    <n v="0.14340198321891701"/>
    <s v="2x"/>
    <m/>
    <s v="Q47742"/>
    <s v="Q47742"/>
    <d v="2015-03-10T00:00:00"/>
    <s v="Y"/>
    <n v="4"/>
    <n v="3"/>
    <s v="SAMN05725766"/>
  </r>
  <r>
    <n v="111"/>
    <s v="RU2012-147"/>
    <s v="RU2012-147"/>
    <s v="M. sacchariflorus"/>
    <m/>
    <n v="49"/>
    <m/>
    <m/>
    <m/>
    <s v="Q47743"/>
    <s v="wild"/>
    <m/>
    <s v="Russia"/>
    <m/>
    <m/>
    <m/>
    <s v="E. Sacks, E. Dzyubenko, L. Bagmet, A. Sabitov"/>
    <d v="2012-09-17T00:00:00"/>
    <m/>
    <m/>
    <m/>
    <n v="116"/>
    <m/>
    <s v="UI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s v="Y"/>
    <n v="47.21481"/>
    <n v="134.36681999999999"/>
    <n v="83"/>
    <n v="1.84"/>
    <n v="5"/>
    <s v="2x"/>
    <n v="4.2166666666666668"/>
    <s v="Y"/>
    <d v="2013-12-01T00:00:00"/>
    <s v="AU"/>
    <m/>
    <m/>
    <m/>
    <s v="N"/>
    <n v="7"/>
    <n v="4"/>
    <s v="NE China/Korea/Russia diploids"/>
    <n v="2"/>
    <x v="0"/>
    <n v="0"/>
    <n v="1.4999999999999999E-2"/>
    <n v="1E-3"/>
    <n v="0.97399999999999998"/>
    <n v="4.0000000000000001E-3"/>
    <n v="2E-3"/>
    <n v="4.0000000000000001E-3"/>
    <n v="296"/>
    <n v="307"/>
    <n v="267"/>
    <n v="285"/>
    <n v="248"/>
    <n v="193"/>
    <n v="214"/>
    <n v="223"/>
    <n v="226"/>
    <n v="259"/>
    <n v="0.232047391995376"/>
    <n v="0.11281279397930399"/>
    <s v="2x"/>
    <m/>
    <s v="Q47743"/>
    <s v="Q47743"/>
    <d v="2015-03-10T00:00:00"/>
    <s v="Y"/>
    <n v="4"/>
    <n v="3"/>
    <s v="SAMN04033300"/>
  </r>
  <r>
    <n v="112"/>
    <s v="RU2012-149"/>
    <s v="RU2012-149"/>
    <s v="M. sacchariflorus"/>
    <m/>
    <n v="50"/>
    <m/>
    <m/>
    <m/>
    <s v="Q47744"/>
    <s v="wild"/>
    <m/>
    <s v="Russia"/>
    <s v="Khabarovsk Krai"/>
    <m/>
    <m/>
    <s v="E. Sacks, E. Dzyubenko, L. Bagmet, A. Sabitov"/>
    <d v="2012-09-17T00:00:00"/>
    <s v="Dark clay loam, sloping field in Bikim rd valley"/>
    <m/>
    <s v="frequent"/>
    <n v="88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6.86515"/>
    <n v="134.26962"/>
    <n v="85"/>
    <n v="1.78"/>
    <n v="4"/>
    <s v="2x"/>
    <n v="4.4622641509433967"/>
    <s v="Y"/>
    <d v="2013-12-01T00:00:00"/>
    <s v="AU"/>
    <m/>
    <m/>
    <m/>
    <s v="N"/>
    <n v="7"/>
    <n v="4"/>
    <s v="NE China/Korea/Russia diploids"/>
    <n v="2"/>
    <x v="0"/>
    <n v="0.01"/>
    <n v="5.8000000000000003E-2"/>
    <n v="4.0000000000000001E-3"/>
    <n v="0.84"/>
    <n v="2.8000000000000001E-2"/>
    <n v="3.5999999999999997E-2"/>
    <n v="2.1999999999999999E-2"/>
    <n v="296"/>
    <n v="307"/>
    <n v="266"/>
    <n v="283"/>
    <n v="248"/>
    <n v="193"/>
    <n v="213"/>
    <n v="224"/>
    <n v="226"/>
    <n v="259"/>
    <n v="9.6720127149255902E-2"/>
    <n v="0.15567214793013001"/>
    <s v="2x"/>
    <s v="RU2012-149-51"/>
    <s v="Q47744"/>
    <s v="Q47744"/>
    <d v="2015-03-10T00:00:00"/>
    <s v="Y"/>
    <n v="4"/>
    <n v="3"/>
    <s v="SAMN04033301"/>
  </r>
  <r>
    <n v="113"/>
    <s v="RU2012-150"/>
    <s v="RU2012-150"/>
    <s v="M. sacchariflorus"/>
    <m/>
    <n v="50"/>
    <m/>
    <m/>
    <m/>
    <s v="Q47745"/>
    <s v="wild"/>
    <m/>
    <s v="Russia"/>
    <s v="Khabarovsk Krai"/>
    <m/>
    <m/>
    <s v="E. Sacks, E. Dzyubenko, L. Bagmet, A. Sabitov"/>
    <d v="2012-09-17T00:00:00"/>
    <s v="dark clay loam "/>
    <m/>
    <m/>
    <n v="168"/>
    <m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m/>
    <n v="46.86553"/>
    <n v="134.26962"/>
    <n v="83"/>
    <n v="2.09"/>
    <n v="3"/>
    <s v="2x"/>
    <n v="4.4622641509433967"/>
    <s v="Y"/>
    <d v="2013-12-01T00:00:00"/>
    <s v="AU"/>
    <m/>
    <m/>
    <m/>
    <s v="N"/>
    <n v="7"/>
    <n v="4"/>
    <s v="NE China/Korea/Russia diploids"/>
    <n v="2"/>
    <x v="0"/>
    <n v="0"/>
    <n v="5.5E-2"/>
    <n v="3.0000000000000001E-3"/>
    <n v="0.94"/>
    <n v="0"/>
    <n v="1E-3"/>
    <n v="0"/>
    <n v="296"/>
    <n v="307"/>
    <n v="267"/>
    <n v="283"/>
    <n v="248"/>
    <n v="193"/>
    <n v="213"/>
    <n v="224"/>
    <n v="226"/>
    <n v="259"/>
    <n v="0.29588209796272202"/>
    <n v="9.6486907986538598E-2"/>
    <s v="2x"/>
    <m/>
    <s v="Q47745"/>
    <s v="Q47745"/>
    <d v="2015-03-10T00:00:00"/>
    <s v="Y"/>
    <n v="4"/>
    <n v="3"/>
    <s v="SAMN04033302"/>
  </r>
  <r>
    <n v="114"/>
    <s v="RU2012-151"/>
    <s v="RU2012-151"/>
    <s v="M. sacchariflorus"/>
    <m/>
    <n v="50"/>
    <m/>
    <m/>
    <m/>
    <s v="Q47746"/>
    <s v="wild"/>
    <m/>
    <s v="Russia"/>
    <s v="Khabarovsk Krai"/>
    <m/>
    <m/>
    <s v="E. Sacks, E. Dzyubenko, L. Bagmet, A. Sabitov"/>
    <d v="2012-09-17T00:00:00"/>
    <m/>
    <m/>
    <m/>
    <n v="288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6.865729999999999"/>
    <n v="134.26971"/>
    <n v="87"/>
    <n v="2.04"/>
    <n v="5"/>
    <s v="2x"/>
    <n v="4.4131175468483814"/>
    <s v="Y"/>
    <d v="2013-12-01T00:00:00"/>
    <s v="AU"/>
    <m/>
    <m/>
    <m/>
    <s v="N"/>
    <n v="7"/>
    <n v="4"/>
    <s v="NE China/Korea/Russia diploids"/>
    <n v="2"/>
    <x v="0"/>
    <n v="0.01"/>
    <n v="5.8000000000000003E-2"/>
    <n v="4.0000000000000001E-3"/>
    <n v="0.84"/>
    <n v="2.8000000000000001E-2"/>
    <n v="3.5999999999999997E-2"/>
    <n v="2.1999999999999999E-2"/>
    <n v="296"/>
    <n v="307"/>
    <n v="266"/>
    <n v="283"/>
    <n v="248"/>
    <n v="193"/>
    <n v="213"/>
    <n v="224"/>
    <n v="226"/>
    <n v="259"/>
    <n v="9.6720127149255902E-2"/>
    <n v="0.15567214793013001"/>
    <s v="2x"/>
    <s v="RU2012-149-51"/>
    <s v="Q47746"/>
    <s v="Q47746"/>
    <d v="2015-03-10T00:00:00"/>
    <s v="Y"/>
    <n v="4"/>
    <n v="3"/>
    <s v="SAMN04033303"/>
  </r>
  <r>
    <n v="115"/>
    <s v="RU2012-152"/>
    <s v="RU2012-152"/>
    <s v="M. sacchariflorus"/>
    <m/>
    <n v="50"/>
    <m/>
    <m/>
    <m/>
    <s v="Q47747"/>
    <s v="wild"/>
    <m/>
    <s v="Russia"/>
    <s v="Khabarovsk Krai"/>
    <m/>
    <m/>
    <s v="E. Sacks, E. Dzyubenko, L. Bagmet, A. Sabitov"/>
    <d v="2012-09-17T00:00:00"/>
    <m/>
    <m/>
    <m/>
    <n v="124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m/>
    <n v="46.865130000000001"/>
    <n v="134.26985999999999"/>
    <n v="85"/>
    <n v="1.47"/>
    <n v="2"/>
    <s v="2x"/>
    <n v="4.6578947368421053"/>
    <s v="Y"/>
    <d v="2013-12-01T00:00:00"/>
    <s v="AU"/>
    <m/>
    <m/>
    <m/>
    <s v="N"/>
    <n v="7"/>
    <n v="4"/>
    <s v="NE China/Korea/Russia diploids"/>
    <n v="2"/>
    <x v="0"/>
    <n v="0"/>
    <n v="4.1000000000000002E-2"/>
    <n v="0"/>
    <n v="0.95699999999999996"/>
    <n v="1E-3"/>
    <n v="1E-3"/>
    <n v="0"/>
    <n v="296"/>
    <n v="307"/>
    <n v="267"/>
    <n v="283"/>
    <n v="248"/>
    <n v="193"/>
    <n v="213"/>
    <n v="224"/>
    <n v="226"/>
    <n v="259"/>
    <n v="0.31717959832394199"/>
    <n v="9.7338016843709005E-2"/>
    <s v="2x"/>
    <m/>
    <s v="Q47747"/>
    <s v="Q47747"/>
    <d v="2015-03-10T00:00:00"/>
    <s v="Y"/>
    <n v="4"/>
    <n v="3"/>
    <s v="SAMN04033304"/>
  </r>
  <r>
    <n v="116"/>
    <s v="RU2012-153"/>
    <s v="RU2012-153"/>
    <s v="M. sacchariflorus"/>
    <m/>
    <n v="50"/>
    <m/>
    <m/>
    <m/>
    <s v="Q47748"/>
    <s v="wild"/>
    <m/>
    <s v="Russia"/>
    <s v="Khabarovsk Krai"/>
    <m/>
    <m/>
    <s v="E. Sacks, E. Dzyubenko, L. Bagmet, A. Sabitov"/>
    <d v="2012-09-17T00:00:00"/>
    <m/>
    <m/>
    <m/>
    <n v="256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6.865000000000002"/>
    <n v="134.26987"/>
    <n v="86"/>
    <n v="1.6"/>
    <n v="3"/>
    <s v="2x"/>
    <n v="4.4207221350078498"/>
    <s v="Y"/>
    <d v="2013-12-01T00:00:00"/>
    <s v="AU"/>
    <m/>
    <m/>
    <m/>
    <s v="N"/>
    <n v="7"/>
    <n v="4"/>
    <s v="NE China/Korea/Russia diploids"/>
    <n v="2"/>
    <x v="0"/>
    <n v="1E-3"/>
    <n v="4.2000000000000003E-2"/>
    <n v="0"/>
    <n v="0.93700000000000006"/>
    <n v="0.01"/>
    <n v="4.0000000000000001E-3"/>
    <n v="5.0000000000000001E-3"/>
    <n v="296"/>
    <n v="307"/>
    <n v="267"/>
    <n v="283"/>
    <n v="248"/>
    <n v="193"/>
    <n v="213"/>
    <n v="224"/>
    <n v="226"/>
    <n v="259"/>
    <n v="0.17595723161392901"/>
    <n v="0.118354607939402"/>
    <s v="2x"/>
    <m/>
    <s v="Q47748"/>
    <s v="Q47748"/>
    <d v="2015-03-10T00:00:00"/>
    <s v="Y"/>
    <n v="4"/>
    <n v="3"/>
    <s v="SAMN04033305"/>
  </r>
  <r>
    <n v="117"/>
    <s v="RU2012-154"/>
    <s v="RU2012-154"/>
    <s v="M. sacchariflorus"/>
    <m/>
    <n v="51"/>
    <m/>
    <m/>
    <m/>
    <s v="Q47749"/>
    <s v="wild"/>
    <m/>
    <s v="Russia"/>
    <s v="Primorsky Krai"/>
    <m/>
    <m/>
    <s v="E. Sacks, E. Dzyubenko, L. Bagmet, A. Sabitov"/>
    <d v="2012-09-17T00:00:00"/>
    <s v="dark loam(organic)"/>
    <s v="350X350"/>
    <s v="occasional"/>
    <n v="136"/>
    <s v="Few plants acattered wildly"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6.428649999999998"/>
    <n v="134.25366"/>
    <n v="72"/>
    <n v="1.97"/>
    <n v="4"/>
    <s v="2x"/>
    <n v="4.4125816993464051"/>
    <s v="Y"/>
    <d v="2013-12-01T00:00:00"/>
    <s v="AU"/>
    <m/>
    <m/>
    <m/>
    <s v="N"/>
    <n v="7"/>
    <n v="4"/>
    <s v="NE China/Korea/Russia diploids"/>
    <n v="2"/>
    <x v="0"/>
    <n v="1E-3"/>
    <n v="5.2999999999999999E-2"/>
    <n v="0"/>
    <n v="0.94299999999999995"/>
    <n v="0"/>
    <n v="1E-3"/>
    <n v="2E-3"/>
    <n v="296"/>
    <n v="307"/>
    <n v="267"/>
    <n v="284"/>
    <n v="248"/>
    <n v="193"/>
    <n v="214"/>
    <n v="224"/>
    <n v="226"/>
    <n v="259"/>
    <n v="0.24421326397919399"/>
    <n v="0.10854936147434401"/>
    <s v="2x"/>
    <m/>
    <s v="Q47749"/>
    <s v="Q47749"/>
    <d v="2015-03-10T00:00:00"/>
    <s v="Y"/>
    <n v="4"/>
    <n v="3"/>
    <s v="SAMN04033306"/>
  </r>
  <r>
    <n v="118"/>
    <s v="RU2012-156"/>
    <s v="RU2012-156"/>
    <s v="M. sacchariflorus"/>
    <m/>
    <n v="51"/>
    <m/>
    <m/>
    <m/>
    <s v="Q47750"/>
    <s v="wild"/>
    <m/>
    <s v="Russia"/>
    <s v="Primorsky Krai"/>
    <m/>
    <m/>
    <s v="E. Sacks, E. Dzyubenko, L. Bagmet, A. Sabitov"/>
    <d v="2012-09-17T00:00:00"/>
    <m/>
    <m/>
    <m/>
    <n v="168"/>
    <m/>
    <s v="UI"/>
    <n v="0"/>
    <n v="0"/>
    <d v="2012-10-02T00:00:00"/>
    <d v="2015-03-10T00:00:00"/>
    <n v="6"/>
    <d v="2015-05-14T00:00:00"/>
    <n v="3"/>
    <m/>
    <m/>
    <m/>
    <m/>
    <m/>
    <d v="2015-01-01T00:00:00"/>
    <m/>
    <m/>
    <n v="4"/>
    <m/>
    <m/>
    <m/>
    <m/>
    <m/>
    <s v="Y"/>
    <m/>
    <m/>
    <m/>
    <s v="Y"/>
    <n v="46.428759999999997"/>
    <n v="134.28345999999999"/>
    <n v="73"/>
    <n v="1.8"/>
    <n v="4"/>
    <s v="2x"/>
    <n v="4.4745762711864412"/>
    <s v="Y"/>
    <d v="2013-12-01T00:00:00"/>
    <s v="AU"/>
    <m/>
    <m/>
    <m/>
    <s v="N"/>
    <n v="7"/>
    <n v="4"/>
    <s v="NE China/Korea/Russia diploids"/>
    <n v="2"/>
    <x v="0"/>
    <n v="6.0000000000000001E-3"/>
    <n v="6.0999999999999999E-2"/>
    <n v="2E-3"/>
    <n v="0.89200000000000002"/>
    <n v="1.0999999999999999E-2"/>
    <n v="6.0000000000000001E-3"/>
    <n v="2.3E-2"/>
    <n v="296"/>
    <n v="307"/>
    <n v="267"/>
    <n v="283"/>
    <n v="248"/>
    <n v="193"/>
    <n v="213"/>
    <n v="224"/>
    <n v="226"/>
    <n v="259"/>
    <n v="0.13269758705389401"/>
    <n v="0.13104321460700399"/>
    <s v="2x"/>
    <m/>
    <s v="Q47750"/>
    <s v="Q47750"/>
    <d v="2015-03-10T00:00:00"/>
    <s v="Y"/>
    <n v="4"/>
    <n v="3"/>
    <s v="SAMN04033307"/>
  </r>
  <r>
    <n v="119"/>
    <s v="RU2012-157"/>
    <s v="RU2012-157"/>
    <s v="M. sacchariflorus"/>
    <m/>
    <n v="51"/>
    <m/>
    <m/>
    <m/>
    <s v="Q47751"/>
    <s v="wild"/>
    <m/>
    <s v="Russia"/>
    <s v="Primorsky Krai"/>
    <m/>
    <m/>
    <s v="E. Sacks, E. Dzyubenko, L. Bagmet, A. Sabitov"/>
    <d v="2012-09-17T00:00:00"/>
    <m/>
    <m/>
    <m/>
    <n v="124"/>
    <m/>
    <s v="UI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m/>
    <n v="46.428820000000002"/>
    <n v="134.25371999999999"/>
    <n v="74"/>
    <n v="1.62"/>
    <n v="3"/>
    <s v="2x"/>
    <n v="4.3789198606271782"/>
    <s v="Y"/>
    <d v="2013-12-01T00:00:00"/>
    <s v="AU"/>
    <m/>
    <m/>
    <m/>
    <s v="N"/>
    <n v="7"/>
    <n v="4"/>
    <s v="NE China/Korea/Russia diploids"/>
    <n v="2"/>
    <x v="0"/>
    <n v="0"/>
    <n v="8.6999999999999994E-2"/>
    <n v="0"/>
    <n v="0.91200000000000003"/>
    <n v="0"/>
    <n v="0"/>
    <n v="0"/>
    <n v="296"/>
    <n v="307"/>
    <n v="267"/>
    <n v="285"/>
    <n v="248"/>
    <n v="193"/>
    <n v="214"/>
    <n v="223"/>
    <n v="226"/>
    <n v="259"/>
    <n v="0.41150122814622198"/>
    <n v="6.5160815123987206E-2"/>
    <s v="unknown"/>
    <m/>
    <s v="Q47751"/>
    <s v="Q47751"/>
    <d v="2015-03-10T00:00:00"/>
    <s v="Y"/>
    <n v="4"/>
    <n v="3"/>
    <s v="SAMN04033308"/>
  </r>
  <r>
    <n v="120"/>
    <s v="RU2012-158"/>
    <s v="RU2012-158"/>
    <s v="M. sacchariflorus"/>
    <m/>
    <n v="51"/>
    <m/>
    <m/>
    <m/>
    <s v="Q47752"/>
    <s v="wild"/>
    <m/>
    <s v="Russia"/>
    <s v="Primorsky Krai"/>
    <m/>
    <m/>
    <s v="E. Sacks, E. Dzyubenko, L. Bagmet, A. Sabitov"/>
    <d v="2012-09-17T00:00:00"/>
    <m/>
    <m/>
    <m/>
    <n v="108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m/>
    <n v="46.429389999999998"/>
    <n v="134.25443000000001"/>
    <n v="74"/>
    <n v="1.75"/>
    <n v="4"/>
    <s v="2x"/>
    <n v="4.4454887218045105"/>
    <s v="Y"/>
    <d v="2013-12-01T00:00:00"/>
    <s v="AU"/>
    <m/>
    <m/>
    <m/>
    <s v="N"/>
    <n v="7"/>
    <n v="4"/>
    <s v="NE China/Korea/Russia diploids"/>
    <n v="2"/>
    <x v="0"/>
    <n v="2E-3"/>
    <n v="5.2999999999999999E-2"/>
    <n v="1E-3"/>
    <n v="0.90800000000000003"/>
    <n v="1E-3"/>
    <n v="2.5000000000000001E-2"/>
    <n v="0.01"/>
    <n v="296"/>
    <n v="307"/>
    <n v="267"/>
    <n v="283"/>
    <n v="248"/>
    <n v="193"/>
    <n v="213"/>
    <n v="224"/>
    <n v="226"/>
    <n v="259"/>
    <n v="0.31900014448779102"/>
    <n v="0.11894254434354599"/>
    <s v="unknown"/>
    <m/>
    <s v="Q47752"/>
    <s v="Q47752"/>
    <d v="2015-03-10T00:00:00"/>
    <s v="Y"/>
    <n v="4"/>
    <n v="3"/>
    <s v="SAMN04033309"/>
  </r>
  <r>
    <n v="121"/>
    <s v="RU2012-159"/>
    <s v="RU2012-159"/>
    <s v="M. sacchariflorus"/>
    <m/>
    <n v="51"/>
    <m/>
    <m/>
    <m/>
    <s v="Q47753"/>
    <s v="wild"/>
    <m/>
    <s v="Russia"/>
    <s v="Primorsky Krai"/>
    <m/>
    <m/>
    <s v="E. Sacks, E. Dzyubenko, L. Bagmet, A. Sabitov"/>
    <d v="2012-09-17T00:00:00"/>
    <m/>
    <m/>
    <m/>
    <n v="96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6.426450000000003"/>
    <n v="134.25317000000001"/>
    <n v="74"/>
    <n v="1.44"/>
    <n v="4"/>
    <s v="2x"/>
    <n v="4.5266323024054982"/>
    <s v="Y"/>
    <d v="2013-12-01T00:00:00"/>
    <s v="AU"/>
    <m/>
    <m/>
    <m/>
    <s v="N"/>
    <n v="7"/>
    <n v="4"/>
    <s v="NE China/Korea/Russia diploids"/>
    <n v="2"/>
    <x v="0"/>
    <n v="4.0000000000000001E-3"/>
    <n v="3.5000000000000003E-2"/>
    <n v="0"/>
    <n v="0.92700000000000005"/>
    <n v="8.9999999999999993E-3"/>
    <n v="0.01"/>
    <n v="1.4999999999999999E-2"/>
    <n v="296"/>
    <n v="307"/>
    <n v="266"/>
    <n v="283"/>
    <n v="248"/>
    <n v="193"/>
    <n v="213"/>
    <n v="224"/>
    <n v="226"/>
    <n v="259"/>
    <n v="0.16922410056350201"/>
    <n v="0.124560854290584"/>
    <s v="2x"/>
    <m/>
    <s v="Q47753"/>
    <s v="Q47753"/>
    <d v="2015-03-10T00:00:00"/>
    <s v="Y"/>
    <n v="4"/>
    <n v="3"/>
    <s v="SAMN04033310"/>
  </r>
  <r>
    <n v="122"/>
    <s v="RU2012-161"/>
    <s v="RU2012-161"/>
    <s v="M. sacchariflorus"/>
    <m/>
    <n v="52"/>
    <m/>
    <m/>
    <m/>
    <s v="Q47754"/>
    <s v="wild"/>
    <m/>
    <s v="Russia"/>
    <s v="Primorsky Krai"/>
    <m/>
    <m/>
    <s v="E. Sacks, E. Dzyubenko, L. Bagmet, A. Sabitov"/>
    <d v="2012-09-17T00:00:00"/>
    <s v="Dark oryan loam"/>
    <s v="&gt;250X250"/>
    <s v="abundant"/>
    <n v="104"/>
    <s v="Very large pop"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6.113379999999999"/>
    <n v="133.93321"/>
    <n v="79"/>
    <n v="1.79"/>
    <n v="5"/>
    <s v="2x"/>
    <n v="4.4385964912280702"/>
    <s v="Y"/>
    <d v="2013-12-01T00:00:00"/>
    <s v="AU"/>
    <m/>
    <m/>
    <m/>
    <s v="N"/>
    <n v="7"/>
    <n v="4"/>
    <s v="NE China/Korea/Russia diploids"/>
    <n v="2"/>
    <x v="0"/>
    <n v="7.0000000000000001E-3"/>
    <n v="4.9000000000000002E-2"/>
    <n v="0"/>
    <n v="0.88100000000000001"/>
    <n v="2.5000000000000001E-2"/>
    <n v="2.8000000000000001E-2"/>
    <n v="0.01"/>
    <n v="296"/>
    <n v="307"/>
    <n v="267"/>
    <n v="284"/>
    <n v="248"/>
    <n v="193"/>
    <n v="214"/>
    <n v="223"/>
    <n v="226"/>
    <n v="259"/>
    <n v="0.29908972691807501"/>
    <n v="0.122655122655123"/>
    <s v="unknown"/>
    <m/>
    <s v="Q47754"/>
    <s v="Q47754"/>
    <d v="2015-03-10T00:00:00"/>
    <s v="Y"/>
    <n v="4"/>
    <n v="3"/>
    <s v="SAMN04033311"/>
  </r>
  <r>
    <n v="123"/>
    <s v="RU2012-162"/>
    <s v="RU2012-162"/>
    <s v="M. sacchariflorus"/>
    <m/>
    <n v="52"/>
    <m/>
    <m/>
    <m/>
    <s v="Q47755"/>
    <s v="wild"/>
    <m/>
    <s v="Russia"/>
    <s v="Primorsky Krai"/>
    <m/>
    <m/>
    <s v="E. Sacks, E. Dzyubenko, L. Bagmet, A. Sabitov"/>
    <d v="2012-09-17T00:00:00"/>
    <m/>
    <m/>
    <m/>
    <n v="108"/>
    <m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6.113549999999996"/>
    <n v="133.93243000000001"/>
    <n v="78"/>
    <n v="2.11"/>
    <n v="4"/>
    <s v="2x"/>
    <n v="4.5517241379310347"/>
    <s v="Y"/>
    <d v="2013-12-01T00:00:00"/>
    <s v="AU"/>
    <m/>
    <m/>
    <m/>
    <s v="N"/>
    <n v="7"/>
    <n v="4"/>
    <s v="NE China/Korea/Russia diploids"/>
    <n v="2"/>
    <x v="0"/>
    <n v="1E-3"/>
    <n v="8.5000000000000006E-2"/>
    <n v="0"/>
    <n v="0.91200000000000003"/>
    <n v="0"/>
    <n v="1E-3"/>
    <n v="0"/>
    <n v="296"/>
    <n v="307"/>
    <n v="267"/>
    <n v="284"/>
    <n v="248"/>
    <n v="193"/>
    <n v="214"/>
    <n v="223"/>
    <n v="226"/>
    <n v="259"/>
    <n v="0.31290275971680398"/>
    <n v="9.5428355133111806E-2"/>
    <s v="2x"/>
    <m/>
    <s v="Q47755"/>
    <s v="Q47755"/>
    <d v="2015-03-10T00:00:00"/>
    <s v="Y"/>
    <n v="4"/>
    <n v="3"/>
    <s v="SAMN04033312"/>
  </r>
  <r>
    <n v="124"/>
    <s v="RU2012-163"/>
    <s v="RU2012-163"/>
    <s v="M. sacchariflorus"/>
    <m/>
    <n v="52"/>
    <m/>
    <m/>
    <m/>
    <s v="Q47756"/>
    <s v="wild"/>
    <m/>
    <s v="Russia"/>
    <s v="Primorsky Krai"/>
    <m/>
    <m/>
    <s v="E. Sacks, E. Dzyubenko, L. Bagmet, A. Sabitov"/>
    <d v="2012-09-17T00:00:00"/>
    <m/>
    <m/>
    <m/>
    <n v="140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6.113619999999997"/>
    <n v="133.93221"/>
    <n v="77"/>
    <n v="1.94"/>
    <n v="5"/>
    <s v="2x"/>
    <n v="4.5350877192982457"/>
    <s v="Y"/>
    <d v="2013-12-01T00:00:00"/>
    <s v="AU"/>
    <m/>
    <m/>
    <m/>
    <s v="N"/>
    <n v="7"/>
    <n v="4"/>
    <s v="NE China/Korea/Russia diploids"/>
    <n v="2"/>
    <x v="0"/>
    <n v="3.0000000000000001E-3"/>
    <n v="8.4000000000000005E-2"/>
    <n v="1E-3"/>
    <n v="0.878"/>
    <n v="2.1999999999999999E-2"/>
    <n v="1.0999999999999999E-2"/>
    <n v="1E-3"/>
    <n v="296"/>
    <n v="307"/>
    <n v="267"/>
    <n v="284"/>
    <n v="248"/>
    <n v="193"/>
    <n v="214"/>
    <n v="223"/>
    <n v="226"/>
    <n v="259"/>
    <n v="0.11931801762751"/>
    <n v="0.135975849849062"/>
    <s v="2x"/>
    <m/>
    <s v="Q47756"/>
    <s v="Q47756"/>
    <d v="2015-03-10T00:00:00"/>
    <s v="Y"/>
    <n v="4"/>
    <n v="3"/>
    <s v="SAMN04033313"/>
  </r>
  <r>
    <n v="125"/>
    <s v="RU2012-164"/>
    <s v="RU2012-164"/>
    <s v="M. sacchariflorus"/>
    <m/>
    <n v="52"/>
    <m/>
    <m/>
    <m/>
    <s v="Q47757"/>
    <s v="wild"/>
    <m/>
    <s v="Russia"/>
    <s v="Primorsky Krai"/>
    <m/>
    <m/>
    <s v="E. Sacks, E. Dzyubenko, L. Bagmet, A. Sabitov"/>
    <d v="2012-09-17T00:00:00"/>
    <m/>
    <m/>
    <m/>
    <n v="112"/>
    <m/>
    <s v="UI"/>
    <n v="0"/>
    <n v="0"/>
    <d v="2012-10-02T00:00:00"/>
    <d v="2015-03-10T00:00:00"/>
    <n v="5"/>
    <d v="2015-05-14T00:00:00"/>
    <n v="3"/>
    <m/>
    <m/>
    <m/>
    <m/>
    <m/>
    <d v="2015-01-01T00:00:00"/>
    <m/>
    <m/>
    <n v="4"/>
    <m/>
    <m/>
    <m/>
    <m/>
    <m/>
    <m/>
    <m/>
    <m/>
    <m/>
    <m/>
    <n v="46.114089999999997"/>
    <n v="133.93183999999999"/>
    <n v="78"/>
    <n v="1.95"/>
    <n v="4"/>
    <s v="2x"/>
    <n v="4.3813559322033901"/>
    <s v="Y"/>
    <d v="2013-12-01T00:00:00"/>
    <s v="AU"/>
    <m/>
    <m/>
    <m/>
    <s v="N"/>
    <n v="7"/>
    <n v="4"/>
    <s v="NE China/Korea/Russia diploids"/>
    <n v="2"/>
    <x v="0"/>
    <n v="1E-3"/>
    <n v="8.3000000000000004E-2"/>
    <n v="1E-3"/>
    <n v="0.91400000000000003"/>
    <n v="0"/>
    <n v="0"/>
    <n v="0"/>
    <n v="296"/>
    <n v="307"/>
    <n v="267"/>
    <n v="284"/>
    <n v="248"/>
    <n v="193"/>
    <n v="214"/>
    <n v="223"/>
    <n v="226"/>
    <n v="259"/>
    <n v="0.236959976881953"/>
    <n v="0.111834879757622"/>
    <s v="2x"/>
    <m/>
    <s v="Q47757"/>
    <s v="Q47757"/>
    <d v="2015-03-10T00:00:00"/>
    <s v="Y"/>
    <n v="4"/>
    <n v="3"/>
    <s v="SAMN04033314"/>
  </r>
  <r>
    <n v="126"/>
    <s v="RU2012-165"/>
    <s v="RU2012-165"/>
    <s v="M. sacchariflorus"/>
    <m/>
    <n v="52"/>
    <m/>
    <m/>
    <m/>
    <s v="Q47758"/>
    <s v="wild"/>
    <m/>
    <s v="Russia"/>
    <s v="Primorsky Krai"/>
    <m/>
    <m/>
    <s v="E. Sacks, E. Dzyubenko, L. Bagmet, A. Sabitov"/>
    <d v="2012-09-17T00:00:00"/>
    <m/>
    <m/>
    <m/>
    <n v="108"/>
    <m/>
    <s v="UI"/>
    <n v="0"/>
    <n v="0"/>
    <d v="2012-10-02T00:00:00"/>
    <d v="2015-03-10T00:00:00"/>
    <n v="6"/>
    <m/>
    <m/>
    <m/>
    <m/>
    <m/>
    <m/>
    <m/>
    <d v="2015-01-01T00:00:00"/>
    <m/>
    <m/>
    <m/>
    <m/>
    <m/>
    <m/>
    <m/>
    <m/>
    <m/>
    <m/>
    <m/>
    <m/>
    <m/>
    <n v="46.114440000000002"/>
    <n v="133.93196"/>
    <n v="79"/>
    <n v="2.17"/>
    <n v="4"/>
    <s v="2x"/>
    <n v="4.4991166077738516"/>
    <s v="Y"/>
    <d v="2013-12-01T00:00:00"/>
    <s v="AU"/>
    <m/>
    <m/>
    <m/>
    <s v="N"/>
    <n v="7"/>
    <n v="4"/>
    <s v="NE China/Korea/Russia diploids"/>
    <n v="2"/>
    <x v="0"/>
    <n v="2E-3"/>
    <n v="7.0999999999999994E-2"/>
    <n v="1E-3"/>
    <n v="0.89400000000000002"/>
    <n v="1.2999999999999999E-2"/>
    <n v="1.7000000000000001E-2"/>
    <n v="1E-3"/>
    <n v="296"/>
    <n v="307"/>
    <n v="267"/>
    <n v="284"/>
    <n v="248"/>
    <n v="193"/>
    <n v="214"/>
    <n v="223"/>
    <n v="226"/>
    <n v="259"/>
    <n v="0.375090304869239"/>
    <n v="0.10552601156069399"/>
    <s v="unknown"/>
    <m/>
    <s v="Q47758"/>
    <s v="Q47758"/>
    <d v="2015-03-10T00:00:00"/>
    <s v="Y"/>
    <n v="4"/>
    <n v="3"/>
    <s v="SAMN04033315"/>
  </r>
  <r>
    <n v="127"/>
    <s v="RU2012-167"/>
    <s v="RU2012-167"/>
    <s v="M. sacchariflorus"/>
    <m/>
    <n v="53"/>
    <m/>
    <m/>
    <m/>
    <s v="Q47759"/>
    <s v="wild"/>
    <m/>
    <s v="Russia"/>
    <s v="Primorsky Krai"/>
    <m/>
    <m/>
    <s v="E. Sacks, E. Dzyubenko, L. Bagmet, A. Sabitov"/>
    <d v="2012-09-18T00:00:00"/>
    <s v="On edge of soybean field, brown clay"/>
    <s v="300X100"/>
    <s v="frequent"/>
    <n v="220"/>
    <m/>
    <s v="UI"/>
    <n v="0"/>
    <n v="0"/>
    <d v="2012-10-02T00:00:00"/>
    <d v="2015-03-10T00:00:00"/>
    <n v="4"/>
    <m/>
    <m/>
    <m/>
    <m/>
    <m/>
    <m/>
    <m/>
    <d v="2015-01-01T00:00:00"/>
    <m/>
    <m/>
    <n v="4"/>
    <m/>
    <m/>
    <m/>
    <m/>
    <m/>
    <s v="Y"/>
    <m/>
    <m/>
    <m/>
    <s v="Y"/>
    <n v="45.346020000000003"/>
    <n v="133.55511000000001"/>
    <n v="89"/>
    <n v="2.23"/>
    <n v="5"/>
    <s v="2x"/>
    <n v="4.3959107806691451"/>
    <s v="Y"/>
    <d v="2013-12-01T00:00:00"/>
    <s v="AU"/>
    <m/>
    <m/>
    <m/>
    <s v="N"/>
    <n v="7"/>
    <n v="4"/>
    <s v="NE China/Korea/Russia diploids"/>
    <n v="2"/>
    <x v="0"/>
    <n v="3.0000000000000001E-3"/>
    <n v="5.0999999999999997E-2"/>
    <n v="0"/>
    <n v="0.91100000000000003"/>
    <n v="2.5000000000000001E-2"/>
    <n v="5.0000000000000001E-3"/>
    <n v="5.0000000000000001E-3"/>
    <n v="296"/>
    <n v="307"/>
    <n v="267"/>
    <n v="285"/>
    <n v="248"/>
    <n v="193"/>
    <n v="214"/>
    <n v="223"/>
    <n v="226"/>
    <n v="259"/>
    <n v="0.15538217020661799"/>
    <n v="0.130662378541125"/>
    <s v="2x"/>
    <m/>
    <s v="Q47759"/>
    <s v="Q47759"/>
    <d v="2015-03-10T00:00:00"/>
    <s v="Y"/>
    <n v="4"/>
    <n v="4"/>
    <s v="SAMN04033316"/>
  </r>
  <r>
    <n v="128"/>
    <s v="RU2012-168"/>
    <s v="RU2012-168"/>
    <s v="M. sacchariflorus"/>
    <m/>
    <n v="53"/>
    <m/>
    <m/>
    <m/>
    <s v="Q47760"/>
    <s v="wild"/>
    <m/>
    <s v="Russia"/>
    <s v="Primorsky Krai"/>
    <m/>
    <m/>
    <s v="E. Sacks, E. Dzyubenko, L. Bagmet, A. Sabitov"/>
    <d v="2012-09-18T00:00:00"/>
    <m/>
    <m/>
    <m/>
    <n v="80"/>
    <m/>
    <s v="UI"/>
    <n v="0"/>
    <n v="0"/>
    <d v="2012-10-02T00:00:00"/>
    <d v="2015-03-10T00:00:00"/>
    <n v="0"/>
    <d v="2015-05-14T00:00:00"/>
    <n v="3"/>
    <m/>
    <m/>
    <m/>
    <m/>
    <m/>
    <d v="2015-01-01T00:00:00"/>
    <m/>
    <m/>
    <n v="4"/>
    <m/>
    <m/>
    <m/>
    <m/>
    <m/>
    <s v="Y"/>
    <m/>
    <m/>
    <m/>
    <s v="Y"/>
    <n v="45.346020000000003"/>
    <n v="133.55545000000001"/>
    <n v="88"/>
    <n v="2.0699999999999998"/>
    <n v="5"/>
    <s v="2x"/>
    <n v="4.481481481481481"/>
    <s v="Y"/>
    <d v="2013-12-01T00:00:00"/>
    <s v="AU"/>
    <m/>
    <m/>
    <m/>
    <s v="N"/>
    <n v="7"/>
    <n v="4"/>
    <s v="NE China/Korea/Russia diploids"/>
    <n v="2"/>
    <x v="0"/>
    <n v="7.0000000000000001E-3"/>
    <n v="5.3999999999999999E-2"/>
    <n v="0"/>
    <n v="0.89300000000000002"/>
    <n v="6.0000000000000001E-3"/>
    <n v="3.2000000000000001E-2"/>
    <n v="8.9999999999999993E-3"/>
    <n v="296"/>
    <n v="307"/>
    <n v="267"/>
    <n v="285"/>
    <n v="248"/>
    <n v="193"/>
    <n v="214"/>
    <n v="223"/>
    <n v="226"/>
    <n v="259"/>
    <n v="0.32501083658430902"/>
    <n v="0.117903930131004"/>
    <s v="unknown"/>
    <m/>
    <s v="Q47760"/>
    <s v="Q47760"/>
    <d v="2015-03-10T00:00:00"/>
    <s v="Y"/>
    <n v="4"/>
    <n v="4"/>
    <s v="SAMN04033317"/>
  </r>
  <r>
    <n v="129"/>
    <s v="RU2012-169"/>
    <s v="RU2012-169"/>
    <s v="M. sacchariflorus"/>
    <m/>
    <n v="53"/>
    <m/>
    <m/>
    <m/>
    <s v="Q47761"/>
    <s v="wild"/>
    <m/>
    <s v="Russia"/>
    <s v="Primorsky Krai"/>
    <m/>
    <m/>
    <s v="E. Sacks, E. Dzyubenko, L. Bagmet, A. Sabitov"/>
    <d v="2012-09-18T00:00:00"/>
    <m/>
    <m/>
    <m/>
    <n v="204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5.345959999999998"/>
    <n v="133.55589000000001"/>
    <n v="89"/>
    <n v="2.42"/>
    <n v="6"/>
    <s v="2x"/>
    <n v="4.2672413793103452"/>
    <s v="Y"/>
    <d v="2013-12-01T00:00:00"/>
    <s v="AU"/>
    <m/>
    <m/>
    <m/>
    <s v="N"/>
    <n v="7"/>
    <n v="4"/>
    <s v="NE China/Korea/Russia diploids"/>
    <n v="2"/>
    <x v="0"/>
    <n v="4.0000000000000001E-3"/>
    <n v="0.05"/>
    <n v="1E-3"/>
    <n v="0.89700000000000002"/>
    <n v="1.7000000000000001E-2"/>
    <n v="0.03"/>
    <n v="1E-3"/>
    <n v="296"/>
    <n v="307"/>
    <n v="267"/>
    <n v="285"/>
    <n v="248"/>
    <n v="193"/>
    <n v="214"/>
    <n v="223"/>
    <n v="226"/>
    <n v="259"/>
    <n v="0.25687039445166898"/>
    <n v="0.13023020687509701"/>
    <s v="unknown"/>
    <m/>
    <s v="Q47761"/>
    <s v="Q47761"/>
    <d v="2015-03-10T00:00:00"/>
    <s v="Y"/>
    <n v="4"/>
    <n v="4"/>
    <s v="SAMN04033318"/>
  </r>
  <r>
    <n v="130"/>
    <s v="RU2012-170"/>
    <s v="RU2012-170"/>
    <s v="M. sacchariflorus"/>
    <m/>
    <n v="53"/>
    <m/>
    <m/>
    <m/>
    <s v="Q47762"/>
    <s v="wild"/>
    <m/>
    <s v="Russia"/>
    <s v="Primorsky Krai"/>
    <m/>
    <m/>
    <s v="E. Sacks, E. Dzyubenko, L. Bagmet, A. Sabitov"/>
    <d v="2012-09-18T00:00:00"/>
    <m/>
    <m/>
    <m/>
    <n v="128"/>
    <m/>
    <s v="UI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5.34675"/>
    <n v="133.65441000000001"/>
    <n v="86"/>
    <n v="2.12"/>
    <n v="3"/>
    <s v="2x"/>
    <n v="4.5178571428571423"/>
    <s v="Y"/>
    <d v="2013-12-01T00:00:00"/>
    <s v="AU"/>
    <m/>
    <m/>
    <m/>
    <s v="N"/>
    <n v="7"/>
    <n v="4"/>
    <s v="NE China/Korea/Russia diploids"/>
    <n v="2"/>
    <x v="0"/>
    <n v="8.0000000000000002E-3"/>
    <n v="8.2000000000000003E-2"/>
    <n v="0.01"/>
    <n v="0.88100000000000001"/>
    <n v="5.0000000000000001E-3"/>
    <n v="0.01"/>
    <n v="3.0000000000000001E-3"/>
    <n v="296"/>
    <n v="307"/>
    <n v="267"/>
    <n v="283"/>
    <n v="248"/>
    <n v="193"/>
    <n v="213"/>
    <n v="224"/>
    <n v="226"/>
    <n v="259"/>
    <n v="0.341684727640514"/>
    <n v="0.11206707343839201"/>
    <s v="unknown"/>
    <m/>
    <s v="Q47762"/>
    <s v="Q47762"/>
    <d v="2015-03-10T00:00:00"/>
    <s v="Y"/>
    <n v="4"/>
    <n v="4"/>
    <s v="SAMN04033319"/>
  </r>
  <r>
    <n v="131"/>
    <s v="RU2012-172"/>
    <s v="RU2012-172"/>
    <s v="M. sacchariflorus"/>
    <m/>
    <n v="54"/>
    <m/>
    <m/>
    <m/>
    <s v="Q47763"/>
    <s v="wild"/>
    <m/>
    <s v="Russia"/>
    <m/>
    <m/>
    <m/>
    <s v="E. Sacks, E. Dzyubenko, L. Bagmet, A. Sabitov"/>
    <d v="2012-09-18T00:00:00"/>
    <s v="Edge of field+ ditch next to dirt rd"/>
    <s v="300X300"/>
    <s v="frequent"/>
    <n v="104"/>
    <m/>
    <s v="UI"/>
    <n v="0"/>
    <n v="0"/>
    <d v="2012-10-02T00:00:00"/>
    <m/>
    <m/>
    <m/>
    <m/>
    <m/>
    <m/>
    <m/>
    <m/>
    <m/>
    <m/>
    <m/>
    <m/>
    <s v="?"/>
    <m/>
    <m/>
    <m/>
    <m/>
    <m/>
    <s v="Y"/>
    <m/>
    <m/>
    <m/>
    <m/>
    <n v="45.184249999999999"/>
    <n v="133.45931999999999"/>
    <n v="118"/>
    <n v="1.94"/>
    <n v="3"/>
    <s v="2x"/>
    <n v="4.5999999999999996"/>
    <s v="Y"/>
    <d v="2013-12-01T00:00:00"/>
    <s v="AU"/>
    <m/>
    <m/>
    <m/>
    <s v="N"/>
    <n v="7"/>
    <n v="4"/>
    <s v="NE China/Korea/Russia diploids"/>
    <n v="2"/>
    <x v="0"/>
    <n v="1E-3"/>
    <n v="0.114"/>
    <n v="0"/>
    <n v="0.88400000000000001"/>
    <n v="0"/>
    <n v="0"/>
    <n v="0"/>
    <n v="296"/>
    <n v="307"/>
    <n v="267"/>
    <n v="284"/>
    <n v="248"/>
    <n v="193"/>
    <n v="214"/>
    <n v="223"/>
    <n v="226"/>
    <n v="259"/>
    <n v="0.32261233925733301"/>
    <n v="9.5217780811398797E-2"/>
    <s v="2x"/>
    <m/>
    <s v="Q47763"/>
    <s v="Q47763"/>
    <m/>
    <m/>
    <n v="4"/>
    <n v="4"/>
    <s v="SAMN04033320"/>
  </r>
  <r>
    <n v="132"/>
    <s v="RU2012-173"/>
    <s v="RU2012-173"/>
    <s v="M. sacchariflorus"/>
    <m/>
    <n v="54"/>
    <m/>
    <m/>
    <m/>
    <s v="Q47764"/>
    <s v="wild"/>
    <m/>
    <s v="Russia"/>
    <m/>
    <m/>
    <m/>
    <s v="E. Sacks, E. Dzyubenko, L. Bagmet, A. Sabitov"/>
    <d v="2012-09-18T00:00:00"/>
    <m/>
    <m/>
    <m/>
    <n v="136"/>
    <m/>
    <s v="UI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m/>
    <n v="45.18526"/>
    <n v="133.45868999999999"/>
    <n v="121"/>
    <n v="2.1"/>
    <n v="4"/>
    <s v="2x"/>
    <n v="4.4804878048780488"/>
    <s v="Y"/>
    <d v="2013-12-01T00:00:00"/>
    <s v="AU"/>
    <m/>
    <m/>
    <m/>
    <s v="N"/>
    <n v="7"/>
    <n v="4"/>
    <s v="NE China/Korea/Russia diploids"/>
    <n v="2"/>
    <x v="0"/>
    <n v="1E-3"/>
    <n v="0.111"/>
    <n v="1E-3"/>
    <n v="0.85899999999999999"/>
    <n v="1E-3"/>
    <n v="2.8000000000000001E-2"/>
    <n v="0"/>
    <n v="296"/>
    <n v="307"/>
    <n v="267"/>
    <n v="284"/>
    <n v="248"/>
    <n v="193"/>
    <n v="214"/>
    <n v="223"/>
    <n v="226"/>
    <n v="259"/>
    <n v="0.33131050426239"/>
    <n v="0.109118409680207"/>
    <s v="unknown"/>
    <m/>
    <s v="Q47764"/>
    <s v="Q47764"/>
    <m/>
    <m/>
    <n v="4"/>
    <n v="4"/>
    <s v="SAMN04033321"/>
  </r>
  <r>
    <n v="133"/>
    <s v="RU2012-174"/>
    <s v="RU2012-174"/>
    <s v="M. sacchariflorus"/>
    <m/>
    <n v="54"/>
    <m/>
    <m/>
    <m/>
    <s v="Q47765"/>
    <s v="wild"/>
    <m/>
    <s v="Russia"/>
    <m/>
    <m/>
    <m/>
    <s v="E. Sacks, E. Dzyubenko, L. Bagmet, A. Sabitov"/>
    <d v="2012-09-18T00:00:00"/>
    <m/>
    <m/>
    <m/>
    <n v="112"/>
    <m/>
    <s v="UI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5.18544"/>
    <n v="133.45831000000001"/>
    <n v="122"/>
    <n v="1.94"/>
    <n v="4"/>
    <s v="2x"/>
    <n v="4.5294117647058822"/>
    <s v="Y"/>
    <d v="2013-12-01T00:00:00"/>
    <s v="AU"/>
    <m/>
    <m/>
    <m/>
    <s v="N"/>
    <n v="7"/>
    <n v="4"/>
    <s v="NE China/Korea/Russia diploids"/>
    <n v="2"/>
    <x v="0"/>
    <n v="1E-3"/>
    <n v="0.11899999999999999"/>
    <n v="0"/>
    <n v="0.879"/>
    <n v="1E-3"/>
    <n v="0"/>
    <n v="0"/>
    <n v="296"/>
    <n v="307"/>
    <n v="267"/>
    <n v="284"/>
    <n v="248"/>
    <n v="193"/>
    <n v="214"/>
    <n v="223"/>
    <n v="226"/>
    <n v="259"/>
    <n v="0.27860135818523302"/>
    <n v="0.102587726325909"/>
    <s v="2x"/>
    <m/>
    <s v="Q47765"/>
    <s v="Q47765"/>
    <d v="2015-03-10T00:00:00"/>
    <s v="Y"/>
    <n v="4"/>
    <n v="4"/>
    <s v="SAMN04033322"/>
  </r>
  <r>
    <n v="134"/>
    <s v="RU2012-175"/>
    <s v="RU2012-175"/>
    <s v="M. sacchariflorus"/>
    <m/>
    <n v="54"/>
    <m/>
    <m/>
    <m/>
    <s v="Q47766"/>
    <s v="wild"/>
    <m/>
    <s v="Russia"/>
    <m/>
    <m/>
    <m/>
    <s v="E. Sacks, E. Dzyubenko, L. Bagmet, A. Sabitov"/>
    <d v="2012-09-18T00:00:00"/>
    <m/>
    <m/>
    <m/>
    <n v="84"/>
    <m/>
    <s v="UI"/>
    <n v="0"/>
    <n v="0"/>
    <d v="2012-10-02T00:00:00"/>
    <d v="2015-03-10T00:00:00"/>
    <n v="4"/>
    <d v="2015-05-14T00:00:00"/>
    <n v="6"/>
    <m/>
    <m/>
    <m/>
    <m/>
    <m/>
    <d v="2015-01-01T00:00:00"/>
    <m/>
    <m/>
    <n v="4"/>
    <m/>
    <m/>
    <m/>
    <m/>
    <m/>
    <s v="Y"/>
    <m/>
    <m/>
    <m/>
    <s v="Y"/>
    <n v="45.185760000000002"/>
    <n v="133.45844"/>
    <n v="120"/>
    <n v="1.95"/>
    <n v="4"/>
    <s v="2x"/>
    <n v="4.481481481481481"/>
    <s v="Y"/>
    <d v="2013-12-01T00:00:00"/>
    <s v="AU"/>
    <m/>
    <m/>
    <m/>
    <s v="N"/>
    <n v="7"/>
    <n v="4"/>
    <s v="NE China/Korea/Russia diploids"/>
    <n v="2"/>
    <x v="0"/>
    <n v="5.0000000000000001E-3"/>
    <n v="0.09"/>
    <n v="3.0000000000000001E-3"/>
    <n v="0.876"/>
    <n v="3.0000000000000001E-3"/>
    <n v="1.9E-2"/>
    <n v="4.0000000000000001E-3"/>
    <n v="296"/>
    <n v="307"/>
    <n v="267"/>
    <n v="284"/>
    <n v="248"/>
    <n v="193"/>
    <n v="214"/>
    <n v="223"/>
    <n v="226"/>
    <n v="259"/>
    <n v="0.32639791937581297"/>
    <n v="0.113213213213213"/>
    <s v="unknown"/>
    <m/>
    <s v="Q47766"/>
    <s v="Q47766"/>
    <d v="2015-03-10T00:00:00"/>
    <s v="Y"/>
    <n v="4"/>
    <n v="4"/>
    <s v="SAMN04033323"/>
  </r>
  <r>
    <n v="135"/>
    <s v="RU2012-177"/>
    <s v="RU2012-177"/>
    <s v="M. sacchariflorus"/>
    <m/>
    <n v="55"/>
    <m/>
    <m/>
    <m/>
    <s v="Q47767"/>
    <s v="wild"/>
    <m/>
    <s v="Russia"/>
    <s v="Primorsky Krai"/>
    <m/>
    <m/>
    <s v="E. Sacks, E. Dzyubenko, L. Bagmet, A. Sabitov"/>
    <d v="2012-09-18T00:00:00"/>
    <m/>
    <s v="250X100"/>
    <s v="frequent"/>
    <n v="116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3.971939999999996"/>
    <n v="132.1884"/>
    <n v="110"/>
    <n v="1.69"/>
    <n v="4"/>
    <s v="2x"/>
    <n v="4.46875"/>
    <s v="Y"/>
    <d v="2013-12-01T00:00:00"/>
    <s v="AU"/>
    <m/>
    <m/>
    <m/>
    <s v="N"/>
    <n v="7"/>
    <n v="4"/>
    <s v="NE China/Korea/Russia diploids"/>
    <n v="2"/>
    <x v="0"/>
    <n v="1E-3"/>
    <n v="0.16500000000000001"/>
    <n v="0"/>
    <n v="0.82799999999999996"/>
    <n v="3.0000000000000001E-3"/>
    <n v="1E-3"/>
    <n v="1E-3"/>
    <n v="296"/>
    <n v="307"/>
    <n v="267"/>
    <n v="284"/>
    <n v="248"/>
    <n v="193"/>
    <n v="213"/>
    <n v="224"/>
    <n v="226"/>
    <n v="259"/>
    <n v="0.28088426527958399"/>
    <n v="0.10082378943138399"/>
    <s v="2x"/>
    <m/>
    <s v="Q47767"/>
    <s v="Q47767"/>
    <d v="2015-03-10T00:00:00"/>
    <s v="Y"/>
    <n v="5"/>
    <n v="5"/>
    <s v="SAMN04033324"/>
  </r>
  <r>
    <n v="136"/>
    <s v="RU2012-178"/>
    <s v="RU2012-178"/>
    <s v="M. sacchariflorus"/>
    <m/>
    <n v="55"/>
    <m/>
    <m/>
    <m/>
    <s v="Q47768"/>
    <s v="wild"/>
    <m/>
    <s v="Russia"/>
    <s v="Primorsky Krai"/>
    <m/>
    <m/>
    <s v="E. Sacks, E. Dzyubenko, L. Bagmet, A. Sabitov"/>
    <d v="2012-09-18T00:00:00"/>
    <m/>
    <m/>
    <m/>
    <n v="208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3.971719999999998"/>
    <n v="132.1884"/>
    <n v="109"/>
    <n v="1.93"/>
    <n v="4"/>
    <s v="2x"/>
    <n v="4.4385964912280702"/>
    <s v="Y"/>
    <d v="2013-12-01T00:00:00"/>
    <s v="AU"/>
    <m/>
    <m/>
    <m/>
    <s v="N"/>
    <n v="7"/>
    <n v="4"/>
    <s v="NE China/Korea/Russia diploids"/>
    <n v="2"/>
    <x v="0"/>
    <n v="4.0000000000000001E-3"/>
    <n v="0.13900000000000001"/>
    <n v="8.9999999999999993E-3"/>
    <n v="0.82299999999999995"/>
    <n v="1.0999999999999999E-2"/>
    <n v="1.2E-2"/>
    <n v="1E-3"/>
    <n v="296"/>
    <n v="307"/>
    <n v="267"/>
    <n v="282"/>
    <n v="248"/>
    <n v="193"/>
    <n v="213"/>
    <n v="224"/>
    <n v="226"/>
    <n v="259"/>
    <n v="0.32333477821124101"/>
    <n v="0.117227536727024"/>
    <s v="unknown"/>
    <m/>
    <s v="Q47768"/>
    <s v="Q47768"/>
    <d v="2015-03-10T00:00:00"/>
    <s v="Y"/>
    <n v="5"/>
    <n v="5"/>
    <s v="SAMN04033325"/>
  </r>
  <r>
    <n v="137"/>
    <s v="RU2012-179"/>
    <s v="RU2012-179"/>
    <s v="M. sacchariflorus"/>
    <m/>
    <n v="55"/>
    <m/>
    <m/>
    <m/>
    <s v="Q47769"/>
    <s v="wild"/>
    <m/>
    <s v="Russia"/>
    <s v="Primorsky Krai"/>
    <m/>
    <m/>
    <s v="E. Sacks, E. Dzyubenko, L. Bagmet, A. Sabitov"/>
    <d v="2012-09-18T00:00:00"/>
    <m/>
    <m/>
    <m/>
    <n v="112"/>
    <m/>
    <s v="UI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3.971260000000001"/>
    <n v="132.18762000000001"/>
    <n v="113"/>
    <n v="1.99"/>
    <n v="4"/>
    <s v="2x"/>
    <n v="4.5999999999999996"/>
    <s v="Y"/>
    <d v="2013-12-01T00:00:00"/>
    <s v="AU"/>
    <m/>
    <m/>
    <m/>
    <s v="N"/>
    <n v="7"/>
    <n v="4"/>
    <s v="NE China/Korea/Russia diploids"/>
    <n v="2"/>
    <x v="0"/>
    <n v="0"/>
    <n v="0.159"/>
    <n v="4.0000000000000001E-3"/>
    <n v="0.83299999999999996"/>
    <n v="1E-3"/>
    <n v="2E-3"/>
    <n v="0"/>
    <n v="296"/>
    <n v="307"/>
    <n v="267"/>
    <n v="284"/>
    <n v="248"/>
    <n v="193"/>
    <n v="213"/>
    <n v="224"/>
    <n v="226"/>
    <n v="259"/>
    <n v="0.246814044213264"/>
    <n v="0.109192756292204"/>
    <s v="2x"/>
    <m/>
    <s v="Q47769"/>
    <s v="Q47769"/>
    <d v="2015-03-10T00:00:00"/>
    <s v="Y"/>
    <n v="5"/>
    <n v="5"/>
    <s v="SAMN04033326"/>
  </r>
  <r>
    <n v="138"/>
    <s v="RU2012-181"/>
    <s v="RU2012-181"/>
    <s v="M. sacchariflorus"/>
    <m/>
    <n v="56"/>
    <m/>
    <m/>
    <m/>
    <s v="Q47770"/>
    <s v="wild"/>
    <m/>
    <s v="Russia"/>
    <m/>
    <m/>
    <m/>
    <s v="E. Sacks, E. Dzyubenko, L. Bagmet, A. Sabitov"/>
    <d v="2012-09-20T00:00:00"/>
    <s v="clay on hill next to hwy near pasture"/>
    <s v="&gt;500X500"/>
    <s v="abundant"/>
    <n v="148"/>
    <s v="Some plants green, other going dormant"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3.753239999999998"/>
    <n v="132.08054999999999"/>
    <n v="62"/>
    <n v="2.56"/>
    <n v="5"/>
    <s v="2x"/>
    <n v="4.3278688524590159"/>
    <s v="Y"/>
    <d v="2013-12-01T00:00:00"/>
    <s v="AU"/>
    <m/>
    <m/>
    <m/>
    <s v="N"/>
    <n v="7"/>
    <n v="4"/>
    <s v="NE China/Korea/Russia diploids"/>
    <n v="2"/>
    <x v="0"/>
    <n v="0.01"/>
    <n v="0.14699999999999999"/>
    <n v="8.0000000000000002E-3"/>
    <n v="0.753"/>
    <n v="2.7E-2"/>
    <n v="2.3E-2"/>
    <n v="3.2000000000000001E-2"/>
    <n v="296"/>
    <n v="307"/>
    <n v="267"/>
    <n v="284"/>
    <n v="248"/>
    <n v="193"/>
    <n v="214"/>
    <n v="223"/>
    <n v="226"/>
    <n v="259"/>
    <n v="9.9436497615951497E-2"/>
    <n v="0.155788730586574"/>
    <s v="2x"/>
    <s v="RU2012-181-5"/>
    <s v="Q47770"/>
    <s v="Q47770"/>
    <d v="2015-03-10T00:00:00"/>
    <s v="Y"/>
    <n v="5"/>
    <n v="5"/>
    <s v="SAMN04033327"/>
  </r>
  <r>
    <n v="139"/>
    <s v="RU2012-182"/>
    <s v="RU2012-182"/>
    <s v="M. sacchariflorus"/>
    <m/>
    <n v="56"/>
    <m/>
    <m/>
    <m/>
    <s v="Q47771"/>
    <s v="wild"/>
    <m/>
    <s v="Russia"/>
    <m/>
    <m/>
    <m/>
    <s v="E. Sacks, E. Dzyubenko, L. Bagmet, A. Sabitov"/>
    <d v="2012-09-20T00:00:00"/>
    <m/>
    <m/>
    <m/>
    <n v="188"/>
    <m/>
    <s v="UI"/>
    <n v="0"/>
    <n v="0"/>
    <d v="2012-10-02T00:00:00"/>
    <d v="2015-03-10T00:00:00"/>
    <n v="4"/>
    <d v="2015-05-14T00:00:00"/>
    <n v="5"/>
    <m/>
    <m/>
    <m/>
    <m/>
    <m/>
    <d v="2015-01-01T00:00:00"/>
    <m/>
    <m/>
    <n v="4"/>
    <m/>
    <m/>
    <m/>
    <m/>
    <m/>
    <s v="Y"/>
    <m/>
    <m/>
    <m/>
    <s v="Y"/>
    <n v="43.752769999999998"/>
    <n v="132.08032"/>
    <n v="59"/>
    <n v="2.16"/>
    <n v="8"/>
    <s v="2x"/>
    <n v="4.4514018691588779"/>
    <s v="Y"/>
    <d v="2013-12-01T00:00:00"/>
    <s v="AU"/>
    <m/>
    <m/>
    <m/>
    <s v="N"/>
    <n v="7"/>
    <n v="4"/>
    <s v="NE China/Korea/Russia diploids"/>
    <n v="2"/>
    <x v="0"/>
    <n v="0"/>
    <n v="0.16600000000000001"/>
    <n v="0"/>
    <n v="0.83099999999999996"/>
    <n v="0"/>
    <n v="1E-3"/>
    <n v="1E-3"/>
    <n v="296"/>
    <n v="307"/>
    <n v="267"/>
    <n v="283"/>
    <n v="248"/>
    <n v="193"/>
    <n v="213"/>
    <n v="224"/>
    <n v="226"/>
    <n v="259"/>
    <n v="0.30013003901170299"/>
    <n v="0.103018291424089"/>
    <s v="2x"/>
    <m/>
    <s v="Q47771"/>
    <s v="Q47771"/>
    <d v="2015-03-10T00:00:00"/>
    <s v="Y"/>
    <n v="5"/>
    <n v="5"/>
    <s v="SAMN04033328"/>
  </r>
  <r>
    <n v="140"/>
    <s v="RU2012-183"/>
    <s v="RU2012-183"/>
    <s v="M. sacchariflorus"/>
    <m/>
    <n v="56"/>
    <m/>
    <m/>
    <m/>
    <s v="Q47772"/>
    <s v="wild"/>
    <m/>
    <s v="Russia"/>
    <m/>
    <m/>
    <m/>
    <s v="E. Sacks, E. Dzyubenko, L. Bagmet, A. Sabitov"/>
    <d v="2012-09-20T00:00:00"/>
    <m/>
    <m/>
    <m/>
    <n v="216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3.754219999999997"/>
    <n v="132.08179999999999"/>
    <n v="74"/>
    <n v="2.14"/>
    <n v="4"/>
    <s v="2x"/>
    <n v="4.4239130434782608"/>
    <s v="Y"/>
    <d v="2013-12-01T00:00:00"/>
    <s v="AU"/>
    <m/>
    <m/>
    <m/>
    <s v="N"/>
    <n v="7"/>
    <n v="4"/>
    <s v="NE China/Korea/Russia diploids"/>
    <n v="2"/>
    <x v="0"/>
    <n v="5.0000000000000001E-3"/>
    <n v="0.123"/>
    <n v="6.0000000000000001E-3"/>
    <n v="0.83699999999999997"/>
    <n v="1E-3"/>
    <n v="2.7E-2"/>
    <n v="1E-3"/>
    <n v="296"/>
    <n v="307"/>
    <n v="267"/>
    <n v="284"/>
    <n v="248"/>
    <n v="193"/>
    <n v="214"/>
    <n v="224"/>
    <n v="226"/>
    <n v="259"/>
    <n v="0.37422337812454798"/>
    <n v="0.1029785268991"/>
    <s v="unknown"/>
    <m/>
    <s v="Q47772"/>
    <s v="Q47772"/>
    <d v="2015-03-10T00:00:00"/>
    <s v="Y"/>
    <n v="5"/>
    <n v="5"/>
    <s v="SAMN04033329"/>
  </r>
  <r>
    <n v="141"/>
    <s v="RU2012-184"/>
    <s v="RU2012-184"/>
    <s v="M. sacchariflorus"/>
    <m/>
    <n v="56"/>
    <m/>
    <m/>
    <m/>
    <s v="Q47773"/>
    <s v="wild"/>
    <m/>
    <s v="Russia"/>
    <m/>
    <m/>
    <m/>
    <s v="E. Sacks, E. Dzyubenko, L. Bagmet, A. Sabitov"/>
    <d v="2012-09-20T00:00:00"/>
    <m/>
    <m/>
    <m/>
    <n v="120"/>
    <m/>
    <s v="UI"/>
    <n v="0"/>
    <n v="0"/>
    <d v="2012-10-02T00:00:00"/>
    <d v="2015-03-10T00:00:00"/>
    <n v="4"/>
    <d v="2015-05-14T00:00:00"/>
    <n v="5"/>
    <m/>
    <m/>
    <m/>
    <m/>
    <m/>
    <d v="2015-01-01T00:00:00"/>
    <m/>
    <m/>
    <n v="4"/>
    <m/>
    <m/>
    <m/>
    <m/>
    <m/>
    <s v="Y"/>
    <m/>
    <m/>
    <m/>
    <m/>
    <n v="43.752920000000003"/>
    <n v="132.07988"/>
    <n v="59"/>
    <n v="1.95"/>
    <n v="5"/>
    <s v="2x"/>
    <n v="4.4622641509433967"/>
    <s v="Y"/>
    <d v="2013-12-01T00:00:00"/>
    <s v="AU"/>
    <m/>
    <m/>
    <m/>
    <s v="N"/>
    <n v="7"/>
    <n v="4"/>
    <s v="NE China/Korea/Russia diploids"/>
    <n v="2"/>
    <x v="0"/>
    <n v="1E-3"/>
    <n v="0.183"/>
    <n v="1E-3"/>
    <n v="0.81200000000000006"/>
    <n v="0"/>
    <n v="2E-3"/>
    <n v="0"/>
    <n v="296"/>
    <n v="307"/>
    <n v="267"/>
    <n v="284"/>
    <n v="248"/>
    <n v="193"/>
    <n v="213"/>
    <n v="224"/>
    <n v="226"/>
    <n v="259"/>
    <n v="0.23112267013437399"/>
    <n v="0.11478182433194301"/>
    <s v="2x"/>
    <m/>
    <s v="Q47773"/>
    <s v="Q47773"/>
    <d v="2015-03-10T00:00:00"/>
    <s v="Y"/>
    <n v="5"/>
    <n v="5"/>
    <s v="SAMN04033330"/>
  </r>
  <r>
    <n v="142"/>
    <s v="RU2012-185"/>
    <s v="RU2012-185"/>
    <s v="M. sacchariflorus"/>
    <m/>
    <n v="56"/>
    <m/>
    <m/>
    <m/>
    <s v="Q47774"/>
    <s v="wild"/>
    <m/>
    <s v="Russia"/>
    <m/>
    <m/>
    <m/>
    <s v="E. Sacks, E. Dzyubenko, L. Bagmet, A. Sabitov"/>
    <d v="2012-09-20T00:00:00"/>
    <m/>
    <m/>
    <m/>
    <n v="112"/>
    <m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s v="Y"/>
    <n v="43.753149999999998"/>
    <n v="132.08018000000001"/>
    <n v="62"/>
    <n v="2.23"/>
    <n v="5"/>
    <s v="2x"/>
    <n v="4.418032786885246"/>
    <s v="Y"/>
    <d v="2013-12-01T00:00:00"/>
    <s v="AU"/>
    <m/>
    <m/>
    <m/>
    <s v="N"/>
    <n v="7"/>
    <n v="4"/>
    <s v="NE China/Korea/Russia diploids"/>
    <n v="2"/>
    <x v="0"/>
    <n v="0.01"/>
    <n v="0.14699999999999999"/>
    <n v="8.0000000000000002E-3"/>
    <n v="0.753"/>
    <n v="2.7E-2"/>
    <n v="2.3E-2"/>
    <n v="3.2000000000000001E-2"/>
    <n v="296"/>
    <n v="307"/>
    <n v="267"/>
    <n v="284"/>
    <n v="248"/>
    <n v="193"/>
    <n v="214"/>
    <n v="223"/>
    <n v="226"/>
    <n v="259"/>
    <n v="9.9436497615951497E-2"/>
    <n v="0.155788730586574"/>
    <s v="2x"/>
    <s v="RU2012-181-5"/>
    <s v="Q47774"/>
    <s v="Q47774"/>
    <d v="2015-03-10T00:00:00"/>
    <s v="Y"/>
    <n v="5"/>
    <n v="5"/>
    <s v="SAMN04033331"/>
  </r>
  <r>
    <n v="143"/>
    <s v="RU2012-187"/>
    <s v="RU2012-187"/>
    <s v="M. sacchariflorus"/>
    <m/>
    <n v="57"/>
    <m/>
    <m/>
    <m/>
    <s v="Q47775"/>
    <s v="wild"/>
    <m/>
    <s v="Russia"/>
    <m/>
    <m/>
    <m/>
    <s v="E. Sacks, E. Dzyubenko, L. Bagmet, A. Sabitov"/>
    <d v="2012-09-20T00:00:00"/>
    <s v="Dark clay loam, flat ones, wet"/>
    <s v="500X500"/>
    <s v="occasional"/>
    <n v="232"/>
    <s v="Wildly dispersed clumps"/>
    <s v="UI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m/>
    <n v="43.932650000000002"/>
    <n v="131.88097999999999"/>
    <n v="50"/>
    <n v="1.6"/>
    <n v="4"/>
    <s v="2x"/>
    <n v="4.3584905660377364"/>
    <s v="Y"/>
    <d v="2013-12-01T00:00:00"/>
    <s v="AU"/>
    <m/>
    <m/>
    <m/>
    <s v="N"/>
    <n v="7"/>
    <n v="4"/>
    <s v="NE China/Korea/Russia diploids"/>
    <n v="2"/>
    <x v="0"/>
    <n v="4.0000000000000001E-3"/>
    <n v="0.17599999999999999"/>
    <n v="0"/>
    <n v="0.81"/>
    <n v="1E-3"/>
    <n v="8.0000000000000002E-3"/>
    <n v="1E-3"/>
    <n v="296"/>
    <n v="307"/>
    <n v="266"/>
    <n v="283"/>
    <n v="248"/>
    <n v="193"/>
    <n v="213"/>
    <n v="224"/>
    <n v="226"/>
    <n v="259"/>
    <n v="0.20927611616818401"/>
    <n v="0.116178781566349"/>
    <s v="2x"/>
    <m/>
    <s v="Q47775"/>
    <s v="Q47775, Q49328"/>
    <d v="2017-12-06T00:00:00"/>
    <s v="Y"/>
    <n v="5"/>
    <n v="5"/>
    <s v="SAMN04033332"/>
  </r>
  <r>
    <n v="144"/>
    <s v="RU2012-188"/>
    <s v="RU2012-188"/>
    <s v="M. sacchariflorus"/>
    <m/>
    <n v="57"/>
    <m/>
    <m/>
    <m/>
    <s v="Q47776"/>
    <s v="wild"/>
    <m/>
    <s v="Russia"/>
    <m/>
    <m/>
    <m/>
    <s v="E. Sacks, E. Dzyubenko, L. Bagmet, A. Sabitov"/>
    <d v="2012-09-20T00:00:00"/>
    <m/>
    <m/>
    <m/>
    <n v="76"/>
    <m/>
    <s v="UI"/>
    <n v="0"/>
    <n v="0"/>
    <d v="2012-10-02T00:00:00"/>
    <d v="2015-03-10T00:00:00"/>
    <n v="5"/>
    <d v="2015-05-14T00:00:00"/>
    <n v="3"/>
    <m/>
    <m/>
    <m/>
    <m/>
    <m/>
    <d v="2015-01-01T00:00:00"/>
    <m/>
    <m/>
    <n v="4"/>
    <m/>
    <m/>
    <m/>
    <m/>
    <m/>
    <s v="Y"/>
    <m/>
    <m/>
    <m/>
    <s v="Y"/>
    <n v="43.93215"/>
    <n v="131.88126"/>
    <n v="48"/>
    <n v="2.2400000000000002"/>
    <n v="5"/>
    <s v="2x"/>
    <n v="4.4508032128514055"/>
    <s v="Y"/>
    <d v="2013-12-01T00:00:00"/>
    <s v="AU"/>
    <m/>
    <m/>
    <m/>
    <s v="N"/>
    <n v="7"/>
    <n v="4"/>
    <s v="NE China/Korea/Russia diploids"/>
    <n v="2"/>
    <x v="0"/>
    <n v="7.0000000000000001E-3"/>
    <n v="0.127"/>
    <n v="1E-3"/>
    <n v="0.79200000000000004"/>
    <n v="0.02"/>
    <n v="3.5999999999999997E-2"/>
    <n v="1.7000000000000001E-2"/>
    <n v="296"/>
    <n v="307"/>
    <n v="268"/>
    <n v="284"/>
    <n v="248"/>
    <n v="193"/>
    <n v="214"/>
    <n v="223"/>
    <n v="226"/>
    <n v="259"/>
    <n v="0.281808987140587"/>
    <n v="0.13020560898080699"/>
    <s v="unknown"/>
    <m/>
    <s v="Q47776"/>
    <s v="Q47776"/>
    <d v="2015-03-10T00:00:00"/>
    <s v="Y"/>
    <n v="5"/>
    <n v="5"/>
    <s v="SAMN04033333"/>
  </r>
  <r>
    <n v="145"/>
    <s v="RU2012-189"/>
    <s v="RU2012-189"/>
    <s v="M. sacchariflorus"/>
    <m/>
    <n v="57"/>
    <m/>
    <m/>
    <m/>
    <s v="Q47777"/>
    <s v="wild"/>
    <m/>
    <s v="Russia"/>
    <m/>
    <m/>
    <m/>
    <s v="E. Sacks, E. Dzyubenko, L. Bagmet, A. Sabitov"/>
    <d v="2012-09-20T00:00:00"/>
    <m/>
    <m/>
    <m/>
    <n v="96"/>
    <m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3.931429999999999"/>
    <n v="131.88283000000001"/>
    <n v="47"/>
    <n v="1.83"/>
    <n v="5"/>
    <s v="2x"/>
    <n v="4.481481481481481"/>
    <s v="Y"/>
    <d v="2013-12-01T00:00:00"/>
    <s v="AU"/>
    <m/>
    <m/>
    <m/>
    <s v="N"/>
    <n v="7"/>
    <n v="4"/>
    <s v="NE China/Korea/Russia diploids"/>
    <n v="2"/>
    <x v="0"/>
    <n v="1.2E-2"/>
    <n v="0.157"/>
    <n v="5.0000000000000001E-3"/>
    <n v="0.78100000000000003"/>
    <n v="2.1999999999999999E-2"/>
    <n v="1.4999999999999999E-2"/>
    <n v="8.0000000000000002E-3"/>
    <n v="296"/>
    <n v="307"/>
    <n v="267"/>
    <n v="285"/>
    <n v="248"/>
    <n v="193"/>
    <n v="214"/>
    <n v="223"/>
    <n v="226"/>
    <n v="259"/>
    <n v="0.12830515821413099"/>
    <n v="0.13969832587435799"/>
    <s v="2x"/>
    <m/>
    <s v="Q47777"/>
    <s v="Q47777"/>
    <d v="2015-03-10T00:00:00"/>
    <s v="Y"/>
    <n v="5"/>
    <n v="5"/>
    <s v="SAMN04033334"/>
  </r>
  <r>
    <n v="146"/>
    <s v="RU2012-190"/>
    <s v="RU2012-190"/>
    <s v="M. sacchariflorus"/>
    <m/>
    <n v="58"/>
    <m/>
    <m/>
    <m/>
    <s v="Q47778"/>
    <s v="wild"/>
    <m/>
    <s v="Russia"/>
    <m/>
    <m/>
    <m/>
    <s v="E. Sacks, E. Dzyubenko, L. Bagmet, A. Sabitov"/>
    <d v="2012-09-20T00:00:00"/>
    <s v="On hill, on slight rise, light textured, dark loam"/>
    <s v="500X500"/>
    <s v="abundant"/>
    <n v="144"/>
    <s v="Extensive pop on hill"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s v="Y"/>
    <n v="44.171970000000002"/>
    <n v="131.70364000000001"/>
    <n v="136"/>
    <n v="2.21"/>
    <n v="5"/>
    <s v="2x"/>
    <n v="4.5480769230769225"/>
    <s v="Y"/>
    <d v="2013-12-01T00:00:00"/>
    <s v="AU"/>
    <m/>
    <m/>
    <m/>
    <s v="N"/>
    <n v="7"/>
    <n v="4"/>
    <s v="NE China/Korea/Russia diploids"/>
    <n v="2"/>
    <x v="0"/>
    <n v="0.01"/>
    <n v="0.127"/>
    <n v="1E-3"/>
    <n v="0.79300000000000004"/>
    <n v="2.5000000000000001E-2"/>
    <n v="0.03"/>
    <n v="1.4E-2"/>
    <n v="296"/>
    <n v="307"/>
    <n v="267"/>
    <n v="283"/>
    <n v="248"/>
    <n v="193"/>
    <n v="213"/>
    <n v="224"/>
    <n v="226"/>
    <n v="259"/>
    <n v="0.247189712469296"/>
    <n v="0.136539864112702"/>
    <s v="unknown"/>
    <m/>
    <s v="Q47778"/>
    <s v="Q47778"/>
    <d v="2015-03-10T00:00:00"/>
    <s v="Y"/>
    <n v="5"/>
    <n v="5"/>
    <s v="SAMN04033335"/>
  </r>
  <r>
    <n v="147"/>
    <s v="RU2012-193"/>
    <s v="RU2012-193"/>
    <s v="M. sacchariflorus"/>
    <m/>
    <n v="59"/>
    <m/>
    <m/>
    <m/>
    <s v="Q47779"/>
    <s v="wild"/>
    <m/>
    <s v="Russia"/>
    <m/>
    <m/>
    <m/>
    <s v="E. Sacks, E. Dzyubenko, L. Bagmet, A. Sabitov"/>
    <d v="2012-09-20T00:00:00"/>
    <s v="Dark clay, rolling hills, relatively flat area"/>
    <s v="500X500"/>
    <s v="abundant"/>
    <n v="116"/>
    <m/>
    <s v="UI"/>
    <n v="0"/>
    <n v="0"/>
    <d v="2012-10-02T00:00:00"/>
    <m/>
    <m/>
    <m/>
    <m/>
    <m/>
    <m/>
    <m/>
    <m/>
    <m/>
    <m/>
    <m/>
    <m/>
    <n v="4"/>
    <m/>
    <m/>
    <m/>
    <m/>
    <m/>
    <m/>
    <m/>
    <m/>
    <m/>
    <m/>
    <n v="44.434010000000001"/>
    <n v="131.40191999999999"/>
    <n v="174"/>
    <n v="2.3199999999999998"/>
    <n v="5"/>
    <s v="2x"/>
    <n v="4.4879182156133828"/>
    <s v="Y"/>
    <d v="2013-12-01T00:00:00"/>
    <s v="AU"/>
    <m/>
    <m/>
    <m/>
    <s v="N"/>
    <n v="7"/>
    <n v="4"/>
    <s v="NE China/Korea/Russia diploids"/>
    <n v="2"/>
    <x v="0"/>
    <n v="1E-3"/>
    <n v="0.17"/>
    <n v="0"/>
    <n v="0.79200000000000004"/>
    <n v="8.9999999999999993E-3"/>
    <n v="2.5000000000000001E-2"/>
    <n v="3.0000000000000001E-3"/>
    <n v="296"/>
    <n v="307"/>
    <n v="267"/>
    <n v="284"/>
    <n v="248"/>
    <n v="193"/>
    <n v="214"/>
    <n v="224"/>
    <n v="226"/>
    <n v="259"/>
    <n v="0.14948706834272499"/>
    <n v="0.13651807556401199"/>
    <s v="2x"/>
    <s v="RU2012-193-5"/>
    <s v="Q47779"/>
    <s v="Q49069, Q49071"/>
    <d v="2016-07-26T00:00:00"/>
    <s v="Y"/>
    <n v="4"/>
    <n v="4"/>
    <s v="SAMN04033336"/>
  </r>
  <r>
    <n v="148"/>
    <s v="RU2012-194"/>
    <s v="RU2012-194"/>
    <s v="M. sacchariflorus"/>
    <m/>
    <n v="59"/>
    <m/>
    <m/>
    <m/>
    <s v="Q47780"/>
    <s v="wild"/>
    <m/>
    <s v="Russia"/>
    <m/>
    <m/>
    <m/>
    <s v="E. Sacks, E. Dzyubenko, L. Bagmet, A. Sabitov"/>
    <d v="2012-09-20T00:00:00"/>
    <m/>
    <m/>
    <m/>
    <n v="208"/>
    <m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4.43468"/>
    <n v="131.40120999999999"/>
    <n v="175"/>
    <n v="2.08"/>
    <n v="5"/>
    <s v="2x"/>
    <n v="4.4196428571428577"/>
    <s v="Y"/>
    <d v="2013-12-01T00:00:00"/>
    <s v="AU"/>
    <m/>
    <m/>
    <m/>
    <s v="N"/>
    <n v="7"/>
    <n v="4"/>
    <s v="NE China/Korea/Russia diploids"/>
    <n v="2"/>
    <x v="0"/>
    <n v="1E-3"/>
    <n v="0.1"/>
    <n v="0"/>
    <n v="0.82599999999999996"/>
    <n v="2.8000000000000001E-2"/>
    <n v="0.04"/>
    <n v="4.0000000000000001E-3"/>
    <n v="296"/>
    <n v="307"/>
    <n v="267"/>
    <n v="284"/>
    <n v="248"/>
    <n v="193"/>
    <n v="214"/>
    <n v="224"/>
    <n v="226"/>
    <n v="259"/>
    <n v="0.27756104609160498"/>
    <n v="0.12731999999999999"/>
    <s v="unknown"/>
    <m/>
    <s v="Q47780"/>
    <s v="Q47780"/>
    <d v="2015-03-10T00:00:00"/>
    <s v="Y"/>
    <n v="4"/>
    <n v="4"/>
    <s v="SAMN04033337"/>
  </r>
  <r>
    <n v="149"/>
    <s v="RU2012-195"/>
    <s v="RU2012-195"/>
    <s v="M. sacchariflorus"/>
    <m/>
    <n v="59"/>
    <m/>
    <m/>
    <m/>
    <s v="Q47781"/>
    <s v="wild"/>
    <m/>
    <s v="Russia"/>
    <m/>
    <m/>
    <m/>
    <s v="E. Sacks, E. Dzyubenko, L. Bagmet, A. Sabitov"/>
    <d v="2012-09-20T00:00:00"/>
    <m/>
    <m/>
    <m/>
    <n v="88"/>
    <m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4.43479"/>
    <n v="131.40082000000001"/>
    <n v="176"/>
    <n v="2.29"/>
    <n v="4"/>
    <s v="2x"/>
    <n v="4.383141762452107"/>
    <s v="Y"/>
    <d v="2013-12-01T00:00:00"/>
    <s v="AU"/>
    <m/>
    <m/>
    <m/>
    <s v="N"/>
    <n v="7"/>
    <n v="4"/>
    <s v="NE China/Korea/Russia diploids"/>
    <n v="2"/>
    <x v="0"/>
    <n v="1E-3"/>
    <n v="0.17"/>
    <n v="0"/>
    <n v="0.79200000000000004"/>
    <n v="8.9999999999999993E-3"/>
    <n v="2.5000000000000001E-2"/>
    <n v="3.0000000000000001E-3"/>
    <n v="296"/>
    <n v="307"/>
    <n v="267"/>
    <n v="284"/>
    <n v="248"/>
    <n v="193"/>
    <n v="214"/>
    <n v="224"/>
    <n v="226"/>
    <n v="259"/>
    <n v="0.14948706834272499"/>
    <n v="0.13651807556401199"/>
    <s v="2x"/>
    <s v="RU2012-193-5"/>
    <s v="Q47781"/>
    <s v="Q47781"/>
    <d v="2015-03-10T00:00:00"/>
    <s v="Y"/>
    <n v="4"/>
    <n v="4"/>
    <s v="SAMN04033338"/>
  </r>
  <r>
    <n v="150"/>
    <s v="RU2012-196"/>
    <s v="RU2012-196"/>
    <s v="M. sacchariflorus"/>
    <m/>
    <n v="59"/>
    <m/>
    <m/>
    <m/>
    <s v="Q47782"/>
    <s v="wild"/>
    <m/>
    <s v="Russia"/>
    <m/>
    <m/>
    <m/>
    <s v="E. Sacks, E. Dzyubenko, L. Bagmet, A. Sabitov"/>
    <d v="2012-09-20T00:00:00"/>
    <m/>
    <m/>
    <m/>
    <n v="128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m/>
    <n v="44.434939999999997"/>
    <n v="131.40136999999999"/>
    <n v="176"/>
    <n v="2.0699999999999998"/>
    <n v="5"/>
    <s v="2x"/>
    <n v="4.5024509803921564"/>
    <s v="Y"/>
    <d v="2013-12-01T00:00:00"/>
    <s v="AU"/>
    <m/>
    <m/>
    <m/>
    <s v="N"/>
    <n v="7"/>
    <n v="4"/>
    <s v="NE China/Korea/Russia diploids"/>
    <n v="2"/>
    <x v="0"/>
    <n v="2E-3"/>
    <n v="0.16500000000000001"/>
    <n v="7.0000000000000001E-3"/>
    <n v="0.80300000000000005"/>
    <n v="2E-3"/>
    <n v="2.1000000000000001E-2"/>
    <n v="0"/>
    <n v="296"/>
    <n v="307"/>
    <n v="267"/>
    <n v="284"/>
    <n v="248"/>
    <n v="193"/>
    <n v="213"/>
    <n v="224"/>
    <n v="226"/>
    <n v="259"/>
    <n v="0.35552665799739902"/>
    <n v="0.107075598601022"/>
    <s v="unknown"/>
    <m/>
    <s v="Q47782"/>
    <s v="Q47782"/>
    <d v="2015-03-10T00:00:00"/>
    <s v="Y"/>
    <n v="4"/>
    <n v="4"/>
    <s v="SAMN04033339"/>
  </r>
  <r>
    <n v="151"/>
    <s v="RU2012-197"/>
    <s v="RU2012-197"/>
    <s v="M. sacchariflorus"/>
    <m/>
    <n v="59"/>
    <m/>
    <m/>
    <m/>
    <s v="Q47783"/>
    <s v="wild"/>
    <m/>
    <s v="Russia"/>
    <m/>
    <m/>
    <m/>
    <s v="E. Sacks, E. Dzyubenko, L. Bagmet, A. Sabitov"/>
    <d v="2012-09-20T00:00:00"/>
    <m/>
    <m/>
    <m/>
    <n v="108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4.434620000000002"/>
    <n v="131.40167"/>
    <n v="177"/>
    <n v="2.09"/>
    <n v="4"/>
    <s v="2x"/>
    <n v="4.2547169811320753"/>
    <s v="Y"/>
    <d v="2013-12-01T00:00:00"/>
    <s v="AU"/>
    <m/>
    <m/>
    <m/>
    <s v="N"/>
    <n v="7"/>
    <n v="4"/>
    <s v="NE China/Korea/Russia diploids"/>
    <n v="2"/>
    <x v="0"/>
    <n v="1E-3"/>
    <n v="0.19800000000000001"/>
    <n v="2E-3"/>
    <n v="0.79800000000000004"/>
    <n v="0"/>
    <n v="0"/>
    <n v="0"/>
    <n v="296"/>
    <n v="307"/>
    <n v="267"/>
    <n v="284"/>
    <n v="248"/>
    <n v="193"/>
    <n v="214"/>
    <n v="224"/>
    <n v="226"/>
    <n v="259"/>
    <n v="0.36321340846698502"/>
    <n v="9.3347249954619696E-2"/>
    <s v="unknown"/>
    <m/>
    <s v="Q47783"/>
    <s v="Q47783"/>
    <d v="2015-03-10T00:00:00"/>
    <s v="Y"/>
    <n v="4"/>
    <n v="4"/>
    <s v="SAMN04033340"/>
  </r>
  <r>
    <n v="152"/>
    <s v="RU2012-199"/>
    <s v="RU2012-199"/>
    <s v="M. sacchariflorus"/>
    <m/>
    <n v="60"/>
    <m/>
    <m/>
    <m/>
    <s v="Q47784"/>
    <s v="wild"/>
    <m/>
    <s v="Russia"/>
    <s v="Primorsky Krai"/>
    <m/>
    <m/>
    <s v="E. Sacks, E. Dzyubenko, L. Bagmet, A. Sabitov"/>
    <d v="2012-09-21T00:00:00"/>
    <m/>
    <s v="500X500"/>
    <s v="abundant"/>
    <n v="112"/>
    <s v="Extensive large pop Charred wood; evidence of recent fire"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4.900129999999997"/>
    <n v="131.59082000000001"/>
    <n v="135"/>
    <n v="1.94"/>
    <n v="3.5"/>
    <s v="2x"/>
    <n v="4.1904761904761898"/>
    <s v="Y"/>
    <d v="2013-12-01T00:00:00"/>
    <s v="AU"/>
    <m/>
    <m/>
    <m/>
    <s v="N"/>
    <n v="7"/>
    <n v="4"/>
    <s v="NE China/Korea/Russia diploids"/>
    <n v="2"/>
    <x v="0"/>
    <n v="2E-3"/>
    <n v="9.6000000000000002E-2"/>
    <n v="0"/>
    <n v="0.876"/>
    <n v="4.0000000000000001E-3"/>
    <n v="2.1000000000000001E-2"/>
    <n v="2E-3"/>
    <n v="296"/>
    <n v="307"/>
    <n v="267"/>
    <n v="283"/>
    <n v="248"/>
    <n v="193"/>
    <n v="213"/>
    <n v="224"/>
    <n v="226"/>
    <n v="259"/>
    <n v="0.33529836728796403"/>
    <n v="0.111033823145813"/>
    <s v="unknown"/>
    <m/>
    <s v="Q47784"/>
    <s v="Q47784"/>
    <d v="2015-03-10T00:00:00"/>
    <s v="Y"/>
    <n v="4"/>
    <n v="4"/>
    <s v="SAMN04033341"/>
  </r>
  <r>
    <n v="153"/>
    <s v="RU2012-200"/>
    <s v="RU2012-200"/>
    <s v="M. sacchariflorus"/>
    <m/>
    <n v="60"/>
    <m/>
    <m/>
    <m/>
    <s v="Q47785"/>
    <s v="wild"/>
    <m/>
    <s v="Russia"/>
    <s v="Primorsky Krai"/>
    <m/>
    <m/>
    <s v="E. Sacks, E. Dzyubenko, L. Bagmet, A. Sabitov"/>
    <d v="2012-09-21T00:00:00"/>
    <m/>
    <m/>
    <m/>
    <n v="220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4.89875"/>
    <n v="131.59049999999999"/>
    <n v="137"/>
    <n v="1.94"/>
    <n v="3.5"/>
    <s v="2x"/>
    <n v="4.258064516129032"/>
    <s v="Y"/>
    <d v="2013-12-01T00:00:00"/>
    <s v="AU"/>
    <m/>
    <m/>
    <m/>
    <s v="N"/>
    <n v="7"/>
    <n v="4"/>
    <s v="NE China/Korea/Russia diploids"/>
    <n v="2"/>
    <x v="0"/>
    <n v="1E-3"/>
    <n v="0.09"/>
    <n v="0"/>
    <n v="0.90700000000000003"/>
    <n v="0"/>
    <n v="1E-3"/>
    <n v="0"/>
    <n v="296"/>
    <n v="307"/>
    <n v="267"/>
    <n v="285"/>
    <n v="248"/>
    <n v="193"/>
    <n v="214"/>
    <n v="223"/>
    <n v="226"/>
    <n v="259"/>
    <n v="0.28634590377113101"/>
    <n v="0.10548266925817899"/>
    <s v="2x"/>
    <m/>
    <s v="Q47785"/>
    <s v="Q47785"/>
    <d v="2015-03-10T00:00:00"/>
    <s v="Y"/>
    <n v="4"/>
    <n v="4"/>
    <s v="SAMN04033342"/>
  </r>
  <r>
    <n v="154"/>
    <s v="RU2012-201"/>
    <s v="RU2012-201"/>
    <s v="M. sacchariflorus"/>
    <m/>
    <n v="60"/>
    <m/>
    <m/>
    <m/>
    <s v="Q47786"/>
    <s v="wild"/>
    <m/>
    <s v="Russia"/>
    <s v="Primorsky Krai"/>
    <m/>
    <m/>
    <s v="E. Sacks, E. Dzyubenko, L. Bagmet, A. Sabitov"/>
    <d v="2012-09-21T00:00:00"/>
    <m/>
    <m/>
    <m/>
    <n v="148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4.898429999999998"/>
    <n v="131.58983000000001"/>
    <n v="139"/>
    <n v="1.92"/>
    <n v="4"/>
    <s v="2x"/>
    <n v="4.3278688524590159"/>
    <s v="Y"/>
    <d v="2013-12-01T00:00:00"/>
    <s v="AU"/>
    <m/>
    <m/>
    <m/>
    <s v="N"/>
    <n v="7"/>
    <n v="4"/>
    <s v="NE China/Korea/Russia diploids"/>
    <n v="2"/>
    <x v="0"/>
    <n v="5.0000000000000001E-3"/>
    <n v="0.14599999999999999"/>
    <n v="2E-3"/>
    <n v="0.79600000000000004"/>
    <n v="2.1999999999999999E-2"/>
    <n v="1.2E-2"/>
    <n v="1.7000000000000001E-2"/>
    <n v="296"/>
    <n v="307"/>
    <n v="267"/>
    <n v="284"/>
    <n v="248"/>
    <n v="193"/>
    <n v="213"/>
    <n v="224"/>
    <n v="226"/>
    <n v="259"/>
    <n v="0.110070799017483"/>
    <n v="0.14281075464345999"/>
    <s v="2x"/>
    <m/>
    <s v="Q47786"/>
    <s v="Q47786"/>
    <d v="2015-03-10T00:00:00"/>
    <s v="Y"/>
    <n v="4"/>
    <n v="4"/>
    <s v="SAMN04033343"/>
  </r>
  <r>
    <n v="155"/>
    <s v="RU2012-202"/>
    <s v="RU2012-202"/>
    <s v="M. sacchariflorus"/>
    <m/>
    <n v="60"/>
    <m/>
    <m/>
    <m/>
    <s v="Q47787"/>
    <s v="wild"/>
    <m/>
    <s v="Russia"/>
    <s v="Primorsky Krai"/>
    <m/>
    <m/>
    <s v="E. Sacks, E. Dzyubenko, L. Bagmet, A. Sabitov"/>
    <d v="2012-09-21T00:00:00"/>
    <m/>
    <m/>
    <m/>
    <n v="244"/>
    <m/>
    <s v="UI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s v="Y"/>
    <n v="44.898910000000001"/>
    <n v="131.59099000000001"/>
    <n v="139"/>
    <n v="1.62"/>
    <n v="4"/>
    <s v="2x"/>
    <n v="4.3278688524590159"/>
    <s v="Y"/>
    <d v="2013-12-01T00:00:00"/>
    <s v="AU"/>
    <m/>
    <m/>
    <m/>
    <s v="N"/>
    <n v="7"/>
    <n v="4"/>
    <s v="NE China/Korea/Russia diploids"/>
    <n v="2"/>
    <x v="0"/>
    <n v="0"/>
    <n v="9.0999999999999998E-2"/>
    <n v="1E-3"/>
    <n v="0.90600000000000003"/>
    <n v="0"/>
    <n v="2E-3"/>
    <n v="0"/>
    <n v="296"/>
    <n v="307"/>
    <n v="267"/>
    <n v="285"/>
    <n v="248"/>
    <n v="193"/>
    <n v="214"/>
    <n v="223"/>
    <n v="226"/>
    <n v="259"/>
    <n v="0.28559456725906701"/>
    <n v="0.10310654477793101"/>
    <s v="2x"/>
    <m/>
    <s v="Q47787"/>
    <s v="Q47787"/>
    <m/>
    <m/>
    <n v="4"/>
    <n v="4"/>
    <s v="SAMN04033344"/>
  </r>
  <r>
    <n v="156"/>
    <s v="RU2012-203"/>
    <s v="RU2012-203"/>
    <s v="M. sacchariflorus"/>
    <m/>
    <n v="60"/>
    <m/>
    <m/>
    <m/>
    <s v="Q47788"/>
    <s v="wild"/>
    <m/>
    <s v="Russia"/>
    <s v="Primorsky Krai"/>
    <m/>
    <m/>
    <s v="E. Sacks, E. Dzyubenko, L. Bagmet, A. Sabitov"/>
    <d v="2012-09-21T00:00:00"/>
    <m/>
    <m/>
    <m/>
    <n v="152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m/>
    <n v="44.901850000000003"/>
    <n v="131.59117000000001"/>
    <n v="140"/>
    <n v="2.17"/>
    <n v="3"/>
    <s v="2x"/>
    <n v="4.616788321167884"/>
    <s v="Y"/>
    <d v="2013-12-01T00:00:00"/>
    <s v="AU"/>
    <m/>
    <m/>
    <m/>
    <s v="N"/>
    <n v="7"/>
    <n v="4"/>
    <s v="NE China/Korea/Russia diploids"/>
    <n v="2"/>
    <x v="0"/>
    <n v="1E-3"/>
    <n v="0.127"/>
    <n v="2E-3"/>
    <n v="0.82399999999999995"/>
    <n v="2.1999999999999999E-2"/>
    <n v="3.0000000000000001E-3"/>
    <n v="2.1000000000000001E-2"/>
    <n v="296"/>
    <n v="307"/>
    <n v="267"/>
    <n v="284"/>
    <n v="248"/>
    <n v="193"/>
    <n v="214"/>
    <n v="223"/>
    <n v="226"/>
    <n v="259"/>
    <n v="0.12391272937436799"/>
    <n v="0.14002045057228599"/>
    <s v="2x"/>
    <m/>
    <s v="Q47788"/>
    <s v="Q47788"/>
    <d v="2015-03-10T00:00:00"/>
    <s v="Y"/>
    <n v="4"/>
    <n v="4"/>
    <s v="SAMN04033345"/>
  </r>
  <r>
    <n v="157"/>
    <s v="RU2012-205"/>
    <s v="RU2012-205"/>
    <s v="M. sacchariflorus"/>
    <m/>
    <n v="61"/>
    <m/>
    <m/>
    <m/>
    <s v="Q47789"/>
    <s v="wild"/>
    <m/>
    <s v="Russia"/>
    <m/>
    <m/>
    <s v="Flat area near strem (and bridge) a few km south of Turyi Rog"/>
    <s v="E. Sacks, E. Dzyubenko, L. Bagmet, A. Sabitov"/>
    <d v="2012-09-21T00:00:00"/>
    <s v="Dark clay, flat area, near stream"/>
    <s v="300X300"/>
    <s v="frequent"/>
    <n v="208"/>
    <m/>
    <s v="UI"/>
    <n v="0"/>
    <n v="0"/>
    <d v="2012-10-02T00:00:00"/>
    <d v="2015-03-10T00:00:00"/>
    <n v="5"/>
    <m/>
    <m/>
    <m/>
    <m/>
    <m/>
    <m/>
    <m/>
    <d v="2015-01-01T00:00:00"/>
    <m/>
    <m/>
    <n v="4"/>
    <m/>
    <m/>
    <m/>
    <m/>
    <m/>
    <s v="Y"/>
    <m/>
    <m/>
    <m/>
    <s v="Y"/>
    <n v="45.196750000000002"/>
    <n v="131.97614999999999"/>
    <n v="77"/>
    <n v="2.48"/>
    <n v="5"/>
    <s v="2x"/>
    <n v="4.435483870967742"/>
    <s v="Y"/>
    <d v="2013-12-01T00:00:00"/>
    <s v="AU"/>
    <m/>
    <m/>
    <m/>
    <s v="N"/>
    <n v="7"/>
    <n v="4"/>
    <s v="NE China/Korea/Russia diploids"/>
    <n v="2"/>
    <x v="0"/>
    <n v="1E-3"/>
    <n v="7.4999999999999997E-2"/>
    <n v="1E-3"/>
    <n v="0.91800000000000004"/>
    <n v="1E-3"/>
    <n v="2E-3"/>
    <n v="2E-3"/>
    <n v="296"/>
    <n v="307"/>
    <n v="266"/>
    <n v="282"/>
    <n v="248"/>
    <n v="193"/>
    <n v="213"/>
    <n v="224"/>
    <n v="226"/>
    <n v="259"/>
    <n v="0.32423060251408797"/>
    <n v="9.4376737224716706E-2"/>
    <s v="2x"/>
    <m/>
    <s v="Q47789"/>
    <s v="Q47789"/>
    <d v="2015-03-10T00:00:00"/>
    <s v="Y"/>
    <n v="5"/>
    <n v="5"/>
    <s v="SAMN04033346"/>
  </r>
  <r>
    <n v="158"/>
    <s v="RU2012-206"/>
    <s v="RU2012-206"/>
    <s v="M. sacchariflorus"/>
    <m/>
    <n v="61"/>
    <m/>
    <m/>
    <m/>
    <s v="Q47790"/>
    <s v="wild"/>
    <m/>
    <s v="Russia"/>
    <m/>
    <m/>
    <m/>
    <s v="E. Sacks, E. Dzyubenko, L. Bagmet, A. Sabitov"/>
    <d v="2012-09-21T00:00:00"/>
    <m/>
    <m/>
    <m/>
    <n v="216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5.196930000000002"/>
    <n v="131.97554"/>
    <n v="75"/>
    <n v="2.17"/>
    <n v="4"/>
    <s v="2x"/>
    <n v="4.3421052631578947"/>
    <s v="Y"/>
    <d v="2013-12-01T00:00:00"/>
    <s v="AU"/>
    <m/>
    <m/>
    <m/>
    <s v="N"/>
    <n v="7"/>
    <n v="4"/>
    <s v="NE China/Korea/Russia diploids"/>
    <n v="2"/>
    <x v="0"/>
    <n v="4.0000000000000001E-3"/>
    <n v="0.14099999999999999"/>
    <n v="2E-3"/>
    <n v="0.82899999999999996"/>
    <n v="1E-3"/>
    <n v="1.9E-2"/>
    <n v="4.0000000000000001E-3"/>
    <n v="296"/>
    <n v="307"/>
    <n v="267"/>
    <n v="283"/>
    <n v="248"/>
    <n v="193"/>
    <n v="213"/>
    <n v="224"/>
    <n v="226"/>
    <n v="259"/>
    <n v="0.330385782401387"/>
    <n v="0.115225271879855"/>
    <s v="unknown"/>
    <m/>
    <s v="Q47790"/>
    <s v="Q47790"/>
    <d v="2015-03-10T00:00:00"/>
    <s v="Y"/>
    <n v="5"/>
    <n v="5"/>
    <s v="SAMN04033347"/>
  </r>
  <r>
    <n v="159"/>
    <s v="RU2012-207"/>
    <s v="RU2012-207"/>
    <s v="M. sacchariflorus"/>
    <m/>
    <n v="61"/>
    <m/>
    <m/>
    <m/>
    <s v="Q47791"/>
    <s v="wild"/>
    <m/>
    <s v="Russia"/>
    <m/>
    <m/>
    <m/>
    <s v="E. Sacks, E. Dzyubenko, L. Bagmet, A. Sabitov"/>
    <d v="2012-09-21T00:00:00"/>
    <m/>
    <m/>
    <m/>
    <n v="152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5.196559999999998"/>
    <n v="131.97572"/>
    <n v="75"/>
    <n v="2.12"/>
    <n v="4"/>
    <s v="2x"/>
    <n v="4.4755877034358047"/>
    <s v="Y"/>
    <d v="2013-12-01T00:00:00"/>
    <s v="AU"/>
    <m/>
    <m/>
    <m/>
    <s v="N"/>
    <n v="7"/>
    <n v="4"/>
    <s v="NE China/Korea/Russia diploids"/>
    <n v="2"/>
    <x v="0"/>
    <n v="0"/>
    <n v="0.17799999999999999"/>
    <n v="0"/>
    <n v="0.81"/>
    <n v="1E-3"/>
    <n v="3.0000000000000001E-3"/>
    <n v="7.0000000000000001E-3"/>
    <n v="296"/>
    <n v="307"/>
    <n v="267"/>
    <n v="285"/>
    <n v="248"/>
    <n v="193"/>
    <n v="214"/>
    <n v="223"/>
    <n v="226"/>
    <n v="259"/>
    <n v="0.14549920531715099"/>
    <n v="0.12881298613459599"/>
    <s v="2x"/>
    <m/>
    <s v="Q47791"/>
    <s v="Q47791"/>
    <d v="2015-03-10T00:00:00"/>
    <s v="Y"/>
    <n v="5"/>
    <n v="5"/>
    <s v="SAMN04033348"/>
  </r>
  <r>
    <n v="160"/>
    <s v="RU2012-208"/>
    <s v="RU2012-208"/>
    <s v="M. sacchariflorus"/>
    <m/>
    <n v="61"/>
    <m/>
    <m/>
    <m/>
    <s v="Q47792"/>
    <s v="wild"/>
    <m/>
    <s v="Russia"/>
    <m/>
    <m/>
    <m/>
    <s v="E. Sacks, E. Dzyubenko, L. Bagmet, A. Sabitov"/>
    <d v="2012-09-21T00:00:00"/>
    <m/>
    <m/>
    <m/>
    <n v="164"/>
    <m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m/>
    <n v="45.196170000000002"/>
    <n v="131.97622999999999"/>
    <n v="77"/>
    <n v="2.4700000000000002"/>
    <n v="7"/>
    <s v="2x"/>
    <n v="4.7653429602888089"/>
    <s v="Y"/>
    <d v="2013-12-01T00:00:00"/>
    <s v="AU"/>
    <m/>
    <m/>
    <m/>
    <s v="N"/>
    <n v="7"/>
    <n v="4"/>
    <s v="NE China/Korea/Russia diploids"/>
    <n v="2"/>
    <x v="0"/>
    <n v="7.0000000000000001E-3"/>
    <n v="0.16600000000000001"/>
    <n v="2E-3"/>
    <n v="0.79600000000000004"/>
    <n v="1E-3"/>
    <n v="2.4E-2"/>
    <n v="3.0000000000000001E-3"/>
    <n v="295"/>
    <n v="306"/>
    <n v="266"/>
    <n v="283"/>
    <n v="250"/>
    <n v="194"/>
    <n v="213"/>
    <n v="221"/>
    <n v="227"/>
    <n v="258"/>
    <n v="0.32625343158503101"/>
    <n v="0.111601972978769"/>
    <s v="unknown"/>
    <m/>
    <s v="Q47792"/>
    <s v="Q47792"/>
    <d v="2015-03-10T00:00:00"/>
    <s v="Y"/>
    <n v="5"/>
    <n v="5"/>
    <s v="SAMN04033349"/>
  </r>
  <r>
    <n v="161"/>
    <s v="RU2012-209"/>
    <s v="RU2012-209"/>
    <s v="M. sacchariflorus"/>
    <m/>
    <n v="61"/>
    <m/>
    <m/>
    <m/>
    <s v="Q47793"/>
    <s v="wild"/>
    <m/>
    <s v="Russia"/>
    <m/>
    <m/>
    <m/>
    <s v="E. Sacks, E. Dzyubenko, L. Bagmet, A. Sabitov"/>
    <d v="2012-09-21T00:00:00"/>
    <m/>
    <m/>
    <m/>
    <n v="116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5.195079999999997"/>
    <n v="131.97630000000001"/>
    <n v="78"/>
    <n v="2.27"/>
    <n v="4"/>
    <s v="2x"/>
    <n v="4.3758445945945947"/>
    <s v="Y"/>
    <d v="2013-12-01T00:00:00"/>
    <s v="AU"/>
    <m/>
    <m/>
    <m/>
    <s v="N"/>
    <n v="7"/>
    <n v="4"/>
    <s v="NE China/Korea/Russia diploids"/>
    <n v="2"/>
    <x v="0"/>
    <n v="0"/>
    <n v="0.105"/>
    <n v="2E-3"/>
    <n v="0.88900000000000001"/>
    <n v="1E-3"/>
    <n v="1E-3"/>
    <n v="1E-3"/>
    <n v="296"/>
    <n v="307"/>
    <n v="267"/>
    <n v="284"/>
    <n v="248"/>
    <n v="193"/>
    <n v="214"/>
    <n v="223"/>
    <n v="226"/>
    <n v="259"/>
    <n v="0.268833983528392"/>
    <n v="0.10552525492056"/>
    <s v="2x"/>
    <m/>
    <s v="Q47793"/>
    <s v="Q47793"/>
    <d v="2015-03-10T00:00:00"/>
    <s v="Y"/>
    <n v="5"/>
    <n v="5"/>
    <s v="SAMN04033350"/>
  </r>
  <r>
    <n v="162"/>
    <s v="RU2012-211"/>
    <s v="RU2012-211"/>
    <s v="M. sacchariflorus"/>
    <m/>
    <n v="62"/>
    <m/>
    <m/>
    <m/>
    <s v="Q47794"/>
    <s v="wild"/>
    <m/>
    <s v="Russia"/>
    <m/>
    <m/>
    <m/>
    <s v="E. Sacks, E. Dzyubenko, L. Bagmet, A. Sabitov"/>
    <d v="2012-09-22T00:00:00"/>
    <s v="Dark clay, near stream in valley"/>
    <m/>
    <s v="abundant"/>
    <n v="104"/>
    <m/>
    <s v="UI"/>
    <n v="0"/>
    <n v="0"/>
    <d v="2012-10-02T00:00:00"/>
    <d v="2015-03-10T00:00:00"/>
    <n v="2"/>
    <d v="2015-05-14T00:00:00"/>
    <n v="5"/>
    <m/>
    <m/>
    <m/>
    <m/>
    <m/>
    <d v="2015-01-01T00:00:00"/>
    <m/>
    <m/>
    <n v="4"/>
    <m/>
    <m/>
    <m/>
    <m/>
    <m/>
    <s v="Y"/>
    <m/>
    <m/>
    <m/>
    <s v="Y"/>
    <n v="44.696719999999999"/>
    <n v="131.97116"/>
    <n v="80"/>
    <n v="2.48"/>
    <n v="6"/>
    <s v="2x"/>
    <n v="4.5272727272727264"/>
    <s v="Y"/>
    <d v="2013-12-01T00:00:00"/>
    <s v="AU"/>
    <m/>
    <m/>
    <m/>
    <s v="N"/>
    <n v="7"/>
    <n v="4"/>
    <s v="NE China/Korea/Russia diploids"/>
    <n v="2"/>
    <x v="0"/>
    <n v="6.0000000000000001E-3"/>
    <n v="0.13800000000000001"/>
    <n v="1E-3"/>
    <n v="0.81200000000000006"/>
    <n v="8.0000000000000002E-3"/>
    <n v="1.7999999999999999E-2"/>
    <n v="1.7999999999999999E-2"/>
    <n v="296"/>
    <n v="307"/>
    <n v="266"/>
    <n v="283"/>
    <n v="248"/>
    <n v="193"/>
    <n v="213"/>
    <n v="224"/>
    <n v="226"/>
    <n v="259"/>
    <n v="0.113018349949429"/>
    <n v="0.14520753241675899"/>
    <s v="2x"/>
    <m/>
    <s v="Q47794"/>
    <s v="Q47794"/>
    <d v="2015-03-10T00:00:00"/>
    <s v="Y"/>
    <n v="5"/>
    <n v="4"/>
    <s v="SAMN04033351"/>
  </r>
  <r>
    <n v="163"/>
    <s v="RU2012-212"/>
    <s v="RU2012-212"/>
    <s v="M. sacchariflorus"/>
    <m/>
    <n v="62"/>
    <m/>
    <m/>
    <m/>
    <s v="Q47795"/>
    <s v="wild"/>
    <m/>
    <s v="Russia"/>
    <m/>
    <m/>
    <m/>
    <s v="E. Sacks, E. Dzyubenko, L. Bagmet, A. Sabitov"/>
    <d v="2012-09-21T00:00:00"/>
    <m/>
    <m/>
    <m/>
    <n v="132"/>
    <m/>
    <s v="UI"/>
    <n v="0"/>
    <n v="0"/>
    <d v="2012-10-02T00:00:00"/>
    <d v="2015-03-10T00:00:00"/>
    <n v="5"/>
    <m/>
    <m/>
    <m/>
    <m/>
    <m/>
    <m/>
    <m/>
    <d v="2015-01-01T00:00:00"/>
    <m/>
    <m/>
    <n v="4"/>
    <m/>
    <m/>
    <m/>
    <m/>
    <m/>
    <s v="Y"/>
    <m/>
    <m/>
    <m/>
    <s v="Y"/>
    <n v="44.697310000000002"/>
    <n v="131.97176999999999"/>
    <n v="82"/>
    <n v="2.4"/>
    <n v="4"/>
    <s v="2x"/>
    <n v="4.3475298126064734"/>
    <s v="Y"/>
    <d v="2013-12-01T00:00:00"/>
    <s v="AU"/>
    <m/>
    <m/>
    <m/>
    <s v="N"/>
    <n v="7"/>
    <n v="4"/>
    <s v="NE China/Korea/Russia diploids"/>
    <n v="2"/>
    <x v="0"/>
    <n v="0"/>
    <n v="0.13700000000000001"/>
    <n v="0"/>
    <n v="0.86"/>
    <n v="0"/>
    <n v="1E-3"/>
    <n v="1E-3"/>
    <n v="296"/>
    <n v="307"/>
    <n v="266"/>
    <n v="283"/>
    <n v="248"/>
    <n v="193"/>
    <n v="213"/>
    <n v="224"/>
    <n v="226"/>
    <n v="259"/>
    <n v="0.25779511631267199"/>
    <n v="0.103021336240461"/>
    <s v="2x"/>
    <m/>
    <s v="Q47795"/>
    <s v="Q47795"/>
    <d v="2015-03-10T00:00:00"/>
    <s v="Y"/>
    <n v="5"/>
    <n v="4"/>
    <s v="SAMN04033352"/>
  </r>
  <r>
    <n v="164"/>
    <s v="RU2012-213"/>
    <s v="RU2012-213"/>
    <s v="M. sacchariflorus"/>
    <m/>
    <n v="62"/>
    <m/>
    <m/>
    <m/>
    <s v="Q47796"/>
    <s v="wild"/>
    <m/>
    <s v="Russia"/>
    <m/>
    <m/>
    <m/>
    <s v="E. Sacks, E. Dzyubenko, L. Bagmet, A. Sabitov"/>
    <d v="2012-09-22T00:00:00"/>
    <m/>
    <m/>
    <m/>
    <n v="192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m/>
    <n v="44.697290000000002"/>
    <n v="131.97246000000001"/>
    <n v="82"/>
    <n v="2.17"/>
    <n v="4"/>
    <s v="2x"/>
    <n v="4.467005076142132"/>
    <s v="Y"/>
    <d v="2013-12-01T00:00:00"/>
    <s v="AU"/>
    <m/>
    <m/>
    <m/>
    <s v="N"/>
    <n v="7"/>
    <n v="4"/>
    <s v="NE China/Korea/Russia diploids"/>
    <n v="2"/>
    <x v="0"/>
    <n v="6.0000000000000001E-3"/>
    <n v="0.16600000000000001"/>
    <n v="0.01"/>
    <n v="0.77800000000000002"/>
    <n v="2.7E-2"/>
    <n v="2E-3"/>
    <n v="1.2E-2"/>
    <n v="296"/>
    <n v="307"/>
    <n v="267"/>
    <n v="283"/>
    <n v="248"/>
    <n v="193"/>
    <n v="213"/>
    <n v="224"/>
    <n v="226"/>
    <n v="259"/>
    <n v="0.109117179598324"/>
    <n v="0.14129553342631901"/>
    <s v="2x"/>
    <m/>
    <s v="Q47796"/>
    <s v="Q47796"/>
    <d v="2015-03-10T00:00:00"/>
    <s v="Y"/>
    <n v="5"/>
    <n v="4"/>
    <s v="SAMN04033353"/>
  </r>
  <r>
    <n v="165"/>
    <s v="RU2012-214"/>
    <s v="RU2012-214"/>
    <s v="M. sacchariflorus"/>
    <m/>
    <n v="62"/>
    <m/>
    <m/>
    <m/>
    <s v="Q47797"/>
    <s v="wild"/>
    <m/>
    <s v="Russia"/>
    <m/>
    <m/>
    <m/>
    <s v="E. Sacks, E. Dzyubenko, L. Bagmet, A. Sabitov"/>
    <d v="2012-09-22T00:00:00"/>
    <m/>
    <m/>
    <m/>
    <n v="164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4.691090000000003"/>
    <n v="131.95929000000001"/>
    <n v="113"/>
    <n v="2.17"/>
    <n v="5"/>
    <s v="2x"/>
    <n v="4.5993031358885021"/>
    <s v="Y"/>
    <d v="2013-12-01T00:00:00"/>
    <s v="AU"/>
    <m/>
    <m/>
    <m/>
    <s v="N"/>
    <n v="7"/>
    <n v="4"/>
    <s v="NE China/Korea/Russia diploids"/>
    <n v="2"/>
    <x v="0"/>
    <n v="7.0000000000000001E-3"/>
    <n v="0.20599999999999999"/>
    <n v="1E-3"/>
    <n v="0.754"/>
    <n v="1.4E-2"/>
    <n v="1.7999999999999999E-2"/>
    <n v="0"/>
    <n v="296"/>
    <n v="307"/>
    <n v="266"/>
    <n v="283"/>
    <n v="248"/>
    <n v="193"/>
    <n v="213"/>
    <n v="224"/>
    <n v="226"/>
    <n v="259"/>
    <n v="0.14541251264268201"/>
    <n v="0.130997869678423"/>
    <s v="2x"/>
    <m/>
    <s v="Q47797"/>
    <s v="Q47797"/>
    <d v="2015-03-10T00:00:00"/>
    <s v="Y"/>
    <n v="5"/>
    <n v="4"/>
    <s v="SAMN04033354"/>
  </r>
  <r>
    <n v="166"/>
    <s v="RU2012-215"/>
    <s v="RU2012-215"/>
    <s v="M. sacchariflorus"/>
    <m/>
    <n v="62"/>
    <m/>
    <m/>
    <m/>
    <s v="Q47798"/>
    <s v="wild"/>
    <m/>
    <s v="Russia"/>
    <m/>
    <m/>
    <m/>
    <s v="E. Sacks, E. Dzyubenko, L. Bagmet, A. Sabitov"/>
    <d v="2012-09-22T00:00:00"/>
    <m/>
    <m/>
    <m/>
    <n v="184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4.69988"/>
    <n v="131.97716"/>
    <n v="88"/>
    <n v="1.98"/>
    <n v="4"/>
    <s v="2x"/>
    <n v="4.3227739726027394"/>
    <s v="Y"/>
    <d v="2013-12-01T00:00:00"/>
    <s v="AU"/>
    <m/>
    <m/>
    <m/>
    <s v="N"/>
    <n v="7"/>
    <n v="4"/>
    <s v="NE China/Korea/Russia diploids"/>
    <n v="2"/>
    <x v="0"/>
    <n v="6.0000000000000001E-3"/>
    <n v="0.187"/>
    <n v="0"/>
    <n v="0.78100000000000003"/>
    <n v="1E-3"/>
    <n v="1.7999999999999999E-2"/>
    <n v="8.0000000000000002E-3"/>
    <n v="296"/>
    <n v="307"/>
    <n v="266"/>
    <n v="283"/>
    <n v="248"/>
    <n v="193"/>
    <n v="213"/>
    <n v="224"/>
    <n v="226"/>
    <n v="259"/>
    <n v="0.118797861580696"/>
    <n v="0.13691217944513701"/>
    <s v="2x"/>
    <m/>
    <s v="Q47798"/>
    <s v="Q47798"/>
    <d v="2015-03-10T00:00:00"/>
    <s v="Y"/>
    <n v="5"/>
    <n v="4"/>
    <s v="SAMN04033355"/>
  </r>
  <r>
    <n v="167"/>
    <s v="M. sacchariflorus 'Hortico'-UI10-00008"/>
    <s v="UI10-00008"/>
    <s v="M. sacchariflorus"/>
    <s v="Hortico"/>
    <m/>
    <m/>
    <m/>
    <m/>
    <m/>
    <s v="cultivar"/>
    <m/>
    <s v="Unknown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6"/>
    <s v="Y"/>
    <m/>
    <m/>
    <m/>
    <m/>
    <m/>
    <s v="2x"/>
    <n v="4.47"/>
    <s v="Y"/>
    <m/>
    <s v="IL"/>
    <m/>
    <m/>
    <m/>
    <s v="N"/>
    <n v="7"/>
    <n v="4"/>
    <s v="NE China/Korea/Russia diploids"/>
    <n v="2"/>
    <x v="0"/>
    <n v="6.0000000000000001E-3"/>
    <n v="0.108"/>
    <n v="0"/>
    <n v="0.86599999999999999"/>
    <n v="0"/>
    <n v="1.7999999999999999E-2"/>
    <n v="1E-3"/>
    <n v="295"/>
    <n v="306"/>
    <n v="266"/>
    <n v="283"/>
    <n v="250"/>
    <n v="194"/>
    <n v="213"/>
    <n v="221"/>
    <n v="227"/>
    <n v="258"/>
    <n v="0.135991908683716"/>
    <n v="0.13475367069132699"/>
    <s v="2x"/>
    <m/>
    <m/>
    <m/>
    <m/>
    <s v="Y"/>
    <s v="NA"/>
    <s v="NA"/>
    <s v="SAMN02209187"/>
  </r>
  <r>
    <n v="168"/>
    <s v="M. ×giganteus 'Illinois'-UI10-00107"/>
    <s v="UI10-00107"/>
    <s v="M. ×giganteus"/>
    <s v="Illinois"/>
    <m/>
    <m/>
    <m/>
    <m/>
    <m/>
    <s v="cultivar control"/>
    <m/>
    <s v="Japan"/>
    <m/>
    <m/>
    <m/>
    <m/>
    <m/>
    <m/>
    <m/>
    <m/>
    <m/>
    <m/>
    <s v="UI"/>
    <n v="0"/>
    <n v="0"/>
    <m/>
    <m/>
    <n v="8"/>
    <d v="2015-03-31T00:00:00"/>
    <n v="8"/>
    <n v="6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s v="Y"/>
    <m/>
    <m/>
    <m/>
    <m/>
    <m/>
    <s v="3x"/>
    <n v="6.8886153846153846"/>
    <s v="Y"/>
    <m/>
    <s v="IL"/>
    <m/>
    <m/>
    <m/>
    <m/>
    <m/>
    <m/>
    <m/>
    <m/>
    <x v="3"/>
    <m/>
    <m/>
    <m/>
    <m/>
    <m/>
    <m/>
    <m/>
    <n v="296"/>
    <n v="308"/>
    <n v="267"/>
    <n v="284"/>
    <n v="248"/>
    <n v="193"/>
    <n v="213"/>
    <n v="223"/>
    <n v="226"/>
    <n v="259"/>
    <s v="NA"/>
    <s v="NA"/>
    <s v="unknown"/>
    <m/>
    <m/>
    <m/>
    <m/>
    <s v="Y"/>
    <s v="NA"/>
    <s v="NA"/>
    <s v="SAMN06111836"/>
  </r>
  <r>
    <n v="169"/>
    <s v="M. sacchariflorus 'Bluemel'-UI10-00117"/>
    <s v="UI10-00117"/>
    <s v="M. sacchariflorus"/>
    <s v="Bluemel"/>
    <m/>
    <m/>
    <m/>
    <m/>
    <m/>
    <s v="wild"/>
    <m/>
    <s v="Unknown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7"/>
    <s v="Y"/>
    <m/>
    <m/>
    <m/>
    <m/>
    <m/>
    <s v="4x"/>
    <n v="8.65"/>
    <s v="Y"/>
    <m/>
    <s v="IL"/>
    <m/>
    <m/>
    <m/>
    <s v="N"/>
    <n v="2"/>
    <n v="5"/>
    <s v="S Japan"/>
    <n v="1"/>
    <x v="2"/>
    <n v="7.0000000000000001E-3"/>
    <n v="2.1999999999999999E-2"/>
    <n v="2.4E-2"/>
    <n v="3.9E-2"/>
    <n v="1E-3"/>
    <n v="0.70299999999999996"/>
    <n v="0.20499999999999999"/>
    <n v="295"/>
    <n v="306"/>
    <n v="267"/>
    <n v="283"/>
    <n v="250"/>
    <n v="194"/>
    <n v="213"/>
    <n v="222"/>
    <n v="227"/>
    <n v="258"/>
    <n v="0.48813755237682399"/>
    <n v="8.0788121718511796E-2"/>
    <s v="unknown"/>
    <m/>
    <m/>
    <m/>
    <m/>
    <s v="Y"/>
    <s v="NA"/>
    <s v="NA"/>
    <s v="SAMN05752081"/>
  </r>
  <r>
    <n v="170"/>
    <s v="M. ×giganteus 'Nagara'-UI10-00123"/>
    <s v="UI10-00123"/>
    <s v="M. ×giganteus"/>
    <s v="Nagara"/>
    <m/>
    <m/>
    <m/>
    <m/>
    <m/>
    <s v="cultivar control"/>
    <m/>
    <s v="Cultivar"/>
    <m/>
    <m/>
    <m/>
    <m/>
    <m/>
    <m/>
    <m/>
    <m/>
    <m/>
    <m/>
    <s v="UI"/>
    <n v="0"/>
    <n v="0"/>
    <m/>
    <m/>
    <n v="6"/>
    <d v="2015-03-31T00:00:00"/>
    <n v="8"/>
    <n v="8"/>
    <m/>
    <m/>
    <m/>
    <m/>
    <m/>
    <m/>
    <m/>
    <m/>
    <m/>
    <m/>
    <m/>
    <m/>
    <m/>
    <m/>
    <d v="2015-03-13T00:00:00"/>
    <m/>
    <n v="8"/>
    <m/>
    <m/>
    <m/>
    <m/>
    <m/>
    <m/>
    <s v="3x"/>
    <n v="6.79"/>
    <s v="Y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m/>
    <m/>
    <s v="Y"/>
    <s v="NA"/>
    <s v="NA"/>
    <s v="NA"/>
  </r>
  <r>
    <n v="171"/>
    <s v="M. sacchariflorus 'Gotemba Gold'-UI11-00005"/>
    <s v="UI11-00005"/>
    <s v="M. sacchariflorus"/>
    <s v="Gotemba Gold"/>
    <m/>
    <m/>
    <m/>
    <m/>
    <m/>
    <s v="cultivar"/>
    <m/>
    <s v="Unknown"/>
    <m/>
    <m/>
    <m/>
    <m/>
    <m/>
    <m/>
    <m/>
    <m/>
    <m/>
    <m/>
    <s v="UI"/>
    <n v="0"/>
    <n v="0"/>
    <m/>
    <m/>
    <n v="6"/>
    <d v="2015-03-31T00:00:00"/>
    <n v="8"/>
    <n v="7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m/>
    <m/>
    <m/>
    <m/>
    <m/>
    <s v="4x"/>
    <n v="8.5500000000000007"/>
    <s v="Y"/>
    <m/>
    <s v="IL"/>
    <m/>
    <m/>
    <m/>
    <s v="N"/>
    <n v="2"/>
    <n v="5"/>
    <s v="S Japan"/>
    <n v="1"/>
    <x v="2"/>
    <n v="2.7E-2"/>
    <n v="2.9000000000000001E-2"/>
    <n v="7.0000000000000001E-3"/>
    <n v="4.2000000000000003E-2"/>
    <n v="1E-3"/>
    <n v="0.65100000000000002"/>
    <n v="0.24299999999999999"/>
    <n v="296"/>
    <n v="307"/>
    <n v="267"/>
    <n v="283"/>
    <n v="248"/>
    <n v="193"/>
    <n v="213"/>
    <n v="224"/>
    <n v="226"/>
    <n v="259"/>
    <n v="0.40745557000433502"/>
    <n v="9.65618141916606E-2"/>
    <s v="unknown"/>
    <m/>
    <m/>
    <m/>
    <m/>
    <s v="Y"/>
    <s v="NA"/>
    <s v="NA"/>
    <s v="SAMN05752082"/>
  </r>
  <r>
    <n v="172"/>
    <s v="M. sacchariflorus 'Golf Course 2x'-UI11-00006"/>
    <s v="UI11-00006"/>
    <s v="M. sacchariflorus"/>
    <s v="Golf Course 2x"/>
    <m/>
    <m/>
    <m/>
    <m/>
    <m/>
    <s v="cultivar"/>
    <m/>
    <s v="Unknown"/>
    <m/>
    <m/>
    <m/>
    <m/>
    <m/>
    <m/>
    <m/>
    <m/>
    <m/>
    <m/>
    <s v="UI"/>
    <n v="0"/>
    <n v="0"/>
    <m/>
    <m/>
    <n v="6"/>
    <d v="2015-03-31T00:00:00"/>
    <n v="8"/>
    <n v="7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s v="Y"/>
    <m/>
    <m/>
    <m/>
    <m/>
    <m/>
    <s v="2x"/>
    <n v="4.4000000000000004"/>
    <s v="Y"/>
    <m/>
    <m/>
    <m/>
    <m/>
    <m/>
    <s v="N"/>
    <n v="7"/>
    <n v="4"/>
    <s v="NE China/Korea/Russia diploids"/>
    <n v="2"/>
    <x v="0"/>
    <n v="1E-3"/>
    <n v="0.11799999999999999"/>
    <n v="0"/>
    <n v="0.879"/>
    <n v="0"/>
    <n v="0"/>
    <n v="2E-3"/>
    <n v="295"/>
    <n v="306"/>
    <n v="266"/>
    <n v="283"/>
    <n v="250"/>
    <n v="194"/>
    <n v="213"/>
    <n v="221"/>
    <n v="227"/>
    <n v="258"/>
    <n v="0.18401965033954601"/>
    <n v="0.119417785175479"/>
    <s v="2x"/>
    <m/>
    <m/>
    <m/>
    <m/>
    <s v="Y"/>
    <s v="NA"/>
    <s v="NA"/>
    <s v="SAMN05752083"/>
  </r>
  <r>
    <n v="173"/>
    <s v="M. sacchariflorus 'Golf Course 4x'-UI11-00007"/>
    <s v="UI11-00007"/>
    <s v="M. sacchariflorus"/>
    <s v="Golf Course 4x"/>
    <m/>
    <s v="GC4x-1"/>
    <m/>
    <m/>
    <m/>
    <s v="breeding line"/>
    <m/>
    <s v="Unknown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7"/>
    <m/>
    <d v="2015-03-16T00:00:00"/>
    <m/>
    <m/>
    <n v="4"/>
    <d v="2015-03-16T00:00:00"/>
    <m/>
    <m/>
    <d v="2015-03-23T00:00:00"/>
    <n v="4"/>
    <s v="Y"/>
    <d v="2015-03-13T00:00:00"/>
    <m/>
    <n v="7"/>
    <s v="Y"/>
    <m/>
    <m/>
    <m/>
    <m/>
    <m/>
    <s v="4x"/>
    <n v="8.93"/>
    <s v="Y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m/>
    <m/>
    <s v="Y"/>
    <s v="NA"/>
    <s v="NA"/>
    <s v="NA"/>
  </r>
  <r>
    <n v="174"/>
    <s v="M. sacchariflorus 'EMI-5'-UI11-00027"/>
    <s v="UI11-00027"/>
    <s v="M. sacchariflorus"/>
    <s v="EMI-5"/>
    <m/>
    <m/>
    <m/>
    <m/>
    <m/>
    <s v="wild"/>
    <m/>
    <s v="Japan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m/>
    <m/>
    <m/>
    <m/>
    <m/>
    <s v="4x"/>
    <m/>
    <s v="Y"/>
    <m/>
    <s v="IL"/>
    <m/>
    <m/>
    <m/>
    <s v="N"/>
    <n v="2"/>
    <n v="5"/>
    <s v="S Japan"/>
    <n v="1"/>
    <x v="2"/>
    <n v="0"/>
    <n v="0"/>
    <n v="3.0000000000000001E-3"/>
    <n v="0"/>
    <n v="0"/>
    <n v="0.996"/>
    <n v="0"/>
    <n v="0"/>
    <n v="0"/>
    <n v="0"/>
    <n v="0"/>
    <n v="0"/>
    <n v="193"/>
    <n v="213"/>
    <n v="224"/>
    <n v="226"/>
    <n v="259"/>
    <n v="0.35162548764629398"/>
    <n v="0.11342871150332"/>
    <s v="unknown"/>
    <m/>
    <m/>
    <m/>
    <m/>
    <s v="Y"/>
    <s v="NA"/>
    <s v="NA"/>
    <s v="SAMN05752084"/>
  </r>
  <r>
    <n v="175"/>
    <s v="UI11-00031"/>
    <s v="UI11-00031"/>
    <s v="M. sacchariflorus var. lutarioriparius"/>
    <m/>
    <m/>
    <s v="PF30022"/>
    <m/>
    <m/>
    <m/>
    <s v="wild"/>
    <m/>
    <s v="China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m/>
    <m/>
    <m/>
    <m/>
    <m/>
    <s v="2x"/>
    <n v="4.26"/>
    <s v="Y"/>
    <m/>
    <s v="IL"/>
    <m/>
    <m/>
    <m/>
    <s v="N"/>
    <n v="3"/>
    <n v="8"/>
    <s v="Yangtze diploids (ssp. lutarioriparius)"/>
    <n v="5"/>
    <x v="4"/>
    <n v="0"/>
    <n v="2E-3"/>
    <n v="0.94499999999999995"/>
    <n v="1.6E-2"/>
    <n v="1E-3"/>
    <n v="3.5999999999999997E-2"/>
    <n v="0"/>
    <n v="296"/>
    <n v="307"/>
    <n v="267"/>
    <n v="283"/>
    <n v="248"/>
    <n v="193"/>
    <n v="213"/>
    <n v="224"/>
    <n v="226"/>
    <n v="259"/>
    <n v="0.22441843664210401"/>
    <n v="9.8848690338686193E-2"/>
    <s v="2x"/>
    <m/>
    <m/>
    <m/>
    <m/>
    <s v="Y"/>
    <s v="NA"/>
    <s v="NA"/>
    <s v="SAMN05752085"/>
  </r>
  <r>
    <n v="176"/>
    <s v="UI11-00032"/>
    <s v="UI11-00032"/>
    <s v="M. sacchariflorus"/>
    <m/>
    <m/>
    <s v="PF30150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m/>
    <m/>
    <m/>
    <m/>
    <m/>
    <s v="4x"/>
    <n v="8.2200000000000006"/>
    <s v="Y"/>
    <m/>
    <s v="IL"/>
    <m/>
    <m/>
    <m/>
    <s v="N"/>
    <n v="2"/>
    <n v="5"/>
    <s v="S Japan"/>
    <n v="1"/>
    <x v="2"/>
    <n v="0"/>
    <n v="1E-3"/>
    <n v="1.2E-2"/>
    <n v="1E-3"/>
    <n v="0"/>
    <n v="0.97"/>
    <n v="1.7000000000000001E-2"/>
    <n v="296"/>
    <n v="307"/>
    <n v="267"/>
    <n v="283"/>
    <n v="248"/>
    <n v="193"/>
    <n v="213"/>
    <n v="224"/>
    <n v="226"/>
    <n v="259"/>
    <n v="0.14399653229302101"/>
    <n v="0.18307339139828499"/>
    <s v="4x"/>
    <m/>
    <m/>
    <m/>
    <m/>
    <s v="Y"/>
    <s v="NA"/>
    <s v="NA"/>
    <s v="SAMN05752086"/>
  </r>
  <r>
    <n v="177"/>
    <s v="UI11-00033"/>
    <s v="UI11-00033"/>
    <s v="M. sacchariflorus"/>
    <m/>
    <m/>
    <s v="PF30151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m/>
    <m/>
    <m/>
    <m/>
    <m/>
    <s v="4x"/>
    <n v="8.2899999999999991"/>
    <s v="Y"/>
    <m/>
    <s v="IL"/>
    <m/>
    <m/>
    <m/>
    <s v="N"/>
    <n v="2"/>
    <n v="5"/>
    <s v="S Japan"/>
    <n v="1"/>
    <x v="2"/>
    <n v="0"/>
    <n v="1E-3"/>
    <n v="1E-3"/>
    <n v="1E-3"/>
    <n v="1E-3"/>
    <n v="0.96899999999999997"/>
    <n v="2.8000000000000001E-2"/>
    <n v="296"/>
    <n v="307"/>
    <n v="267"/>
    <n v="283"/>
    <n v="248"/>
    <n v="193"/>
    <n v="213"/>
    <n v="224"/>
    <n v="226"/>
    <n v="259"/>
    <n v="0.14445889322352301"/>
    <n v="0.18296966831047801"/>
    <s v="4x"/>
    <m/>
    <m/>
    <m/>
    <m/>
    <s v="Y"/>
    <s v="NA"/>
    <s v="NA"/>
    <s v="SAMN05752087"/>
  </r>
  <r>
    <n v="178"/>
    <s v="UI11-00034"/>
    <s v="UI11-00034"/>
    <s v="M. sacchariflorus"/>
    <m/>
    <m/>
    <s v="PF30152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3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m/>
    <m/>
    <m/>
    <m/>
    <m/>
    <s v="4x"/>
    <n v="8.34"/>
    <s v="Y"/>
    <m/>
    <s v="IL"/>
    <m/>
    <m/>
    <m/>
    <s v="N"/>
    <n v="2"/>
    <n v="5"/>
    <s v="S Japan"/>
    <n v="1"/>
    <x v="2"/>
    <n v="0"/>
    <n v="1E-3"/>
    <n v="1E-3"/>
    <n v="1.4999999999999999E-2"/>
    <n v="3.5999999999999997E-2"/>
    <n v="0.89300000000000002"/>
    <n v="5.2999999999999999E-2"/>
    <n v="296"/>
    <n v="307"/>
    <n v="267"/>
    <n v="283"/>
    <n v="248"/>
    <n v="193"/>
    <n v="213"/>
    <n v="224"/>
    <n v="226"/>
    <n v="259"/>
    <n v="5.2766941193469197E-2"/>
    <n v="0.24119100643704799"/>
    <s v="4x"/>
    <m/>
    <m/>
    <m/>
    <m/>
    <s v="Y"/>
    <s v="NA"/>
    <s v="NA"/>
    <s v="SAMN05752088"/>
  </r>
  <r>
    <n v="179"/>
    <s v="UI11-00035"/>
    <s v="UI11-00035"/>
    <s v="M. sacchariflorus"/>
    <m/>
    <m/>
    <s v="PF30153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m/>
    <m/>
    <m/>
    <m/>
    <m/>
    <s v="4x"/>
    <n v="8.06"/>
    <s v="Y"/>
    <m/>
    <s v="IL"/>
    <m/>
    <m/>
    <m/>
    <s v="N"/>
    <n v="2"/>
    <n v="5"/>
    <s v="S Japan"/>
    <n v="1"/>
    <x v="2"/>
    <n v="0"/>
    <n v="1E-3"/>
    <n v="3.0000000000000001E-3"/>
    <n v="0"/>
    <n v="0"/>
    <n v="0.995"/>
    <n v="1E-3"/>
    <n v="296"/>
    <n v="307"/>
    <n v="267"/>
    <n v="283"/>
    <n v="248"/>
    <n v="193"/>
    <n v="213"/>
    <n v="224"/>
    <n v="226"/>
    <n v="259"/>
    <n v="0.17789336801040301"/>
    <n v="0.16693029631973"/>
    <s v="4x"/>
    <m/>
    <m/>
    <m/>
    <m/>
    <s v="Y"/>
    <s v="NA"/>
    <s v="NA"/>
    <s v="SAMN05752089"/>
  </r>
  <r>
    <n v="180"/>
    <s v="UI11-00036"/>
    <s v="UI11-00036"/>
    <s v="M. sacchariflorus"/>
    <m/>
    <m/>
    <s v="PF30154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m/>
    <m/>
    <m/>
    <m/>
    <m/>
    <s v="4x"/>
    <n v="8.3800000000000008"/>
    <s v="Y"/>
    <m/>
    <s v="IL"/>
    <m/>
    <m/>
    <m/>
    <s v="N"/>
    <n v="2"/>
    <n v="5"/>
    <s v="S Japan"/>
    <n v="1"/>
    <x v="2"/>
    <n v="0"/>
    <n v="1E-3"/>
    <n v="1E-3"/>
    <n v="0"/>
    <n v="0"/>
    <n v="0.997"/>
    <n v="1E-3"/>
    <n v="296"/>
    <n v="307"/>
    <n v="267"/>
    <n v="283"/>
    <n v="248"/>
    <n v="193"/>
    <n v="213"/>
    <n v="224"/>
    <n v="226"/>
    <n v="259"/>
    <n v="0.19005923999422"/>
    <n v="0.160767803624946"/>
    <s v="unknown"/>
    <m/>
    <m/>
    <m/>
    <m/>
    <s v="Y"/>
    <s v="NA"/>
    <s v="NA"/>
    <s v="SAMN05752090"/>
  </r>
  <r>
    <n v="181"/>
    <s v="UI11-00037"/>
    <s v="UI11-00037"/>
    <s v="M. sacchariflorus"/>
    <m/>
    <m/>
    <s v="PF30155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7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m/>
    <m/>
    <m/>
    <m/>
    <m/>
    <s v="4x"/>
    <n v="8.2100000000000009"/>
    <s v="Y"/>
    <m/>
    <s v="IL"/>
    <m/>
    <m/>
    <m/>
    <s v="N"/>
    <n v="2"/>
    <n v="5"/>
    <s v="S Japan"/>
    <n v="1"/>
    <x v="2"/>
    <n v="0"/>
    <n v="1E-3"/>
    <n v="6.0000000000000001E-3"/>
    <n v="1E-3"/>
    <n v="3.0000000000000001E-3"/>
    <n v="0.90800000000000003"/>
    <n v="8.1000000000000003E-2"/>
    <n v="296"/>
    <n v="307"/>
    <n v="267"/>
    <n v="283"/>
    <n v="248"/>
    <n v="193"/>
    <n v="213"/>
    <n v="224"/>
    <n v="226"/>
    <n v="259"/>
    <n v="0.14422771275827201"/>
    <n v="0.18133315323833299"/>
    <s v="4x"/>
    <m/>
    <m/>
    <m/>
    <m/>
    <s v="Y"/>
    <s v="NA"/>
    <s v="NA"/>
    <s v="SAMN05752091"/>
  </r>
  <r>
    <n v="182"/>
    <s v="UI11-00038"/>
    <s v="UI11-00038"/>
    <s v="M. sacchariflorus"/>
    <m/>
    <m/>
    <s v="PF30156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6"/>
    <m/>
    <d v="2015-04-01T00:00:00"/>
    <n v="7"/>
    <m/>
    <d v="2015-03-16T00:00:00"/>
    <m/>
    <m/>
    <n v="6"/>
    <d v="2015-03-16T00:00:00"/>
    <m/>
    <m/>
    <d v="2015-03-23T00:00:00"/>
    <n v="4"/>
    <s v="Y"/>
    <m/>
    <m/>
    <m/>
    <s v="Y"/>
    <m/>
    <m/>
    <m/>
    <m/>
    <m/>
    <s v="4x"/>
    <n v="9.7200000000000006"/>
    <s v="Y"/>
    <m/>
    <s v="IL"/>
    <m/>
    <m/>
    <m/>
    <s v="N"/>
    <n v="2"/>
    <n v="5"/>
    <s v="S Japan"/>
    <n v="1"/>
    <x v="2"/>
    <n v="0"/>
    <n v="4.0000000000000001E-3"/>
    <n v="1E-3"/>
    <n v="0"/>
    <n v="1E-3"/>
    <n v="0.90700000000000003"/>
    <n v="8.5999999999999993E-2"/>
    <n v="296"/>
    <n v="307"/>
    <n v="267"/>
    <n v="283"/>
    <n v="248"/>
    <n v="193"/>
    <n v="213"/>
    <n v="224"/>
    <n v="226"/>
    <n v="259"/>
    <n v="0.18219910417569701"/>
    <n v="0.16575971731448799"/>
    <s v="4x"/>
    <m/>
    <m/>
    <m/>
    <m/>
    <s v="Y"/>
    <s v="NA"/>
    <s v="NA"/>
    <s v="SAMN05752092"/>
  </r>
  <r>
    <n v="183"/>
    <s v="UI11-00039"/>
    <s v="UI11-00039"/>
    <s v="M. sacchariflorus"/>
    <m/>
    <m/>
    <s v="PF30157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m/>
    <m/>
    <m/>
    <m/>
    <m/>
    <s v="4x"/>
    <n v="7.99"/>
    <s v="Y"/>
    <m/>
    <s v="IL"/>
    <m/>
    <m/>
    <m/>
    <s v="N"/>
    <n v="2"/>
    <n v="5"/>
    <s v="S Japan"/>
    <n v="1"/>
    <x v="2"/>
    <n v="0"/>
    <n v="1E-3"/>
    <n v="1.0999999999999999E-2"/>
    <n v="0"/>
    <n v="0"/>
    <n v="0.98599999999999999"/>
    <n v="2E-3"/>
    <n v="296"/>
    <n v="307"/>
    <n v="267"/>
    <n v="283"/>
    <n v="248"/>
    <n v="193"/>
    <n v="213"/>
    <n v="224"/>
    <n v="226"/>
    <n v="259"/>
    <n v="0.16491836439820801"/>
    <n v="0.17305695895909801"/>
    <s v="4x"/>
    <m/>
    <m/>
    <m/>
    <m/>
    <s v="Y"/>
    <s v="NA"/>
    <s v="NA"/>
    <s v="SAMN05752093"/>
  </r>
  <r>
    <n v="184"/>
    <s v="JPN-2010-001"/>
    <s v="JPN-2010-001"/>
    <s v="M. sacchariflorus"/>
    <m/>
    <m/>
    <s v="Tōhoku-2010-001"/>
    <m/>
    <m/>
    <s v="Q46423"/>
    <s v="wild"/>
    <m/>
    <s v="Japan"/>
    <s v="Miyagi"/>
    <s v="Kuriharashi"/>
    <s v="Tsukidate"/>
    <s v="T. Yamada"/>
    <d v="2010-10-21T00:00:00"/>
    <s v="Road side"/>
    <s v="10×10"/>
    <m/>
    <n v="50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8.748759999999997"/>
    <n v="141.02466999999999"/>
    <n v="27.8"/>
    <n v="3.25"/>
    <n v="10"/>
    <s v="4x"/>
    <n v="8.3879347826086956"/>
    <s v="Y"/>
    <m/>
    <s v="IL"/>
    <m/>
    <m/>
    <m/>
    <s v="N"/>
    <n v="2"/>
    <n v="5"/>
    <s v="S Japan"/>
    <n v="1"/>
    <x v="2"/>
    <n v="5.7000000000000002E-2"/>
    <n v="0"/>
    <n v="1E-3"/>
    <n v="1E-3"/>
    <n v="4.0000000000000001E-3"/>
    <n v="0.70099999999999996"/>
    <n v="0.23499999999999999"/>
    <n v="296"/>
    <n v="307"/>
    <n v="267"/>
    <n v="283"/>
    <n v="248"/>
    <n v="193"/>
    <n v="213"/>
    <n v="224"/>
    <n v="226"/>
    <n v="259"/>
    <n v="0.37222944661176099"/>
    <n v="0.16322960780703399"/>
    <s v="unknown"/>
    <m/>
    <s v="Q46423"/>
    <s v="Q46423"/>
    <m/>
    <s v="Y"/>
    <n v="7"/>
    <n v="7"/>
    <s v="SAMN03080453"/>
  </r>
  <r>
    <n v="185"/>
    <s v="JPN-2010-002"/>
    <s v="JPN-2010-002"/>
    <s v="M. sacchariflorus"/>
    <m/>
    <m/>
    <s v="Tōhoku-2010-036"/>
    <m/>
    <m/>
    <s v="Q46424"/>
    <s v="wild"/>
    <m/>
    <s v="Japan"/>
    <s v="Yamagata"/>
    <s v="Sagaeshi"/>
    <s v="Nitta"/>
    <s v="T. Yamada"/>
    <d v="2010-10-23T00:00:00"/>
    <s v="Vacant lot"/>
    <s v="20×50"/>
    <m/>
    <n v="32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8.376249999999999"/>
    <n v="140.31956"/>
    <n v="86"/>
    <n v="3.14"/>
    <n v="9"/>
    <s v="4x"/>
    <n v="8.5491329479768794"/>
    <s v="Y"/>
    <m/>
    <s v="IL"/>
    <m/>
    <m/>
    <m/>
    <s v="N"/>
    <n v="2"/>
    <n v="5"/>
    <s v="S Japan"/>
    <n v="1"/>
    <x v="2"/>
    <n v="1.0999999999999999E-2"/>
    <n v="1E-3"/>
    <n v="6.0000000000000001E-3"/>
    <n v="1.7000000000000001E-2"/>
    <n v="3.3000000000000002E-2"/>
    <n v="0.66300000000000003"/>
    <n v="0.26900000000000002"/>
    <n v="297"/>
    <n v="307"/>
    <n v="267"/>
    <n v="283"/>
    <n v="248"/>
    <n v="193"/>
    <n v="213"/>
    <n v="224"/>
    <n v="226"/>
    <n v="259"/>
    <n v="0.121774310070799"/>
    <n v="0.18837813826461799"/>
    <s v="4x"/>
    <m/>
    <s v="Q46424"/>
    <s v="Q46424"/>
    <m/>
    <s v="Y"/>
    <n v="7"/>
    <n v="6"/>
    <s v="SAMN03080565"/>
  </r>
  <r>
    <n v="186"/>
    <s v="JPN-2010-003"/>
    <s v="JPN-2010-003"/>
    <s v="M. sacchariflorus"/>
    <m/>
    <m/>
    <s v="Hokkaido U, Livestock Farm-1"/>
    <m/>
    <m/>
    <s v="Q46425"/>
    <s v="wild"/>
    <m/>
    <s v="Japan"/>
    <s v="Hokkaido"/>
    <m/>
    <m/>
    <s v="T. Yamada"/>
    <d v="2010-11-10T00:00:00"/>
    <s v="Road side"/>
    <s v="5×10"/>
    <m/>
    <n v="2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7"/>
    <s v="Y"/>
    <n v="42.428060000000002"/>
    <n v="142.48202000000001"/>
    <n v="95"/>
    <n v="0.8"/>
    <n v="4"/>
    <m/>
    <m/>
    <s v="Y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s v="Q46425"/>
    <s v="Q46425"/>
    <m/>
    <s v="Y"/>
    <n v="8"/>
    <n v="8"/>
    <s v="NA"/>
  </r>
  <r>
    <n v="187"/>
    <s v="JPN-2010-004"/>
    <s v="JPN-2010-004"/>
    <s v="M. sacchariflorus"/>
    <m/>
    <m/>
    <s v="Tōhoku-2010-012"/>
    <m/>
    <m/>
    <s v="Q46426"/>
    <s v="wild"/>
    <m/>
    <s v="Japan"/>
    <s v="Akita"/>
    <s v="Ogashi"/>
    <s v="Iriaikamiya "/>
    <s v="T. Yamada"/>
    <d v="2010-10-22T00:00:00"/>
    <s v="Road side"/>
    <s v="10×10"/>
    <m/>
    <n v="42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9.981229999999996"/>
    <n v="139.87594000000001"/>
    <n v="4.2"/>
    <n v="2.9"/>
    <n v="8"/>
    <s v="4x"/>
    <n v="8.2959241706161126"/>
    <s v="Y"/>
    <m/>
    <s v="IL"/>
    <m/>
    <m/>
    <m/>
    <s v="N"/>
    <n v="2"/>
    <n v="5"/>
    <s v="S Japan"/>
    <n v="1"/>
    <x v="2"/>
    <n v="2.5999999999999999E-2"/>
    <n v="1E-3"/>
    <n v="1E-3"/>
    <n v="3.5999999999999997E-2"/>
    <n v="0.02"/>
    <n v="0.69"/>
    <n v="0.22600000000000001"/>
    <n v="296"/>
    <n v="307"/>
    <n v="266"/>
    <n v="283"/>
    <n v="248"/>
    <n v="193"/>
    <n v="213"/>
    <n v="224"/>
    <n v="226"/>
    <n v="259"/>
    <n v="0.122930212397052"/>
    <n v="0.185068037296959"/>
    <s v="4x"/>
    <m/>
    <s v="Q46426"/>
    <s v="Q46426"/>
    <m/>
    <s v="Y"/>
    <n v="9"/>
    <n v="9"/>
    <s v="SAMN03080489"/>
  </r>
  <r>
    <n v="188"/>
    <s v="JPN-2010-005"/>
    <s v="JPN-2010-005"/>
    <s v="M. sacchariflorus"/>
    <m/>
    <m/>
    <s v="Tomatoh Corporation-1"/>
    <m/>
    <m/>
    <s v="Q46427"/>
    <s v="wild"/>
    <m/>
    <s v="Japan"/>
    <s v="Hokkaido"/>
    <s v="Atsuma"/>
    <s v="Hamaatsuma"/>
    <s v="T. Yamada"/>
    <d v="2010-11-10T00:00:00"/>
    <s v="Vacant lot"/>
    <s v="100×50"/>
    <m/>
    <n v="40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42.614750000000001"/>
    <n v="141.81671"/>
    <n v="2"/>
    <n v="2.8"/>
    <n v="9"/>
    <s v="4x"/>
    <n v="8.3271428571428565"/>
    <s v="Y"/>
    <m/>
    <s v="IL"/>
    <m/>
    <m/>
    <m/>
    <s v="N"/>
    <n v="1"/>
    <n v="7"/>
    <s v="N Japan"/>
    <n v="6"/>
    <x v="5"/>
    <n v="2.1000000000000001E-2"/>
    <n v="0"/>
    <n v="0"/>
    <n v="5.0000000000000001E-3"/>
    <n v="0"/>
    <n v="0.105"/>
    <n v="0.86799999999999999"/>
    <n v="296"/>
    <n v="306"/>
    <n v="267"/>
    <n v="284"/>
    <n v="248"/>
    <n v="193"/>
    <n v="213"/>
    <n v="224"/>
    <n v="226"/>
    <n v="259"/>
    <n v="0.32717815344603401"/>
    <n v="0.164712451144612"/>
    <s v="unknown"/>
    <m/>
    <s v="Q46427"/>
    <s v="Q46427"/>
    <m/>
    <s v="Y"/>
    <n v="8"/>
    <n v="8"/>
    <s v="SAMN03080567"/>
  </r>
  <r>
    <n v="189"/>
    <s v="JPN-2010-006"/>
    <s v="JPN-2010-006"/>
    <s v="M. sacchariflorus"/>
    <m/>
    <m/>
    <s v="Tōhoku-2010-014"/>
    <m/>
    <m/>
    <s v="Q46428"/>
    <s v="wild"/>
    <m/>
    <s v="Japan"/>
    <s v="Akita"/>
    <s v="Noshiroshi"/>
    <s v="Futatsuimachitane"/>
    <s v="T. Yamada"/>
    <d v="2010-10-22T00:00:00"/>
    <s v="Road side"/>
    <s v="5×10"/>
    <m/>
    <n v="3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40.216009999999997"/>
    <n v="140.22624999999999"/>
    <n v="19.600000000000001"/>
    <n v="2.02"/>
    <n v="5"/>
    <s v="4x"/>
    <n v="8.6419999999999995"/>
    <s v="Y"/>
    <m/>
    <s v="IL"/>
    <m/>
    <m/>
    <m/>
    <s v="N"/>
    <n v="2"/>
    <n v="5"/>
    <s v="S Japan"/>
    <n v="1"/>
    <x v="2"/>
    <n v="3.5999999999999997E-2"/>
    <n v="0"/>
    <n v="0"/>
    <n v="2E-3"/>
    <n v="0"/>
    <n v="0.65600000000000003"/>
    <n v="0.30599999999999999"/>
    <n v="296"/>
    <n v="307"/>
    <n v="267"/>
    <n v="283"/>
    <n v="248"/>
    <n v="193"/>
    <n v="213"/>
    <n v="224"/>
    <n v="226"/>
    <n v="259"/>
    <n v="0.35387949718248801"/>
    <n v="0.17160874815510499"/>
    <s v="unknown"/>
    <m/>
    <s v="Q46428"/>
    <s v="Q46428"/>
    <m/>
    <s v="Y"/>
    <n v="8"/>
    <n v="8"/>
    <s v="SAMN03080495"/>
  </r>
  <r>
    <n v="190"/>
    <s v="JPN-2010-007"/>
    <s v="JPN-2010-007"/>
    <s v="M. sacchariflorus"/>
    <m/>
    <m/>
    <s v="Tōhoku-2010-017"/>
    <m/>
    <m/>
    <s v="Q46429"/>
    <s v="wild"/>
    <m/>
    <s v="Japan"/>
    <s v="Akita"/>
    <s v="Kitaakitashi"/>
    <s v="Yonaizawa"/>
    <s v="T. Yamada"/>
    <d v="2010-10-22T00:00:00"/>
    <s v="Road side"/>
    <s v="10×10"/>
    <m/>
    <n v="38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40.119709999999998"/>
    <n v="140.37941000000001"/>
    <n v="45.5"/>
    <n v="2.9"/>
    <n v="8"/>
    <s v="4x"/>
    <n v="7.9098979591836738"/>
    <s v="Y"/>
    <m/>
    <s v="IL"/>
    <m/>
    <m/>
    <m/>
    <s v="N"/>
    <n v="2"/>
    <n v="5"/>
    <s v="S Japan"/>
    <n v="1"/>
    <x v="2"/>
    <n v="3.2000000000000001E-2"/>
    <n v="0"/>
    <n v="0"/>
    <n v="1E-3"/>
    <n v="1E-3"/>
    <n v="0.66600000000000004"/>
    <n v="0.30099999999999999"/>
    <n v="296"/>
    <n v="307"/>
    <n v="266"/>
    <n v="283"/>
    <n v="248"/>
    <n v="193"/>
    <n v="213"/>
    <n v="224"/>
    <n v="226"/>
    <n v="259"/>
    <n v="0.345296922410056"/>
    <n v="0.16993290960452001"/>
    <s v="unknown"/>
    <m/>
    <s v="Q46429"/>
    <s v="Q46429"/>
    <m/>
    <s v="Y"/>
    <n v="8"/>
    <n v="7"/>
    <s v="SAMN03080505"/>
  </r>
  <r>
    <n v="191"/>
    <s v="JPN-2010-008"/>
    <s v="JPN-2010-008"/>
    <s v="M. sacchariflorus"/>
    <m/>
    <m/>
    <s v="Tōhoku-2010-020"/>
    <m/>
    <m/>
    <s v="Q46430"/>
    <s v="wild"/>
    <m/>
    <s v="Japan"/>
    <s v="Akita"/>
    <s v="Kitaakitashi"/>
    <s v="Anikayakusa"/>
    <s v="T. Yamada"/>
    <d v="2010-10-22T00:00:00"/>
    <s v="Vacant lot"/>
    <s v="30×20"/>
    <m/>
    <n v="32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39.959760000000003"/>
    <n v="140.42583999999999"/>
    <n v="198"/>
    <n v="3.43"/>
    <n v="10"/>
    <s v="4x"/>
    <n v="8.7953424657534249"/>
    <s v="Y"/>
    <m/>
    <s v="IL"/>
    <m/>
    <m/>
    <m/>
    <s v="N"/>
    <n v="2"/>
    <n v="5"/>
    <s v="S Japan"/>
    <n v="1"/>
    <x v="2"/>
    <n v="4.2000000000000003E-2"/>
    <n v="0"/>
    <n v="0"/>
    <n v="4.0000000000000001E-3"/>
    <n v="0"/>
    <n v="0.59499999999999997"/>
    <n v="0.35799999999999998"/>
    <n v="296"/>
    <n v="307"/>
    <n v="267"/>
    <n v="283"/>
    <n v="248"/>
    <n v="193"/>
    <n v="213"/>
    <n v="224"/>
    <n v="226"/>
    <n v="259"/>
    <n v="0.31460771564802797"/>
    <n v="0.17404502909182901"/>
    <s v="unknown"/>
    <m/>
    <s v="Q46430"/>
    <s v="Q46430"/>
    <m/>
    <s v="Y"/>
    <n v="7"/>
    <n v="7"/>
    <s v="SAMN03080520"/>
  </r>
  <r>
    <n v="192"/>
    <s v="JPN-2010-009"/>
    <s v="JPN-2010-009"/>
    <s v="M. sacchariflorus"/>
    <m/>
    <m/>
    <s v="Tōhoku-2010-022"/>
    <m/>
    <m/>
    <s v="Q46431"/>
    <s v="wild"/>
    <m/>
    <s v="Japan"/>
    <s v="Akita"/>
    <s v="Senbokushi"/>
    <s v="Nishikichokamihinokinai"/>
    <s v="T. Yamada"/>
    <d v="2010-10-22T00:00:00"/>
    <s v="Riverside"/>
    <s v="3×3"/>
    <m/>
    <n v="12"/>
    <m/>
    <s v="HU"/>
    <m/>
    <m/>
    <m/>
    <m/>
    <n v="6"/>
    <d v="2015-03-31T00:00:00"/>
    <n v="8"/>
    <n v="7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9.803820000000002"/>
    <n v="140.5838"/>
    <n v="254"/>
    <n v="2.52"/>
    <n v="6"/>
    <s v="4x"/>
    <n v="8.5575438596491225"/>
    <s v="Y"/>
    <m/>
    <s v="IL"/>
    <m/>
    <m/>
    <m/>
    <s v="N"/>
    <n v="2"/>
    <n v="5"/>
    <s v="S Japan"/>
    <n v="1"/>
    <x v="2"/>
    <n v="5.6000000000000001E-2"/>
    <n v="1E-3"/>
    <n v="0"/>
    <n v="3.0000000000000001E-3"/>
    <n v="4.0000000000000001E-3"/>
    <n v="0.69099999999999995"/>
    <n v="0.245"/>
    <n v="296"/>
    <n v="307"/>
    <n v="267"/>
    <n v="283"/>
    <n v="248"/>
    <n v="193"/>
    <n v="213"/>
    <n v="224"/>
    <n v="226"/>
    <n v="259"/>
    <n v="0.373385348938015"/>
    <n v="0.16758900571850199"/>
    <s v="unknown"/>
    <m/>
    <s v="Q46431"/>
    <s v="Q46431"/>
    <m/>
    <s v="Y"/>
    <n v="7"/>
    <n v="7"/>
    <s v="SAMN03080526"/>
  </r>
  <r>
    <n v="193"/>
    <s v="JPN-2010-010"/>
    <s v="JPN-2010-010"/>
    <s v="M. sacchariflorus"/>
    <m/>
    <m/>
    <s v="Tōhoku-2010-025"/>
    <m/>
    <m/>
    <s v="Q46432"/>
    <s v="wild"/>
    <m/>
    <s v="Japan"/>
    <s v="Akita"/>
    <s v="Akitashi"/>
    <s v="Yotsugoyasuedomatsumoto"/>
    <s v="T. Yamada"/>
    <d v="2010-10-23T00:00:00"/>
    <s v="Uncultivated farmland (paddy field)"/>
    <s v="10×50"/>
    <m/>
    <n v="48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9.653939999999999"/>
    <n v="140.15013999999999"/>
    <n v="15.8"/>
    <n v="2.73"/>
    <n v="7"/>
    <s v="4x"/>
    <n v="8.4441176470588246"/>
    <s v="Y"/>
    <m/>
    <s v="IL"/>
    <m/>
    <m/>
    <m/>
    <s v="N"/>
    <n v="2"/>
    <n v="5"/>
    <s v="S Japan"/>
    <n v="1"/>
    <x v="2"/>
    <n v="2.7E-2"/>
    <n v="1E-3"/>
    <n v="2E-3"/>
    <n v="8.9999999999999993E-3"/>
    <n v="1E-3"/>
    <n v="0.66900000000000004"/>
    <n v="0.29099999999999998"/>
    <n v="296"/>
    <n v="307"/>
    <n v="267"/>
    <n v="283"/>
    <n v="248"/>
    <n v="193"/>
    <n v="213"/>
    <n v="224"/>
    <n v="226"/>
    <n v="259"/>
    <n v="0.14992053171507"/>
    <n v="0.17768637182581501"/>
    <s v="4x"/>
    <m/>
    <s v="Q46432"/>
    <s v="Q46432"/>
    <m/>
    <s v="Y"/>
    <n v="9"/>
    <n v="8"/>
    <s v="SAMN03080535"/>
  </r>
  <r>
    <n v="194"/>
    <s v="JPN-2010-011"/>
    <s v="JPN-2010-011"/>
    <s v="M. sacchariflorus"/>
    <m/>
    <m/>
    <s v="Tōhoku-2010-026"/>
    <m/>
    <m/>
    <s v="Q46433"/>
    <s v="wild"/>
    <m/>
    <s v="Japan"/>
    <s v="Akita"/>
    <s v="Yurihonjoshi"/>
    <s v="Todoroki, 7.8km from the estuary of the Koyoshi River"/>
    <s v="T. Yamada"/>
    <d v="2010-10-23T00:00:00"/>
    <s v="Riverside"/>
    <s v="5×5"/>
    <m/>
    <n v="36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9.36835"/>
    <n v="140.06545"/>
    <n v="5.54"/>
    <n v="2.88"/>
    <n v="10"/>
    <s v="4x"/>
    <n v="8.3420095693779892"/>
    <s v="Y"/>
    <m/>
    <s v="IL"/>
    <m/>
    <m/>
    <m/>
    <s v="N"/>
    <n v="2"/>
    <n v="5"/>
    <s v="S Japan"/>
    <n v="1"/>
    <x v="2"/>
    <n v="2.7E-2"/>
    <n v="0"/>
    <n v="1E-3"/>
    <n v="3.0000000000000001E-3"/>
    <n v="2.7E-2"/>
    <n v="0.67900000000000005"/>
    <n v="0.26300000000000001"/>
    <n v="296"/>
    <n v="307"/>
    <n v="267"/>
    <n v="283"/>
    <n v="248"/>
    <n v="193"/>
    <n v="213"/>
    <n v="224"/>
    <n v="226"/>
    <n v="259"/>
    <n v="0.117410778789192"/>
    <n v="0.18643179883439201"/>
    <s v="4x"/>
    <m/>
    <s v="Q46433"/>
    <s v="Q46433"/>
    <m/>
    <s v="Y"/>
    <n v="9"/>
    <n v="8"/>
    <s v="SAMN03080536"/>
  </r>
  <r>
    <n v="195"/>
    <s v="JPN-2010-012"/>
    <s v="JPN-2010-012"/>
    <s v="M. sacchariflorus"/>
    <m/>
    <m/>
    <s v="Tōhoku-2010-028"/>
    <m/>
    <m/>
    <s v="Q46434"/>
    <s v="wild"/>
    <m/>
    <s v="Japan"/>
    <s v="Akita"/>
    <s v="Yurihonjoshi"/>
    <s v="Todoroki, 7.8km from the estuary of the Koyoshi River"/>
    <s v="T. Yamada"/>
    <d v="2010-10-23T00:00:00"/>
    <s v="Riverside"/>
    <s v="3×3"/>
    <m/>
    <n v="38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9.368819999999999"/>
    <n v="140.06648999999999"/>
    <n v="5.54"/>
    <n v="2.5"/>
    <n v="8"/>
    <s v="4x"/>
    <n v="8.3006557377049184"/>
    <s v="Y"/>
    <m/>
    <s v="IL"/>
    <m/>
    <m/>
    <m/>
    <s v="N"/>
    <n v="2"/>
    <n v="5"/>
    <s v="S Japan"/>
    <n v="1"/>
    <x v="2"/>
    <n v="8.0000000000000002E-3"/>
    <n v="1E-3"/>
    <n v="0"/>
    <n v="1.4999999999999999E-2"/>
    <n v="5.8000000000000003E-2"/>
    <n v="0.63500000000000001"/>
    <n v="0.28299999999999997"/>
    <n v="296"/>
    <n v="307"/>
    <n v="267"/>
    <n v="292"/>
    <n v="248"/>
    <n v="193"/>
    <n v="213"/>
    <n v="224"/>
    <n v="226"/>
    <n v="259"/>
    <n v="0.10914607715648"/>
    <n v="0.196120410016868"/>
    <s v="4x"/>
    <m/>
    <s v="Q46434"/>
    <s v="Q46434"/>
    <m/>
    <s v="Y"/>
    <n v="9"/>
    <n v="8"/>
    <s v="SAMN03080542"/>
  </r>
  <r>
    <n v="196"/>
    <s v="JPN-2010-013"/>
    <s v="JPN-2010-013"/>
    <s v="M. sacchariflorus"/>
    <m/>
    <m/>
    <s v="Tōhoku-2010-033"/>
    <m/>
    <m/>
    <s v="Q46435"/>
    <s v="wild"/>
    <m/>
    <s v="Japan"/>
    <s v="Yamagata"/>
    <s v="Tsuruokashi"/>
    <s v="Haguromachiarakawa"/>
    <s v="T. Yamada"/>
    <d v="2010-10-23T00:00:00"/>
    <s v="Riverside"/>
    <s v="10×20"/>
    <m/>
    <n v="23"/>
    <m/>
    <s v="HU"/>
    <m/>
    <m/>
    <m/>
    <m/>
    <n v="6"/>
    <d v="2015-03-31T00:00:00"/>
    <n v="8"/>
    <m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8.720669999999998"/>
    <n v="139.89528999999999"/>
    <n v="16.600000000000001"/>
    <n v="2.9"/>
    <n v="10"/>
    <s v="4x"/>
    <n v="8.4031764705882352"/>
    <s v="Y"/>
    <m/>
    <s v="IL"/>
    <m/>
    <m/>
    <m/>
    <s v="N"/>
    <n v="2"/>
    <n v="5"/>
    <s v="S Japan"/>
    <n v="1"/>
    <x v="2"/>
    <n v="1.4E-2"/>
    <n v="6.0000000000000001E-3"/>
    <n v="0"/>
    <n v="6.0000000000000001E-3"/>
    <n v="1.7999999999999999E-2"/>
    <n v="0.65900000000000003"/>
    <n v="0.29499999999999998"/>
    <n v="296"/>
    <n v="307"/>
    <n v="267"/>
    <n v="292"/>
    <n v="248"/>
    <n v="193"/>
    <n v="213"/>
    <n v="224"/>
    <n v="226"/>
    <n v="259"/>
    <n v="0.108134662621009"/>
    <n v="0.19307909146874899"/>
    <s v="4x"/>
    <m/>
    <s v="Q46435"/>
    <s v="Q46435"/>
    <m/>
    <s v="Y"/>
    <n v="9"/>
    <n v="9"/>
    <s v="SAMN03080558"/>
  </r>
  <r>
    <n v="197"/>
    <s v="JPN-2010-014"/>
    <s v="JPN-2010-014"/>
    <s v="M. sacchariflorus"/>
    <m/>
    <m/>
    <s v="Tōhoku-2010-034"/>
    <m/>
    <m/>
    <s v="Q46436"/>
    <s v="wild"/>
    <m/>
    <s v="Japan"/>
    <s v="Yamagata"/>
    <s v="Tsuruokashi"/>
    <s v="Haguromachiakagawa"/>
    <s v="T. Yamada"/>
    <d v="2010-10-23T00:00:00"/>
    <s v="Vacant lot"/>
    <s v="20×20"/>
    <m/>
    <n v="38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8.724290000000003"/>
    <n v="139.85879"/>
    <n v="15.6"/>
    <n v="3.49"/>
    <n v="10"/>
    <s v="4x"/>
    <n v="8.3619428571428571"/>
    <s v="Y"/>
    <m/>
    <s v="IL"/>
    <m/>
    <m/>
    <m/>
    <s v="N"/>
    <n v="2"/>
    <n v="5"/>
    <s v="S Japan"/>
    <n v="1"/>
    <x v="2"/>
    <n v="2.8000000000000001E-2"/>
    <n v="1E-3"/>
    <n v="0"/>
    <n v="1E-3"/>
    <n v="1E-3"/>
    <n v="0.76300000000000001"/>
    <n v="0.20599999999999999"/>
    <n v="296"/>
    <n v="307"/>
    <n v="267"/>
    <n v="292"/>
    <n v="248"/>
    <n v="193"/>
    <n v="213"/>
    <n v="224"/>
    <n v="226"/>
    <n v="259"/>
    <n v="0.33327553821702099"/>
    <n v="0.17393377253814099"/>
    <s v="unknown"/>
    <m/>
    <s v="Q46436"/>
    <s v="Q46436"/>
    <m/>
    <s v="Y"/>
    <n v="9"/>
    <n v="9"/>
    <s v="SAMN03080559"/>
  </r>
  <r>
    <n v="198"/>
    <s v="JPN-2010-015"/>
    <s v="JPN-2010-015"/>
    <s v="M. sacchariflorus"/>
    <m/>
    <m/>
    <s v="Tōhoku-2010-037"/>
    <m/>
    <m/>
    <s v="Q46437"/>
    <s v="wild"/>
    <m/>
    <s v="Japan"/>
    <s v="Yamagata"/>
    <s v="Sagaeshi"/>
    <s v="Nitta"/>
    <s v="T. Yamada"/>
    <d v="2010-10-23T00:00:00"/>
    <s v="Vacant lot"/>
    <s v="10×10"/>
    <m/>
    <n v="32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38.37632"/>
    <n v="140.31934000000001"/>
    <n v="90.4"/>
    <n v="3.5"/>
    <n v="10"/>
    <s v="4x"/>
    <n v="8.1877157360406088"/>
    <s v="Y"/>
    <m/>
    <s v="IL"/>
    <m/>
    <m/>
    <m/>
    <s v="N"/>
    <n v="2"/>
    <n v="5"/>
    <s v="S Japan"/>
    <n v="1"/>
    <x v="2"/>
    <n v="5.3999999999999999E-2"/>
    <n v="0"/>
    <n v="0"/>
    <n v="1.2E-2"/>
    <n v="1E-3"/>
    <n v="0.76700000000000002"/>
    <n v="0.16500000000000001"/>
    <n v="296"/>
    <n v="307"/>
    <n v="267"/>
    <n v="283"/>
    <n v="248"/>
    <n v="193"/>
    <n v="213"/>
    <n v="224"/>
    <n v="226"/>
    <n v="259"/>
    <n v="0.36376246207195501"/>
    <n v="0.17241222691556499"/>
    <s v="unknown"/>
    <m/>
    <s v="Q46437"/>
    <s v="Q46437"/>
    <m/>
    <s v="Y"/>
    <n v="7"/>
    <n v="6"/>
    <s v="SAMN03080566"/>
  </r>
  <r>
    <n v="199"/>
    <s v="JPN-2011-001"/>
    <s v="JPN-2011-001"/>
    <s v="M. sacchariflorus"/>
    <m/>
    <m/>
    <s v="KMI-2011-001"/>
    <m/>
    <m/>
    <s v="Q46801"/>
    <s v="wild"/>
    <m/>
    <s v="Japan"/>
    <s v="Miyazaki"/>
    <m/>
    <m/>
    <s v="T. Yamada"/>
    <d v="2011-03-28T00:00:00"/>
    <m/>
    <m/>
    <m/>
    <m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1.82996"/>
    <n v="131.40975599999999"/>
    <m/>
    <m/>
    <m/>
    <s v="4x"/>
    <n v="8.1745544554455449"/>
    <s v="Y"/>
    <m/>
    <s v="IL"/>
    <m/>
    <m/>
    <m/>
    <s v="N"/>
    <n v="2"/>
    <n v="5"/>
    <s v="S Japan"/>
    <n v="1"/>
    <x v="2"/>
    <n v="1.9E-2"/>
    <n v="0"/>
    <n v="0.17299999999999999"/>
    <n v="1E-3"/>
    <n v="2E-3"/>
    <n v="0.77700000000000002"/>
    <n v="2.7E-2"/>
    <n v="295"/>
    <n v="307"/>
    <n v="266"/>
    <n v="283"/>
    <n v="248"/>
    <n v="194"/>
    <n v="213"/>
    <n v="224"/>
    <n v="226"/>
    <n v="258"/>
    <n v="0.29316572749602698"/>
    <n v="0.171504497138185"/>
    <s v="unknown"/>
    <m/>
    <s v="Q46801"/>
    <s v="Q46801"/>
    <m/>
    <s v="Y"/>
    <n v="9"/>
    <n v="9"/>
    <s v="SAMN03080405"/>
  </r>
  <r>
    <n v="200"/>
    <s v="JPN-2011-002"/>
    <s v="JPN-2011-002"/>
    <s v="M. sacchariflorus"/>
    <m/>
    <m/>
    <s v="Gifu-2010-001"/>
    <m/>
    <m/>
    <s v="Q46802"/>
    <s v="wild"/>
    <m/>
    <s v="Japan"/>
    <s v="Gifu"/>
    <s v="Hashimagun Kasamatucho"/>
    <s v="Enjoji "/>
    <s v="T. Yamada"/>
    <d v="2010-11-17T00:00:00"/>
    <s v="Riverside"/>
    <s v="200×50"/>
    <m/>
    <n v="3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5.372390000000003"/>
    <n v="136.77384000000001"/>
    <n v="14.5"/>
    <n v="3.68"/>
    <n v="10"/>
    <s v="4x"/>
    <n v="8.5309714285714282"/>
    <s v="Y"/>
    <m/>
    <s v="IL"/>
    <m/>
    <m/>
    <m/>
    <s v="N"/>
    <n v="2"/>
    <n v="5"/>
    <s v="S Japan"/>
    <n v="1"/>
    <x v="2"/>
    <n v="8.0000000000000002E-3"/>
    <n v="5.0000000000000001E-3"/>
    <n v="1.7999999999999999E-2"/>
    <n v="5.0000000000000001E-3"/>
    <n v="2E-3"/>
    <n v="0.84299999999999997"/>
    <n v="0.12"/>
    <n v="296"/>
    <n v="308"/>
    <n v="267"/>
    <n v="284"/>
    <n v="248"/>
    <n v="193"/>
    <n v="213"/>
    <n v="223"/>
    <n v="226"/>
    <n v="259"/>
    <n v="0.35252131194913999"/>
    <n v="0.16245648487012401"/>
    <s v="unknown"/>
    <m/>
    <s v="Q46802"/>
    <s v="Q46802"/>
    <m/>
    <s v="Y"/>
    <n v="9"/>
    <n v="8"/>
    <s v="SAMN03080093"/>
  </r>
  <r>
    <n v="201"/>
    <s v="JPN-2011-003"/>
    <s v="JPN-2011-003"/>
    <s v="M. sacchariflorus"/>
    <m/>
    <m/>
    <s v="Gifu-2010-011"/>
    <m/>
    <m/>
    <s v="Q46803"/>
    <s v="wild"/>
    <m/>
    <s v="Japan"/>
    <s v="Gifu"/>
    <s v="Onogun Shirakawamura"/>
    <s v="Iishima "/>
    <s v="T. Yamada"/>
    <d v="2010-11-18T00:00:00"/>
    <s v="Vacant lot"/>
    <s v="50×50"/>
    <m/>
    <n v="32"/>
    <m/>
    <s v="HU"/>
    <m/>
    <m/>
    <m/>
    <m/>
    <n v="6"/>
    <d v="2015-03-31T00:00:00"/>
    <n v="8"/>
    <n v="8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s v="Y"/>
    <n v="36.279559999999996"/>
    <n v="136.90286"/>
    <n v="467"/>
    <n v="3.56"/>
    <n v="10"/>
    <s v="4x"/>
    <n v="8.18"/>
    <s v="Y"/>
    <m/>
    <s v="IL"/>
    <m/>
    <m/>
    <m/>
    <s v="N"/>
    <n v="2"/>
    <n v="5"/>
    <s v="S Japan"/>
    <n v="1"/>
    <x v="2"/>
    <n v="0.02"/>
    <n v="0"/>
    <n v="0"/>
    <n v="0"/>
    <n v="0"/>
    <n v="0.90500000000000003"/>
    <n v="7.2999999999999995E-2"/>
    <n v="296"/>
    <n v="308"/>
    <n v="267"/>
    <n v="283"/>
    <n v="248"/>
    <n v="193"/>
    <n v="213"/>
    <n v="225"/>
    <n v="226"/>
    <n v="259"/>
    <n v="0.31891345181332198"/>
    <n v="0.17951546522975101"/>
    <s v="unknown"/>
    <m/>
    <s v="Q46803"/>
    <s v="Q46803"/>
    <m/>
    <s v="Y"/>
    <n v="7"/>
    <n v="7"/>
    <s v="SAMN03080116"/>
  </r>
  <r>
    <n v="202"/>
    <s v="JPN-2011-004"/>
    <s v="JPN-2011-004"/>
    <s v="M. sacchariflorus"/>
    <m/>
    <m/>
    <s v="Gifu-2010-016"/>
    <m/>
    <m/>
    <s v="Q46804"/>
    <s v="wild"/>
    <m/>
    <s v="Japan"/>
    <s v="Gifu"/>
    <s v="Takayamashi"/>
    <s v="Nyukawachomachikata"/>
    <s v="T. Yamada"/>
    <d v="2010-11-19T00:00:00"/>
    <s v="Fallow rice field"/>
    <s v="100×100"/>
    <m/>
    <n v="44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6.169429999999998"/>
    <n v="137.30950999999999"/>
    <n v="633"/>
    <n v="3.21"/>
    <n v="11"/>
    <s v="4x"/>
    <n v="8.4554594594594601"/>
    <s v="Y"/>
    <m/>
    <s v="IL"/>
    <m/>
    <m/>
    <m/>
    <s v="N"/>
    <n v="2"/>
    <n v="5"/>
    <s v="S Japan"/>
    <n v="1"/>
    <x v="2"/>
    <n v="4.9000000000000002E-2"/>
    <n v="2E-3"/>
    <n v="0"/>
    <n v="3.0000000000000001E-3"/>
    <n v="4.3999999999999997E-2"/>
    <n v="0.624"/>
    <n v="0.27900000000000003"/>
    <n v="296"/>
    <n v="307"/>
    <n v="267"/>
    <n v="283"/>
    <n v="248"/>
    <n v="193"/>
    <n v="213"/>
    <n v="224"/>
    <n v="226"/>
    <n v="259"/>
    <n v="9.9523190290420505E-2"/>
    <n v="0.19896665703924801"/>
    <s v="4x"/>
    <m/>
    <s v="Q46804"/>
    <s v="Q46804"/>
    <m/>
    <s v="Y"/>
    <n v="6"/>
    <n v="6"/>
    <s v="SAMN03080133"/>
  </r>
  <r>
    <n v="203"/>
    <s v="JPN-2011-005"/>
    <s v="JPN-2011-005"/>
    <s v="M. sacchariflorus"/>
    <m/>
    <m/>
    <s v="Gifu-2010-027"/>
    <m/>
    <m/>
    <s v="Q46805"/>
    <s v="wild"/>
    <m/>
    <s v="Japan"/>
    <s v="Gifu"/>
    <s v="Mizuhoshi"/>
    <s v="Hozumi, along Nagara River"/>
    <s v="T. Yamada"/>
    <d v="2010-11-20T00:00:00"/>
    <s v="Riverside"/>
    <s v="50×500"/>
    <m/>
    <n v="28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38758"/>
    <n v="136.70453000000001"/>
    <n v="12.5"/>
    <n v="3.15"/>
    <n v="13"/>
    <s v="4x"/>
    <n v="8.25"/>
    <s v="Y"/>
    <m/>
    <s v="IL"/>
    <m/>
    <m/>
    <m/>
    <s v="N"/>
    <n v="2"/>
    <n v="5"/>
    <s v="S Japan"/>
    <n v="1"/>
    <x v="2"/>
    <n v="1.9E-2"/>
    <n v="1E-3"/>
    <n v="4.8000000000000001E-2"/>
    <n v="1E-3"/>
    <n v="2E-3"/>
    <n v="0.82299999999999995"/>
    <n v="0.106"/>
    <n v="296"/>
    <n v="307"/>
    <n v="268"/>
    <n v="283"/>
    <n v="248"/>
    <n v="193"/>
    <n v="213"/>
    <n v="224"/>
    <n v="226"/>
    <n v="259"/>
    <n v="0.30900158936569899"/>
    <n v="0.17622950819672101"/>
    <s v="unknown"/>
    <m/>
    <s v="Q46805"/>
    <s v="Q46805"/>
    <m/>
    <s v="Y"/>
    <n v="9"/>
    <n v="8"/>
    <s v="SAMN03080168"/>
  </r>
  <r>
    <n v="204"/>
    <s v="JPN-2011-006"/>
    <s v="JPN-2011-006"/>
    <s v="M. sacchariflorus"/>
    <m/>
    <m/>
    <s v="Gifu-2010-030"/>
    <m/>
    <m/>
    <s v="Q46806"/>
    <s v="wild"/>
    <m/>
    <s v="Japan"/>
    <s v="Gifu"/>
    <s v="Hashimashi"/>
    <s v="Takehanachomarunouchi "/>
    <s v="T. Yamada"/>
    <d v="2010-11-20T00:00:00"/>
    <s v="Vacant lot (for sale)"/>
    <s v="10×20"/>
    <m/>
    <n v="30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324599999999997"/>
    <n v="136.69304"/>
    <n v="8.4499999999999993"/>
    <n v="3.08"/>
    <n v="11"/>
    <s v="4x"/>
    <n v="8.4730434782608697"/>
    <s v="Y"/>
    <m/>
    <s v="IL"/>
    <m/>
    <m/>
    <m/>
    <s v="N"/>
    <n v="2"/>
    <n v="5"/>
    <s v="S Japan"/>
    <n v="1"/>
    <x v="2"/>
    <n v="0.02"/>
    <n v="1E-3"/>
    <n v="2.7E-2"/>
    <n v="1E-3"/>
    <n v="1E-3"/>
    <n v="0.87"/>
    <n v="8.1000000000000003E-2"/>
    <n v="296"/>
    <n v="307"/>
    <n v="267"/>
    <n v="283"/>
    <n v="248"/>
    <n v="193"/>
    <n v="213"/>
    <n v="224"/>
    <n v="226"/>
    <n v="259"/>
    <n v="0.162433174396763"/>
    <n v="0.177477228815898"/>
    <s v="4x"/>
    <m/>
    <s v="Q46806"/>
    <s v="Q46806"/>
    <m/>
    <s v="Y"/>
    <n v="9"/>
    <n v="8"/>
    <s v="SAMN03080175"/>
  </r>
  <r>
    <n v="205"/>
    <s v="JPN-2011-008"/>
    <s v="JPN-2011-008"/>
    <s v="M. sacchariflorus"/>
    <m/>
    <m/>
    <s v="Hokkaido U, Livestock Farm-2"/>
    <m/>
    <m/>
    <s v="Q46808"/>
    <s v="wild"/>
    <m/>
    <s v="Japan"/>
    <s v="Hokkaido"/>
    <m/>
    <m/>
    <s v="T. Yamada"/>
    <d v="2010-11-10T00:00:00"/>
    <s v="Pature side"/>
    <s v="5×5"/>
    <m/>
    <n v="30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42.425020000000004"/>
    <n v="142.48060000000001"/>
    <n v="92"/>
    <n v="1.25"/>
    <n v="6"/>
    <s v="4x"/>
    <n v="8.51"/>
    <s v="Y"/>
    <m/>
    <s v="IL"/>
    <m/>
    <m/>
    <m/>
    <s v="N"/>
    <n v="1"/>
    <n v="7"/>
    <s v="N Japan"/>
    <n v="6"/>
    <x v="5"/>
    <n v="1.4E-2"/>
    <n v="1E-3"/>
    <n v="1E-3"/>
    <n v="4.0000000000000001E-3"/>
    <n v="1E-3"/>
    <n v="7.9000000000000001E-2"/>
    <n v="0.9"/>
    <n v="296"/>
    <n v="306"/>
    <n v="267"/>
    <n v="284"/>
    <n v="248"/>
    <n v="193"/>
    <n v="213"/>
    <n v="224"/>
    <n v="226"/>
    <n v="259"/>
    <n v="0.127322641236815"/>
    <n v="0.183913374615053"/>
    <s v="4x"/>
    <m/>
    <s v="Q46808"/>
    <s v="Q46808"/>
    <m/>
    <s v="Y"/>
    <n v="8"/>
    <n v="8"/>
    <s v="SAMN03080179"/>
  </r>
  <r>
    <n v="206"/>
    <s v="JPN-2011-010"/>
    <s v="JPN-2011-010"/>
    <s v="M. sacchariflorus"/>
    <m/>
    <m/>
    <s v="Tomatoh Corporation-2"/>
    <m/>
    <m/>
    <s v="Q46810"/>
    <s v="wild"/>
    <m/>
    <s v="Japan"/>
    <s v="Hokkaido"/>
    <s v="Atsuma"/>
    <s v="Hamaatsuma"/>
    <s v="T. Yamada"/>
    <d v="2010-11-10T00:00:00"/>
    <s v="Vacant lot"/>
    <s v="500×300"/>
    <m/>
    <n v="40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7"/>
    <s v="Y"/>
    <n v="42.61618"/>
    <n v="141.81164000000001"/>
    <n v="2"/>
    <n v="2.8"/>
    <n v="9"/>
    <s v="4x"/>
    <n v="8.399027027027028"/>
    <s v="Y"/>
    <m/>
    <s v="IL"/>
    <m/>
    <m/>
    <m/>
    <s v="N"/>
    <n v="1"/>
    <n v="7"/>
    <s v="N Japan"/>
    <n v="6"/>
    <x v="5"/>
    <n v="1.4E-2"/>
    <n v="0"/>
    <n v="0"/>
    <n v="0"/>
    <n v="0"/>
    <n v="0.13400000000000001"/>
    <n v="0.85099999999999998"/>
    <n v="296"/>
    <n v="306"/>
    <n v="267"/>
    <n v="284"/>
    <n v="248"/>
    <n v="193"/>
    <n v="213"/>
    <n v="224"/>
    <n v="226"/>
    <n v="259"/>
    <n v="0.28097095795405302"/>
    <n v="0.177196366851539"/>
    <s v="unknown"/>
    <m/>
    <s v="Q46810"/>
    <s v="Q46810"/>
    <m/>
    <s v="Y"/>
    <n v="8"/>
    <n v="8"/>
    <s v="SAMN03080568"/>
  </r>
  <r>
    <n v="207"/>
    <s v="JPN-2011-011"/>
    <s v="JPN-2011-011"/>
    <s v="M. sacchariflorus"/>
    <m/>
    <m/>
    <s v="Hokkaido Univ-selection-1"/>
    <m/>
    <m/>
    <s v="Q46811"/>
    <s v="wild"/>
    <m/>
    <s v="Japan"/>
    <s v="Miyazaki"/>
    <s v="Miyakonojo"/>
    <m/>
    <s v="T. Yamada"/>
    <m/>
    <m/>
    <m/>
    <m/>
    <m/>
    <m/>
    <s v="HU"/>
    <m/>
    <m/>
    <m/>
    <m/>
    <n v="6"/>
    <d v="2015-03-31T00:00:00"/>
    <n v="8"/>
    <n v="7"/>
    <m/>
    <d v="2015-04-01T00:00:00"/>
    <n v="8"/>
    <m/>
    <d v="2015-03-16T00:00:00"/>
    <m/>
    <m/>
    <n v="3"/>
    <d v="2015-03-16T00:00:00"/>
    <m/>
    <m/>
    <d v="2015-03-23T00:00:00"/>
    <n v="4"/>
    <s v="Y"/>
    <m/>
    <m/>
    <m/>
    <s v="Y"/>
    <n v="31.53256"/>
    <n v="131.23915"/>
    <n v="13"/>
    <m/>
    <m/>
    <s v="4x"/>
    <n v="8.5192207792207792"/>
    <s v="Y"/>
    <m/>
    <s v="IL"/>
    <m/>
    <m/>
    <m/>
    <s v="N"/>
    <n v="2"/>
    <n v="5"/>
    <s v="S Japan"/>
    <n v="1"/>
    <x v="2"/>
    <n v="1.2E-2"/>
    <n v="1E-3"/>
    <n v="0.152"/>
    <n v="2E-3"/>
    <n v="1E-3"/>
    <n v="0.83"/>
    <n v="3.0000000000000001E-3"/>
    <n v="296"/>
    <n v="307"/>
    <n v="267"/>
    <n v="284"/>
    <n v="248"/>
    <n v="193"/>
    <n v="213"/>
    <n v="224"/>
    <n v="226"/>
    <n v="259"/>
    <n v="0.13697442566103199"/>
    <n v="0.17147162230035201"/>
    <s v="4x"/>
    <m/>
    <s v="Q46811"/>
    <s v="Q46811"/>
    <m/>
    <s v="Y"/>
    <n v="10"/>
    <n v="9"/>
    <s v="SAMN03080180"/>
  </r>
  <r>
    <n v="208"/>
    <s v="JPN-2011-012"/>
    <s v="JPN-2011-012"/>
    <s v="M. sacchariflorus"/>
    <m/>
    <m/>
    <s v="Gifu-2010-024"/>
    <m/>
    <m/>
    <s v="Q46812"/>
    <s v="wild"/>
    <m/>
    <s v="Japan"/>
    <s v="Gifu"/>
    <s v="Gujoshi"/>
    <s v="Minamichoohara, along Nagara River"/>
    <s v="T. Yamada"/>
    <d v="2010-11-19T00:00:00"/>
    <s v="Riverside"/>
    <s v="5×2"/>
    <m/>
    <n v="35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636270000000003"/>
    <n v="136.94964999999999"/>
    <n v="123"/>
    <n v="1.45"/>
    <n v="3"/>
    <s v="4x"/>
    <n v="8.4992307692307687"/>
    <s v="Y"/>
    <m/>
    <s v="IL"/>
    <m/>
    <m/>
    <m/>
    <s v="N"/>
    <n v="2"/>
    <n v="5"/>
    <s v="S Japan"/>
    <n v="1"/>
    <x v="2"/>
    <n v="3.9E-2"/>
    <n v="0"/>
    <n v="0"/>
    <n v="0"/>
    <n v="0"/>
    <n v="0.89800000000000002"/>
    <n v="6.0999999999999999E-2"/>
    <n v="296"/>
    <n v="307"/>
    <n v="267"/>
    <n v="283"/>
    <n v="248"/>
    <n v="193"/>
    <n v="213"/>
    <n v="224"/>
    <n v="226"/>
    <n v="259"/>
    <n v="0.33321774310070801"/>
    <n v="0.17807922336829299"/>
    <s v="unknown"/>
    <m/>
    <s v="Q46812"/>
    <s v="Q46812"/>
    <m/>
    <s v="Y"/>
    <n v="8"/>
    <n v="7"/>
    <s v="SAMN03080161"/>
  </r>
  <r>
    <n v="209"/>
    <s v="JPN-2011-013"/>
    <s v="JPN-2011-013"/>
    <s v="M. sacchariflorus"/>
    <m/>
    <m/>
    <s v="Gifu-2010-008"/>
    <m/>
    <m/>
    <s v="Q46813"/>
    <s v="wild"/>
    <m/>
    <s v="Japan"/>
    <s v="Gifu"/>
    <s v="Gifushi"/>
    <s v="Hinokita, along Nagara River"/>
    <s v="T. Yamada"/>
    <d v="2010-11-18T00:00:00"/>
    <s v="Riverside"/>
    <s v="10×5"/>
    <m/>
    <n v="2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440989999999999"/>
    <n v="136.80366000000001"/>
    <n v="21.6"/>
    <n v="1.35"/>
    <n v="5"/>
    <s v="4x"/>
    <n v="8.7098305084745764"/>
    <s v="Y"/>
    <m/>
    <s v="IL"/>
    <m/>
    <m/>
    <m/>
    <s v="N"/>
    <n v="2"/>
    <n v="5"/>
    <s v="S Japan"/>
    <n v="1"/>
    <x v="2"/>
    <n v="3.3000000000000002E-2"/>
    <n v="1E-3"/>
    <n v="2E-3"/>
    <n v="0"/>
    <n v="1E-3"/>
    <n v="0.86399999999999999"/>
    <n v="9.9000000000000005E-2"/>
    <n v="296"/>
    <n v="307"/>
    <n v="267"/>
    <n v="283"/>
    <n v="248"/>
    <n v="193"/>
    <n v="213"/>
    <n v="224"/>
    <n v="226"/>
    <n v="259"/>
    <n v="0.36393584742089302"/>
    <n v="0.16459951842260701"/>
    <s v="unknown"/>
    <m/>
    <s v="Q46813"/>
    <s v="Q46813"/>
    <m/>
    <s v="Y"/>
    <n v="9"/>
    <n v="8"/>
    <s v="SAMN03080106"/>
  </r>
  <r>
    <n v="210"/>
    <s v="JPN-2011-014"/>
    <s v="JPN-2011-014"/>
    <s v="M. sacchariflorus"/>
    <m/>
    <m/>
    <s v="Gifu-2010-020"/>
    <m/>
    <m/>
    <s v="Q46814"/>
    <s v="wild"/>
    <m/>
    <s v="Japan"/>
    <s v="Gifu"/>
    <s v="Gujoshi"/>
    <s v="Shirotorichotamezani "/>
    <s v="T. Yamada"/>
    <d v="2010-11-19T00:00:00"/>
    <s v="Riverside"/>
    <s v="30×20"/>
    <m/>
    <n v="30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5.872459999999997"/>
    <n v="136.86403000000001"/>
    <n v="358"/>
    <n v="2.9"/>
    <n v="10"/>
    <s v="4x"/>
    <n v="8.483786982248521"/>
    <s v="Y"/>
    <m/>
    <s v="IL"/>
    <m/>
    <m/>
    <m/>
    <s v="N"/>
    <n v="2"/>
    <n v="5"/>
    <s v="S Japan"/>
    <n v="1"/>
    <x v="2"/>
    <n v="5.0000000000000001E-3"/>
    <n v="0"/>
    <n v="0"/>
    <n v="0"/>
    <n v="0"/>
    <n v="0.99099999999999999"/>
    <n v="3.0000000000000001E-3"/>
    <n v="295"/>
    <n v="306"/>
    <n v="267"/>
    <n v="283"/>
    <n v="250"/>
    <n v="194"/>
    <n v="213"/>
    <n v="222"/>
    <n v="227"/>
    <n v="258"/>
    <n v="0.357549487068343"/>
    <n v="0.17335372436128099"/>
    <s v="unknown"/>
    <m/>
    <s v="Q46814"/>
    <s v="Q46814"/>
    <m/>
    <s v="Y"/>
    <n v="8"/>
    <n v="7"/>
    <s v="SAMN03080145"/>
  </r>
  <r>
    <n v="211"/>
    <s v="JPN-2011-015"/>
    <s v="JPN-2011-015"/>
    <s v="M. sacchariflorus"/>
    <m/>
    <m/>
    <s v="Gifu-2010-028"/>
    <m/>
    <m/>
    <s v="Q46815"/>
    <s v="wild"/>
    <m/>
    <s v="Japan"/>
    <s v="Gifu"/>
    <s v="Ogakishi"/>
    <s v="Sunomatachosunomata "/>
    <s v="T. Yamada"/>
    <d v="2010-11-20T00:00:00"/>
    <s v="Vacant lot by a parking lot"/>
    <s v="300×500"/>
    <m/>
    <n v="45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5.368360000000003"/>
    <n v="136.68180000000001"/>
    <n v="8.58"/>
    <n v="2.9"/>
    <n v="7"/>
    <s v="4x"/>
    <n v="8.4738983050847452"/>
    <s v="Y"/>
    <m/>
    <s v="IL"/>
    <m/>
    <m/>
    <m/>
    <s v="N"/>
    <n v="2"/>
    <n v="5"/>
    <s v="S Japan"/>
    <n v="1"/>
    <x v="2"/>
    <n v="4.2999999999999997E-2"/>
    <n v="6.0000000000000001E-3"/>
    <n v="1.4999999999999999E-2"/>
    <n v="4.0000000000000001E-3"/>
    <n v="8.9999999999999993E-3"/>
    <n v="0.83499999999999996"/>
    <n v="8.8999999999999996E-2"/>
    <n v="296"/>
    <n v="307"/>
    <n v="267"/>
    <n v="283"/>
    <n v="247"/>
    <n v="193"/>
    <n v="213"/>
    <n v="224"/>
    <n v="226"/>
    <n v="259"/>
    <n v="0.35616240427683898"/>
    <n v="0.16929982046678599"/>
    <s v="unknown"/>
    <m/>
    <s v="Q46815"/>
    <s v="Q46815"/>
    <m/>
    <s v="Y"/>
    <n v="9"/>
    <n v="8"/>
    <s v="SAMN03080169"/>
  </r>
  <r>
    <n v="212"/>
    <s v="JPN-2011-016"/>
    <s v="JPN-2011-016"/>
    <s v="M. sacchariflorus"/>
    <m/>
    <m/>
    <s v="Gifu-2010-014"/>
    <m/>
    <m/>
    <s v="Q46816"/>
    <s v="wild"/>
    <m/>
    <s v="Japan"/>
    <s v="Gifu"/>
    <s v="Takayamashi"/>
    <s v="Nakagirimachi "/>
    <s v="T. Yamada"/>
    <d v="2010-11-18T00:00:00"/>
    <s v="Riverside"/>
    <s v="50×100"/>
    <m/>
    <n v="32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6.16872"/>
    <n v="137.23874000000001"/>
    <n v="551"/>
    <n v="2.89"/>
    <n v="7"/>
    <s v="4x"/>
    <n v="8.2920574162679426"/>
    <s v="Y"/>
    <m/>
    <s v="IL"/>
    <m/>
    <m/>
    <m/>
    <s v="N"/>
    <n v="2"/>
    <n v="5"/>
    <s v="S Japan"/>
    <n v="1"/>
    <x v="2"/>
    <n v="7.5999999999999998E-2"/>
    <n v="0"/>
    <n v="0"/>
    <n v="3.0000000000000001E-3"/>
    <n v="0"/>
    <n v="0.77700000000000002"/>
    <n v="0.14299999999999999"/>
    <n v="296"/>
    <n v="307"/>
    <n v="267"/>
    <n v="283"/>
    <n v="248"/>
    <n v="193"/>
    <n v="212"/>
    <n v="224"/>
    <n v="226"/>
    <n v="259"/>
    <n v="0.33798584019650302"/>
    <n v="0.16875463791522999"/>
    <s v="unknown"/>
    <m/>
    <s v="Q46816"/>
    <s v="Q46816"/>
    <m/>
    <s v="Y"/>
    <n v="6"/>
    <n v="6"/>
    <s v="SAMN03080126"/>
  </r>
  <r>
    <n v="213"/>
    <s v="JPN-2011-017"/>
    <s v="JPN-2011-017"/>
    <s v="M. sacchariflorus"/>
    <m/>
    <m/>
    <s v="Gifu-2010-007"/>
    <m/>
    <m/>
    <s v="Q46817"/>
    <s v="wild"/>
    <m/>
    <s v="Japan"/>
    <s v="Gifu"/>
    <s v="Gifushi"/>
    <s v="Hinokita, along Nagara River"/>
    <s v="T. Yamada"/>
    <d v="2010-11-18T00:00:00"/>
    <s v="Riverside"/>
    <s v="300×30"/>
    <m/>
    <n v="28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5.440049999999999"/>
    <n v="136.80277000000001"/>
    <n v="25"/>
    <n v="2.78"/>
    <n v="10"/>
    <s v="4x"/>
    <n v="8.2187234042553197"/>
    <s v="Y"/>
    <m/>
    <s v="IL"/>
    <m/>
    <m/>
    <m/>
    <s v="N"/>
    <n v="2"/>
    <n v="5"/>
    <s v="S Japan"/>
    <n v="1"/>
    <x v="2"/>
    <n v="4.9000000000000002E-2"/>
    <n v="8.9999999999999993E-3"/>
    <n v="4.0000000000000001E-3"/>
    <n v="1E-3"/>
    <n v="2E-3"/>
    <n v="0.80300000000000005"/>
    <n v="0.13300000000000001"/>
    <n v="296"/>
    <n v="307"/>
    <n v="267"/>
    <n v="283"/>
    <n v="248"/>
    <n v="193"/>
    <n v="213"/>
    <n v="224"/>
    <n v="226"/>
    <n v="259"/>
    <n v="0.124086114723306"/>
    <n v="0.19421992016099801"/>
    <s v="4x"/>
    <m/>
    <s v="Q46817"/>
    <s v="Q46817"/>
    <m/>
    <s v="Y"/>
    <n v="9"/>
    <n v="8"/>
    <s v="SAMN03080105"/>
  </r>
  <r>
    <n v="214"/>
    <s v="JPN-2011-018"/>
    <s v="JPN-2011-018"/>
    <s v="M. sacchariflorus"/>
    <m/>
    <m/>
    <s v="Gifu-2010-002"/>
    <m/>
    <m/>
    <s v="Q46818"/>
    <s v="wild"/>
    <m/>
    <s v="Japan"/>
    <s v="Gifu"/>
    <s v="Gifushi"/>
    <s v="Shimotsuchii "/>
    <s v="T. Yamada"/>
    <d v="2010-11-17T00:00:00"/>
    <s v="Fallow rice field"/>
    <s v="30×30"/>
    <m/>
    <n v="29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35.456229999999998"/>
    <n v="136.74960999999999"/>
    <n v="13.1"/>
    <n v="2.74"/>
    <n v="9"/>
    <s v="4x"/>
    <n v="8.426192893401014"/>
    <s v="Y"/>
    <m/>
    <s v="IL"/>
    <m/>
    <m/>
    <m/>
    <s v="N"/>
    <n v="2"/>
    <n v="5"/>
    <s v="S Japan"/>
    <n v="1"/>
    <x v="2"/>
    <n v="4.5999999999999999E-2"/>
    <n v="0"/>
    <n v="1E-3"/>
    <n v="1E-3"/>
    <n v="0"/>
    <n v="0.88200000000000001"/>
    <n v="6.9000000000000006E-2"/>
    <n v="296"/>
    <n v="307"/>
    <n v="267"/>
    <n v="283"/>
    <n v="248"/>
    <n v="193"/>
    <n v="213"/>
    <n v="224"/>
    <n v="226"/>
    <n v="259"/>
    <n v="0.34084669845398102"/>
    <n v="0.176326172731258"/>
    <s v="unknown"/>
    <m/>
    <s v="Q46818"/>
    <s v="Q46818"/>
    <m/>
    <s v="Y"/>
    <n v="9"/>
    <n v="8"/>
    <s v="SAMN03080094"/>
  </r>
  <r>
    <n v="215"/>
    <s v="JPN-2011-019"/>
    <s v="JPN-2011-019"/>
    <s v="M. sacchariflorus"/>
    <m/>
    <m/>
    <s v="Gifu-2010-005"/>
    <m/>
    <m/>
    <s v="Q46819"/>
    <s v="wild"/>
    <m/>
    <s v="Japan"/>
    <s v="Gifu"/>
    <s v="Motosushi"/>
    <s v="Toyama"/>
    <s v="T. Yamada"/>
    <d v="2010-11-17T00:00:00"/>
    <s v="Vacant lot"/>
    <s v="10×20"/>
    <m/>
    <n v="26"/>
    <m/>
    <s v="HU"/>
    <m/>
    <m/>
    <m/>
    <m/>
    <n v="6"/>
    <d v="2015-03-31T00:00:00"/>
    <n v="8"/>
    <n v="7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54128"/>
    <n v="136.67738"/>
    <n v="125"/>
    <n v="2.7"/>
    <n v="8"/>
    <s v="4x"/>
    <n v="8.5374725274725272"/>
    <s v="Y"/>
    <m/>
    <s v="IL"/>
    <m/>
    <m/>
    <m/>
    <s v="N"/>
    <n v="2"/>
    <n v="5"/>
    <s v="S Japan"/>
    <n v="1"/>
    <x v="2"/>
    <n v="2.9000000000000001E-2"/>
    <n v="1E-3"/>
    <n v="2E-3"/>
    <n v="1E-3"/>
    <n v="3.0000000000000001E-3"/>
    <n v="0.84599999999999997"/>
    <n v="0.11899999999999999"/>
    <n v="296"/>
    <n v="307"/>
    <n v="267"/>
    <n v="283"/>
    <n v="248"/>
    <n v="193"/>
    <n v="213"/>
    <n v="224"/>
    <n v="226"/>
    <n v="259"/>
    <n v="0.10637191157347201"/>
    <n v="0.20214073211744901"/>
    <s v="4x"/>
    <m/>
    <s v="Q46819"/>
    <s v="Q46819"/>
    <m/>
    <s v="Y"/>
    <n v="9"/>
    <n v="8"/>
    <s v="SAMN03080099"/>
  </r>
  <r>
    <n v="216"/>
    <s v="JPN-2011-020"/>
    <s v="JPN-2011-020"/>
    <s v="M. sacchariflorus"/>
    <m/>
    <m/>
    <s v="Gifu-2010-022"/>
    <m/>
    <m/>
    <s v="Q46820"/>
    <s v="wild"/>
    <m/>
    <s v="Japan"/>
    <s v="Gifu"/>
    <s v="Gujoshi"/>
    <s v="Minamichoohara, along Nagara River"/>
    <s v="T. Yamada"/>
    <d v="2010-11-19T00:00:00"/>
    <s v="Riverside"/>
    <s v="10×10"/>
    <m/>
    <n v="29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5.636270000000003"/>
    <n v="136.94964999999999"/>
    <n v="123"/>
    <n v="2.1800000000000002"/>
    <n v="9"/>
    <s v="4x"/>
    <n v="8.7840000000000007"/>
    <s v="Y"/>
    <m/>
    <s v="IL"/>
    <m/>
    <m/>
    <m/>
    <s v="N"/>
    <n v="2"/>
    <n v="5"/>
    <s v="S Japan"/>
    <n v="1"/>
    <x v="2"/>
    <n v="2.5000000000000001E-2"/>
    <n v="8.9999999999999993E-3"/>
    <n v="1E-3"/>
    <n v="0"/>
    <n v="3.0000000000000001E-3"/>
    <n v="0.81299999999999994"/>
    <n v="0.14899999999999999"/>
    <n v="296"/>
    <n v="307"/>
    <n v="267"/>
    <n v="283"/>
    <n v="248"/>
    <n v="193"/>
    <n v="213"/>
    <n v="224"/>
    <n v="226"/>
    <n v="259"/>
    <n v="0.13865048403409899"/>
    <n v="0.191800583755494"/>
    <s v="4x"/>
    <m/>
    <s v="Q46820"/>
    <s v="Q46820"/>
    <m/>
    <s v="Y"/>
    <n v="8"/>
    <n v="7"/>
    <s v="SAMN03080155"/>
  </r>
  <r>
    <n v="217"/>
    <s v="JPN-2011-022"/>
    <s v="JPN-2011-022"/>
    <s v="M. sacchariflorus"/>
    <m/>
    <m/>
    <s v="Hokkaido Univ-selection-2"/>
    <m/>
    <m/>
    <s v="Q46822"/>
    <s v="wild"/>
    <m/>
    <s v="Japan"/>
    <s v="Miyazaki"/>
    <s v="Miyakonojo"/>
    <m/>
    <s v="T. Yamada"/>
    <m/>
    <m/>
    <m/>
    <m/>
    <m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1.53256"/>
    <n v="131.23915"/>
    <n v="13"/>
    <m/>
    <m/>
    <s v="4x"/>
    <n v="8.4323076923076918"/>
    <s v="Y"/>
    <m/>
    <s v="IL"/>
    <m/>
    <m/>
    <m/>
    <s v="N"/>
    <n v="2"/>
    <n v="5"/>
    <s v="S Japan"/>
    <n v="1"/>
    <x v="2"/>
    <n v="5.5E-2"/>
    <n v="0"/>
    <n v="0.113"/>
    <n v="1E-3"/>
    <n v="1E-3"/>
    <n v="0.82899999999999996"/>
    <n v="1E-3"/>
    <n v="296"/>
    <n v="307"/>
    <n v="267"/>
    <n v="284"/>
    <n v="248"/>
    <n v="193"/>
    <n v="213"/>
    <n v="224"/>
    <n v="226"/>
    <n v="259"/>
    <n v="0.32443288542118198"/>
    <n v="0.150782787235863"/>
    <s v="unknown"/>
    <m/>
    <s v="Q46822"/>
    <s v="Q46822"/>
    <m/>
    <s v="Y"/>
    <n v="10"/>
    <n v="9"/>
    <s v="SAMN03080181"/>
  </r>
  <r>
    <n v="218"/>
    <s v="JPN-2011-023"/>
    <s v="JPN-2011-023"/>
    <s v="M. sacchariflorus"/>
    <m/>
    <m/>
    <s v="Hokkaido Univ-selection-3"/>
    <m/>
    <m/>
    <s v="Q46823"/>
    <s v="wild"/>
    <m/>
    <s v="Japan"/>
    <s v="Miyazaki"/>
    <s v="Miyakonojo"/>
    <m/>
    <s v="T. Yamada"/>
    <m/>
    <m/>
    <m/>
    <m/>
    <m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1.53256"/>
    <n v="131.23915"/>
    <n v="13"/>
    <m/>
    <m/>
    <s v="4x"/>
    <n v="8.2848730964467006"/>
    <s v="Y"/>
    <m/>
    <s v="IL"/>
    <m/>
    <m/>
    <m/>
    <s v="N"/>
    <n v="2"/>
    <n v="5"/>
    <s v="S Japan"/>
    <n v="1"/>
    <x v="2"/>
    <n v="4.2000000000000003E-2"/>
    <n v="0"/>
    <n v="0.106"/>
    <n v="0"/>
    <n v="0"/>
    <n v="0.85199999999999998"/>
    <n v="0"/>
    <n v="296"/>
    <n v="307"/>
    <n v="267"/>
    <n v="284"/>
    <n v="248"/>
    <n v="193"/>
    <n v="213"/>
    <n v="224"/>
    <n v="226"/>
    <n v="259"/>
    <n v="0.37298078312382599"/>
    <n v="0.15715734169047799"/>
    <s v="unknown"/>
    <m/>
    <s v="Q46823"/>
    <s v="Q46823"/>
    <m/>
    <s v="Y"/>
    <n v="10"/>
    <n v="9"/>
    <s v="SAMN03080182"/>
  </r>
  <r>
    <n v="219"/>
    <s v="JPN-2011-025"/>
    <s v="JPN-2011-025"/>
    <s v="M. sacchariflorus"/>
    <m/>
    <m/>
    <s v="Hokkaido Univ-selection-5"/>
    <m/>
    <m/>
    <s v="Q46825"/>
    <s v="wild"/>
    <m/>
    <s v="Japan"/>
    <s v="Miyazaki"/>
    <s v="Miyakonojo"/>
    <m/>
    <s v="T. Yamada"/>
    <m/>
    <m/>
    <m/>
    <m/>
    <m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2.005719999999997"/>
    <n v="130.56280000000001"/>
    <n v="273"/>
    <m/>
    <m/>
    <s v="4x"/>
    <n v="8.4441176470588246"/>
    <s v="Y"/>
    <m/>
    <s v="IL"/>
    <m/>
    <m/>
    <m/>
    <s v="N"/>
    <n v="2"/>
    <n v="5"/>
    <s v="S Japan"/>
    <n v="1"/>
    <x v="2"/>
    <n v="1.2E-2"/>
    <n v="0"/>
    <n v="1E-3"/>
    <n v="0"/>
    <n v="0"/>
    <n v="0.98499999999999999"/>
    <n v="2E-3"/>
    <n v="296"/>
    <n v="307"/>
    <n v="267"/>
    <n v="283"/>
    <n v="248"/>
    <n v="193"/>
    <n v="213"/>
    <n v="224"/>
    <n v="226"/>
    <n v="259"/>
    <n v="0.113711891345181"/>
    <n v="0.20159765242908401"/>
    <s v="4x"/>
    <m/>
    <s v="Q46825"/>
    <s v="Q46825"/>
    <m/>
    <s v="Y"/>
    <n v="10"/>
    <n v="10"/>
    <s v="SAMN03080184"/>
  </r>
  <r>
    <n v="220"/>
    <s v="JM11-002"/>
    <s v="JM11-002"/>
    <s v="M. x giganteus"/>
    <m/>
    <m/>
    <s v="2011-2-2"/>
    <m/>
    <m/>
    <s v="Q47529"/>
    <s v="wild"/>
    <m/>
    <s v="Japan"/>
    <s v="Fukuoka"/>
    <s v="Itoshimashi"/>
    <s v="Shimasakurai"/>
    <s v="T. Yamada"/>
    <d v="2011-11-15T00:00:00"/>
    <s v="Riverside（Paddy field zone）"/>
    <s v="20×50"/>
    <m/>
    <n v="20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3.613894444444398"/>
    <n v="130.19638055555501"/>
    <n v="7"/>
    <n v="2.5"/>
    <n v="7"/>
    <s v="4x"/>
    <n v="8.4451515151515153"/>
    <s v="Y"/>
    <m/>
    <s v="IL"/>
    <m/>
    <m/>
    <m/>
    <s v="N"/>
    <n v="6"/>
    <n v="1"/>
    <s v="M. xgiganteus (4x x 2x)"/>
    <n v="9"/>
    <x v="6"/>
    <n v="0.18099999999999999"/>
    <n v="0"/>
    <n v="7.1999999999999995E-2"/>
    <n v="5.0000000000000001E-3"/>
    <n v="5.0999999999999997E-2"/>
    <n v="0.68899999999999995"/>
    <n v="2E-3"/>
    <n v="296"/>
    <n v="307"/>
    <n v="267"/>
    <n v="283"/>
    <n v="248"/>
    <n v="193"/>
    <n v="213"/>
    <n v="224"/>
    <n v="226"/>
    <n v="259"/>
    <n v="0.30408900447912202"/>
    <n v="0.19392077070010799"/>
    <s v="unknown"/>
    <m/>
    <s v="Q47529"/>
    <s v="Q47529"/>
    <m/>
    <s v="Y"/>
    <n v="10"/>
    <n v="10"/>
    <s v="SAMN03080393"/>
  </r>
  <r>
    <n v="221"/>
    <s v="JM11-006"/>
    <s v="JM11-006"/>
    <s v="M. sacchariflorus"/>
    <m/>
    <m/>
    <s v="2011-6-2"/>
    <m/>
    <m/>
    <s v="Q47531"/>
    <s v="wild"/>
    <m/>
    <s v="Japan"/>
    <s v="Yamaguchi"/>
    <s v="Mineshi"/>
    <s v="Shuhocho, Iwanagahongo"/>
    <s v="T. Yamada"/>
    <d v="2011-11-16T00:00:00"/>
    <s v="Uncultivated paddy field"/>
    <s v="50×50"/>
    <m/>
    <n v="33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4.198666666666597"/>
    <n v="131.28059722222201"/>
    <n v="130"/>
    <n v="3.2"/>
    <n v="8"/>
    <s v="4x"/>
    <n v="8.9779881656804719"/>
    <s v="Y"/>
    <m/>
    <s v="IL"/>
    <m/>
    <m/>
    <m/>
    <s v="N"/>
    <n v="2"/>
    <n v="5"/>
    <s v="S Japan"/>
    <n v="1"/>
    <x v="2"/>
    <n v="0.13600000000000001"/>
    <n v="3.1E-2"/>
    <n v="0.04"/>
    <n v="3.5999999999999997E-2"/>
    <n v="0.30299999999999999"/>
    <n v="0.44900000000000001"/>
    <n v="4.0000000000000001E-3"/>
    <n v="294"/>
    <n v="306"/>
    <n v="271"/>
    <n v="287"/>
    <n v="251"/>
    <n v="194"/>
    <n v="215"/>
    <n v="226"/>
    <n v="227"/>
    <n v="249"/>
    <n v="0.28125993353561601"/>
    <n v="0.19837568349951801"/>
    <s v="unknown"/>
    <m/>
    <s v="Q47531"/>
    <s v="Q47531"/>
    <m/>
    <s v="Y"/>
    <n v="9"/>
    <n v="9"/>
    <s v="SAMN03080394"/>
  </r>
  <r>
    <n v="222"/>
    <s v="JM11-013"/>
    <s v="JM11-013"/>
    <s v="M. x giganteus"/>
    <m/>
    <m/>
    <s v="2011-13-2"/>
    <m/>
    <m/>
    <s v="Q47535"/>
    <s v="wild"/>
    <m/>
    <s v="Japan"/>
    <s v="Shimane"/>
    <s v="Masudashi"/>
    <s v="Sukocho"/>
    <s v="T. Yamada"/>
    <d v="2011-11-16T00:00:00"/>
    <s v="Riverside"/>
    <s v="1000×100"/>
    <m/>
    <n v="35"/>
    <m/>
    <s v="HU"/>
    <m/>
    <m/>
    <m/>
    <m/>
    <n v="6"/>
    <d v="2015-03-31T00:00:00"/>
    <n v="8"/>
    <n v="8"/>
    <m/>
    <d v="2015-04-01T00:00:00"/>
    <n v="7"/>
    <m/>
    <d v="2015-03-16T00:00:00"/>
    <m/>
    <m/>
    <n v="7"/>
    <d v="2015-03-16T00:00:00"/>
    <m/>
    <m/>
    <d v="2015-03-23T00:00:00"/>
    <n v="4"/>
    <s v="Y"/>
    <m/>
    <m/>
    <m/>
    <s v="Y"/>
    <n v="34.678497222222198"/>
    <n v="131.82664444444401"/>
    <n v="24"/>
    <n v="3.2"/>
    <n v="7"/>
    <s v="4x"/>
    <n v="8.6904918032786895"/>
    <s v="Y"/>
    <m/>
    <s v="IL"/>
    <m/>
    <m/>
    <m/>
    <s v="N"/>
    <n v="6"/>
    <n v="1"/>
    <s v="M. xgiganteus (4x x 2x)"/>
    <n v="9"/>
    <x v="6"/>
    <n v="0.23499999999999999"/>
    <n v="4.0000000000000001E-3"/>
    <n v="1.2999999999999999E-2"/>
    <n v="1E-3"/>
    <n v="0.113"/>
    <n v="0.57199999999999995"/>
    <n v="6.0999999999999999E-2"/>
    <n v="294"/>
    <n v="306"/>
    <n v="271"/>
    <n v="287"/>
    <n v="251"/>
    <n v="194"/>
    <n v="215"/>
    <n v="226"/>
    <n v="227"/>
    <n v="249"/>
    <n v="0.28053749458170801"/>
    <n v="0.202152869823674"/>
    <s v="unknown"/>
    <m/>
    <s v="Q47535"/>
    <s v="Q47535"/>
    <m/>
    <s v="Y"/>
    <n v="9"/>
    <n v="9"/>
    <s v="SAMN03080396"/>
  </r>
  <r>
    <n v="223"/>
    <s v="JM11-019"/>
    <s v="JM11-019"/>
    <s v="M. sacchariflorus"/>
    <m/>
    <m/>
    <s v="2011-18-2"/>
    <m/>
    <m/>
    <s v="Q47538"/>
    <s v="wild"/>
    <m/>
    <s v="Japan"/>
    <s v="Shimane"/>
    <s v="Ohdashi"/>
    <s v="Yunotsucho, Fukumitsu"/>
    <s v="T. Yamada"/>
    <d v="2011-11-17T00:00:00"/>
    <s v="Uncultivated farmland"/>
    <s v="30×50"/>
    <m/>
    <n v="3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069580555555497"/>
    <n v="132.336669444444"/>
    <n v="3"/>
    <n v="3.3"/>
    <n v="7"/>
    <s v="4x"/>
    <n v="8.6706741573033703"/>
    <s v="Y"/>
    <m/>
    <s v="IL"/>
    <m/>
    <m/>
    <m/>
    <s v="N"/>
    <n v="8"/>
    <n v="3"/>
    <s v="N China 2x and 4x, Korea and Russia 4x"/>
    <n v="3"/>
    <x v="1"/>
    <n v="0"/>
    <n v="0.106"/>
    <n v="2.5999999999999999E-2"/>
    <n v="5.8000000000000003E-2"/>
    <n v="0.39800000000000002"/>
    <n v="0.33900000000000002"/>
    <n v="7.3999999999999996E-2"/>
    <n v="296"/>
    <n v="307"/>
    <n v="267"/>
    <n v="283"/>
    <n v="248"/>
    <n v="193"/>
    <n v="213"/>
    <n v="224"/>
    <n v="226"/>
    <n v="259"/>
    <n v="0.30249963878052299"/>
    <n v="0.17669967270166101"/>
    <s v="unknown"/>
    <m/>
    <s v="Q47538"/>
    <s v="Q47538"/>
    <m/>
    <s v="Y"/>
    <n v="9"/>
    <n v="9"/>
    <s v="SAMN03080397"/>
  </r>
  <r>
    <n v="224"/>
    <s v="JM11-024"/>
    <s v="JM11-024"/>
    <s v="M. sacchariflorus"/>
    <m/>
    <m/>
    <s v="2011-23-2"/>
    <m/>
    <m/>
    <s v="Q47540"/>
    <s v="wild"/>
    <m/>
    <s v="Japan"/>
    <s v="Shimane"/>
    <s v="Izumoshi"/>
    <s v="Koshicho"/>
    <s v="T. Yamada"/>
    <d v="2011-11-17T00:00:00"/>
    <s v="Seashore"/>
    <s v="100×1000"/>
    <m/>
    <n v="25"/>
    <s v="Lindsay identified this as two different clones in RAD-seq study."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348280555555498"/>
    <n v="132.74233888888801"/>
    <n v="6"/>
    <n v="2.7"/>
    <n v="7"/>
    <s v="4x"/>
    <n v="8.4024870466321246"/>
    <s v="Y"/>
    <m/>
    <s v="IL"/>
    <m/>
    <m/>
    <m/>
    <s v="N"/>
    <n v="2"/>
    <n v="5"/>
    <s v="S Japan"/>
    <n v="1"/>
    <x v="2"/>
    <m/>
    <m/>
    <m/>
    <m/>
    <m/>
    <m/>
    <m/>
    <m/>
    <m/>
    <m/>
    <m/>
    <m/>
    <m/>
    <m/>
    <m/>
    <m/>
    <m/>
    <m/>
    <m/>
    <s v="unknown"/>
    <m/>
    <s v="Q47540"/>
    <s v="Q47540"/>
    <m/>
    <s v="Y"/>
    <n v="9"/>
    <n v="9"/>
    <s v="SAMN03080398 &amp; SAMN03080399"/>
  </r>
  <r>
    <n v="225"/>
    <s v="JM11-027-1"/>
    <s v="JM11-027-1"/>
    <s v="M. sacchariflorus"/>
    <m/>
    <m/>
    <s v="2011-26-1"/>
    <m/>
    <m/>
    <s v="Q47541"/>
    <s v="wild"/>
    <m/>
    <s v="Japan"/>
    <s v="Okayama"/>
    <s v="Maniwashi"/>
    <s v="Hiruzenhonkayabe"/>
    <s v="T. Yamada"/>
    <d v="2011-11-17T00:00:00"/>
    <s v="Riverside、Road side"/>
    <s v="100×50"/>
    <m/>
    <n v="30"/>
    <s v="Lindsay identified 27-1 and 27-2 as same clone in RAD-seq study."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6"/>
    <s v="Y"/>
    <n v="35.272791666666599"/>
    <n v="133.60911666666601"/>
    <n v="502"/>
    <n v="2.8"/>
    <n v="8"/>
    <s v="4x"/>
    <n v="8.1106451612903232"/>
    <s v="Y"/>
    <m/>
    <s v="IL"/>
    <m/>
    <m/>
    <m/>
    <s v="N"/>
    <n v="2"/>
    <n v="5"/>
    <s v="S Japan"/>
    <n v="1"/>
    <x v="2"/>
    <n v="0"/>
    <n v="6.7000000000000004E-2"/>
    <n v="1.4E-2"/>
    <n v="3.7999999999999999E-2"/>
    <n v="0.33900000000000002"/>
    <n v="0.46899999999999997"/>
    <n v="7.1999999999999995E-2"/>
    <n v="296"/>
    <n v="307"/>
    <n v="267"/>
    <n v="283"/>
    <n v="248"/>
    <n v="193"/>
    <n v="213"/>
    <n v="224"/>
    <n v="226"/>
    <n v="259"/>
    <n v="0.30420459471174699"/>
    <n v="0.186061965279508"/>
    <s v="unknown"/>
    <m/>
    <s v="Q47541"/>
    <s v="Q47541"/>
    <m/>
    <s v="Y"/>
    <n v="8"/>
    <n v="8"/>
    <s v="SAMN03080400"/>
  </r>
  <r>
    <n v="226"/>
    <s v="JM11-027-2"/>
    <s v="JM11-027-2"/>
    <s v="M. sacchariflorus"/>
    <m/>
    <m/>
    <s v="2011-26-2"/>
    <m/>
    <m/>
    <s v="Q47542"/>
    <s v="wild"/>
    <m/>
    <s v="Japan"/>
    <s v="Okayama"/>
    <s v="Maniwashi"/>
    <s v="Hiruzenhonkayabe"/>
    <s v="T. Yamada"/>
    <d v="2011-11-17T00:00:00"/>
    <s v="Riverside、Road side"/>
    <s v="100×50"/>
    <m/>
    <n v="30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272791666666599"/>
    <n v="133.60911666666601"/>
    <n v="502"/>
    <n v="2.8"/>
    <n v="8"/>
    <s v="4x"/>
    <n v="8.2469822485207089"/>
    <s v="Y"/>
    <m/>
    <s v="IL"/>
    <m/>
    <m/>
    <m/>
    <s v="N"/>
    <n v="2"/>
    <n v="5"/>
    <s v="S Japan"/>
    <n v="1"/>
    <x v="2"/>
    <n v="0"/>
    <n v="6.7000000000000004E-2"/>
    <n v="1.4E-2"/>
    <n v="3.7999999999999999E-2"/>
    <n v="0.33900000000000002"/>
    <n v="0.46899999999999997"/>
    <n v="7.1999999999999995E-2"/>
    <n v="296"/>
    <n v="307"/>
    <n v="267"/>
    <n v="283"/>
    <n v="248"/>
    <n v="193"/>
    <n v="213"/>
    <n v="224"/>
    <n v="226"/>
    <n v="259"/>
    <n v="0.30420459471174699"/>
    <n v="0.186061965279508"/>
    <s v="unknown"/>
    <m/>
    <s v="Q47542"/>
    <s v="Q47542"/>
    <m/>
    <s v="Y"/>
    <n v="8"/>
    <n v="8"/>
    <s v="SAMN03080400"/>
  </r>
  <r>
    <n v="227"/>
    <s v="JM11-037"/>
    <s v="JM11-037"/>
    <s v="M. sacchariflorus"/>
    <m/>
    <m/>
    <s v="2011-35-2"/>
    <m/>
    <m/>
    <s v="Q47546"/>
    <s v="wild"/>
    <m/>
    <s v="Japan"/>
    <s v="Okayama"/>
    <s v="Niimishi"/>
    <s v="Chisseicho, Yada"/>
    <s v="T. Yamada"/>
    <d v="2011-11-18T00:00:00"/>
    <s v="Riverside　Paddy field zone"/>
    <s v="30×20"/>
    <m/>
    <n v="2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4.934116666666597"/>
    <n v="133.331541666666"/>
    <n v="362"/>
    <n v="3"/>
    <n v="8"/>
    <s v="4x"/>
    <n v="8.2582383419689123"/>
    <s v="Y"/>
    <m/>
    <s v="IL"/>
    <m/>
    <m/>
    <m/>
    <s v="N"/>
    <n v="2"/>
    <n v="5"/>
    <s v="S Japan"/>
    <n v="1"/>
    <x v="2"/>
    <n v="1.7000000000000001E-2"/>
    <n v="3.5999999999999997E-2"/>
    <n v="8.9999999999999993E-3"/>
    <n v="3.7999999999999999E-2"/>
    <n v="0.157"/>
    <n v="0.58599999999999997"/>
    <n v="0.158"/>
    <n v="296"/>
    <n v="307"/>
    <n v="267"/>
    <n v="284"/>
    <n v="248"/>
    <n v="193"/>
    <n v="213"/>
    <n v="224"/>
    <n v="226"/>
    <n v="259"/>
    <n v="0.31862447623175799"/>
    <n v="0.17782772806310701"/>
    <s v="unknown"/>
    <m/>
    <s v="Q47546"/>
    <s v="Q47546"/>
    <m/>
    <s v="Y"/>
    <n v="8"/>
    <n v="8"/>
    <s v="SAMN03080402"/>
  </r>
  <r>
    <n v="228"/>
    <s v="JM11-040"/>
    <s v="JM11-040"/>
    <s v="M. sacchariflorus"/>
    <m/>
    <m/>
    <s v="2011-38-2"/>
    <m/>
    <m/>
    <s v="Q47548"/>
    <s v="wild"/>
    <m/>
    <s v="Japan"/>
    <s v="Hiroshima"/>
    <s v="Shobarashi"/>
    <s v="Heiwacho"/>
    <s v="T. Yamada"/>
    <d v="2011-11-18T00:00:00"/>
    <s v="Road side"/>
    <s v="5×30"/>
    <m/>
    <n v="25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4.829655555555497"/>
    <n v="132.94312777777699"/>
    <n v="218"/>
    <n v="2.8"/>
    <n v="7"/>
    <s v="4x"/>
    <n v="8.1815151515151516"/>
    <s v="Y"/>
    <m/>
    <s v="IL"/>
    <m/>
    <m/>
    <m/>
    <s v="N"/>
    <n v="2"/>
    <n v="5"/>
    <s v="S Japan"/>
    <n v="1"/>
    <x v="2"/>
    <n v="0"/>
    <n v="4.8000000000000001E-2"/>
    <n v="3.2000000000000001E-2"/>
    <n v="2.1000000000000001E-2"/>
    <n v="0.11700000000000001"/>
    <n v="0.65700000000000003"/>
    <n v="0.123"/>
    <n v="296"/>
    <n v="307"/>
    <n v="267"/>
    <n v="283"/>
    <n v="248"/>
    <n v="193"/>
    <n v="213"/>
    <n v="224"/>
    <n v="226"/>
    <n v="259"/>
    <n v="0.34807108799306502"/>
    <n v="0.172517730496454"/>
    <s v="unknown"/>
    <m/>
    <s v="Q47548"/>
    <s v="Q47548"/>
    <m/>
    <s v="Y"/>
    <n v="8"/>
    <n v="8"/>
    <s v="SAMN03080403"/>
  </r>
  <r>
    <n v="229"/>
    <s v="JM2014-H-1"/>
    <s v="JM2014-H-1"/>
    <s v="M. sinensis"/>
    <m/>
    <m/>
    <s v="2014-H-1"/>
    <m/>
    <m/>
    <m/>
    <s v="wild"/>
    <m/>
    <s v="Japan"/>
    <s v="Hokkaido"/>
    <s v="Teshio"/>
    <m/>
    <s v="T. Yamada &amp; K.G. Anzoua"/>
    <d v="2014-08-12T00:00:00"/>
    <s v="Road side"/>
    <m/>
    <m/>
    <m/>
    <s v="intermediate between Msi and Msa"/>
    <s v="HU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4.965061111110998"/>
    <n v="141.76135277777999"/>
    <n v="20.25"/>
    <m/>
    <m/>
    <s v="4x"/>
    <n v="8.6310638297872337"/>
    <s v="Y"/>
    <d v="2015-05-23T00:00:00"/>
    <s v="NEF"/>
    <s v="summer 2015"/>
    <n v="51.842500000000008"/>
    <n v="0.99765964560347697"/>
    <s v="N"/>
    <n v="5"/>
    <n v="2"/>
    <s v="M. sinensis"/>
    <n v="7"/>
    <x v="7"/>
    <n v="0.999"/>
    <n v="0"/>
    <n v="0"/>
    <n v="0"/>
    <n v="0"/>
    <n v="0"/>
    <n v="0"/>
    <n v="294"/>
    <n v="306"/>
    <n v="270"/>
    <n v="287"/>
    <n v="251"/>
    <n v="194"/>
    <n v="215"/>
    <n v="226"/>
    <n v="227"/>
    <n v="249"/>
    <n v="0.55581563357896302"/>
    <n v="4.0530869819790503E-2"/>
    <s v="unknown"/>
    <m/>
    <m/>
    <m/>
    <m/>
    <m/>
    <n v="8"/>
    <n v="8"/>
    <s v="SAMN05752100"/>
  </r>
  <r>
    <n v="230"/>
    <s v="JM2014-H-2"/>
    <s v="JM2014-H-2"/>
    <s v="M. sacchariflorus"/>
    <m/>
    <m/>
    <s v="2014-H-2"/>
    <m/>
    <m/>
    <m/>
    <s v="wild"/>
    <m/>
    <s v="Japan"/>
    <s v="Hokkaido"/>
    <s v="Teshio"/>
    <m/>
    <s v="T. Yamada &amp; K.G. Anzoua"/>
    <d v="2014-08-12T00:00:00"/>
    <s v="Road 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5"/>
    <d v="2015-01-01T00:00:00"/>
    <m/>
    <m/>
    <d v="2015-02-16T00:00:00"/>
    <m/>
    <s v="Y"/>
    <m/>
    <m/>
    <m/>
    <s v="Y"/>
    <n v="44.897544444444001"/>
    <n v="141.74706944444"/>
    <n v="7.72"/>
    <m/>
    <m/>
    <s v="4x"/>
    <n v="8.4098741672834922"/>
    <s v="Y"/>
    <d v="2015-07-02T00:00:00"/>
    <s v="NEF"/>
    <s v="summer 2015"/>
    <n v="66.420000000000016"/>
    <n v="4.43655723158829E-3"/>
    <s v="N"/>
    <n v="1"/>
    <n v="7"/>
    <s v="N Japan"/>
    <n v="6"/>
    <x v="5"/>
    <n v="0"/>
    <n v="1E-3"/>
    <n v="1E-3"/>
    <n v="0"/>
    <n v="1E-3"/>
    <n v="7.0000000000000001E-3"/>
    <n v="0.98899999999999999"/>
    <n v="296"/>
    <n v="307"/>
    <n v="267"/>
    <n v="283"/>
    <n v="248"/>
    <n v="193"/>
    <n v="213"/>
    <n v="224"/>
    <n v="226"/>
    <n v="259"/>
    <n v="8.4554255165438505E-2"/>
    <n v="0.191546450329872"/>
    <s v="4x"/>
    <m/>
    <m/>
    <m/>
    <m/>
    <m/>
    <n v="8"/>
    <n v="8"/>
    <s v="SAMN05752101"/>
  </r>
  <r>
    <n v="231"/>
    <s v="JM2014-H-3"/>
    <s v="JM2014-H-3"/>
    <s v="M. sacchariflorus"/>
    <m/>
    <m/>
    <s v="2014-H-3"/>
    <m/>
    <m/>
    <m/>
    <s v="wild"/>
    <m/>
    <s v="Japan"/>
    <s v="Hokkaido"/>
    <s v="Otoineppu"/>
    <m/>
    <s v="T. Yamada &amp; K.G. Anzoua"/>
    <d v="2014-08-12T00:00:00"/>
    <s v="Open spece, transferred soil land"/>
    <m/>
    <m/>
    <m/>
    <m/>
    <s v="HU"/>
    <m/>
    <m/>
    <m/>
    <m/>
    <m/>
    <d v="2015-02-20T00:00:00"/>
    <m/>
    <n v="9"/>
    <s v="yes"/>
    <d v="2015-04-17T00:00:00"/>
    <m/>
    <m/>
    <d v="2015-02-26T00:00:00"/>
    <m/>
    <m/>
    <n v="5"/>
    <d v="2015-01-01T00:00:00"/>
    <m/>
    <m/>
    <d v="2015-02-16T00:00:00"/>
    <m/>
    <s v="Y"/>
    <m/>
    <m/>
    <m/>
    <s v="Y"/>
    <n v="44.726094444444001"/>
    <n v="142.21951388888999"/>
    <n v="35.549999999999997"/>
    <m/>
    <m/>
    <s v="4x"/>
    <n v="8.7875080416272446"/>
    <s v="Y"/>
    <d v="2015-05-23T00:00:00"/>
    <s v="NEF"/>
    <s v="summer 2015"/>
    <n v="176.49500000000003"/>
    <n v="8.9947089947089894E-3"/>
    <s v="N"/>
    <n v="1"/>
    <n v="7"/>
    <s v="N Japan"/>
    <n v="6"/>
    <x v="5"/>
    <n v="1E-3"/>
    <n v="0"/>
    <n v="0"/>
    <n v="1E-3"/>
    <n v="0"/>
    <n v="1.2999999999999999E-2"/>
    <n v="0.98499999999999999"/>
    <n v="296"/>
    <n v="307"/>
    <n v="267"/>
    <n v="283"/>
    <n v="248"/>
    <n v="193"/>
    <n v="213"/>
    <n v="224"/>
    <n v="226"/>
    <n v="259"/>
    <n v="0.12885421181910101"/>
    <n v="0.17076892456710699"/>
    <s v="4x"/>
    <m/>
    <m/>
    <m/>
    <m/>
    <m/>
    <n v="6"/>
    <n v="6"/>
    <s v="SAMN05752102"/>
  </r>
  <r>
    <n v="232"/>
    <s v="JM2014-H-4"/>
    <s v="JM2014-H-4"/>
    <s v="M. sacchariflorus"/>
    <m/>
    <m/>
    <s v="2014-H-4"/>
    <m/>
    <m/>
    <m/>
    <s v="wild"/>
    <m/>
    <s v="Japan"/>
    <s v="Hokkaido"/>
    <s v="Bifuka"/>
    <m/>
    <s v="T. Yamada &amp; K.G. Anzoua"/>
    <d v="2014-08-12T00:00:00"/>
    <s v="Road 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5"/>
    <d v="2015-01-01T00:00:00"/>
    <m/>
    <m/>
    <d v="2015-02-16T00:00:00"/>
    <m/>
    <s v="Y"/>
    <m/>
    <m/>
    <m/>
    <s v="Y"/>
    <n v="44.539138888888999"/>
    <n v="142.32365555556001"/>
    <n v="63.2"/>
    <m/>
    <m/>
    <s v="4x"/>
    <n v="8.5224242424242416"/>
    <s v="Y"/>
    <d v="2015-07-02T00:00:00"/>
    <s v="NEF"/>
    <s v="summer 2015"/>
    <n v="44.235000000000007"/>
    <n v="5.5356561380657801E-3"/>
    <s v="N"/>
    <n v="1"/>
    <n v="7"/>
    <s v="N Japan"/>
    <n v="6"/>
    <x v="5"/>
    <n v="1E-3"/>
    <n v="0"/>
    <n v="1E-3"/>
    <n v="0"/>
    <n v="2E-3"/>
    <n v="0.02"/>
    <n v="0.97599999999999998"/>
    <n v="296"/>
    <n v="307"/>
    <n v="267"/>
    <n v="283"/>
    <n v="248"/>
    <n v="193"/>
    <n v="213"/>
    <n v="224"/>
    <n v="226"/>
    <n v="259"/>
    <n v="0.11339401820546199"/>
    <n v="0.178546983475115"/>
    <s v="4x"/>
    <m/>
    <m/>
    <m/>
    <m/>
    <m/>
    <n v="6"/>
    <n v="5"/>
    <s v="SAMN05752103"/>
  </r>
  <r>
    <n v="233"/>
    <s v="JM2014-H-5"/>
    <s v="JM2014-H-5"/>
    <s v="M. sacchariflorus"/>
    <m/>
    <m/>
    <s v="2014-H-5"/>
    <m/>
    <m/>
    <m/>
    <s v="wild"/>
    <m/>
    <s v="Japan"/>
    <s v="Hokkaido"/>
    <s v="Asahikawa"/>
    <m/>
    <s v="T. Yamada &amp; K.G. Anzoua"/>
    <d v="2014-08-13T00:00:00"/>
    <s v="near rice field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m/>
    <n v="43.825261111110997"/>
    <n v="142.42762777778"/>
    <n v="135"/>
    <m/>
    <m/>
    <s v="4x"/>
    <n v="8.6975986534505321"/>
    <s v="Y"/>
    <d v="2015-05-23T00:00:00"/>
    <s v="NEF"/>
    <s v="summer 2015"/>
    <n v="185.63250000000002"/>
    <n v="8.2169268693508598E-3"/>
    <s v="N"/>
    <n v="1"/>
    <n v="7"/>
    <s v="N Japan"/>
    <n v="6"/>
    <x v="5"/>
    <n v="0"/>
    <n v="1E-3"/>
    <n v="0"/>
    <n v="1E-3"/>
    <n v="0"/>
    <n v="3.4000000000000002E-2"/>
    <n v="0.96299999999999997"/>
    <n v="296"/>
    <n v="307"/>
    <n v="267"/>
    <n v="283"/>
    <n v="248"/>
    <n v="193"/>
    <n v="213"/>
    <n v="224"/>
    <n v="226"/>
    <n v="259"/>
    <n v="0.12090738332610899"/>
    <n v="0.173695802241872"/>
    <s v="4x"/>
    <m/>
    <m/>
    <m/>
    <m/>
    <m/>
    <n v="5"/>
    <n v="5"/>
    <s v="SAMN05752104"/>
  </r>
  <r>
    <n v="234"/>
    <s v="JM2014-H-6"/>
    <s v="JM2014-H-6"/>
    <s v="M. sacchariflorus"/>
    <m/>
    <m/>
    <s v="2014-H-6"/>
    <m/>
    <m/>
    <m/>
    <s v="wild"/>
    <m/>
    <s v="Japan"/>
    <s v="Hokkaido"/>
    <s v="Kenbuchi"/>
    <m/>
    <s v="T. Yamada &amp; K.G. Anzoua"/>
    <d v="2014-08-13T00:00:00"/>
    <s v="Road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098586111110997"/>
    <n v="142.38879444444001"/>
    <n v="128.38"/>
    <m/>
    <m/>
    <s v="4x"/>
    <n v="8.6007423580786018"/>
    <s v="Y"/>
    <d v="2015-07-02T00:00:00"/>
    <s v="NEF"/>
    <s v="summer 2015"/>
    <n v="55.965000000000011"/>
    <n v="2.0655060489819998E-3"/>
    <s v="N"/>
    <n v="1"/>
    <n v="7"/>
    <s v="N Japan"/>
    <n v="6"/>
    <x v="5"/>
    <n v="0"/>
    <n v="0"/>
    <n v="0"/>
    <n v="0"/>
    <n v="0"/>
    <n v="6.0000000000000001E-3"/>
    <n v="0.99299999999999999"/>
    <n v="296"/>
    <n v="307"/>
    <n v="267"/>
    <n v="283"/>
    <n v="248"/>
    <n v="193"/>
    <n v="213"/>
    <n v="224"/>
    <n v="226"/>
    <n v="259"/>
    <n v="7.8427972836295295E-2"/>
    <n v="0.194286789376313"/>
    <s v="4x"/>
    <m/>
    <m/>
    <m/>
    <m/>
    <m/>
    <n v="6"/>
    <n v="5"/>
    <s v="SAMN05752105"/>
  </r>
  <r>
    <n v="235"/>
    <s v="JM2014-H-7"/>
    <s v="JM2014-H-7"/>
    <s v="M. sacchariflorus"/>
    <m/>
    <m/>
    <s v="2014-H-7"/>
    <m/>
    <m/>
    <m/>
    <s v="wild"/>
    <m/>
    <s v="Japan"/>
    <s v="Hokkaido"/>
    <s v="Asahikawa"/>
    <m/>
    <s v="T. Yamada &amp; K.G. Anzoua"/>
    <d v="2014-08-13T00:00:00"/>
    <s v="River side"/>
    <m/>
    <m/>
    <m/>
    <m/>
    <s v="HU"/>
    <m/>
    <m/>
    <m/>
    <m/>
    <m/>
    <d v="2015-02-20T00:00:00"/>
    <m/>
    <n v="10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664250000000003"/>
    <n v="142.39705000000001"/>
    <n v="146.24"/>
    <m/>
    <m/>
    <s v="4x"/>
    <n v="8.7120174799708643"/>
    <s v="Y"/>
    <d v="2015-07-02T00:00:00"/>
    <s v="NEF"/>
    <s v="summer 2015"/>
    <n v="39.857500000000009"/>
    <m/>
    <s v="N"/>
    <n v="1"/>
    <n v="7"/>
    <s v="N Japan"/>
    <n v="6"/>
    <x v="5"/>
    <n v="1E-3"/>
    <n v="0.01"/>
    <n v="0"/>
    <n v="2.1999999999999999E-2"/>
    <n v="0.01"/>
    <n v="5.5E-2"/>
    <n v="0.90200000000000002"/>
    <n v="296"/>
    <n v="307"/>
    <n v="267"/>
    <n v="283"/>
    <n v="248"/>
    <n v="193"/>
    <n v="213"/>
    <n v="224"/>
    <n v="226"/>
    <n v="259"/>
    <n v="5.14954486345904E-2"/>
    <n v="0.21405721597660199"/>
    <s v="4x"/>
    <m/>
    <m/>
    <m/>
    <m/>
    <m/>
    <n v="5"/>
    <n v="5"/>
    <s v="SAMN05752106"/>
  </r>
  <r>
    <n v="236"/>
    <s v="JM2014-H-8"/>
    <s v="JM2014-H-8"/>
    <s v="M. sacchariflorus"/>
    <m/>
    <m/>
    <s v="2014-H-8"/>
    <m/>
    <m/>
    <m/>
    <s v="wild"/>
    <m/>
    <s v="Japan"/>
    <s v="Hokkaido"/>
    <s v="Biei"/>
    <m/>
    <s v="T. Yamada &amp; K.G. Anzoua"/>
    <d v="2014-08-13T00:00:00"/>
    <s v="near rice field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570263888889002"/>
    <n v="142.43739444444"/>
    <n v="252.17"/>
    <m/>
    <m/>
    <s v="4x"/>
    <n v="9.2676448598130836"/>
    <s v="Y"/>
    <d v="2015-07-02T00:00:00"/>
    <s v="NEF"/>
    <s v="summer 2015"/>
    <n v="43.384999999999998"/>
    <m/>
    <s v="N"/>
    <n v="1"/>
    <n v="7"/>
    <s v="N Japan"/>
    <n v="6"/>
    <x v="5"/>
    <n v="1E-3"/>
    <n v="0"/>
    <n v="0"/>
    <n v="7.0000000000000001E-3"/>
    <n v="0"/>
    <n v="3.0000000000000001E-3"/>
    <n v="0.98799999999999999"/>
    <n v="296"/>
    <n v="307"/>
    <n v="267"/>
    <n v="283"/>
    <n v="248"/>
    <n v="193"/>
    <n v="213"/>
    <n v="224"/>
    <n v="226"/>
    <n v="259"/>
    <n v="9.3050137263401195E-2"/>
    <n v="0.19735542456587499"/>
    <s v="4x"/>
    <m/>
    <m/>
    <m/>
    <m/>
    <m/>
    <n v="5"/>
    <n v="5"/>
    <s v="SAMN05752107"/>
  </r>
  <r>
    <n v="237"/>
    <s v="JM2014-H-9"/>
    <s v="JM2014-H-9"/>
    <s v="M. sacchariflorus"/>
    <m/>
    <m/>
    <s v="2014-H-9"/>
    <m/>
    <m/>
    <m/>
    <s v="wild"/>
    <m/>
    <s v="Japan"/>
    <s v="Hokkaido"/>
    <s v="Kamifurano"/>
    <m/>
    <s v="T. Yamada &amp; K.G. Anzoua"/>
    <d v="2014-08-13T00:00:00"/>
    <s v="Road 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87902777777997"/>
    <n v="142.46278333333001"/>
    <n v="219.08"/>
    <m/>
    <m/>
    <s v="4x"/>
    <n v="8.6846971182121138"/>
    <s v="Y"/>
    <d v="2015-07-02T00:00:00"/>
    <s v="NEF"/>
    <s v="summer 2015"/>
    <n v="34.587500000000006"/>
    <m/>
    <s v="N"/>
    <n v="1"/>
    <n v="7"/>
    <s v="N Japan"/>
    <n v="6"/>
    <x v="5"/>
    <n v="0"/>
    <n v="3.0000000000000001E-3"/>
    <n v="0"/>
    <n v="1.0999999999999999E-2"/>
    <n v="1E-3"/>
    <n v="4.0000000000000001E-3"/>
    <n v="0.98"/>
    <n v="296"/>
    <n v="307"/>
    <n v="267"/>
    <n v="283"/>
    <n v="248"/>
    <n v="193"/>
    <n v="213"/>
    <n v="224"/>
    <n v="226"/>
    <n v="259"/>
    <n v="7.7936714347637603E-2"/>
    <n v="0.19731728720070199"/>
    <s v="4x"/>
    <m/>
    <m/>
    <m/>
    <m/>
    <m/>
    <n v="5"/>
    <n v="4"/>
    <s v="SAMN05752108"/>
  </r>
  <r>
    <n v="238"/>
    <s v="JM2014-H-10"/>
    <s v="JM2014-H-10"/>
    <s v="M. sacchariflorus"/>
    <m/>
    <m/>
    <s v="2014-H-10"/>
    <m/>
    <m/>
    <m/>
    <s v="wild"/>
    <m/>
    <s v="Japan"/>
    <s v="Hokkaido"/>
    <s v="Furano"/>
    <m/>
    <s v="T. Yamada &amp; K.G. Anzoua"/>
    <d v="2014-08-13T00:00:00"/>
    <s v="river side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329113888888998"/>
    <n v="142.39295833333"/>
    <n v="170.64"/>
    <m/>
    <m/>
    <s v="4x"/>
    <n v="8.5338479087452459"/>
    <s v="Y"/>
    <d v="2015-07-02T00:00:00"/>
    <s v="NEF"/>
    <s v="summer 2015"/>
    <n v="93.152500000000003"/>
    <m/>
    <s v="N"/>
    <n v="1"/>
    <n v="7"/>
    <s v="N Japan"/>
    <n v="6"/>
    <x v="5"/>
    <n v="2E-3"/>
    <n v="1E-3"/>
    <n v="3.0000000000000001E-3"/>
    <n v="1E-3"/>
    <n v="1E-3"/>
    <n v="1.2E-2"/>
    <n v="0.98"/>
    <n v="296"/>
    <n v="307"/>
    <n v="267"/>
    <n v="283"/>
    <n v="248"/>
    <n v="193"/>
    <n v="213"/>
    <n v="224"/>
    <n v="226"/>
    <n v="259"/>
    <n v="0.13807253287097199"/>
    <n v="0.17417105307271899"/>
    <s v="4x"/>
    <m/>
    <m/>
    <m/>
    <m/>
    <m/>
    <n v="5"/>
    <n v="5"/>
    <s v="SAMN05752109"/>
  </r>
  <r>
    <n v="239"/>
    <s v="JM2014-H-11"/>
    <s v="JM2014-H-11"/>
    <s v="M. sacchariflorus"/>
    <m/>
    <m/>
    <s v="2014-H-11"/>
    <m/>
    <m/>
    <m/>
    <s v="wild"/>
    <m/>
    <s v="Japan"/>
    <s v="Hokkaido"/>
    <s v="Ashibetsu"/>
    <m/>
    <s v="T. Yamada &amp; K.G. Anzoua"/>
    <d v="2014-08-13T00:00:00"/>
    <s v="Road 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70658333332999"/>
    <n v="142.26872222221999"/>
    <n v="112.92"/>
    <m/>
    <m/>
    <s v="4x"/>
    <n v="8.9936842105263146"/>
    <s v="Y"/>
    <d v="2015-05-23T00:00:00"/>
    <s v="NEF"/>
    <s v="summer 2015"/>
    <n v="957.39"/>
    <m/>
    <s v="N"/>
    <n v="2"/>
    <n v="5"/>
    <s v="S Japan"/>
    <n v="1"/>
    <x v="2"/>
    <n v="0"/>
    <n v="2.5999999999999999E-2"/>
    <n v="5.0000000000000001E-3"/>
    <n v="1.2999999999999999E-2"/>
    <n v="2E-3"/>
    <n v="0.49199999999999999"/>
    <n v="0.46200000000000002"/>
    <n v="296"/>
    <n v="307"/>
    <n v="267"/>
    <n v="283"/>
    <n v="248"/>
    <n v="193"/>
    <n v="213"/>
    <n v="224"/>
    <n v="226"/>
    <n v="259"/>
    <n v="0.25976015026730198"/>
    <n v="0.130699562773267"/>
    <s v="unknown"/>
    <m/>
    <m/>
    <m/>
    <m/>
    <m/>
    <n v="5"/>
    <n v="5"/>
    <s v="SAMN05752110"/>
  </r>
  <r>
    <n v="240"/>
    <s v="JM2014-H-12"/>
    <s v="JM2014-H-12"/>
    <s v="M. sacchariflorus"/>
    <m/>
    <m/>
    <s v="2014-H-12"/>
    <m/>
    <m/>
    <m/>
    <s v="wild"/>
    <m/>
    <s v="Japan"/>
    <s v="Hokkaido"/>
    <s v="Akabira"/>
    <m/>
    <s v="T. Yamada &amp; K.G. Anzoua"/>
    <d v="2014-08-20T00:00:00"/>
    <s v="Road side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562036111110999"/>
    <n v="142.05801388889"/>
    <n v="86.27"/>
    <m/>
    <m/>
    <s v="4x"/>
    <n v="8.3452520252025195"/>
    <s v="Y"/>
    <d v="2015-05-23T00:00:00"/>
    <s v="NEF"/>
    <s v="summer 2015"/>
    <n v="172.96750000000003"/>
    <m/>
    <s v="N"/>
    <n v="1"/>
    <n v="7"/>
    <s v="N Japan"/>
    <n v="6"/>
    <x v="5"/>
    <n v="1E-3"/>
    <n v="1E-3"/>
    <n v="0"/>
    <n v="0"/>
    <n v="0"/>
    <n v="2E-3"/>
    <n v="0.995"/>
    <n v="296"/>
    <n v="307"/>
    <n v="267"/>
    <n v="283"/>
    <n v="248"/>
    <n v="193"/>
    <n v="213"/>
    <n v="224"/>
    <n v="226"/>
    <n v="259"/>
    <n v="0.179251553243751"/>
    <n v="0.16287585381311201"/>
    <s v="4x"/>
    <m/>
    <m/>
    <m/>
    <m/>
    <m/>
    <n v="6"/>
    <n v="5"/>
    <s v="SAMN05752111"/>
  </r>
  <r>
    <n v="241"/>
    <s v="JM2014-H-13"/>
    <s v="JM2014-H-13"/>
    <s v="M. sacchariflorus"/>
    <m/>
    <m/>
    <s v="2014-H-13"/>
    <m/>
    <m/>
    <m/>
    <s v="wild"/>
    <m/>
    <s v="Japan"/>
    <s v="Hokkaido"/>
    <s v="Ikeda"/>
    <m/>
    <s v="T. Yamada &amp; K.G. Anzoua"/>
    <d v="2014-08-20T00:00:00"/>
    <s v="Rood side, mountain foot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2.999241666666997"/>
    <n v="143.43864444444"/>
    <n v="19.45"/>
    <m/>
    <m/>
    <s v="4x"/>
    <n v="8.9972013651877116"/>
    <s v="Y"/>
    <d v="2015-07-02T00:00:00"/>
    <s v="NEF"/>
    <s v="summer 2015"/>
    <n v="149.21"/>
    <m/>
    <s v="N"/>
    <n v="1"/>
    <n v="7"/>
    <s v="N Japan"/>
    <n v="6"/>
    <x v="5"/>
    <n v="0"/>
    <n v="1E-3"/>
    <n v="0"/>
    <n v="0"/>
    <n v="0"/>
    <n v="1E-3"/>
    <n v="0.997"/>
    <n v="296"/>
    <n v="307"/>
    <n v="267"/>
    <n v="283"/>
    <n v="247"/>
    <n v="193"/>
    <n v="213"/>
    <n v="224"/>
    <n v="226"/>
    <n v="259"/>
    <n v="0.15214564369310801"/>
    <n v="0.17338104976141799"/>
    <s v="4x"/>
    <m/>
    <m/>
    <m/>
    <m/>
    <m/>
    <n v="5"/>
    <n v="5"/>
    <s v="SAMN05752112"/>
  </r>
  <r>
    <n v="242"/>
    <s v="JM2014-H-14"/>
    <s v="JM2014-H-14"/>
    <s v="M. sacchariflorus"/>
    <m/>
    <m/>
    <s v="2014-H-14"/>
    <m/>
    <m/>
    <m/>
    <s v="wild"/>
    <m/>
    <s v="Japan"/>
    <s v="Hokkaido"/>
    <s v="Honbetsu"/>
    <m/>
    <s v="T. Yamada &amp; K.G. Anzoua"/>
    <d v="2014-08-20T00:00:00"/>
    <s v="Rood side, mountain foot"/>
    <m/>
    <m/>
    <m/>
    <m/>
    <s v="HU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099613888889003"/>
    <n v="143.53276111111001"/>
    <n v="40.9"/>
    <m/>
    <m/>
    <s v="4x"/>
    <n v="8.8148856548856553"/>
    <s v="Y"/>
    <d v="2015-07-02T00:00:00"/>
    <s v="NEF"/>
    <s v="summer 2015"/>
    <n v="196.34250000000003"/>
    <m/>
    <s v="N"/>
    <n v="1"/>
    <n v="7"/>
    <s v="N Japan"/>
    <n v="6"/>
    <x v="5"/>
    <n v="0"/>
    <n v="0"/>
    <n v="0"/>
    <n v="0"/>
    <n v="0"/>
    <n v="1E-3"/>
    <n v="0.998"/>
    <n v="296"/>
    <n v="307"/>
    <n v="267"/>
    <n v="283"/>
    <n v="247"/>
    <n v="193"/>
    <n v="213"/>
    <n v="224"/>
    <n v="226"/>
    <n v="259"/>
    <n v="0.13232191879786201"/>
    <n v="0.175947512156131"/>
    <s v="4x"/>
    <m/>
    <m/>
    <m/>
    <m/>
    <m/>
    <n v="5"/>
    <n v="5"/>
    <s v="SAMN05752113"/>
  </r>
  <r>
    <n v="243"/>
    <s v="JM2014-H-15"/>
    <s v="JM2014-H-15"/>
    <s v="M. sacchariflorus"/>
    <m/>
    <m/>
    <s v="2014-H-15"/>
    <m/>
    <m/>
    <m/>
    <s v="wild"/>
    <m/>
    <s v="Japan"/>
    <s v="Hokkaido"/>
    <s v="Ashoro"/>
    <m/>
    <s v="T. Yamada &amp; K.G. Anzoua"/>
    <d v="2014-08-20T00:00:00"/>
    <s v="River side, mountain foot"/>
    <m/>
    <m/>
    <m/>
    <m/>
    <s v="HU"/>
    <m/>
    <m/>
    <m/>
    <m/>
    <m/>
    <d v="2015-02-20T00:00:00"/>
    <m/>
    <n v="3"/>
    <s v="no"/>
    <d v="2015-04-17T00:00:00"/>
    <m/>
    <m/>
    <d v="2015-02-26T00:00:00"/>
    <m/>
    <m/>
    <s v="1 (?)"/>
    <d v="2015-01-01T00:00:00"/>
    <m/>
    <m/>
    <d v="2015-02-16T00:00:00"/>
    <m/>
    <s v="Y"/>
    <m/>
    <m/>
    <m/>
    <m/>
    <n v="43.198952777777997"/>
    <n v="143.57458611110999"/>
    <n v="78.39"/>
    <m/>
    <m/>
    <s v="4x"/>
    <n v="8.5219322367701213"/>
    <s v="Y"/>
    <d v="2015-07-02T00:00:00"/>
    <s v="NEF"/>
    <s v="summer 2015"/>
    <n v="93.662499999999994"/>
    <m/>
    <s v="N"/>
    <n v="1"/>
    <n v="7"/>
    <s v="N Japan"/>
    <n v="6"/>
    <x v="5"/>
    <n v="0"/>
    <n v="0"/>
    <n v="0"/>
    <n v="0"/>
    <n v="0"/>
    <n v="4.0000000000000001E-3"/>
    <n v="0.995"/>
    <n v="296"/>
    <n v="306"/>
    <n v="267"/>
    <n v="284"/>
    <n v="248"/>
    <n v="193"/>
    <n v="213"/>
    <n v="224"/>
    <n v="226"/>
    <n v="259"/>
    <n v="0.12980783123826001"/>
    <n v="0.175870886328164"/>
    <s v="4x"/>
    <m/>
    <m/>
    <m/>
    <m/>
    <m/>
    <n v="5"/>
    <n v="5"/>
    <s v="SAMN05752114"/>
  </r>
  <r>
    <n v="244"/>
    <s v="JM2014-H-16"/>
    <s v="JM2014-H-16"/>
    <s v="M. sacchariflorus"/>
    <m/>
    <m/>
    <s v="2014-H-16"/>
    <m/>
    <m/>
    <m/>
    <s v="wild"/>
    <m/>
    <s v="Japan"/>
    <s v="Hokkaido"/>
    <s v="Ashoro"/>
    <m/>
    <s v="T. Yamada &amp; K.G. Anzoua"/>
    <d v="2014-08-20T00:00:00"/>
    <s v="Rood side, river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3"/>
    <d v="2015-01-01T00:00:00"/>
    <m/>
    <m/>
    <d v="2015-02-16T00:00:00"/>
    <m/>
    <s v="Y"/>
    <m/>
    <m/>
    <m/>
    <m/>
    <n v="43.285836111111003"/>
    <n v="143.55972499999999"/>
    <n v="105.27"/>
    <m/>
    <m/>
    <s v="4x"/>
    <n v="8.5750766246362762"/>
    <s v="Y"/>
    <d v="2015-05-23T00:00:00"/>
    <s v="NEF"/>
    <s v="summer 2015"/>
    <n v="72.667500000000018"/>
    <m/>
    <m/>
    <e v="#N/A"/>
    <m/>
    <m/>
    <m/>
    <x v="3"/>
    <m/>
    <m/>
    <m/>
    <m/>
    <m/>
    <m/>
    <m/>
    <n v="296"/>
    <n v="307"/>
    <n v="267"/>
    <n v="284"/>
    <n v="248"/>
    <n v="193"/>
    <n v="213"/>
    <n v="224"/>
    <n v="226"/>
    <n v="259"/>
    <s v="NA"/>
    <s v="NA"/>
    <s v="unknown"/>
    <m/>
    <m/>
    <m/>
    <m/>
    <m/>
    <n v="5"/>
    <n v="5"/>
    <s v="NA"/>
  </r>
  <r>
    <n v="245"/>
    <s v="JM2014-H-17"/>
    <s v="JM2014-H-17"/>
    <s v="M. sacchariflorus"/>
    <m/>
    <m/>
    <s v="2014-H-17"/>
    <m/>
    <m/>
    <m/>
    <s v="wild"/>
    <m/>
    <s v="Japan"/>
    <s v="Hokkaido"/>
    <s v="Rikubetsu"/>
    <m/>
    <s v="T. Yamada &amp; K.G. Anzoua"/>
    <d v="2014-08-20T00:00:00"/>
    <s v="Rood side, river side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93422222222001"/>
    <n v="143.73054444444"/>
    <n v="223.03"/>
    <m/>
    <m/>
    <s v="4x"/>
    <n v="8.7966570247933866"/>
    <s v="Y"/>
    <d v="2015-05-23T00:00:00"/>
    <s v="NEF"/>
    <s v="summer 2015"/>
    <n v="251.21000000000004"/>
    <m/>
    <s v="Y"/>
    <e v="#N/A"/>
    <m/>
    <m/>
    <m/>
    <x v="3"/>
    <m/>
    <m/>
    <m/>
    <m/>
    <m/>
    <m/>
    <m/>
    <n v="303"/>
    <n v="307"/>
    <n v="251"/>
    <n v="284"/>
    <n v="0"/>
    <n v="193"/>
    <n v="214"/>
    <n v="209"/>
    <n v="0"/>
    <n v="0"/>
    <s v="NA"/>
    <s v="NA"/>
    <s v="unknown"/>
    <m/>
    <m/>
    <m/>
    <m/>
    <m/>
    <n v="4"/>
    <n v="4"/>
    <s v="NA"/>
  </r>
  <r>
    <n v="246"/>
    <s v="JM2014-H-18"/>
    <s v="JM2014-H-18"/>
    <s v="M. sacchariflorus"/>
    <m/>
    <m/>
    <s v="2014-H-18"/>
    <m/>
    <m/>
    <m/>
    <s v="wild"/>
    <m/>
    <s v="Japan"/>
    <s v="Hokkaido"/>
    <s v="Rikubetsu"/>
    <m/>
    <s v="T. Yamada &amp; K.G. Anzoua"/>
    <d v="2014-08-20T00:00:00"/>
    <s v="Rood side, river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598561111111003"/>
    <n v="143.66369722222001"/>
    <n v="356.42"/>
    <m/>
    <m/>
    <s v="4x"/>
    <n v="8.6124615384615364"/>
    <s v="Y"/>
    <d v="2015-07-02T00:00:00"/>
    <s v="NEF"/>
    <s v="summer 2015"/>
    <n v="208.96500000000003"/>
    <m/>
    <s v="N"/>
    <n v="1"/>
    <n v="7"/>
    <s v="N Japan"/>
    <n v="6"/>
    <x v="5"/>
    <n v="0"/>
    <n v="1E-3"/>
    <n v="2E-3"/>
    <n v="5.0000000000000001E-3"/>
    <n v="0"/>
    <n v="1.2E-2"/>
    <n v="0.97899999999999998"/>
    <n v="296"/>
    <n v="307"/>
    <n v="267"/>
    <n v="283"/>
    <n v="248"/>
    <n v="193"/>
    <n v="213"/>
    <n v="224"/>
    <n v="226"/>
    <n v="259"/>
    <n v="0.17462794393873701"/>
    <n v="0.164939430011904"/>
    <s v="4x"/>
    <m/>
    <m/>
    <m/>
    <m/>
    <m/>
    <n v="4"/>
    <n v="4"/>
    <s v="SAMN05752115"/>
  </r>
  <r>
    <n v="247"/>
    <s v="JM2014-H-19"/>
    <s v="JM2014-H-19"/>
    <s v="M. sacchariflorus"/>
    <m/>
    <m/>
    <s v="2014-H-19"/>
    <m/>
    <m/>
    <m/>
    <s v="wild"/>
    <m/>
    <s v="Japan"/>
    <s v="Hokkaido"/>
    <s v="Kamiyubetsu"/>
    <m/>
    <s v="T. Yamada &amp; K.G. Anzoua"/>
    <d v="2014-08-20T00:00:00"/>
    <s v="Roadside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099575000000002"/>
    <n v="143.53103611111001"/>
    <n v="55.22"/>
    <m/>
    <m/>
    <s v="4x"/>
    <n v="8.5360204482894204"/>
    <s v="Y"/>
    <d v="2015-07-02T00:00:00"/>
    <s v="NEF"/>
    <s v="summer 2015"/>
    <n v="202.84500000000003"/>
    <m/>
    <s v="N"/>
    <n v="1"/>
    <n v="7"/>
    <s v="N Japan"/>
    <n v="6"/>
    <x v="5"/>
    <n v="0"/>
    <n v="0"/>
    <n v="0"/>
    <n v="2E-3"/>
    <n v="0"/>
    <n v="0"/>
    <n v="0.997"/>
    <n v="296"/>
    <n v="307"/>
    <n v="267"/>
    <n v="283"/>
    <n v="248"/>
    <n v="193"/>
    <n v="213"/>
    <n v="224"/>
    <n v="226"/>
    <n v="259"/>
    <n v="0.16607426672446199"/>
    <n v="0.17253447917388601"/>
    <s v="4x"/>
    <m/>
    <m/>
    <m/>
    <m/>
    <m/>
    <n v="5"/>
    <n v="4"/>
    <s v="SAMN05752116"/>
  </r>
  <r>
    <n v="248"/>
    <s v="JM2014-H-20"/>
    <s v="JM2014-H-20"/>
    <s v="M. sacchariflorus"/>
    <m/>
    <m/>
    <s v="2014-H-20"/>
    <m/>
    <m/>
    <m/>
    <s v="wild"/>
    <m/>
    <s v="Japan"/>
    <s v="Hokkaido"/>
    <s v="Yubetsu"/>
    <m/>
    <s v="T. Yamada &amp; K.G. Anzoua"/>
    <d v="2014-08-20T00:00:00"/>
    <s v="Roadside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184636111110997"/>
    <n v="143.639375"/>
    <n v="18"/>
    <m/>
    <m/>
    <s v="4x"/>
    <n v="8.6284804687499985"/>
    <s v="Y"/>
    <d v="2015-07-02T00:00:00"/>
    <s v="NEF"/>
    <s v="summer 2015"/>
    <n v="169.10000000000002"/>
    <m/>
    <s v="N"/>
    <n v="1"/>
    <n v="7"/>
    <s v="N Japan"/>
    <n v="6"/>
    <x v="5"/>
    <n v="0"/>
    <n v="0"/>
    <n v="0"/>
    <n v="0"/>
    <n v="0"/>
    <n v="0"/>
    <n v="0.999"/>
    <n v="296"/>
    <n v="307"/>
    <n v="267"/>
    <n v="283"/>
    <n v="248"/>
    <n v="193"/>
    <n v="213"/>
    <n v="224"/>
    <n v="226"/>
    <n v="259"/>
    <n v="0.15607571160236999"/>
    <n v="0.17562662648952199"/>
    <s v="4x"/>
    <m/>
    <m/>
    <m/>
    <m/>
    <m/>
    <n v="5"/>
    <n v="4"/>
    <s v="SAMN05752117"/>
  </r>
  <r>
    <n v="249"/>
    <s v="JM2014-H-21"/>
    <s v="JM2014-H-21"/>
    <s v="M. sacchariflorus"/>
    <m/>
    <m/>
    <s v="2014-H-21"/>
    <m/>
    <m/>
    <m/>
    <s v="wild"/>
    <m/>
    <s v="Japan"/>
    <s v="Hokkaido"/>
    <s v="Kitami"/>
    <m/>
    <s v="T. Yamada &amp; K.G. Anzoua"/>
    <d v="2014-08-21T00:00:00"/>
    <s v="Road side, neqr forest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917774999999999"/>
    <n v="143.78203888889001"/>
    <n v="415.08"/>
    <m/>
    <m/>
    <s v="4x"/>
    <n v="8.653684210526313"/>
    <s v="Y"/>
    <d v="2015-07-02T00:00:00"/>
    <s v="NEF"/>
    <s v="summer 2015"/>
    <n v="101.56750000000002"/>
    <m/>
    <s v="N"/>
    <n v="1"/>
    <n v="7"/>
    <s v="N Japan"/>
    <n v="6"/>
    <x v="5"/>
    <n v="2E-3"/>
    <n v="0"/>
    <n v="0"/>
    <n v="1.7999999999999999E-2"/>
    <n v="1E-3"/>
    <n v="2.8000000000000001E-2"/>
    <n v="0.95199999999999996"/>
    <n v="296"/>
    <n v="307"/>
    <n v="267"/>
    <n v="283"/>
    <n v="248"/>
    <n v="193"/>
    <n v="213"/>
    <n v="224"/>
    <n v="226"/>
    <n v="259"/>
    <n v="7.3515387949718194E-2"/>
    <n v="0.201272574155516"/>
    <s v="4x"/>
    <m/>
    <m/>
    <m/>
    <m/>
    <m/>
    <n v="5"/>
    <n v="4"/>
    <s v="SAMN05752118"/>
  </r>
  <r>
    <n v="250"/>
    <s v="JM2014-H-22"/>
    <s v="JM2014-H-22"/>
    <s v="M. sacchariflorus"/>
    <m/>
    <m/>
    <s v="2014-H-22"/>
    <m/>
    <m/>
    <m/>
    <s v="wild"/>
    <m/>
    <s v="Japan"/>
    <s v="Hokkaido"/>
    <s v="Tanno"/>
    <m/>
    <s v="T. Yamada &amp; K.G. Anzoua"/>
    <d v="2014-08-21T00:00:00"/>
    <s v="Road side, mountain foot"/>
    <m/>
    <m/>
    <m/>
    <m/>
    <s v="HU"/>
    <m/>
    <m/>
    <m/>
    <m/>
    <m/>
    <d v="2015-02-20T00:00:00"/>
    <m/>
    <n v="9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886049999999997"/>
    <n v="143.97279444444001"/>
    <n v="45.57"/>
    <m/>
    <m/>
    <s v="4x"/>
    <n v="8.6768995385736254"/>
    <s v="Y"/>
    <d v="2015-07-02T00:00:00"/>
    <s v="NEF"/>
    <s v="summer 2015"/>
    <n v="124.39000000000001"/>
    <m/>
    <s v="N"/>
    <n v="1"/>
    <n v="7"/>
    <s v="N Japan"/>
    <n v="6"/>
    <x v="5"/>
    <n v="0"/>
    <n v="0"/>
    <n v="0"/>
    <n v="1E-3"/>
    <n v="0"/>
    <n v="1E-3"/>
    <n v="0.998"/>
    <n v="296"/>
    <n v="307"/>
    <n v="267"/>
    <n v="283"/>
    <n v="248"/>
    <n v="193"/>
    <n v="213"/>
    <n v="224"/>
    <n v="226"/>
    <n v="259"/>
    <n v="0.12908539228435201"/>
    <n v="0.1851151370363"/>
    <s v="4x"/>
    <m/>
    <m/>
    <m/>
    <m/>
    <m/>
    <n v="5"/>
    <n v="4"/>
    <s v="SAMN05752119"/>
  </r>
  <r>
    <n v="251"/>
    <s v="JM2014-H-23"/>
    <s v="JM2014-H-23"/>
    <s v="M. sacchariflorus"/>
    <m/>
    <m/>
    <s v="2014-H-23"/>
    <m/>
    <m/>
    <m/>
    <s v="wild"/>
    <m/>
    <s v="Japan"/>
    <s v="Hokkaido"/>
    <s v="Bihoro"/>
    <m/>
    <s v="T. Yamada &amp; K.G. Anzoua"/>
    <d v="2014-08-21T00:00:00"/>
    <s v="Road side, forest area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861605555555997"/>
    <n v="144.07763611111"/>
    <n v="39.659999999999997"/>
    <m/>
    <m/>
    <s v="4x"/>
    <n v="8.7190633315593384"/>
    <s v="Y"/>
    <d v="2015-07-02T00:00:00"/>
    <s v="NEF"/>
    <s v="summer 2015"/>
    <n v="83.887500000000017"/>
    <m/>
    <s v="N"/>
    <n v="1"/>
    <n v="7"/>
    <s v="N Japan"/>
    <n v="6"/>
    <x v="5"/>
    <n v="2E-3"/>
    <n v="2E-3"/>
    <n v="2E-3"/>
    <n v="1E-3"/>
    <n v="1E-3"/>
    <n v="1.2999999999999999E-2"/>
    <n v="0.98"/>
    <n v="296"/>
    <n v="307"/>
    <n v="267"/>
    <n v="283"/>
    <n v="247"/>
    <n v="193"/>
    <n v="213"/>
    <n v="224"/>
    <n v="226"/>
    <n v="259"/>
    <n v="0.118595578673602"/>
    <n v="0.18622340251139299"/>
    <s v="4x"/>
    <m/>
    <m/>
    <m/>
    <m/>
    <m/>
    <n v="5"/>
    <n v="4"/>
    <s v="SAMN05752120"/>
  </r>
  <r>
    <n v="252"/>
    <s v="JM2014-H-24"/>
    <s v="JM2014-H-24"/>
    <s v="M. sacchariflorus"/>
    <m/>
    <m/>
    <s v="2014-H-24"/>
    <m/>
    <m/>
    <m/>
    <s v="wild"/>
    <m/>
    <s v="Japan"/>
    <s v="Hokkaido"/>
    <s v="Ozora"/>
    <m/>
    <s v="T. Yamada &amp; K.G. Anzoua"/>
    <d v="2014-08-21T00:00:00"/>
    <s v="Road side, forest area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913052777777999"/>
    <n v="144.15591388889001"/>
    <n v="0"/>
    <m/>
    <m/>
    <s v="4x"/>
    <n v="8.6734921557234141"/>
    <s v="Y"/>
    <d v="2015-07-02T00:00:00"/>
    <s v="NEF"/>
    <s v="summer 2015"/>
    <n v="109.5575"/>
    <m/>
    <s v="N"/>
    <n v="1"/>
    <n v="7"/>
    <s v="N Japan"/>
    <n v="6"/>
    <x v="5"/>
    <n v="0"/>
    <n v="0"/>
    <n v="1E-3"/>
    <n v="1.0999999999999999E-2"/>
    <n v="0"/>
    <n v="8.9999999999999993E-3"/>
    <n v="0.97899999999999998"/>
    <n v="296"/>
    <n v="307"/>
    <n v="267"/>
    <n v="283"/>
    <n v="248"/>
    <n v="193"/>
    <n v="213"/>
    <n v="224"/>
    <n v="226"/>
    <n v="259"/>
    <n v="0.12651350960843799"/>
    <n v="0.17881364343136899"/>
    <s v="4x"/>
    <m/>
    <m/>
    <m/>
    <m/>
    <m/>
    <n v="5"/>
    <n v="4"/>
    <s v="SAMN05752121"/>
  </r>
  <r>
    <n v="253"/>
    <s v="JM2014-H-25"/>
    <s v="JM2014-H-25"/>
    <s v="M. sacchariflorus"/>
    <m/>
    <m/>
    <s v="2014-H-25"/>
    <m/>
    <m/>
    <m/>
    <s v="wild"/>
    <m/>
    <s v="Japan"/>
    <s v="Hokkaido"/>
    <s v="Abashiri"/>
    <m/>
    <s v="T. Yamada &amp; K.G. Anzoua"/>
    <d v="2014-08-21T00:00:00"/>
    <s v="Roadside, mountai foot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003594444443998"/>
    <n v="144.22813333332999"/>
    <n v="6.81"/>
    <m/>
    <m/>
    <s v="4x"/>
    <n v="8.6124796671079995"/>
    <s v="Y"/>
    <d v="2015-07-02T00:00:00"/>
    <s v="NEF"/>
    <s v="summer 2015"/>
    <n v="235.48500000000001"/>
    <m/>
    <s v="N"/>
    <n v="1"/>
    <n v="7"/>
    <s v="N Japan"/>
    <n v="6"/>
    <x v="5"/>
    <n v="0"/>
    <n v="0"/>
    <n v="0"/>
    <n v="1E-3"/>
    <n v="0"/>
    <n v="0"/>
    <n v="0.999"/>
    <n v="296"/>
    <n v="307"/>
    <n v="267"/>
    <n v="283"/>
    <n v="248"/>
    <n v="193"/>
    <n v="213"/>
    <n v="224"/>
    <n v="226"/>
    <n v="259"/>
    <n v="0.140182054616385"/>
    <n v="0.17130469852792901"/>
    <s v="4x"/>
    <m/>
    <m/>
    <m/>
    <m/>
    <m/>
    <n v="6"/>
    <n v="5"/>
    <s v="SAMN05752122"/>
  </r>
  <r>
    <n v="254"/>
    <s v="JM2014-H-26"/>
    <s v="JM2014-H-26"/>
    <s v="M. sacchariflorus"/>
    <m/>
    <m/>
    <s v="2014-H-26"/>
    <m/>
    <m/>
    <m/>
    <s v="wild"/>
    <m/>
    <s v="Japan"/>
    <s v="Hokkaido"/>
    <s v="Abashiri"/>
    <m/>
    <s v="T. Yamada &amp; K.G. Anzoua"/>
    <d v="2014-08-21T00:00:00"/>
    <s v="Road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966116666666998"/>
    <n v="144.32576111111001"/>
    <n v="0.49"/>
    <m/>
    <m/>
    <s v="4x"/>
    <n v="8.6482754367934227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m/>
    <m/>
    <m/>
    <n v="5"/>
    <n v="4"/>
    <s v="NA"/>
  </r>
  <r>
    <n v="255"/>
    <s v="JM2014-H-27"/>
    <s v="JM2014-H-27"/>
    <s v="M. sacchariflorus"/>
    <m/>
    <m/>
    <s v="2014-H-27"/>
    <m/>
    <m/>
    <m/>
    <s v="wild"/>
    <m/>
    <s v="Japan"/>
    <s v="Hokkaido"/>
    <s v="Koshimizu"/>
    <m/>
    <s v="T. Yamada &amp; K.G. Anzoua"/>
    <d v="2014-08-21T00:00:00"/>
    <s v="Roadside, near sea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934472222221999"/>
    <n v="144.44291666666999"/>
    <n v="2.98"/>
    <m/>
    <m/>
    <s v="4x"/>
    <n v="8.4591369935099099"/>
    <s v="Y"/>
    <d v="2015-07-02T00:00:00"/>
    <s v="NEF"/>
    <s v="summer 2015"/>
    <n v="222.14000000000001"/>
    <m/>
    <s v="N"/>
    <n v="1"/>
    <n v="7"/>
    <s v="N Japan"/>
    <n v="6"/>
    <x v="5"/>
    <n v="0"/>
    <n v="0"/>
    <n v="0"/>
    <n v="1E-3"/>
    <n v="0"/>
    <n v="1E-3"/>
    <n v="0.997"/>
    <n v="296"/>
    <n v="307"/>
    <n v="267"/>
    <n v="283"/>
    <n v="247"/>
    <n v="193"/>
    <n v="213"/>
    <n v="224"/>
    <n v="226"/>
    <n v="259"/>
    <n v="0.22872417280739801"/>
    <n v="0.14563506931435"/>
    <s v="unknown"/>
    <m/>
    <m/>
    <m/>
    <m/>
    <m/>
    <n v="5"/>
    <n v="5"/>
    <s v="SAMN05752123"/>
  </r>
  <r>
    <n v="256"/>
    <s v="JM2014-H-28"/>
    <s v="JM2014-H-28"/>
    <s v="M. sacchariflorus"/>
    <m/>
    <m/>
    <s v="2014-H-28"/>
    <m/>
    <m/>
    <m/>
    <s v="wild"/>
    <m/>
    <s v="Japan"/>
    <s v="Hokkaido"/>
    <s v="Nakashibetsu"/>
    <m/>
    <s v="T. Yamada &amp; K.G. Anzoua"/>
    <d v="2014-08-21T00:00:00"/>
    <s v="Rode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3.573416666667001"/>
    <n v="145.01438888889001"/>
    <n v="23.6"/>
    <m/>
    <m/>
    <s v="4x"/>
    <n v="8.4594820143884863"/>
    <s v="Y"/>
    <d v="2015-07-02T00:00:00"/>
    <s v="NEF"/>
    <s v="summer 2015"/>
    <n v="270.84500000000003"/>
    <m/>
    <s v="N"/>
    <n v="1"/>
    <n v="7"/>
    <s v="N Japan"/>
    <n v="6"/>
    <x v="5"/>
    <n v="0"/>
    <n v="0"/>
    <n v="0"/>
    <n v="1E-3"/>
    <n v="0"/>
    <n v="0"/>
    <n v="0.998"/>
    <n v="296"/>
    <n v="307"/>
    <n v="267"/>
    <n v="283"/>
    <n v="248"/>
    <n v="193"/>
    <n v="213"/>
    <n v="224"/>
    <n v="226"/>
    <n v="259"/>
    <n v="0.215575783846265"/>
    <n v="0.151998526432124"/>
    <s v="unknown"/>
    <m/>
    <m/>
    <m/>
    <m/>
    <m/>
    <n v="6"/>
    <n v="6"/>
    <s v="SAMN05752124"/>
  </r>
  <r>
    <n v="257"/>
    <s v="JM2014-H-29"/>
    <s v="JM2014-H-29"/>
    <s v="M. sacchariflorus"/>
    <m/>
    <m/>
    <s v="2014-H-29"/>
    <m/>
    <m/>
    <m/>
    <s v="wild"/>
    <m/>
    <s v="Japan"/>
    <s v="Hokkaido"/>
    <s v="Bekkai"/>
    <m/>
    <s v="T. Yamada &amp; K.G. Anzoua"/>
    <d v="2014-08-21T00:00:00"/>
    <s v="Road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76413888888999"/>
    <n v="145.04759166667"/>
    <n v="42.36"/>
    <m/>
    <m/>
    <s v="4x"/>
    <n v="8.7243643263757118"/>
    <s v="Y"/>
    <d v="2015-07-02T00:00:00"/>
    <s v="NEF"/>
    <s v="summer 2015"/>
    <n v="270.42"/>
    <m/>
    <s v="N"/>
    <n v="1"/>
    <n v="7"/>
    <s v="N Japan"/>
    <n v="6"/>
    <x v="5"/>
    <n v="0"/>
    <n v="0"/>
    <n v="2E-3"/>
    <n v="0"/>
    <n v="0"/>
    <n v="0"/>
    <n v="0.997"/>
    <n v="296"/>
    <n v="307"/>
    <n v="267"/>
    <n v="283"/>
    <n v="248"/>
    <n v="193"/>
    <n v="213"/>
    <n v="224"/>
    <n v="226"/>
    <n v="259"/>
    <n v="0.19433607860135799"/>
    <n v="0.157352941176471"/>
    <s v="unknown"/>
    <m/>
    <m/>
    <m/>
    <m/>
    <m/>
    <n v="6"/>
    <n v="6"/>
    <s v="SAMN05752125"/>
  </r>
  <r>
    <n v="258"/>
    <s v="JM2014-H-30"/>
    <s v="JM2014-H-30"/>
    <s v="M. sacchariflorus"/>
    <m/>
    <m/>
    <s v="2014-H-30"/>
    <m/>
    <m/>
    <m/>
    <s v="wild"/>
    <m/>
    <s v="Japan"/>
    <s v="Hokkaido"/>
    <s v="Bekkai"/>
    <m/>
    <s v="T. Yamada &amp; K.G. Anzoua"/>
    <d v="2014-08-21T00:00:00"/>
    <s v="Road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m/>
    <m/>
    <m/>
    <m/>
    <m/>
    <n v="43.313775"/>
    <n v="145.14651388889001"/>
    <n v="23.48"/>
    <m/>
    <m/>
    <s v="4x"/>
    <n v="8.7104298115604486"/>
    <s v="Y"/>
    <d v="2015-07-02T00:00:00"/>
    <s v="NEF"/>
    <s v="summer 2015"/>
    <n v="66.632499999999993"/>
    <m/>
    <s v="N"/>
    <n v="1"/>
    <n v="7"/>
    <s v="N Japan"/>
    <n v="6"/>
    <x v="5"/>
    <n v="0"/>
    <n v="0"/>
    <n v="2E-3"/>
    <n v="1E-3"/>
    <n v="0"/>
    <n v="1E-3"/>
    <n v="0.995"/>
    <n v="296"/>
    <n v="307"/>
    <n v="267"/>
    <n v="283"/>
    <n v="247"/>
    <n v="193"/>
    <n v="213"/>
    <n v="224"/>
    <n v="226"/>
    <n v="259"/>
    <n v="0.15980349660453699"/>
    <n v="0.16343938091143601"/>
    <s v="4x"/>
    <m/>
    <m/>
    <m/>
    <m/>
    <m/>
    <n v="7"/>
    <n v="7"/>
    <s v="SAMN05752126"/>
  </r>
  <r>
    <n v="259"/>
    <s v="JM2014-H-41"/>
    <s v="JM2014-H-41"/>
    <s v="M. sacchariflorus"/>
    <m/>
    <m/>
    <s v="2014-H-41"/>
    <m/>
    <m/>
    <m/>
    <s v="wild"/>
    <m/>
    <s v="Japan"/>
    <s v="Hokkaido"/>
    <s v="Kushiro"/>
    <m/>
    <s v="T. Yamada &amp; K.G. Anzoua"/>
    <d v="2014-08-21T00:00:00"/>
    <s v="Roadside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974505555556"/>
    <n v="144.52967777777999"/>
    <n v="116.83"/>
    <m/>
    <m/>
    <s v="4x"/>
    <n v="8.9464699205448355"/>
    <s v="Y"/>
    <d v="2015-07-02T00:00:00"/>
    <s v="NEF"/>
    <s v="summer 2015"/>
    <n v="167.74"/>
    <m/>
    <s v="N"/>
    <n v="1"/>
    <n v="7"/>
    <s v="N Japan"/>
    <n v="6"/>
    <x v="5"/>
    <n v="0"/>
    <n v="0"/>
    <n v="1E-3"/>
    <n v="1E-3"/>
    <n v="0"/>
    <n v="8.9999999999999993E-3"/>
    <n v="0.98899999999999999"/>
    <n v="296"/>
    <n v="307"/>
    <n v="267"/>
    <n v="283"/>
    <n v="248"/>
    <n v="193"/>
    <n v="213"/>
    <n v="224"/>
    <n v="226"/>
    <n v="259"/>
    <n v="0.160843808698165"/>
    <n v="0.16691346120734199"/>
    <s v="4x"/>
    <m/>
    <m/>
    <m/>
    <m/>
    <m/>
    <n v="8"/>
    <n v="7"/>
    <s v="SAMN05752127"/>
  </r>
  <r>
    <n v="260"/>
    <s v="JM2014-H-42"/>
    <s v="JM2014-H-42"/>
    <s v="M. sacchariflorus"/>
    <m/>
    <m/>
    <s v="2014-H-42"/>
    <m/>
    <m/>
    <m/>
    <s v="wild"/>
    <m/>
    <s v="Japan"/>
    <s v="Hokkaido"/>
    <s v="Kushiro"/>
    <m/>
    <s v="T. Yamada &amp; K.G. Anzoua"/>
    <d v="2014-08-21T00:00:00"/>
    <s v="city area"/>
    <m/>
    <m/>
    <m/>
    <m/>
    <s v="HU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996025000000003"/>
    <n v="144.40623611110999"/>
    <n v="3.48"/>
    <m/>
    <m/>
    <s v="4x"/>
    <n v="8.6410110974106011"/>
    <s v="Y"/>
    <d v="2015-07-02T00:00:00"/>
    <s v="NEF"/>
    <s v="summer 2015"/>
    <n v="59.237500000000004"/>
    <m/>
    <s v="N"/>
    <n v="1"/>
    <n v="7"/>
    <s v="N Japan"/>
    <n v="6"/>
    <x v="5"/>
    <n v="0"/>
    <n v="0"/>
    <n v="0"/>
    <n v="1E-3"/>
    <n v="0"/>
    <n v="1.0999999999999999E-2"/>
    <n v="0.98699999999999999"/>
    <n v="296"/>
    <n v="306"/>
    <n v="267"/>
    <n v="284"/>
    <n v="248"/>
    <n v="193"/>
    <n v="213"/>
    <n v="224"/>
    <n v="226"/>
    <n v="259"/>
    <n v="0.1242883976304"/>
    <n v="0.17862328405490999"/>
    <s v="4x"/>
    <m/>
    <m/>
    <m/>
    <m/>
    <m/>
    <n v="7"/>
    <n v="7"/>
    <s v="SAMN05752128"/>
  </r>
  <r>
    <n v="261"/>
    <s v="JM2014-H-43"/>
    <s v="JM2014-H-43"/>
    <s v="M. sacchariflorus"/>
    <m/>
    <m/>
    <s v="2014-H-43"/>
    <m/>
    <m/>
    <m/>
    <s v="wild"/>
    <m/>
    <s v="Japan"/>
    <s v="Hokkaido"/>
    <s v="Kushiro"/>
    <m/>
    <s v="T. Yamada &amp; K.G. Anzoua"/>
    <d v="2014-08-22T00:00:00"/>
    <s v="Road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3.072430555555997"/>
    <n v="144.49799999999999"/>
    <n v="59.73"/>
    <m/>
    <m/>
    <s v="4x"/>
    <n v="8.8802906574394438"/>
    <s v="Y"/>
    <d v="2015-07-02T00:00:00"/>
    <s v="NEF"/>
    <s v="summer 2015"/>
    <n v="292.81750000000005"/>
    <m/>
    <s v="N"/>
    <n v="1"/>
    <n v="7"/>
    <s v="N Japan"/>
    <n v="6"/>
    <x v="5"/>
    <n v="0"/>
    <n v="0"/>
    <n v="0"/>
    <n v="0"/>
    <n v="0"/>
    <n v="0"/>
    <n v="0.999"/>
    <n v="296"/>
    <n v="307"/>
    <n v="267"/>
    <n v="283"/>
    <n v="248"/>
    <n v="193"/>
    <n v="213"/>
    <n v="224"/>
    <n v="226"/>
    <n v="259"/>
    <n v="0.27935269469729801"/>
    <n v="0.12980190873365899"/>
    <s v="unknown"/>
    <m/>
    <m/>
    <m/>
    <m/>
    <m/>
    <n v="7"/>
    <n v="7"/>
    <s v="SAMN05752129"/>
  </r>
  <r>
    <n v="262"/>
    <s v="JM2014-H-44"/>
    <s v="JM2014-H-44"/>
    <s v="M. sacchariflorus"/>
    <m/>
    <m/>
    <s v="2014-H-44"/>
    <m/>
    <m/>
    <m/>
    <s v="wild"/>
    <m/>
    <s v="Japan"/>
    <s v="Hokkaido"/>
    <s v="Shibecha"/>
    <m/>
    <s v="T. Yamada &amp; K.G. Anzoua"/>
    <d v="2014-08-22T00:00:00"/>
    <s v="Road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221394444444002"/>
    <n v="144.53091388889001"/>
    <n v="44.05"/>
    <m/>
    <m/>
    <s v="4x"/>
    <n v="8.6594069492450405"/>
    <s v="Y"/>
    <d v="2015-07-02T00:00:00"/>
    <s v="NEF"/>
    <s v="summer 2015"/>
    <n v="96.127499999999998"/>
    <n v="4.8825144949649103E-3"/>
    <s v="N"/>
    <n v="1"/>
    <n v="7"/>
    <s v="N Japan"/>
    <n v="6"/>
    <x v="5"/>
    <n v="0"/>
    <n v="1E-3"/>
    <n v="0"/>
    <n v="0"/>
    <n v="1E-3"/>
    <n v="0"/>
    <n v="0.997"/>
    <n v="296"/>
    <n v="307"/>
    <n v="267"/>
    <n v="283"/>
    <n v="248"/>
    <n v="193"/>
    <n v="213"/>
    <n v="224"/>
    <n v="226"/>
    <n v="259"/>
    <n v="0.100014448779078"/>
    <n v="0.18835088620601101"/>
    <s v="4x"/>
    <m/>
    <m/>
    <m/>
    <m/>
    <m/>
    <n v="7"/>
    <n v="6"/>
    <s v="SAMN05752130"/>
  </r>
  <r>
    <n v="263"/>
    <s v="JM2014-H-45"/>
    <s v="JM2014-H-45"/>
    <s v="M. sacchariflorus"/>
    <m/>
    <m/>
    <s v="2014-H-45"/>
    <m/>
    <m/>
    <m/>
    <s v="wild"/>
    <m/>
    <s v="Japan"/>
    <s v="Hokkaido"/>
    <s v="Shibecha"/>
    <m/>
    <s v="T. Yamada &amp; K.G. Anzoua"/>
    <d v="2014-08-22T00:00:00"/>
    <s v="Road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3.316738888888999"/>
    <n v="144.60246388888999"/>
    <n v="29.48"/>
    <m/>
    <m/>
    <s v="4x"/>
    <n v="8.6163644859813076"/>
    <s v="Y"/>
    <d v="2015-07-02T00:00:00"/>
    <s v="NEF"/>
    <s v="summer 2015"/>
    <n v="76.705000000000013"/>
    <n v="3.2052599137045397E-2"/>
    <s v="N"/>
    <n v="1"/>
    <n v="7"/>
    <s v="N Japan"/>
    <n v="6"/>
    <x v="5"/>
    <n v="1.9E-2"/>
    <n v="5.0000000000000001E-3"/>
    <n v="0"/>
    <n v="0"/>
    <n v="0.05"/>
    <n v="0"/>
    <n v="0.92500000000000004"/>
    <n v="296"/>
    <n v="307"/>
    <n v="267"/>
    <n v="292"/>
    <n v="248"/>
    <n v="193"/>
    <n v="213"/>
    <n v="224"/>
    <n v="226"/>
    <n v="259"/>
    <n v="6.7678081202138404E-2"/>
    <n v="0.20652140222546"/>
    <s v="4x"/>
    <m/>
    <m/>
    <m/>
    <m/>
    <m/>
    <n v="6"/>
    <n v="6"/>
    <s v="SAMN05752131"/>
  </r>
  <r>
    <n v="264"/>
    <s v="JM2014-H-46"/>
    <s v="JM2014-H-46"/>
    <s v="M. sacchariflorus"/>
    <m/>
    <m/>
    <s v="2014-H-46"/>
    <m/>
    <m/>
    <m/>
    <s v="wild"/>
    <m/>
    <s v="Japan"/>
    <s v="Hokkaido"/>
    <s v="Teshikaga"/>
    <m/>
    <s v="T. Yamada &amp; K.G. Anzoua"/>
    <d v="2014-08-22T00:00:00"/>
    <s v="Roadside, near forest"/>
    <m/>
    <m/>
    <m/>
    <m/>
    <s v="HU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11547222221998"/>
    <n v="144.52969444444"/>
    <n v="63.95"/>
    <m/>
    <m/>
    <s v="4x"/>
    <n v="8.4914754098360632"/>
    <s v="Y"/>
    <d v="2015-07-02T00:00:00"/>
    <s v="NEF"/>
    <s v="summer 2015"/>
    <n v="222.69250000000002"/>
    <n v="1.2716763005780301E-2"/>
    <s v="N"/>
    <n v="1"/>
    <n v="7"/>
    <s v="N Japan"/>
    <n v="6"/>
    <x v="5"/>
    <n v="0"/>
    <n v="3.0000000000000001E-3"/>
    <n v="0.01"/>
    <n v="3.0000000000000001E-3"/>
    <n v="2E-3"/>
    <n v="8.9999999999999993E-3"/>
    <n v="0.97299999999999998"/>
    <n v="296"/>
    <n v="307"/>
    <n v="267"/>
    <n v="283"/>
    <n v="248"/>
    <n v="193"/>
    <n v="213"/>
    <n v="224"/>
    <n v="226"/>
    <n v="259"/>
    <n v="0.11405866204305699"/>
    <n v="0.17988779437667199"/>
    <s v="4x"/>
    <m/>
    <m/>
    <m/>
    <m/>
    <m/>
    <n v="6"/>
    <n v="5"/>
    <s v="SAMN05752132"/>
  </r>
  <r>
    <n v="265"/>
    <s v="JM2014-H-47"/>
    <s v="JM2014-H-47"/>
    <s v="M. sacchariflorus"/>
    <m/>
    <m/>
    <s v="2014-H-47"/>
    <m/>
    <m/>
    <m/>
    <s v="wild"/>
    <m/>
    <s v="Japan"/>
    <s v="Hokkaido"/>
    <s v="Teshikaga"/>
    <m/>
    <s v="T. Yamada &amp; K.G. Anzoua"/>
    <d v="2014-08-22T00:00:00"/>
    <s v="Roadside, near forest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468991666667002"/>
    <n v="144.47761666667"/>
    <n v="87.37"/>
    <m/>
    <m/>
    <s v="4x"/>
    <n v="8.595334114888626"/>
    <s v="Y"/>
    <d v="2015-07-02T00:00:00"/>
    <s v="NEF"/>
    <s v="summer 2015"/>
    <n v="163.66000000000003"/>
    <n v="3.8529934795494998E-3"/>
    <s v="N"/>
    <n v="1"/>
    <n v="7"/>
    <s v="N Japan"/>
    <n v="6"/>
    <x v="5"/>
    <n v="0"/>
    <n v="1E-3"/>
    <n v="2E-3"/>
    <n v="0"/>
    <n v="1E-3"/>
    <n v="1E-3"/>
    <n v="0.995"/>
    <n v="296"/>
    <n v="307"/>
    <n v="267"/>
    <n v="283"/>
    <n v="248"/>
    <n v="193"/>
    <n v="213"/>
    <n v="224"/>
    <n v="226"/>
    <n v="259"/>
    <n v="0.112960554833117"/>
    <n v="0.18448657805577301"/>
    <s v="4x"/>
    <m/>
    <m/>
    <m/>
    <m/>
    <m/>
    <n v="5"/>
    <n v="5"/>
    <s v="SAMN05752133"/>
  </r>
  <r>
    <n v="266"/>
    <s v="JM2014-H-48"/>
    <s v="JM2014-H-48"/>
    <s v="M. sacchariflorus"/>
    <m/>
    <m/>
    <s v="2014-H-48"/>
    <m/>
    <m/>
    <m/>
    <s v="wild"/>
    <m/>
    <s v="Japan"/>
    <s v="Hokkaido"/>
    <s v="Akan"/>
    <m/>
    <s v="T. Yamada &amp; K.G. Anzoua"/>
    <d v="2014-08-22T00:00:00"/>
    <s v="Roadside, mountain 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31624999999997"/>
    <n v="144.12820555555999"/>
    <n v="442.63"/>
    <m/>
    <m/>
    <s v="4x"/>
    <n v="8.8808276643990922"/>
    <s v="Y"/>
    <d v="2015-07-02T00:00:00"/>
    <s v="NEF"/>
    <s v="summer 2015"/>
    <n v="185.50500000000002"/>
    <n v="2.5125628140703501E-3"/>
    <s v="N"/>
    <n v="1"/>
    <n v="7"/>
    <s v="N Japan"/>
    <n v="6"/>
    <x v="5"/>
    <n v="0"/>
    <n v="0"/>
    <n v="0"/>
    <n v="0"/>
    <n v="0"/>
    <n v="0"/>
    <n v="0.999"/>
    <n v="296"/>
    <n v="307"/>
    <n v="267"/>
    <n v="283"/>
    <n v="248"/>
    <n v="193"/>
    <n v="213"/>
    <n v="224"/>
    <n v="226"/>
    <n v="259"/>
    <n v="0.125386504840341"/>
    <n v="0.18231679111874699"/>
    <s v="4x"/>
    <m/>
    <m/>
    <m/>
    <m/>
    <m/>
    <n v="5"/>
    <n v="5"/>
    <s v="SAMN05752134"/>
  </r>
  <r>
    <n v="267"/>
    <s v="JM2014-H-49"/>
    <s v="JM2014-H-49"/>
    <s v="M. sacchariflorus"/>
    <m/>
    <m/>
    <s v="2014-H-49"/>
    <m/>
    <m/>
    <m/>
    <s v="wild"/>
    <m/>
    <s v="Japan"/>
    <s v="Hokkaido"/>
    <s v="Ashoro"/>
    <m/>
    <s v="T. Yamada &amp; K.G. Anzoua"/>
    <d v="2014-08-22T00:00:00"/>
    <s v="Roadside, mountain foot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378461111111001"/>
    <n v="143.88566666667001"/>
    <n v="300.56"/>
    <m/>
    <m/>
    <s v="4x"/>
    <n v="8.9435536245140614"/>
    <s v="Y"/>
    <d v="2015-07-02T00:00:00"/>
    <s v="NEF"/>
    <s v="summer 2015"/>
    <n v="230.08750000000003"/>
    <n v="1.3687915526007001E-3"/>
    <s v="N"/>
    <n v="1"/>
    <n v="7"/>
    <s v="N Japan"/>
    <n v="6"/>
    <x v="5"/>
    <n v="0"/>
    <n v="1E-3"/>
    <n v="8.9999999999999993E-3"/>
    <n v="0"/>
    <n v="1E-3"/>
    <n v="1E-3"/>
    <n v="0.98799999999999999"/>
    <n v="296"/>
    <n v="306"/>
    <n v="267"/>
    <n v="284"/>
    <n v="248"/>
    <n v="193"/>
    <n v="213"/>
    <n v="224"/>
    <n v="226"/>
    <n v="259"/>
    <n v="7.8283485045513607E-2"/>
    <n v="0.19478931527464299"/>
    <s v="4x"/>
    <m/>
    <m/>
    <m/>
    <m/>
    <m/>
    <n v="5"/>
    <n v="5"/>
    <s v="SAMN05752135"/>
  </r>
  <r>
    <n v="268"/>
    <s v="JM2014-H-50"/>
    <s v="JM2014-H-50"/>
    <s v="M. sacchariflorus"/>
    <m/>
    <m/>
    <s v="2014-H-50"/>
    <m/>
    <m/>
    <m/>
    <s v="wild"/>
    <m/>
    <s v="Japan"/>
    <s v="Hokkaido"/>
    <s v="Ashoro"/>
    <m/>
    <s v="T. Yamada &amp; K.G. Anzoua"/>
    <d v="2014-08-22T00:00:00"/>
    <s v="Roadside, mountain side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356802777778"/>
    <n v="143.80963055556001"/>
    <n v="239.34"/>
    <m/>
    <m/>
    <s v="4x"/>
    <n v="8.7851929437706708"/>
    <s v="Y"/>
    <d v="2015-07-02T00:00:00"/>
    <s v="NEF"/>
    <s v="summer 2015"/>
    <n v="140.62500000000003"/>
    <n v="4.1422160856058E-3"/>
    <s v="N"/>
    <n v="1"/>
    <n v="7"/>
    <s v="N Japan"/>
    <n v="6"/>
    <x v="5"/>
    <n v="0"/>
    <n v="1E-3"/>
    <n v="0"/>
    <n v="3.0000000000000001E-3"/>
    <n v="0"/>
    <n v="1.7999999999999999E-2"/>
    <n v="0.97799999999999998"/>
    <n v="296"/>
    <n v="307"/>
    <n v="267"/>
    <n v="283"/>
    <n v="248"/>
    <n v="193"/>
    <n v="213"/>
    <n v="224"/>
    <n v="226"/>
    <n v="259"/>
    <n v="0.116746134951597"/>
    <n v="0.178308522820219"/>
    <s v="4x"/>
    <m/>
    <m/>
    <m/>
    <m/>
    <m/>
    <n v="5"/>
    <n v="5"/>
    <s v="SAMN05752136"/>
  </r>
  <r>
    <n v="269"/>
    <s v="JM2014-H-51"/>
    <s v="JM2014-H-51"/>
    <s v="M. sacchariflorus"/>
    <m/>
    <m/>
    <s v="2014-H-51"/>
    <m/>
    <m/>
    <m/>
    <s v="wild"/>
    <m/>
    <s v="Japan"/>
    <s v="Hokkaido"/>
    <s v="Obihiro"/>
    <m/>
    <s v="T. Yamada &amp; K.G. Anzoua"/>
    <d v="2014-08-22T00:00:00"/>
    <s v="Road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985138888888997"/>
    <n v="143.18331944444"/>
    <n v="75"/>
    <m/>
    <m/>
    <s v="4x"/>
    <n v="8.4781418293936266"/>
    <s v="Y"/>
    <d v="2015-05-23T00:00:00"/>
    <s v="NEF"/>
    <s v="summer 2015"/>
    <n v="184.95250000000001"/>
    <n v="6.8027210884353704E-3"/>
    <s v="N"/>
    <n v="1"/>
    <n v="7"/>
    <s v="N Japan"/>
    <n v="6"/>
    <x v="5"/>
    <n v="2E-3"/>
    <n v="0"/>
    <n v="0"/>
    <n v="0"/>
    <n v="1E-3"/>
    <n v="5.0000000000000001E-3"/>
    <n v="0.99199999999999999"/>
    <n v="296"/>
    <n v="307"/>
    <n v="267"/>
    <n v="283"/>
    <n v="248"/>
    <n v="193"/>
    <n v="213"/>
    <n v="224"/>
    <n v="226"/>
    <n v="259"/>
    <n v="0.14760872706256301"/>
    <n v="0.17211919856256599"/>
    <s v="4x"/>
    <m/>
    <m/>
    <m/>
    <m/>
    <m/>
    <n v="5"/>
    <n v="5"/>
    <s v="SAMN05752137"/>
  </r>
  <r>
    <n v="270"/>
    <s v="JM2014-H-52"/>
    <s v="JM2014-H-52"/>
    <s v="M. sacchariflorus"/>
    <m/>
    <m/>
    <s v="2014-H-52"/>
    <m/>
    <m/>
    <m/>
    <s v="wild"/>
    <m/>
    <s v="Japan"/>
    <s v="Hokkaido"/>
    <s v="Obihiro"/>
    <m/>
    <s v="T. Yamada &amp; K.G. Anzoua"/>
    <d v="2014-08-22T00:00:00"/>
    <s v="Road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3.039047222222003"/>
    <n v="143.21046388888999"/>
    <n v="100"/>
    <m/>
    <m/>
    <s v="4x"/>
    <n v="8.9290717386809995"/>
    <s v="Y"/>
    <d v="2015-07-02T00:00:00"/>
    <s v="NEF"/>
    <s v="summer 2015"/>
    <n v="76.662499999999994"/>
    <n v="5.7485628592851799E-3"/>
    <s v="N"/>
    <n v="1"/>
    <n v="7"/>
    <s v="N Japan"/>
    <n v="6"/>
    <x v="5"/>
    <n v="0"/>
    <n v="4.0000000000000001E-3"/>
    <n v="2E-3"/>
    <n v="1E-3"/>
    <n v="1E-3"/>
    <n v="1.2999999999999999E-2"/>
    <n v="0.97899999999999998"/>
    <n v="296"/>
    <n v="307"/>
    <n v="267"/>
    <n v="283"/>
    <n v="247"/>
    <n v="193"/>
    <n v="213"/>
    <n v="224"/>
    <n v="226"/>
    <n v="259"/>
    <n v="9.5593122381158802E-2"/>
    <n v="0.18608812346231299"/>
    <s v="4x"/>
    <m/>
    <m/>
    <m/>
    <m/>
    <m/>
    <n v="5"/>
    <n v="5"/>
    <s v="SAMN05752138"/>
  </r>
  <r>
    <n v="271"/>
    <s v="JM2014-H-53"/>
    <s v="JM2014-H-53"/>
    <s v="M. sacchariflorus"/>
    <m/>
    <m/>
    <s v="2014-H-53"/>
    <m/>
    <m/>
    <m/>
    <s v="wild"/>
    <m/>
    <s v="Japan"/>
    <s v="Hokkaido"/>
    <s v="Menuro"/>
    <m/>
    <s v="T. Yamada &amp; K.G. Anzoua"/>
    <d v="2014-09-01T00:00:00"/>
    <s v="Roadside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919161111111002"/>
    <n v="143.06573611111"/>
    <n v="700"/>
    <m/>
    <m/>
    <s v="4x"/>
    <n v="8.5982047872340424"/>
    <s v="Y"/>
    <d v="2015-07-02T00:00:00"/>
    <s v="NEF"/>
    <s v="summer 2015"/>
    <n v="69.777500000000003"/>
    <n v="3.3944331296673499E-3"/>
    <s v="N"/>
    <n v="1"/>
    <n v="7"/>
    <s v="N Japan"/>
    <n v="6"/>
    <x v="5"/>
    <n v="0"/>
    <n v="2E-3"/>
    <n v="2E-3"/>
    <n v="2E-3"/>
    <n v="2E-3"/>
    <n v="1.6E-2"/>
    <n v="0.97599999999999998"/>
    <n v="296"/>
    <n v="307"/>
    <n v="267"/>
    <n v="283"/>
    <n v="248"/>
    <n v="193"/>
    <n v="213"/>
    <n v="224"/>
    <n v="226"/>
    <n v="259"/>
    <n v="5.8286374801329303E-2"/>
    <n v="0.20970909537252999"/>
    <s v="4x"/>
    <m/>
    <m/>
    <m/>
    <m/>
    <m/>
    <n v="5"/>
    <n v="4"/>
    <s v="SAMN05752139"/>
  </r>
  <r>
    <n v="272"/>
    <s v="JM2014-H-54"/>
    <s v="JM2014-H-54"/>
    <s v="M. sacchariflorus"/>
    <m/>
    <m/>
    <s v="2014-H-54"/>
    <m/>
    <m/>
    <m/>
    <s v="wild"/>
    <m/>
    <s v="Japan"/>
    <s v="Hokkaido"/>
    <s v="Ishikari"/>
    <m/>
    <s v="T. Yamada &amp; K.G. Anzoua"/>
    <d v="2014-09-01T00:00:00"/>
    <s v="Road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3.166152777778002"/>
    <n v="141.28918333332999"/>
    <n v="9"/>
    <m/>
    <m/>
    <s v="4x"/>
    <n v="9.4517971508345191"/>
    <s v="Y"/>
    <d v="2015-05-23T00:00:00"/>
    <s v="NEF"/>
    <s v="summer 2015"/>
    <n v="127.40750000000003"/>
    <n v="0.14828095338536201"/>
    <s v="N"/>
    <n v="1"/>
    <n v="7"/>
    <s v="N Japan"/>
    <n v="6"/>
    <x v="5"/>
    <n v="0.155"/>
    <n v="0"/>
    <n v="0"/>
    <n v="1E-3"/>
    <n v="0"/>
    <n v="0.05"/>
    <n v="0.79300000000000004"/>
    <n v="296"/>
    <n v="307"/>
    <n v="267"/>
    <n v="283"/>
    <n v="248"/>
    <n v="193"/>
    <n v="213"/>
    <n v="224"/>
    <n v="226"/>
    <n v="259"/>
    <n v="8.9437942493859293E-2"/>
    <n v="0.203808314820692"/>
    <s v="4x"/>
    <m/>
    <m/>
    <m/>
    <m/>
    <m/>
    <n v="6"/>
    <n v="5"/>
    <s v="SAMN05752140"/>
  </r>
  <r>
    <n v="273"/>
    <s v="JM2014-H-55"/>
    <s v="JM2014-H-55"/>
    <s v="M. sacchariflorus"/>
    <m/>
    <m/>
    <s v="2014-H-55"/>
    <m/>
    <m/>
    <m/>
    <s v="wild"/>
    <m/>
    <s v="Japan"/>
    <s v="Hokkaido"/>
    <s v="Toubetsu"/>
    <m/>
    <s v="T. Yamada &amp; K.G. Anzoua"/>
    <d v="2014-09-01T00:00:00"/>
    <s v="Roadside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178836111111004"/>
    <n v="141.45455833333"/>
    <n v="7"/>
    <m/>
    <m/>
    <s v="4x"/>
    <n v="8.46323311748381"/>
    <s v="Y"/>
    <d v="2015-07-02T00:00:00"/>
    <s v="NEF"/>
    <s v="summer 2015"/>
    <n v="70.670000000000016"/>
    <n v="3.1893302406494602E-3"/>
    <s v="N"/>
    <n v="1"/>
    <n v="7"/>
    <s v="N Japan"/>
    <n v="6"/>
    <x v="5"/>
    <n v="0"/>
    <n v="0"/>
    <n v="0"/>
    <n v="0"/>
    <n v="0"/>
    <n v="0"/>
    <n v="0.999"/>
    <n v="296"/>
    <n v="307"/>
    <n v="267"/>
    <n v="283"/>
    <n v="248"/>
    <n v="193"/>
    <n v="213"/>
    <n v="224"/>
    <n v="226"/>
    <n v="259"/>
    <n v="0.103222077734431"/>
    <n v="0.182708729417072"/>
    <s v="4x"/>
    <m/>
    <m/>
    <m/>
    <m/>
    <m/>
    <n v="6"/>
    <n v="5"/>
    <s v="SAMN05752141"/>
  </r>
  <r>
    <n v="274"/>
    <s v="JM2014-H-56"/>
    <s v="JM2014-H-56"/>
    <s v="M. sacchariflorus"/>
    <m/>
    <m/>
    <s v="2014-H-56"/>
    <m/>
    <m/>
    <m/>
    <s v="wild"/>
    <m/>
    <s v="Japan"/>
    <s v="Hokkaido"/>
    <s v="Toubetsu"/>
    <m/>
    <s v="T. Yamada &amp; K.G. Anzoua"/>
    <d v="2014-09-01T00:00:00"/>
    <s v="Roadside"/>
    <m/>
    <m/>
    <m/>
    <m/>
    <s v="HU"/>
    <m/>
    <m/>
    <m/>
    <m/>
    <m/>
    <d v="2015-02-20T00:00:00"/>
    <m/>
    <n v="9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219477777778003"/>
    <n v="141.53524722221999"/>
    <n v="23"/>
    <m/>
    <m/>
    <s v="4x"/>
    <n v="8.5244923481981232"/>
    <s v="Y"/>
    <d v="2015-07-02T00:00:00"/>
    <s v="NEF"/>
    <s v="summer 2015"/>
    <n v="122.18"/>
    <n v="3.6755697133055601E-3"/>
    <s v="N"/>
    <n v="1"/>
    <n v="7"/>
    <s v="N Japan"/>
    <n v="6"/>
    <x v="5"/>
    <n v="0"/>
    <n v="0"/>
    <n v="2E-3"/>
    <n v="0"/>
    <n v="0"/>
    <n v="1E-3"/>
    <n v="0.997"/>
    <n v="296"/>
    <n v="307"/>
    <n v="267"/>
    <n v="283"/>
    <n v="248"/>
    <n v="193"/>
    <n v="213"/>
    <n v="224"/>
    <n v="226"/>
    <n v="259"/>
    <n v="9.2934547030775902E-2"/>
    <n v="0.18535155627767699"/>
    <s v="4x"/>
    <m/>
    <m/>
    <m/>
    <m/>
    <m/>
    <n v="6"/>
    <n v="5"/>
    <s v="SAMN05752142"/>
  </r>
  <r>
    <n v="275"/>
    <s v="JM2014-H-57"/>
    <s v="JM2014-H-57"/>
    <s v="M. sacchariflorus"/>
    <m/>
    <m/>
    <s v="2014-H-57"/>
    <m/>
    <m/>
    <m/>
    <s v="wild"/>
    <m/>
    <s v="Japan"/>
    <s v="Hokkaido"/>
    <s v="Shinshinotsu"/>
    <m/>
    <s v="T. Yamada &amp; K.G. Anzoua"/>
    <d v="2014-09-01T00:00:00"/>
    <s v="Road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3.226036111111"/>
    <n v="141.6568"/>
    <n v="17"/>
    <m/>
    <m/>
    <s v="4x"/>
    <n v="8.7966868198307129"/>
    <s v="Y"/>
    <d v="2015-05-23T00:00:00"/>
    <s v="NEF"/>
    <s v="summer 2015"/>
    <n v="87.372500000000002"/>
    <n v="6.5228299046663296E-3"/>
    <s v="N"/>
    <n v="1"/>
    <n v="7"/>
    <s v="N Japan"/>
    <n v="6"/>
    <x v="5"/>
    <n v="1.7999999999999999E-2"/>
    <n v="0"/>
    <n v="0"/>
    <n v="0"/>
    <n v="0"/>
    <n v="0"/>
    <n v="0.98099999999999998"/>
    <n v="296"/>
    <n v="307"/>
    <n v="267"/>
    <n v="283"/>
    <n v="248"/>
    <n v="193"/>
    <n v="213"/>
    <n v="224"/>
    <n v="226"/>
    <n v="259"/>
    <n v="0.164716081491114"/>
    <n v="0.16128697457187299"/>
    <s v="4x"/>
    <m/>
    <m/>
    <m/>
    <m/>
    <m/>
    <n v="6"/>
    <n v="5"/>
    <s v="SAMN05752143"/>
  </r>
  <r>
    <n v="276"/>
    <s v="JM2014-H-58"/>
    <s v="JM2014-H-58"/>
    <s v="M. sacchariflorus"/>
    <m/>
    <m/>
    <s v="2014-H-58"/>
    <m/>
    <m/>
    <m/>
    <s v="wild"/>
    <m/>
    <s v="Japan"/>
    <s v="Hokkaido"/>
    <s v="Iwamizawa"/>
    <m/>
    <s v="T. Yamada &amp; K.G. Anzoua"/>
    <d v="2014-09-01T00:00:00"/>
    <s v="Roadside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3.183941666667003"/>
    <n v="141.71987777778"/>
    <n v="20"/>
    <m/>
    <m/>
    <s v="4x"/>
    <n v="8.424840475740984"/>
    <s v="Y"/>
    <d v="2015-05-23T00:00:00"/>
    <s v="NEF"/>
    <s v="summer 2015"/>
    <n v="61.745000000000012"/>
    <n v="1.65070980521624E-3"/>
    <s v="N"/>
    <n v="1"/>
    <n v="7"/>
    <s v="N Japan"/>
    <n v="6"/>
    <x v="5"/>
    <n v="0"/>
    <n v="0"/>
    <n v="0"/>
    <n v="0"/>
    <n v="0"/>
    <n v="5.0000000000000001E-3"/>
    <n v="0.99399999999999999"/>
    <n v="296"/>
    <n v="307"/>
    <n v="267"/>
    <n v="283"/>
    <n v="248"/>
    <n v="193"/>
    <n v="213"/>
    <n v="224"/>
    <n v="226"/>
    <n v="259"/>
    <n v="0.115648027741656"/>
    <n v="0.17844655752704"/>
    <s v="4x"/>
    <m/>
    <m/>
    <m/>
    <m/>
    <m/>
    <n v="6"/>
    <n v="5"/>
    <s v="SAMN05752144"/>
  </r>
  <r>
    <n v="277"/>
    <s v="JM2014-H-59"/>
    <s v="JM2014-H-59"/>
    <s v="M. sacchariflorus"/>
    <m/>
    <m/>
    <s v="2014-H-59"/>
    <m/>
    <m/>
    <m/>
    <s v="wild"/>
    <m/>
    <s v="Japan"/>
    <s v="Hokkaido"/>
    <s v="Iwamizawa"/>
    <m/>
    <s v="T. Yamada &amp; K.G. Anzoua"/>
    <d v="2014-09-01T00:00:00"/>
    <s v="Mountain foot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3.169986111111001"/>
    <n v="141.78222777778001"/>
    <n v="41"/>
    <m/>
    <m/>
    <s v="4x"/>
    <n v="8.7740371281162641"/>
    <s v="Y"/>
    <d v="2015-07-02T00:00:00"/>
    <s v="NEF"/>
    <s v="summer 2015"/>
    <n v="105.9025"/>
    <n v="1.0731052984574101E-2"/>
    <s v="N"/>
    <n v="1"/>
    <n v="7"/>
    <s v="N Japan"/>
    <n v="6"/>
    <x v="5"/>
    <n v="3.0000000000000001E-3"/>
    <n v="0"/>
    <n v="1E-3"/>
    <n v="0"/>
    <n v="3.0000000000000001E-3"/>
    <n v="0.03"/>
    <n v="0.96199999999999997"/>
    <n v="296"/>
    <n v="307"/>
    <n v="267"/>
    <n v="283"/>
    <n v="248"/>
    <n v="193"/>
    <n v="213"/>
    <n v="224"/>
    <n v="226"/>
    <n v="259"/>
    <n v="8.5970235515098997E-2"/>
    <n v="0.191179260196016"/>
    <s v="4x"/>
    <m/>
    <m/>
    <m/>
    <m/>
    <m/>
    <n v="6"/>
    <n v="5"/>
    <s v="SAMN05752145"/>
  </r>
  <r>
    <n v="278"/>
    <s v="JM2014-H-60"/>
    <s v="JM2014-H-60"/>
    <s v="M. sacchariflorus"/>
    <m/>
    <m/>
    <s v="2014-H-60"/>
    <m/>
    <m/>
    <m/>
    <s v="wild"/>
    <m/>
    <s v="Japan"/>
    <s v="Hokkaido"/>
    <s v="Naganuma"/>
    <m/>
    <s v="T. Yamada &amp; K.G. Anzoua"/>
    <d v="2014-09-01T00:00:00"/>
    <s v="River side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063933333332997"/>
    <n v="141.76390000000001"/>
    <n v="25"/>
    <m/>
    <m/>
    <s v="4x"/>
    <n v="8.480059869036479"/>
    <s v="Y"/>
    <d v="2015-07-02T00:00:00"/>
    <s v="NEF"/>
    <s v="summer 2015"/>
    <n v="84.652500000000003"/>
    <n v="8.2135523613963005E-4"/>
    <s v="N"/>
    <n v="1"/>
    <n v="7"/>
    <s v="N Japan"/>
    <n v="6"/>
    <x v="5"/>
    <n v="1E-3"/>
    <n v="1.6E-2"/>
    <n v="3.0000000000000001E-3"/>
    <n v="5.0000000000000001E-3"/>
    <n v="2E-3"/>
    <n v="2.1000000000000001E-2"/>
    <n v="0.95199999999999996"/>
    <n v="296"/>
    <n v="307"/>
    <n v="267"/>
    <n v="283"/>
    <n v="248"/>
    <n v="193"/>
    <n v="213"/>
    <n v="224"/>
    <n v="226"/>
    <n v="259"/>
    <n v="5.4471897124692997E-2"/>
    <n v="0.21191931540342299"/>
    <s v="4x"/>
    <m/>
    <m/>
    <m/>
    <m/>
    <m/>
    <n v="6"/>
    <n v="6"/>
    <s v="SAMN05752146"/>
  </r>
  <r>
    <n v="279"/>
    <s v="JM2014-H-61"/>
    <s v="JM2014-H-61"/>
    <s v="M. sacchariflorus"/>
    <m/>
    <m/>
    <s v="2014-H-61"/>
    <m/>
    <m/>
    <m/>
    <s v="wild"/>
    <m/>
    <s v="Japan"/>
    <s v="Hokkaido"/>
    <s v="Nanporo"/>
    <m/>
    <s v="T. Yamada &amp; K.G. Anzoua"/>
    <d v="2014-09-01T00:00:00"/>
    <s v="Road side"/>
    <m/>
    <m/>
    <m/>
    <m/>
    <s v="HU"/>
    <m/>
    <m/>
    <m/>
    <m/>
    <m/>
    <d v="2015-02-20T00:00:00"/>
    <m/>
    <n v="3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3.059566666667003"/>
    <n v="141.67382777777999"/>
    <n v="17"/>
    <m/>
    <m/>
    <s v="4x"/>
    <n v="9.2145212707485964"/>
    <s v="Y"/>
    <d v="2015-07-02T00:00:00"/>
    <s v="NEF"/>
    <s v="summer 2015"/>
    <n v="323.37500000000006"/>
    <n v="3.28723645431875E-3"/>
    <s v="N"/>
    <n v="1"/>
    <n v="7"/>
    <s v="N Japan"/>
    <n v="6"/>
    <x v="5"/>
    <n v="1E-3"/>
    <n v="0"/>
    <n v="0"/>
    <n v="1.4E-2"/>
    <n v="2E-3"/>
    <n v="2.1000000000000001E-2"/>
    <n v="0.96199999999999997"/>
    <n v="296"/>
    <n v="307"/>
    <n v="267"/>
    <n v="283"/>
    <n v="248"/>
    <n v="193"/>
    <n v="213"/>
    <n v="224"/>
    <n v="226"/>
    <n v="259"/>
    <n v="5.8748735731830697E-2"/>
    <n v="0.21027262679602099"/>
    <s v="4x"/>
    <m/>
    <m/>
    <m/>
    <m/>
    <m/>
    <n v="6"/>
    <n v="6"/>
    <s v="SAMN05752147"/>
  </r>
  <r>
    <n v="280"/>
    <s v="JM2014-H-62"/>
    <s v="JM2014-H-62"/>
    <s v="M. sacchariflorus"/>
    <m/>
    <m/>
    <s v="2014-H-62"/>
    <m/>
    <m/>
    <m/>
    <s v="wild"/>
    <m/>
    <s v="Japan"/>
    <s v="Hokkaido"/>
    <s v="Ebetsu"/>
    <m/>
    <s v="T. Yamada &amp; K.G. Anzoua"/>
    <d v="2014-09-01T00:00:00"/>
    <s v="Road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086872222221999"/>
    <n v="141.56950277778"/>
    <n v="12"/>
    <m/>
    <m/>
    <s v="4x"/>
    <n v="8.7826516117282818"/>
    <s v="Y"/>
    <d v="2015-07-02T00:00:00"/>
    <s v="NEF"/>
    <s v="summer 2015"/>
    <n v="221.37500000000003"/>
    <n v="1.95198126097989E-3"/>
    <s v="N"/>
    <n v="1"/>
    <n v="7"/>
    <s v="N Japan"/>
    <n v="6"/>
    <x v="5"/>
    <n v="1E-3"/>
    <n v="2E-3"/>
    <n v="0"/>
    <n v="1E-3"/>
    <n v="2E-3"/>
    <n v="4.0000000000000001E-3"/>
    <n v="0.99"/>
    <n v="303"/>
    <n v="306"/>
    <n v="267"/>
    <n v="284"/>
    <n v="248"/>
    <n v="193"/>
    <n v="213"/>
    <n v="224"/>
    <n v="226"/>
    <n v="259"/>
    <n v="8.9524635168328301E-2"/>
    <n v="0.189227790649697"/>
    <s v="4x"/>
    <m/>
    <m/>
    <m/>
    <m/>
    <m/>
    <n v="6"/>
    <n v="5"/>
    <s v="SAMN05752148"/>
  </r>
  <r>
    <n v="281"/>
    <s v="JM2014-H-63"/>
    <s v="JM2014-H-63"/>
    <s v="M. sacchariflorus"/>
    <m/>
    <m/>
    <s v="2014-H-63"/>
    <m/>
    <m/>
    <m/>
    <s v="wild"/>
    <m/>
    <s v="Japan"/>
    <s v="Hokkaido"/>
    <s v="Kitahiroshima"/>
    <m/>
    <s v="T. Yamada &amp; K.G. Anzoua"/>
    <d v="2014-09-01T00:00:00"/>
    <s v="Road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982088888889002"/>
    <n v="141.58230555556"/>
    <n v="8"/>
    <m/>
    <m/>
    <s v="4x"/>
    <n v="8.7692211113694487"/>
    <s v="Y"/>
    <d v="2015-07-02T00:00:00"/>
    <s v="NEF"/>
    <s v="summer 2015"/>
    <n v="213.42750000000004"/>
    <n v="5.2015604681404396E-3"/>
    <s v="N"/>
    <n v="1"/>
    <n v="7"/>
    <s v="N Japan"/>
    <n v="6"/>
    <x v="5"/>
    <n v="0"/>
    <n v="0"/>
    <n v="1E-3"/>
    <n v="2E-3"/>
    <n v="1E-3"/>
    <n v="1.9E-2"/>
    <n v="0.97699999999999998"/>
    <n v="296"/>
    <n v="307"/>
    <n v="267"/>
    <n v="283"/>
    <n v="248"/>
    <n v="193"/>
    <n v="213"/>
    <n v="224"/>
    <n v="226"/>
    <n v="259"/>
    <n v="9.9147522034388105E-2"/>
    <n v="0.18531468531468501"/>
    <s v="4x"/>
    <m/>
    <m/>
    <m/>
    <m/>
    <m/>
    <n v="6"/>
    <n v="6"/>
    <s v="SAMN05752149"/>
  </r>
  <r>
    <n v="282"/>
    <s v="JM2014-H-64"/>
    <s v="JM2014-H-64"/>
    <s v="M. sacchariflorus"/>
    <m/>
    <m/>
    <s v="2014-H-64"/>
    <m/>
    <m/>
    <m/>
    <s v="wild"/>
    <m/>
    <s v="Japan"/>
    <s v="Hokkaido"/>
    <s v="Eniwa"/>
    <m/>
    <s v="T. Yamada &amp; K.G. Anzoua"/>
    <d v="2014-09-01T00:00:00"/>
    <s v="Road side"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933352777777998"/>
    <n v="141.57069444443999"/>
    <n v="25"/>
    <m/>
    <m/>
    <s v="4x"/>
    <n v="9.1560750586395621"/>
    <s v="Y"/>
    <d v="2015-05-23T00:00:00"/>
    <s v="NEF"/>
    <s v="summer 2015"/>
    <n v="153.58750000000001"/>
    <n v="0.14422347047214201"/>
    <s v="N"/>
    <n v="1"/>
    <n v="7"/>
    <s v="N Japan"/>
    <n v="6"/>
    <x v="5"/>
    <n v="0.158"/>
    <n v="0"/>
    <n v="0"/>
    <n v="0"/>
    <n v="1E-3"/>
    <n v="7.6999999999999999E-2"/>
    <n v="0.76400000000000001"/>
    <n v="296"/>
    <n v="307"/>
    <n v="267"/>
    <n v="283"/>
    <n v="248"/>
    <n v="193"/>
    <n v="213"/>
    <n v="224"/>
    <n v="226"/>
    <n v="259"/>
    <n v="8.4351972258344204E-2"/>
    <n v="0.20857792084832399"/>
    <s v="4x"/>
    <m/>
    <m/>
    <m/>
    <m/>
    <m/>
    <n v="6"/>
    <n v="6"/>
    <s v="SAMN05752150"/>
  </r>
  <r>
    <n v="283"/>
    <s v="JM2014-H-65"/>
    <s v="JM2014-H-65"/>
    <s v="M. sacchariflorus"/>
    <m/>
    <m/>
    <s v="2014-H-65"/>
    <m/>
    <m/>
    <m/>
    <s v="wild"/>
    <m/>
    <s v="Japan"/>
    <s v="Hokkaido"/>
    <s v="Yakumo"/>
    <m/>
    <s v="T. Yamada &amp; K.G. Anzoua"/>
    <d v="2014-09-01T00:00:00"/>
    <s v="Road 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2.232761111111003"/>
    <n v="140.31428611110999"/>
    <n v="29"/>
    <m/>
    <m/>
    <s v="4x"/>
    <n v="8.5937852049148855"/>
    <s v="Y"/>
    <d v="2015-07-02T00:00:00"/>
    <s v="NEF"/>
    <s v="summer 2015"/>
    <n v="363.53750000000002"/>
    <n v="5.15705578996718E-3"/>
    <s v="N"/>
    <n v="1"/>
    <n v="7"/>
    <s v="N Japan"/>
    <n v="6"/>
    <x v="5"/>
    <n v="0"/>
    <n v="1E-3"/>
    <n v="0"/>
    <n v="0"/>
    <n v="1E-3"/>
    <n v="0.16300000000000001"/>
    <n v="0.83399999999999996"/>
    <n v="294"/>
    <n v="306"/>
    <n v="270"/>
    <n v="287"/>
    <n v="251"/>
    <n v="194"/>
    <n v="215"/>
    <n v="226"/>
    <n v="227"/>
    <n v="249"/>
    <n v="0.19554977604392401"/>
    <n v="0.153567066599612"/>
    <s v="unknown"/>
    <m/>
    <m/>
    <m/>
    <m/>
    <m/>
    <n v="8"/>
    <n v="8"/>
    <s v="SAMN05752151"/>
  </r>
  <r>
    <n v="284"/>
    <s v="JM2014-H-66"/>
    <s v="JM2014-H-66"/>
    <s v="M. sacchariflorus"/>
    <m/>
    <m/>
    <s v="2014-H-66"/>
    <m/>
    <m/>
    <m/>
    <s v="wild"/>
    <m/>
    <s v="Japan"/>
    <s v="Hokkaido"/>
    <s v="Yakumo"/>
    <m/>
    <s v="T. Yamada &amp; K.G. Anzoua"/>
    <d v="2014-09-01T00:00:00"/>
    <s v="Road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204119444443997"/>
    <n v="140.39251666666999"/>
    <n v="10"/>
    <m/>
    <m/>
    <s v="4x"/>
    <n v="8.8852282157676328"/>
    <s v="Y"/>
    <d v="2015-07-02T00:00:00"/>
    <s v="NEF"/>
    <s v="summer 2015"/>
    <n v="147.08500000000001"/>
    <n v="5.5865921787709499E-3"/>
    <s v="N"/>
    <n v="1"/>
    <n v="7"/>
    <s v="N Japan"/>
    <n v="6"/>
    <x v="5"/>
    <n v="0"/>
    <n v="1E-3"/>
    <n v="0"/>
    <n v="2E-3"/>
    <n v="1E-3"/>
    <n v="0.159"/>
    <n v="0.83799999999999997"/>
    <n v="296"/>
    <n v="307"/>
    <n v="267"/>
    <n v="283"/>
    <n v="248"/>
    <n v="193"/>
    <n v="213"/>
    <n v="224"/>
    <n v="226"/>
    <n v="259"/>
    <n v="0.147290853922844"/>
    <n v="0.163548868103565"/>
    <s v="4x"/>
    <m/>
    <m/>
    <m/>
    <m/>
    <m/>
    <n v="8"/>
    <n v="8"/>
    <s v="SAMN05752152"/>
  </r>
  <r>
    <n v="285"/>
    <s v="JM2014-H-67"/>
    <s v="JM2014-H-67"/>
    <s v="M. sacchariflorus"/>
    <m/>
    <m/>
    <s v="2014-H-67"/>
    <m/>
    <m/>
    <m/>
    <s v="wild"/>
    <m/>
    <s v="Japan"/>
    <s v="Hokkaido"/>
    <s v="Yakumo"/>
    <m/>
    <s v="T. Yamada &amp; K.G. Anzoua"/>
    <d v="2014-09-01T00:00:00"/>
    <s v="Sea 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2.179066666666998"/>
    <n v="140.44296388889001"/>
    <n v="26"/>
    <m/>
    <m/>
    <s v="4x"/>
    <n v="8.5900291205591142"/>
    <s v="Y"/>
    <d v="2015-07-02T00:00:00"/>
    <s v="NEF"/>
    <s v="summer 2015"/>
    <n v="196.72500000000002"/>
    <n v="9.2768791627021903E-3"/>
    <s v="N"/>
    <n v="1"/>
    <n v="7"/>
    <s v="N Japan"/>
    <n v="6"/>
    <x v="5"/>
    <n v="1E-3"/>
    <n v="1E-3"/>
    <n v="0"/>
    <n v="1E-3"/>
    <n v="2E-3"/>
    <n v="0.20100000000000001"/>
    <n v="0.79500000000000004"/>
    <n v="296"/>
    <n v="307"/>
    <n v="267"/>
    <n v="283"/>
    <n v="248"/>
    <n v="193"/>
    <n v="213"/>
    <n v="224"/>
    <n v="226"/>
    <n v="259"/>
    <n v="0.10648750180609701"/>
    <n v="0.18243855109961199"/>
    <s v="4x"/>
    <m/>
    <m/>
    <m/>
    <m/>
    <m/>
    <n v="8"/>
    <n v="8"/>
    <s v="SAMN05752153"/>
  </r>
  <r>
    <n v="286"/>
    <s v="JM2014-H-68"/>
    <s v="JM2014-H-68"/>
    <s v="M. sacchariflorus"/>
    <m/>
    <m/>
    <s v="2014-H-68"/>
    <m/>
    <m/>
    <m/>
    <s v="wild"/>
    <m/>
    <s v="Japan"/>
    <s v="Hokkaido"/>
    <s v="Mori"/>
    <m/>
    <s v="T. Yamada &amp; K.G. Anzoua"/>
    <d v="2014-09-02T00:00:00"/>
    <s v="Mountain foot"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2.104877777778"/>
    <n v="140.55261111111"/>
    <n v="47"/>
    <m/>
    <m/>
    <s v="4x"/>
    <n v="8.7862619808306697"/>
    <s v="Y"/>
    <d v="2015-05-23T00:00:00"/>
    <s v="NEF"/>
    <s v="summer 2015"/>
    <n v="1077.3675000000001"/>
    <n v="2.7898326100433998E-3"/>
    <s v="N"/>
    <n v="1"/>
    <n v="7"/>
    <s v="N Japan"/>
    <n v="6"/>
    <x v="5"/>
    <n v="0"/>
    <n v="4.0000000000000001E-3"/>
    <n v="1E-3"/>
    <n v="2E-3"/>
    <n v="3.0000000000000001E-3"/>
    <n v="0.14799999999999999"/>
    <n v="0.84199999999999997"/>
    <n v="296"/>
    <n v="307"/>
    <n v="267"/>
    <n v="283"/>
    <n v="248"/>
    <n v="193"/>
    <n v="213"/>
    <n v="223"/>
    <n v="226"/>
    <n v="259"/>
    <n v="0.135385059962433"/>
    <n v="0.16864973262032101"/>
    <s v="4x"/>
    <m/>
    <m/>
    <m/>
    <m/>
    <m/>
    <n v="8"/>
    <n v="7"/>
    <s v="SAMN05752154"/>
  </r>
  <r>
    <n v="287"/>
    <s v="JM2014-H-69"/>
    <s v="JM2014-H-69"/>
    <s v="M. sacchariflorus"/>
    <m/>
    <m/>
    <s v="2014-H-69"/>
    <m/>
    <m/>
    <m/>
    <s v="wild"/>
    <m/>
    <s v="Japan"/>
    <s v="Hokkaido"/>
    <s v="Yakumo"/>
    <m/>
    <s v="T. Yamada &amp; K.G. Anzoua"/>
    <d v="2014-09-02T00:00:00"/>
    <s v="Road 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256419444443999"/>
    <n v="140.24253888889001"/>
    <n v="17"/>
    <m/>
    <m/>
    <s v="4x"/>
    <n v="8.7583843329253348"/>
    <s v="Y"/>
    <d v="2015-07-02T00:00:00"/>
    <s v="NEF"/>
    <s v="summer 2015"/>
    <n v="159.41000000000003"/>
    <n v="3.5063113604488099E-3"/>
    <s v="N"/>
    <n v="1"/>
    <n v="7"/>
    <s v="N Japan"/>
    <n v="6"/>
    <x v="5"/>
    <n v="0"/>
    <n v="1E-3"/>
    <n v="1E-3"/>
    <n v="1E-3"/>
    <n v="1.4E-2"/>
    <n v="0.17299999999999999"/>
    <n v="0.81100000000000005"/>
    <n v="296"/>
    <n v="307"/>
    <n v="267"/>
    <n v="283"/>
    <n v="248"/>
    <n v="193"/>
    <n v="213"/>
    <n v="224"/>
    <n v="226"/>
    <n v="259"/>
    <n v="0.104695853200405"/>
    <n v="0.17945904073332899"/>
    <s v="4x"/>
    <m/>
    <m/>
    <m/>
    <m/>
    <m/>
    <n v="8"/>
    <n v="8"/>
    <s v="SAMN05752155"/>
  </r>
  <r>
    <n v="288"/>
    <s v="JM2014-H-70"/>
    <s v="JM2014-H-70"/>
    <s v="M. sacchariflorus"/>
    <m/>
    <m/>
    <s v="2014-H-70"/>
    <m/>
    <m/>
    <m/>
    <s v="wild"/>
    <m/>
    <s v="Japan"/>
    <s v="Hokkaido"/>
    <s v="Atsusabu"/>
    <m/>
    <s v="T. Yamada &amp; K.G. Anzoua"/>
    <d v="2014-09-02T00:00:00"/>
    <s v="River side"/>
    <m/>
    <m/>
    <m/>
    <m/>
    <s v="HU"/>
    <m/>
    <m/>
    <m/>
    <m/>
    <m/>
    <d v="2015-02-20T00:00:00"/>
    <m/>
    <n v="2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1.923347222221999"/>
    <n v="140.15884444444001"/>
    <n v="12"/>
    <m/>
    <m/>
    <s v="4x"/>
    <n v="8.4277551020408126"/>
    <s v="Y"/>
    <d v="2015-07-02T00:00:00"/>
    <s v="NEF"/>
    <s v="summer 2015"/>
    <n v="67.015000000000015"/>
    <n v="2.2144890857323601E-3"/>
    <s v="N"/>
    <n v="1"/>
    <n v="7"/>
    <s v="N Japan"/>
    <n v="6"/>
    <x v="5"/>
    <n v="0"/>
    <n v="0.01"/>
    <n v="2E-3"/>
    <n v="1E-3"/>
    <n v="1E-3"/>
    <n v="0.157"/>
    <n v="0.82899999999999996"/>
    <n v="296"/>
    <n v="307"/>
    <n v="267"/>
    <n v="283"/>
    <n v="248"/>
    <n v="193"/>
    <n v="213"/>
    <n v="223"/>
    <n v="226"/>
    <n v="259"/>
    <n v="0.13709001589365699"/>
    <n v="0.158467566390945"/>
    <s v="unknown"/>
    <m/>
    <m/>
    <m/>
    <m/>
    <m/>
    <n v="9"/>
    <n v="8"/>
    <s v="SAMN05752156"/>
  </r>
  <r>
    <n v="289"/>
    <s v="JM2014-H-71"/>
    <s v="JM2014-H-71"/>
    <s v="M. sacchariflorus"/>
    <m/>
    <m/>
    <s v="2014-H-71"/>
    <m/>
    <m/>
    <m/>
    <s v="wild"/>
    <m/>
    <s v="Japan"/>
    <s v="Hokkaido"/>
    <s v="Esahi"/>
    <m/>
    <s v="T. Yamada &amp; K.G. Anzoua"/>
    <d v="2014-09-02T00:00:00"/>
    <s v="Sea side"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1.916888888888998"/>
    <n v="140.14607222222"/>
    <n v="30"/>
    <m/>
    <m/>
    <s v="4x"/>
    <n v="9.0638419209604777"/>
    <s v="Y"/>
    <d v="2015-05-23T00:00:00"/>
    <s v="NEF"/>
    <s v="summer 2015"/>
    <n v="316.02250000000004"/>
    <n v="1.8691588785046699E-3"/>
    <s v="N"/>
    <n v="1"/>
    <n v="7"/>
    <s v="N Japan"/>
    <n v="6"/>
    <x v="5"/>
    <n v="0"/>
    <n v="3.0000000000000001E-3"/>
    <n v="1.6E-2"/>
    <n v="0"/>
    <n v="2E-3"/>
    <n v="0.17799999999999999"/>
    <n v="0.80100000000000005"/>
    <n v="296"/>
    <n v="307"/>
    <n v="267"/>
    <n v="283"/>
    <n v="248"/>
    <n v="193"/>
    <n v="213"/>
    <n v="223"/>
    <n v="226"/>
    <n v="259"/>
    <n v="0.133448923565959"/>
    <n v="0.16670557241471301"/>
    <s v="4x"/>
    <m/>
    <m/>
    <m/>
    <m/>
    <m/>
    <n v="9"/>
    <n v="8"/>
    <s v="SAMN05752157"/>
  </r>
  <r>
    <n v="290"/>
    <s v="JM2014-H-72"/>
    <s v="JM2014-H-72"/>
    <s v="M. sacchariflorus"/>
    <m/>
    <m/>
    <s v="2014-H-72"/>
    <m/>
    <m/>
    <m/>
    <s v="wild"/>
    <m/>
    <s v="Japan"/>
    <s v="Hokkaido"/>
    <s v="Setana"/>
    <m/>
    <s v="T. Yamada &amp; K.G. Anzoua"/>
    <d v="2014-09-02T00:00:00"/>
    <s v="River side"/>
    <m/>
    <m/>
    <m/>
    <m/>
    <s v="HU"/>
    <m/>
    <m/>
    <m/>
    <m/>
    <m/>
    <d v="2015-02-20T00:00:00"/>
    <m/>
    <n v="9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2.406294444444001"/>
    <n v="139.88354444443999"/>
    <n v="5"/>
    <m/>
    <m/>
    <s v="4x"/>
    <n v="8.6053657458563517"/>
    <s v="Y"/>
    <d v="2015-05-23T00:00:00"/>
    <s v="NEF"/>
    <s v="summer 2015"/>
    <n v="146.27750000000003"/>
    <n v="1.0166734444896301E-2"/>
    <s v="N"/>
    <n v="1"/>
    <n v="7"/>
    <s v="N Japan"/>
    <n v="6"/>
    <x v="5"/>
    <n v="0"/>
    <n v="3.0000000000000001E-3"/>
    <n v="1E-3"/>
    <n v="2E-3"/>
    <n v="5.0000000000000001E-3"/>
    <n v="0.155"/>
    <n v="0.83399999999999996"/>
    <n v="296"/>
    <n v="307"/>
    <n v="267"/>
    <n v="283"/>
    <n v="248"/>
    <n v="193"/>
    <n v="213"/>
    <n v="224"/>
    <n v="226"/>
    <n v="259"/>
    <n v="0.16486056928189599"/>
    <n v="0.156782006920415"/>
    <s v="4x"/>
    <m/>
    <m/>
    <m/>
    <m/>
    <m/>
    <n v="8"/>
    <n v="8"/>
    <s v="SAMN05752158"/>
  </r>
  <r>
    <n v="291"/>
    <s v="JM2014-H-73"/>
    <s v="JM2014-H-73"/>
    <s v="M. sacchariflorus"/>
    <m/>
    <m/>
    <s v="2014-H-73"/>
    <m/>
    <m/>
    <m/>
    <s v="wild"/>
    <m/>
    <s v="Japan"/>
    <s v="Hokkaido"/>
    <s v="Toya"/>
    <m/>
    <s v="T.Yamada &amp; E.J. Sacks"/>
    <d v="2014-09-13T00:00:00"/>
    <s v="Sea 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576288888889003"/>
    <n v="140.79830833333"/>
    <n v="87"/>
    <m/>
    <m/>
    <s v="4x"/>
    <n v="8.7915553762356247"/>
    <s v="Y"/>
    <d v="2015-07-02T00:00:00"/>
    <s v="NEF"/>
    <s v="summer 2015"/>
    <n v="245.98250000000002"/>
    <n v="2.4683739586547401E-3"/>
    <s v="N"/>
    <n v="1"/>
    <n v="7"/>
    <s v="N Japan"/>
    <n v="6"/>
    <x v="5"/>
    <n v="0"/>
    <n v="1E-3"/>
    <n v="1E-3"/>
    <n v="0"/>
    <n v="1E-3"/>
    <n v="2E-3"/>
    <n v="0.995"/>
    <n v="296"/>
    <n v="307"/>
    <n v="267"/>
    <n v="283"/>
    <n v="248"/>
    <n v="193"/>
    <n v="213"/>
    <n v="224"/>
    <n v="226"/>
    <n v="259"/>
    <n v="0.122814622164427"/>
    <n v="0.17479822105089801"/>
    <s v="4x"/>
    <m/>
    <m/>
    <m/>
    <m/>
    <m/>
    <n v="7"/>
    <n v="7"/>
    <s v="SAMN05752159"/>
  </r>
  <r>
    <n v="292"/>
    <s v="JM2014-H-74"/>
    <s v="JM2014-H-74"/>
    <s v="M. sacchariflorus"/>
    <m/>
    <m/>
    <s v="2014-H-74"/>
    <m/>
    <m/>
    <m/>
    <s v="wild"/>
    <m/>
    <s v="Japan"/>
    <s v="Hokkaido"/>
    <s v="Toyoura"/>
    <m/>
    <s v="T.Yamada &amp; E.J. Sacks"/>
    <d v="2014-09-13T00:00:00"/>
    <s v="River side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2.575877777777997"/>
    <n v="140.72392222222001"/>
    <n v="67"/>
    <m/>
    <m/>
    <s v="4x"/>
    <n v="9.6361268337761334"/>
    <s v="Y"/>
    <d v="2015-07-02T00:00:00"/>
    <s v="NEF"/>
    <s v="summer 2015"/>
    <n v="33.525000000000006"/>
    <m/>
    <s v="N"/>
    <n v="1"/>
    <n v="7"/>
    <s v="N Japan"/>
    <n v="6"/>
    <x v="5"/>
    <n v="0"/>
    <n v="5.0000000000000001E-3"/>
    <n v="2E-3"/>
    <n v="2E-3"/>
    <n v="1E-3"/>
    <n v="0.129"/>
    <n v="0.86099999999999999"/>
    <n v="296"/>
    <n v="307"/>
    <n v="267"/>
    <n v="283"/>
    <n v="248"/>
    <n v="193"/>
    <n v="213"/>
    <n v="224"/>
    <n v="226"/>
    <n v="259"/>
    <n v="0.22262678803641101"/>
    <n v="0.13415858146537299"/>
    <s v="unknown"/>
    <m/>
    <m/>
    <m/>
    <m/>
    <m/>
    <n v="7"/>
    <n v="7"/>
    <s v="SAMN05752160"/>
  </r>
  <r>
    <n v="293"/>
    <s v="JM2014-H-75"/>
    <s v="JM2014-H-75"/>
    <s v="M. sacchariflorus"/>
    <m/>
    <m/>
    <s v="2014-H-75"/>
    <m/>
    <m/>
    <m/>
    <s v="wild"/>
    <m/>
    <s v="Japan"/>
    <s v="Hokkaido"/>
    <s v="Oshamanbe"/>
    <m/>
    <s v="T.Yamada &amp; E.J. Sacks"/>
    <d v="2014-09-13T00:00:00"/>
    <s v="Road 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2.471302777778"/>
    <n v="140.34379444443999"/>
    <n v="1"/>
    <m/>
    <m/>
    <s v="4x"/>
    <n v="8.5623648289310399"/>
    <s v="Y"/>
    <d v="2015-07-02T00:00:00"/>
    <s v="NEF"/>
    <s v="summer 2015"/>
    <n v="277.56"/>
    <n v="1.2973352033660601E-2"/>
    <s v="N"/>
    <n v="1"/>
    <n v="7"/>
    <s v="N Japan"/>
    <n v="6"/>
    <x v="5"/>
    <n v="0"/>
    <n v="1E-3"/>
    <n v="0"/>
    <n v="7.0000000000000001E-3"/>
    <n v="1.2E-2"/>
    <n v="0.14099999999999999"/>
    <n v="0.83799999999999997"/>
    <n v="296"/>
    <n v="306"/>
    <n v="267"/>
    <n v="284"/>
    <n v="248"/>
    <n v="193"/>
    <n v="213"/>
    <n v="224"/>
    <n v="226"/>
    <n v="259"/>
    <n v="0.14636613206184099"/>
    <n v="0.163067027758971"/>
    <s v="4x"/>
    <m/>
    <m/>
    <m/>
    <m/>
    <m/>
    <n v="8"/>
    <n v="8"/>
    <s v="SAMN05752161"/>
  </r>
  <r>
    <n v="294"/>
    <s v="JM2014-H-76"/>
    <s v="JM2014-H-76"/>
    <s v="M. sacchariflorus"/>
    <m/>
    <m/>
    <s v="2014-H-76"/>
    <m/>
    <m/>
    <m/>
    <s v="wild"/>
    <m/>
    <s v="Japan"/>
    <s v="Hokkaido"/>
    <s v="Date"/>
    <m/>
    <s v="T.Yamada &amp; E.J. Sacks"/>
    <d v="2014-09-14T00:00:00"/>
    <s v="Road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458794444444003"/>
    <n v="140.88658055555999"/>
    <n v="28"/>
    <m/>
    <m/>
    <s v="4x"/>
    <n v="8.9872159335148307"/>
    <s v="Y"/>
    <d v="2015-07-02T00:00:00"/>
    <s v="NEF"/>
    <s v="summer 2015"/>
    <n v="251.42250000000001"/>
    <n v="8.29673011224988E-3"/>
    <s v="N"/>
    <n v="1"/>
    <n v="7"/>
    <s v="N Japan"/>
    <n v="6"/>
    <x v="5"/>
    <n v="0"/>
    <n v="0"/>
    <n v="1E-3"/>
    <n v="6.0000000000000001E-3"/>
    <n v="0"/>
    <n v="0.122"/>
    <n v="0.87"/>
    <n v="296"/>
    <n v="307"/>
    <n v="267"/>
    <n v="283"/>
    <n v="248"/>
    <n v="193"/>
    <n v="213"/>
    <n v="224"/>
    <n v="226"/>
    <n v="259"/>
    <n v="0.10059239994220499"/>
    <n v="0.18349183909523201"/>
    <s v="4x"/>
    <m/>
    <m/>
    <m/>
    <m/>
    <m/>
    <n v="8"/>
    <n v="8"/>
    <s v="SAMN05752162"/>
  </r>
  <r>
    <n v="295"/>
    <s v="JM2014-H-77"/>
    <s v="JM2014-H-77"/>
    <s v="M. sacchariflorus"/>
    <m/>
    <m/>
    <s v="2014-H-77"/>
    <m/>
    <m/>
    <m/>
    <s v="wild"/>
    <m/>
    <s v="Japan"/>
    <s v="Hokkaido"/>
    <s v="Shiraoi"/>
    <m/>
    <s v="T.Yamada &amp; E.J. Sacks"/>
    <d v="2014-09-14T00:00:00"/>
    <s v="Road 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574241666667"/>
    <n v="141.40737777778"/>
    <n v="3"/>
    <m/>
    <m/>
    <s v="4x"/>
    <n v="8.6575198533903475"/>
    <s v="Y"/>
    <d v="2015-05-23T00:00:00"/>
    <s v="NEF"/>
    <s v="summer 2015"/>
    <n v="1021.3950000000001"/>
    <n v="1.8463073852295401E-2"/>
    <s v="N"/>
    <n v="1"/>
    <n v="7"/>
    <s v="N Japan"/>
    <n v="6"/>
    <x v="5"/>
    <n v="0.01"/>
    <n v="3.0000000000000001E-3"/>
    <n v="0"/>
    <n v="3.0000000000000001E-3"/>
    <n v="1E-3"/>
    <n v="0.05"/>
    <n v="0.93200000000000005"/>
    <n v="296"/>
    <n v="307"/>
    <n v="267"/>
    <n v="283"/>
    <n v="248"/>
    <n v="193"/>
    <n v="213"/>
    <n v="224"/>
    <n v="226"/>
    <n v="259"/>
    <n v="0.19661898569570899"/>
    <n v="0.14254882917880701"/>
    <s v="unknown"/>
    <m/>
    <m/>
    <m/>
    <m/>
    <m/>
    <n v="8"/>
    <n v="8"/>
    <s v="SAMN05752163"/>
  </r>
  <r>
    <n v="296"/>
    <s v="JM2014-H-78"/>
    <s v="JM2014-H-78"/>
    <s v="M. sacchariflorus"/>
    <m/>
    <m/>
    <s v="2014-H-78"/>
    <m/>
    <m/>
    <m/>
    <s v="wild"/>
    <m/>
    <s v="Japan"/>
    <s v="Hokkaido"/>
    <s v="Tomakomai"/>
    <m/>
    <s v="T. Yamada"/>
    <d v="2014-09-14T00:00:00"/>
    <s v="Road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719850000000001"/>
    <n v="141.74337777778001"/>
    <n v="11"/>
    <m/>
    <m/>
    <s v="4x"/>
    <n v="8.6266258138644201"/>
    <s v="Y"/>
    <d v="2015-05-23T00:00:00"/>
    <s v="NEF"/>
    <s v="summer 2015"/>
    <n v="132.12500000000003"/>
    <n v="3.6702273349767202E-2"/>
    <s v="N"/>
    <n v="1"/>
    <n v="7"/>
    <s v="N Japan"/>
    <n v="6"/>
    <x v="5"/>
    <n v="5.2999999999999999E-2"/>
    <n v="0"/>
    <n v="0"/>
    <n v="1E-3"/>
    <n v="4.0000000000000001E-3"/>
    <n v="7.2999999999999995E-2"/>
    <n v="0.86799999999999999"/>
    <n v="296"/>
    <n v="307"/>
    <n v="267"/>
    <n v="283"/>
    <n v="248"/>
    <n v="193"/>
    <n v="213"/>
    <n v="224"/>
    <n v="226"/>
    <n v="259"/>
    <n v="0.11911573472041601"/>
    <n v="0.182199914706558"/>
    <s v="4x"/>
    <m/>
    <m/>
    <m/>
    <m/>
    <m/>
    <n v="8"/>
    <n v="8"/>
    <s v="SAMN05752164"/>
  </r>
  <r>
    <n v="297"/>
    <s v="JM2014-S-1"/>
    <s v="JM2014-S-1"/>
    <s v="M. sacchariflorus"/>
    <m/>
    <m/>
    <s v="2014-S-1"/>
    <m/>
    <m/>
    <m/>
    <s v="wild"/>
    <m/>
    <s v="Japan"/>
    <s v="Ehime"/>
    <s v="Matusyama"/>
    <m/>
    <s v="Y. Toma"/>
    <d v="2014-08-07T00:00:00"/>
    <s v="Road side"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m/>
    <n v="33.958758333333002"/>
    <n v="132.77708888889001"/>
    <n v="5"/>
    <m/>
    <m/>
    <s v="4x"/>
    <n v="8.6916021126760565"/>
    <s v="Y"/>
    <d v="2015-05-23T00:00:00"/>
    <s v="NEF"/>
    <s v="summer 2015"/>
    <n v="609.23"/>
    <n v="1.8633540372670801E-2"/>
    <s v="N"/>
    <n v="2"/>
    <n v="5"/>
    <s v="S Japan"/>
    <n v="1"/>
    <x v="2"/>
    <n v="1.0999999999999999E-2"/>
    <n v="1E-3"/>
    <n v="0.12"/>
    <n v="1E-3"/>
    <n v="3.3000000000000002E-2"/>
    <n v="0.72199999999999998"/>
    <n v="0.114"/>
    <n v="295"/>
    <n v="307"/>
    <n v="266"/>
    <n v="283"/>
    <n v="248"/>
    <n v="194"/>
    <n v="213"/>
    <n v="224"/>
    <n v="226"/>
    <n v="258"/>
    <n v="0.11267157925155299"/>
    <n v="0.184621898000391"/>
    <s v="4x"/>
    <m/>
    <m/>
    <m/>
    <m/>
    <m/>
    <n v="10"/>
    <n v="10"/>
    <s v="SAMN05752165"/>
  </r>
  <r>
    <n v="298"/>
    <s v="JM2014-S-2"/>
    <s v="JM2014-S-2"/>
    <s v="M. x giganteus"/>
    <m/>
    <m/>
    <s v="2014-S-2"/>
    <m/>
    <m/>
    <m/>
    <s v="wild"/>
    <m/>
    <s v="Japan"/>
    <s v="Ehime"/>
    <s v="Uwajima"/>
    <m/>
    <s v="Y. Toma"/>
    <d v="2014-08-07T00:00:00"/>
    <s v="Road 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3.116069444444001"/>
    <n v="132.54785000000001"/>
    <n v="38"/>
    <m/>
    <m/>
    <s v="4x"/>
    <n v="9.5"/>
    <s v="Y"/>
    <d v="2015-05-23T00:00:00"/>
    <s v="NEF"/>
    <s v="summer 2015"/>
    <n v="797.20749999999998"/>
    <n v="0.216649159663866"/>
    <s v="N"/>
    <n v="6"/>
    <n v="1"/>
    <s v="M. xgiganteus (4x x 2x)"/>
    <n v="9"/>
    <x v="6"/>
    <n v="0.255"/>
    <n v="0"/>
    <n v="0.11600000000000001"/>
    <n v="0"/>
    <n v="2E-3"/>
    <n v="0.55500000000000005"/>
    <n v="7.0999999999999994E-2"/>
    <n v="294"/>
    <n v="306"/>
    <n v="270"/>
    <n v="287"/>
    <n v="251"/>
    <n v="194"/>
    <n v="215"/>
    <n v="226"/>
    <n v="227"/>
    <n v="249"/>
    <n v="0.114318740066464"/>
    <n v="0.19821201344252701"/>
    <s v="4x"/>
    <m/>
    <m/>
    <m/>
    <m/>
    <m/>
    <n v="10"/>
    <n v="10"/>
    <s v="SAMN05752166"/>
  </r>
  <r>
    <n v="299"/>
    <s v="JM2014-S-3"/>
    <s v="JM2014-S-3"/>
    <s v="M. x giganteus"/>
    <m/>
    <m/>
    <s v="2014-S-3"/>
    <m/>
    <m/>
    <m/>
    <s v="wild"/>
    <m/>
    <s v="Japan"/>
    <s v="Ehime"/>
    <s v="Shikoku-chuo"/>
    <m/>
    <s v="Y. Toma"/>
    <d v="2014-08-07T00:00:00"/>
    <s v="Road side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3.945827777778"/>
    <n v="133.38735555555999"/>
    <n v="104"/>
    <m/>
    <m/>
    <s v="4x"/>
    <n v="9.4415744680851024"/>
    <s v="Y"/>
    <d v="2015-05-23T00:00:00"/>
    <s v="NEF"/>
    <s v="summer 2015"/>
    <n v="291.67"/>
    <n v="0.237089201877934"/>
    <s v="N"/>
    <n v="6"/>
    <n v="1"/>
    <s v="M. xgiganteus (4x x 2x)"/>
    <n v="9"/>
    <x v="6"/>
    <n v="0.26100000000000001"/>
    <n v="0"/>
    <n v="7.6999999999999999E-2"/>
    <n v="0"/>
    <n v="0"/>
    <n v="0.64900000000000002"/>
    <n v="1.2E-2"/>
    <n v="296"/>
    <n v="307"/>
    <n v="267"/>
    <n v="283"/>
    <n v="248"/>
    <n v="193"/>
    <n v="213"/>
    <n v="224"/>
    <n v="226"/>
    <n v="259"/>
    <n v="0.31576361797428099"/>
    <n v="0.119435763155672"/>
    <s v="unknown"/>
    <m/>
    <m/>
    <m/>
    <m/>
    <m/>
    <n v="8"/>
    <n v="8"/>
    <s v="SAMN05752167"/>
  </r>
  <r>
    <n v="300"/>
    <s v="JM2014-S-4"/>
    <s v="JM2014-S-4"/>
    <s v="M. x giganteus"/>
    <m/>
    <m/>
    <s v="2014-S-4"/>
    <m/>
    <m/>
    <m/>
    <s v="wild"/>
    <m/>
    <s v="Japan"/>
    <s v="Kagawa"/>
    <s v="Miki"/>
    <m/>
    <s v="Y. Toma"/>
    <d v="2014-08-07T00:00:00"/>
    <s v="Road 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4.301366666667001"/>
    <n v="134.13035555555999"/>
    <n v="45"/>
    <m/>
    <m/>
    <s v="3x"/>
    <n v="6.95"/>
    <s v="Y"/>
    <d v="2015-05-23T00:00:00"/>
    <s v="NEF"/>
    <s v="summer 2015"/>
    <n v="1037.0350000000001"/>
    <n v="0.33159268929503899"/>
    <s v="N"/>
    <n v="6"/>
    <n v="1"/>
    <s v="M. xgiganteus (4x x 2x)"/>
    <n v="9"/>
    <x v="6"/>
    <n v="0.309"/>
    <n v="1E-3"/>
    <n v="5.6000000000000001E-2"/>
    <n v="0"/>
    <n v="1E-3"/>
    <n v="0.57499999999999996"/>
    <n v="5.7000000000000002E-2"/>
    <n v="294"/>
    <n v="306"/>
    <n v="271"/>
    <n v="287"/>
    <n v="251"/>
    <n v="194"/>
    <n v="215"/>
    <n v="226"/>
    <n v="227"/>
    <n v="249"/>
    <n v="0.33899725473197501"/>
    <n v="0.109294395383405"/>
    <s v="unknown"/>
    <m/>
    <m/>
    <m/>
    <m/>
    <m/>
    <n v="9"/>
    <n v="9"/>
    <s v="SAMN05752168"/>
  </r>
  <r>
    <n v="301"/>
    <s v="JM2014-S-5"/>
    <s v="JM2014-S-5"/>
    <s v="M. sacchariflorus"/>
    <m/>
    <m/>
    <s v="2014-S-5"/>
    <m/>
    <m/>
    <m/>
    <s v="wild"/>
    <m/>
    <s v="Japan"/>
    <s v="Tokushima"/>
    <s v="Donari"/>
    <m/>
    <s v="Y. Toma"/>
    <d v="2014-08-07T00:00:00"/>
    <s v="Road side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4.110466666667001"/>
    <n v="134.34685277777999"/>
    <n v="42"/>
    <m/>
    <m/>
    <s v="4x"/>
    <n v="8.7660496780128785"/>
    <s v="Y"/>
    <d v="2015-05-23T00:00:00"/>
    <s v="NEF"/>
    <s v="summer 2015"/>
    <n v="254.90750000000003"/>
    <n v="1.7418351477449499E-2"/>
    <s v="N"/>
    <n v="2"/>
    <n v="5"/>
    <s v="S Japan"/>
    <n v="1"/>
    <x v="2"/>
    <n v="0.01"/>
    <n v="5.0000000000000001E-3"/>
    <n v="0.11600000000000001"/>
    <n v="2E-3"/>
    <n v="1.0999999999999999E-2"/>
    <n v="0.70799999999999996"/>
    <n v="0.14899999999999999"/>
    <n v="296"/>
    <n v="307"/>
    <n v="267"/>
    <n v="283"/>
    <n v="248"/>
    <n v="193"/>
    <n v="213"/>
    <n v="224"/>
    <n v="226"/>
    <n v="259"/>
    <n v="0.10804796994654001"/>
    <n v="0.179485518045746"/>
    <s v="4x"/>
    <m/>
    <m/>
    <m/>
    <m/>
    <m/>
    <n v="9"/>
    <n v="8"/>
    <s v="SAMN05752169"/>
  </r>
  <r>
    <n v="302"/>
    <s v="JM2014-S-6"/>
    <s v="JM2014-S-6"/>
    <s v="M. sacchariflorus"/>
    <m/>
    <m/>
    <s v="2014-S-6"/>
    <m/>
    <m/>
    <m/>
    <s v="wild"/>
    <m/>
    <s v="Japan"/>
    <s v="Tokushima"/>
    <s v="Anan"/>
    <m/>
    <s v="Y. Toma"/>
    <d v="2014-08-07T00:00:00"/>
    <s v="Road side"/>
    <m/>
    <m/>
    <m/>
    <m/>
    <s v="HU"/>
    <m/>
    <m/>
    <m/>
    <m/>
    <m/>
    <d v="2015-02-20T00:00:00"/>
    <m/>
    <n v="4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3.963944444444003"/>
    <n v="134.62465833332999"/>
    <n v="4"/>
    <m/>
    <m/>
    <s v="4x"/>
    <n v="8.4938797577854661"/>
    <s v="Y"/>
    <d v="2015-05-23T00:00:00"/>
    <s v="NEF"/>
    <s v="summer 2015"/>
    <n v="388.99500000000006"/>
    <n v="2.3622047244094498E-2"/>
    <s v="N"/>
    <n v="2"/>
    <n v="5"/>
    <s v="S Japan"/>
    <n v="1"/>
    <x v="2"/>
    <n v="7.0000000000000001E-3"/>
    <n v="4.1000000000000002E-2"/>
    <n v="0.14199999999999999"/>
    <n v="1E-3"/>
    <n v="4.0000000000000001E-3"/>
    <n v="0.69199999999999995"/>
    <n v="0.114"/>
    <n v="296"/>
    <n v="307"/>
    <n v="267"/>
    <n v="283"/>
    <n v="248"/>
    <n v="193"/>
    <n v="213"/>
    <n v="224"/>
    <n v="226"/>
    <n v="259"/>
    <n v="0.163964744979049"/>
    <n v="0.13746500293802499"/>
    <s v="unknown"/>
    <m/>
    <m/>
    <m/>
    <m/>
    <m/>
    <n v="8"/>
    <n v="8"/>
    <s v="SAMN05752170"/>
  </r>
  <r>
    <n v="303"/>
    <s v="JM2014-K-1"/>
    <s v="JM2014-K-1"/>
    <s v="M. sacchariflorus"/>
    <m/>
    <m/>
    <s v="2014-K-1"/>
    <m/>
    <m/>
    <m/>
    <s v="wild"/>
    <m/>
    <s v="Japan"/>
    <s v="Mumamoto"/>
    <s v="Aso"/>
    <m/>
    <s v="A Nishiwaki"/>
    <d v="2014-07-29T00:00:00"/>
    <s v="Road 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m/>
    <d v="2015-01-01T00:00:00"/>
    <m/>
    <m/>
    <d v="2015-02-16T00:00:00"/>
    <m/>
    <s v="Y"/>
    <m/>
    <m/>
    <m/>
    <m/>
    <n v="32.914305555555998"/>
    <n v="130.99950000000001"/>
    <n v="502"/>
    <m/>
    <m/>
    <m/>
    <m/>
    <s v="Y"/>
    <d v="2015-07-02T00:00:00"/>
    <s v="NEF"/>
    <s v="summer 2015"/>
    <n v="1090.8400000000001"/>
    <n v="0.108227848101266"/>
    <s v="N"/>
    <n v="2"/>
    <n v="5"/>
    <s v="S Japan"/>
    <n v="1"/>
    <x v="2"/>
    <n v="0.10199999999999999"/>
    <n v="1E-3"/>
    <n v="0.182"/>
    <n v="1E-3"/>
    <n v="4.0000000000000001E-3"/>
    <n v="0.65700000000000003"/>
    <n v="5.2999999999999999E-2"/>
    <n v="295"/>
    <n v="307"/>
    <n v="267"/>
    <n v="283"/>
    <n v="248"/>
    <n v="194"/>
    <n v="213"/>
    <n v="224"/>
    <n v="226"/>
    <n v="258"/>
    <n v="0.24664065886432601"/>
    <n v="0.135404679708477"/>
    <s v="unknown"/>
    <m/>
    <m/>
    <m/>
    <m/>
    <m/>
    <n v="9"/>
    <n v="9"/>
    <s v="SAMN05752171"/>
  </r>
  <r>
    <n v="304"/>
    <s v="JM2014-K-2"/>
    <s v="JM2014-K-2"/>
    <s v="M. sacchariflorus"/>
    <m/>
    <m/>
    <s v="2014-K-2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44583333332999"/>
    <n v="131.40572222221999"/>
    <n v="12"/>
    <m/>
    <m/>
    <s v="4x"/>
    <n v="8.8603730445246676"/>
    <s v="Y"/>
    <d v="2015-05-23T00:00:00"/>
    <s v="NEF"/>
    <s v="summer 2015"/>
    <n v="272.2475"/>
    <n v="1.2036354704003899E-2"/>
    <s v="N"/>
    <n v="2"/>
    <n v="5"/>
    <s v="S Japan"/>
    <n v="1"/>
    <x v="2"/>
    <n v="0"/>
    <n v="1E-3"/>
    <n v="0.20499999999999999"/>
    <n v="1E-3"/>
    <n v="1.2E-2"/>
    <n v="0.72599999999999998"/>
    <n v="5.6000000000000001E-2"/>
    <n v="295"/>
    <n v="307"/>
    <n v="266"/>
    <n v="283"/>
    <n v="248"/>
    <n v="194"/>
    <n v="213"/>
    <n v="224"/>
    <n v="226"/>
    <n v="258"/>
    <n v="9.8193902615229006E-2"/>
    <n v="0.184381709231903"/>
    <s v="4x"/>
    <m/>
    <m/>
    <m/>
    <m/>
    <m/>
    <n v="9"/>
    <n v="9"/>
    <s v="SAMN05752172"/>
  </r>
  <r>
    <n v="305"/>
    <s v="JM2014-K-3"/>
    <s v="JM2014-K-3"/>
    <s v="M. sacchariflorus"/>
    <m/>
    <m/>
    <s v="2014-K-3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23777777778002"/>
    <n v="131.42255555556"/>
    <n v="3"/>
    <m/>
    <m/>
    <s v="4x"/>
    <n v="8.7231095645449717"/>
    <s v="Y"/>
    <d v="2015-05-23T00:00:00"/>
    <s v="NEF"/>
    <s v="summer 2015"/>
    <n v="87.797500000000014"/>
    <n v="1.1283798169044099E-2"/>
    <s v="N"/>
    <n v="2"/>
    <n v="5"/>
    <s v="S Japan"/>
    <n v="1"/>
    <x v="2"/>
    <n v="0"/>
    <n v="0"/>
    <n v="0.19800000000000001"/>
    <n v="0"/>
    <n v="0.02"/>
    <n v="0.72499999999999998"/>
    <n v="5.7000000000000002E-2"/>
    <n v="295"/>
    <n v="307"/>
    <n v="266"/>
    <n v="283"/>
    <n v="248"/>
    <n v="194"/>
    <n v="213"/>
    <n v="224"/>
    <n v="226"/>
    <n v="258"/>
    <n v="9.3021239705244896E-2"/>
    <n v="0.18766328936468499"/>
    <s v="4x"/>
    <m/>
    <m/>
    <m/>
    <m/>
    <m/>
    <n v="9"/>
    <n v="9"/>
    <s v="SAMN05752173"/>
  </r>
  <r>
    <n v="306"/>
    <s v="JM2014-K-4"/>
    <s v="JM2014-K-4"/>
    <s v="M. sacchariflorus"/>
    <m/>
    <m/>
    <s v="2014-K-4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24444444444001"/>
    <n v="131.42150000000001"/>
    <n v="6"/>
    <m/>
    <m/>
    <s v="4x"/>
    <n v="8.8739226964893412"/>
    <s v="Y"/>
    <d v="2015-05-23T00:00:00"/>
    <s v="NEF"/>
    <s v="summer 2015"/>
    <n v="150.69750000000002"/>
    <n v="6.5402223675604998E-2"/>
    <s v="N"/>
    <n v="2"/>
    <n v="5"/>
    <s v="S Japan"/>
    <n v="1"/>
    <x v="2"/>
    <n v="8.5000000000000006E-2"/>
    <n v="1E-3"/>
    <n v="0.158"/>
    <n v="0"/>
    <n v="8.0000000000000002E-3"/>
    <n v="0.71799999999999997"/>
    <n v="0.03"/>
    <n v="295"/>
    <n v="307"/>
    <n v="266"/>
    <n v="283"/>
    <n v="248"/>
    <n v="194"/>
    <n v="213"/>
    <n v="224"/>
    <n v="226"/>
    <n v="258"/>
    <n v="0.139921976592978"/>
    <n v="0.171051305311965"/>
    <s v="4x"/>
    <m/>
    <m/>
    <m/>
    <m/>
    <m/>
    <n v="9"/>
    <n v="9"/>
    <s v="SAMN05752174"/>
  </r>
  <r>
    <n v="307"/>
    <s v="JM2014-K-5"/>
    <s v="JM2014-K-5"/>
    <s v="M. sacchariflorus"/>
    <m/>
    <m/>
    <s v="2014-K-5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24527777777998"/>
    <n v="131.42091666667"/>
    <n v="3"/>
    <m/>
    <m/>
    <s v="4x"/>
    <n v="9.1163299011112251"/>
    <s v="Y"/>
    <d v="2015-05-23T00:00:00"/>
    <s v="NEF"/>
    <s v="summer 2015"/>
    <n v="67.610000000000014"/>
    <n v="6.9369973190348502E-2"/>
    <s v="N"/>
    <n v="2"/>
    <n v="5"/>
    <s v="S Japan"/>
    <n v="1"/>
    <x v="2"/>
    <n v="8.5999999999999993E-2"/>
    <n v="1E-3"/>
    <n v="0.156"/>
    <n v="0"/>
    <n v="4.0000000000000001E-3"/>
    <n v="0.72499999999999998"/>
    <n v="2.8000000000000001E-2"/>
    <n v="295"/>
    <n v="307"/>
    <n v="266"/>
    <n v="283"/>
    <n v="248"/>
    <n v="194"/>
    <n v="213"/>
    <n v="224"/>
    <n v="226"/>
    <n v="258"/>
    <n v="0.136223089148967"/>
    <n v="0.17874945635810099"/>
    <s v="4x"/>
    <m/>
    <m/>
    <m/>
    <m/>
    <m/>
    <n v="9"/>
    <n v="9"/>
    <s v="SAMN05752175"/>
  </r>
  <r>
    <n v="308"/>
    <s v="JM2014-K-6"/>
    <s v="JM2014-K-6"/>
    <s v="M. x giganteus"/>
    <m/>
    <m/>
    <s v="2014-K-6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44583333332999"/>
    <n v="131.40572222221999"/>
    <n v="12"/>
    <m/>
    <m/>
    <s v="4x"/>
    <n v="9.7923116883116865"/>
    <s v="Y"/>
    <d v="2015-05-23T00:00:00"/>
    <s v="NEF"/>
    <s v="summer 2015"/>
    <n v="661.63250000000005"/>
    <n v="0.26314896504920299"/>
    <s v="N"/>
    <n v="6"/>
    <n v="1"/>
    <s v="M. xgiganteus (4x x 2x)"/>
    <n v="9"/>
    <x v="6"/>
    <n v="0.254"/>
    <n v="0"/>
    <n v="0.11799999999999999"/>
    <n v="0"/>
    <n v="1E-3"/>
    <n v="0.622"/>
    <n v="4.0000000000000001E-3"/>
    <n v="296"/>
    <n v="307"/>
    <n v="267"/>
    <n v="283"/>
    <n v="248"/>
    <n v="193"/>
    <n v="213"/>
    <n v="225"/>
    <n v="226"/>
    <n v="259"/>
    <n v="9.2934547030775902E-2"/>
    <n v="0.20835324476727499"/>
    <s v="4x"/>
    <m/>
    <m/>
    <m/>
    <m/>
    <m/>
    <n v="9"/>
    <n v="9"/>
    <s v="SAMN05752176"/>
  </r>
  <r>
    <n v="309"/>
    <s v="JM2014-K-7"/>
    <s v="JM2014-K-7"/>
    <s v="M. x giganteus"/>
    <m/>
    <m/>
    <s v="2014-K-7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2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57944444444001"/>
    <n v="131.41669444444"/>
    <n v="25"/>
    <m/>
    <m/>
    <s v="4x"/>
    <n v="9.3617398119122246"/>
    <s v="Y"/>
    <d v="2015-05-23T00:00:00"/>
    <s v="NEF"/>
    <s v="summer 2015"/>
    <n v="319.89000000000004"/>
    <n v="0.23210214318285499"/>
    <s v="N"/>
    <n v="6"/>
    <n v="1"/>
    <s v="M. xgiganteus (4x x 2x)"/>
    <n v="9"/>
    <x v="6"/>
    <n v="0.254"/>
    <n v="0"/>
    <n v="0.127"/>
    <n v="0"/>
    <n v="0"/>
    <n v="0.61199999999999999"/>
    <n v="7.0000000000000001E-3"/>
    <n v="296"/>
    <n v="307"/>
    <n v="267"/>
    <n v="283"/>
    <n v="248"/>
    <n v="193"/>
    <n v="213"/>
    <n v="225"/>
    <n v="226"/>
    <n v="259"/>
    <n v="0.110070799017483"/>
    <n v="0.198564748668658"/>
    <s v="4x"/>
    <m/>
    <m/>
    <m/>
    <m/>
    <m/>
    <n v="9"/>
    <n v="9"/>
    <s v="SAMN05752177"/>
  </r>
  <r>
    <n v="310"/>
    <s v="JM2014-K-8"/>
    <s v="JM2014-K-8"/>
    <s v="M. sacchariflorus"/>
    <m/>
    <m/>
    <s v="2014-K-8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2"/>
    <s v="yes"/>
    <d v="2015-04-17T00:00:00"/>
    <m/>
    <m/>
    <d v="2015-02-26T00:00:00"/>
    <m/>
    <m/>
    <n v="2"/>
    <d v="2015-01-01T00:00:00"/>
    <m/>
    <m/>
    <d v="2015-02-16T00:00:00"/>
    <m/>
    <m/>
    <m/>
    <m/>
    <m/>
    <m/>
    <n v="31.859833333333"/>
    <n v="131.41702777777999"/>
    <n v="21"/>
    <m/>
    <m/>
    <s v="4x"/>
    <n v="8.8489315393747514"/>
    <s v="Y"/>
    <d v="2015-05-23T00:00:00"/>
    <s v="NEF"/>
    <s v="summer 2015"/>
    <n v="113.51000000000002"/>
    <n v="6.1548223350253797E-2"/>
    <s v="N"/>
    <n v="2"/>
    <n v="5"/>
    <s v="S Japan"/>
    <n v="1"/>
    <x v="2"/>
    <n v="6.7000000000000004E-2"/>
    <n v="1E-3"/>
    <n v="0.13400000000000001"/>
    <n v="0"/>
    <n v="3.0000000000000001E-3"/>
    <n v="0.71799999999999997"/>
    <n v="7.6999999999999999E-2"/>
    <n v="296"/>
    <n v="307"/>
    <n v="267"/>
    <n v="283"/>
    <n v="248"/>
    <n v="193"/>
    <n v="213"/>
    <n v="224"/>
    <n v="226"/>
    <n v="259"/>
    <n v="0.105562779945095"/>
    <n v="0.191425432928405"/>
    <s v="4x"/>
    <m/>
    <m/>
    <m/>
    <m/>
    <m/>
    <n v="9"/>
    <n v="9"/>
    <s v="SAMN05752178"/>
  </r>
  <r>
    <n v="311"/>
    <s v="JM2014-K-9"/>
    <s v="JM2014-K-9"/>
    <s v="M. sacchariflorus"/>
    <m/>
    <m/>
    <s v="2014-K-9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52666666667002"/>
    <n v="131.40791666666999"/>
    <n v="9"/>
    <m/>
    <m/>
    <s v="4x"/>
    <n v="8.6740408771354556"/>
    <s v="Y"/>
    <d v="2015-05-23T00:00:00"/>
    <s v="NEF"/>
    <s v="summer 2015"/>
    <n v="721.30250000000001"/>
    <n v="1.33381398702235E-2"/>
    <s v="N"/>
    <n v="2"/>
    <n v="5"/>
    <s v="S Japan"/>
    <n v="1"/>
    <x v="2"/>
    <n v="1.6E-2"/>
    <n v="8.0000000000000002E-3"/>
    <n v="0.19700000000000001"/>
    <n v="0"/>
    <n v="1E-3"/>
    <n v="0.72299999999999998"/>
    <n v="5.6000000000000001E-2"/>
    <n v="296"/>
    <n v="307"/>
    <n v="267"/>
    <n v="283"/>
    <n v="248"/>
    <n v="193"/>
    <n v="213"/>
    <n v="224"/>
    <n v="226"/>
    <n v="259"/>
    <n v="0.15023840485479001"/>
    <n v="0.160647486907434"/>
    <s v="4x"/>
    <m/>
    <m/>
    <m/>
    <m/>
    <m/>
    <n v="9"/>
    <n v="9"/>
    <s v="SAMN05752179"/>
  </r>
  <r>
    <n v="312"/>
    <s v="JM2014-K-10"/>
    <s v="JM2014-K-10"/>
    <s v="M. sacchariflorus"/>
    <m/>
    <m/>
    <s v="2014-K-10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52555555555998"/>
    <n v="131.40674999999999"/>
    <n v="90"/>
    <m/>
    <m/>
    <s v="4x"/>
    <n v="8.6461001517450669"/>
    <s v="Y"/>
    <d v="2015-07-02T00:00:00"/>
    <s v="NEF"/>
    <s v="summer 2015"/>
    <n v="136.33250000000001"/>
    <n v="5.2414825907899703E-3"/>
    <s v="N"/>
    <n v="2"/>
    <n v="5"/>
    <s v="S Japan"/>
    <n v="1"/>
    <x v="2"/>
    <n v="1E-3"/>
    <n v="1E-3"/>
    <n v="0.185"/>
    <n v="0"/>
    <n v="0.06"/>
    <n v="0.69299999999999995"/>
    <n v="6.0999999999999999E-2"/>
    <n v="296"/>
    <n v="307"/>
    <n v="267"/>
    <n v="283"/>
    <n v="248"/>
    <n v="193"/>
    <n v="213"/>
    <n v="224"/>
    <n v="226"/>
    <n v="259"/>
    <n v="9.2269903193180194E-2"/>
    <n v="0.18976824143639401"/>
    <s v="4x"/>
    <m/>
    <m/>
    <m/>
    <m/>
    <m/>
    <n v="9"/>
    <n v="9"/>
    <s v="SAMN05752180"/>
  </r>
  <r>
    <n v="313"/>
    <s v="JM2014-K-11"/>
    <s v="JM2014-K-11"/>
    <s v="M. sacchariflorus"/>
    <m/>
    <m/>
    <s v="2014-K-11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1.853472222221999"/>
    <n v="131.40913888889"/>
    <n v="10"/>
    <m/>
    <m/>
    <s v="4x"/>
    <n v="8.6522807625649882"/>
    <s v="Y"/>
    <d v="2015-05-23T00:00:00"/>
    <s v="NEF"/>
    <s v="summer 2015"/>
    <n v="199.24109999999999"/>
    <n v="1.55798265338901E-2"/>
    <s v="N"/>
    <n v="2"/>
    <n v="5"/>
    <s v="S Japan"/>
    <n v="1"/>
    <x v="2"/>
    <n v="1.7000000000000001E-2"/>
    <n v="5.0000000000000001E-3"/>
    <n v="0.188"/>
    <n v="0"/>
    <n v="1.7000000000000001E-2"/>
    <n v="0.69399999999999995"/>
    <n v="7.9000000000000001E-2"/>
    <n v="296"/>
    <n v="307"/>
    <n v="267"/>
    <n v="283"/>
    <n v="248"/>
    <n v="193"/>
    <n v="213"/>
    <n v="224"/>
    <n v="226"/>
    <n v="259"/>
    <n v="7.6694119346915196E-2"/>
    <n v="0.196863947920253"/>
    <s v="4x"/>
    <m/>
    <m/>
    <m/>
    <m/>
    <m/>
    <n v="9"/>
    <n v="9"/>
    <s v="SAMN05752181"/>
  </r>
  <r>
    <n v="314"/>
    <s v="JM2014-K-12"/>
    <s v="JM2014-K-12"/>
    <s v="M. x giganteus"/>
    <m/>
    <m/>
    <s v="2014-K-12"/>
    <m/>
    <m/>
    <m/>
    <s v="wild"/>
    <m/>
    <s v="Japan"/>
    <s v="Miyazaki"/>
    <s v="Kushima"/>
    <m/>
    <s v="A Nishiwaki"/>
    <d v="2014-08-17T00:00:00"/>
    <s v="Road 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1.463000000000001"/>
    <n v="131.24152777777999"/>
    <n v="3"/>
    <m/>
    <m/>
    <s v="4x"/>
    <n v="9.5773758830131381"/>
    <s v="Y"/>
    <d v="2015-05-23T00:00:00"/>
    <s v="NEF"/>
    <s v="summer 2015"/>
    <n v="359.19110000000001"/>
    <n v="0.213061602593793"/>
    <s v="N"/>
    <n v="6"/>
    <n v="1"/>
    <s v="M. xgiganteus (4x x 2x)"/>
    <n v="9"/>
    <x v="6"/>
    <n v="0.24299999999999999"/>
    <n v="0"/>
    <n v="0.129"/>
    <n v="0"/>
    <n v="0"/>
    <n v="0.624"/>
    <n v="3.0000000000000001E-3"/>
    <n v="296"/>
    <n v="307"/>
    <n v="267"/>
    <n v="283"/>
    <n v="248"/>
    <n v="193"/>
    <n v="213"/>
    <n v="224"/>
    <n v="226"/>
    <n v="259"/>
    <n v="0.22392717815344601"/>
    <n v="0.158065236818588"/>
    <s v="unknown"/>
    <m/>
    <m/>
    <m/>
    <m/>
    <m/>
    <n v="10"/>
    <n v="10"/>
    <s v="SAMN05752182"/>
  </r>
  <r>
    <n v="315"/>
    <s v="JM2014-K-13"/>
    <s v="JM2014-K-13"/>
    <s v="M. sacchariflorus"/>
    <m/>
    <m/>
    <s v="2014-K-13"/>
    <m/>
    <m/>
    <m/>
    <s v="wild"/>
    <m/>
    <s v="Japan"/>
    <s v="Miyazaki"/>
    <s v="Kushima"/>
    <m/>
    <s v="A Nishiwaki"/>
    <d v="2014-08-17T00:00:00"/>
    <s v="Road side"/>
    <m/>
    <m/>
    <m/>
    <m/>
    <s v="HU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451972222222"/>
    <n v="131.25377777777999"/>
    <n v="105"/>
    <m/>
    <m/>
    <s v="4x"/>
    <n v="8.6960179257362338"/>
    <s v="Y"/>
    <d v="2015-05-23T00:00:00"/>
    <s v="NEF"/>
    <s v="summer 2015"/>
    <n v="522.43149999999991"/>
    <n v="1.9806338028169002E-2"/>
    <s v="N"/>
    <n v="2"/>
    <n v="5"/>
    <s v="S Japan"/>
    <n v="1"/>
    <x v="2"/>
    <n v="7.0000000000000001E-3"/>
    <n v="1E-3"/>
    <n v="0.215"/>
    <n v="0"/>
    <n v="1E-3"/>
    <n v="0.75700000000000001"/>
    <n v="1.9E-2"/>
    <n v="296"/>
    <n v="307"/>
    <n v="267"/>
    <n v="283"/>
    <n v="248"/>
    <n v="193"/>
    <n v="213"/>
    <n v="224"/>
    <n v="226"/>
    <n v="259"/>
    <n v="0.194653951741078"/>
    <n v="0.146435107108256"/>
    <s v="unknown"/>
    <m/>
    <m/>
    <m/>
    <m/>
    <m/>
    <n v="10"/>
    <n v="10"/>
    <s v="SAMN05752183"/>
  </r>
  <r>
    <n v="316"/>
    <s v="JM2014-K-14"/>
    <s v="JM2014-K-14"/>
    <s v="M. x giganteus"/>
    <m/>
    <m/>
    <s v="2014-K-14"/>
    <m/>
    <m/>
    <m/>
    <s v="wild"/>
    <m/>
    <s v="Japan"/>
    <s v="Miyazaki"/>
    <s v="Kushima"/>
    <m/>
    <s v="A Nishiwaki"/>
    <d v="2014-08-17T00:00:00"/>
    <s v="Road 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31.453833333333002"/>
    <n v="131.24852777778"/>
    <n v="42"/>
    <m/>
    <m/>
    <s v="4x"/>
    <n v="8.9288074739533076"/>
    <s v="Y"/>
    <d v="2015-07-02T00:00:00"/>
    <s v="NEF"/>
    <s v="summer 2015"/>
    <n v="286.39099999999996"/>
    <n v="0.27287993282955503"/>
    <s v="N"/>
    <n v="6"/>
    <n v="1"/>
    <s v="M. xgiganteus (4x x 2x)"/>
    <n v="9"/>
    <x v="6"/>
    <n v="0.24299999999999999"/>
    <n v="1E-3"/>
    <n v="0.156"/>
    <n v="0"/>
    <n v="1E-3"/>
    <n v="0.59199999999999997"/>
    <n v="7.0000000000000001E-3"/>
    <n v="296"/>
    <n v="307"/>
    <n v="267"/>
    <n v="283"/>
    <n v="248"/>
    <n v="193"/>
    <n v="213"/>
    <n v="224"/>
    <n v="226"/>
    <n v="259"/>
    <n v="0.33313105042623897"/>
    <n v="0.12089959700134301"/>
    <s v="unknown"/>
    <m/>
    <m/>
    <m/>
    <m/>
    <m/>
    <n v="10"/>
    <n v="10"/>
    <s v="SAMN05752184"/>
  </r>
  <r>
    <n v="317"/>
    <s v="JM2014-K-15"/>
    <s v="JM2014-K-15"/>
    <s v="M. sacchariflorus"/>
    <m/>
    <m/>
    <s v="2014-K-15"/>
    <m/>
    <m/>
    <m/>
    <s v="wild"/>
    <m/>
    <s v="Japan"/>
    <s v="Miyazaki"/>
    <s v="Kushima"/>
    <m/>
    <s v="A Nishiwaki"/>
    <d v="2014-08-17T00:00:00"/>
    <s v="Road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1.454666666666999"/>
    <n v="131.24836111111"/>
    <n v="52"/>
    <m/>
    <m/>
    <s v="4x"/>
    <n v="8.7805822784810115"/>
    <s v="Y"/>
    <d v="2015-05-23T00:00:00"/>
    <s v="NEF"/>
    <s v="summer 2015"/>
    <n v="1011.4671999999999"/>
    <n v="2.5766326077299E-2"/>
    <s v="N"/>
    <n v="2"/>
    <n v="5"/>
    <s v="S Japan"/>
    <n v="1"/>
    <x v="2"/>
    <n v="4.0000000000000001E-3"/>
    <n v="2E-3"/>
    <n v="0.22"/>
    <n v="1E-3"/>
    <n v="3.0000000000000001E-3"/>
    <n v="0.73799999999999999"/>
    <n v="3.2000000000000001E-2"/>
    <n v="296"/>
    <n v="307"/>
    <n v="267"/>
    <n v="283"/>
    <n v="248"/>
    <n v="193"/>
    <n v="213"/>
    <n v="224"/>
    <n v="226"/>
    <n v="259"/>
    <n v="0.170119924866349"/>
    <n v="0.14830419945678699"/>
    <s v="unknown"/>
    <m/>
    <m/>
    <m/>
    <m/>
    <m/>
    <n v="10"/>
    <n v="10"/>
    <s v="SAMN05752185"/>
  </r>
  <r>
    <n v="318"/>
    <s v="JM1(N24)"/>
    <s v="JM1(N24)"/>
    <s v="M. sacchariflorus"/>
    <m/>
    <m/>
    <s v="1(N24)"/>
    <m/>
    <m/>
    <m/>
    <s v="wild"/>
    <m/>
    <s v="Japan"/>
    <s v="Hygo"/>
    <s v="Sasayamashi"/>
    <m/>
    <s v="T. Yamada"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35.073329999999999"/>
    <n v="135.19388900000001"/>
    <n v="198"/>
    <m/>
    <m/>
    <s v="4x"/>
    <n v="8.6006411684614434"/>
    <s v="Y"/>
    <d v="2015-05-23T00:00:00"/>
    <s v="NEF"/>
    <s v="summer 2015"/>
    <n v="130.59969999999998"/>
    <n v="3.2819166393173601E-4"/>
    <s v="N"/>
    <n v="1"/>
    <n v="7"/>
    <s v="N Japan"/>
    <n v="6"/>
    <x v="5"/>
    <n v="0"/>
    <n v="2E-3"/>
    <n v="0"/>
    <n v="0"/>
    <n v="2E-3"/>
    <n v="1.4E-2"/>
    <n v="0.98199999999999998"/>
    <n v="296"/>
    <n v="307"/>
    <n v="267"/>
    <n v="283"/>
    <n v="248"/>
    <n v="193"/>
    <n v="213"/>
    <n v="224"/>
    <n v="226"/>
    <n v="259"/>
    <n v="0.110562057506141"/>
    <n v="0.17570421391208299"/>
    <s v="4x"/>
    <m/>
    <m/>
    <m/>
    <m/>
    <m/>
    <n v="9"/>
    <n v="9"/>
    <s v="SAMN05752186"/>
  </r>
  <r>
    <n v="319"/>
    <s v="JM2(N24)"/>
    <s v="JM2(N24)"/>
    <s v="M. x giganteus"/>
    <m/>
    <m/>
    <s v="2(N24)"/>
    <m/>
    <m/>
    <m/>
    <s v="wild"/>
    <m/>
    <s v="Japan"/>
    <s v="Kyoto"/>
    <s v="Nantanshi"/>
    <m/>
    <s v="T. Yamada"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5.306944000000001"/>
    <n v="135.63833299999999"/>
    <n v="400"/>
    <m/>
    <m/>
    <s v="4x"/>
    <n v="8.7139467749168062"/>
    <s v="Y"/>
    <d v="2015-05-23T00:00:00"/>
    <s v="NEF"/>
    <s v="summer 2015"/>
    <n v="350.14249999999998"/>
    <n v="0.164887940234792"/>
    <s v="N"/>
    <n v="6"/>
    <n v="1"/>
    <s v="M. xgiganteus (4x x 2x)"/>
    <n v="9"/>
    <x v="6"/>
    <n v="0.191"/>
    <n v="3.0000000000000001E-3"/>
    <n v="0.09"/>
    <n v="0"/>
    <n v="7.5999999999999998E-2"/>
    <n v="0.61699999999999999"/>
    <n v="2.1999999999999999E-2"/>
    <n v="296"/>
    <n v="307"/>
    <n v="267"/>
    <n v="283"/>
    <n v="248"/>
    <n v="193"/>
    <n v="213"/>
    <n v="224"/>
    <n v="226"/>
    <n v="259"/>
    <n v="0.16491836439820801"/>
    <n v="0.174095093086027"/>
    <s v="4x"/>
    <m/>
    <m/>
    <m/>
    <m/>
    <m/>
    <n v="8"/>
    <n v="8"/>
    <s v="SAMN05752187"/>
  </r>
  <r>
    <n v="320"/>
    <s v="JM4(N24)"/>
    <s v="JM4(N24)"/>
    <s v="M. sacchariflorus"/>
    <m/>
    <m/>
    <s v="4(N24)"/>
    <m/>
    <m/>
    <m/>
    <s v="wild"/>
    <m/>
    <s v="Japan"/>
    <s v="Gifu"/>
    <s v="Gujoshi"/>
    <m/>
    <s v="T. Yamada"/>
    <m/>
    <m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5.811943999999997"/>
    <n v="136.89444"/>
    <n v="276"/>
    <m/>
    <m/>
    <s v="4x"/>
    <n v="8.9410557620817848"/>
    <s v="Y"/>
    <d v="2015-05-23T00:00:00"/>
    <s v="NEF"/>
    <s v="summer 2015"/>
    <n v="301.28919999999999"/>
    <n v="8.3240843507214196E-3"/>
    <s v="N"/>
    <n v="2"/>
    <n v="5"/>
    <s v="S Japan"/>
    <n v="1"/>
    <x v="2"/>
    <n v="0"/>
    <n v="4.0000000000000001E-3"/>
    <n v="0"/>
    <n v="1E-3"/>
    <n v="2E-3"/>
    <n v="0.57299999999999995"/>
    <n v="0.41899999999999998"/>
    <n v="296"/>
    <n v="307"/>
    <n v="267"/>
    <n v="283"/>
    <n v="248"/>
    <n v="193"/>
    <n v="213"/>
    <n v="224"/>
    <n v="226"/>
    <n v="259"/>
    <n v="0.14587487357318299"/>
    <n v="0.16503704706160999"/>
    <s v="4x"/>
    <m/>
    <m/>
    <m/>
    <m/>
    <m/>
    <n v="8"/>
    <n v="8"/>
    <s v="SAMN05752188"/>
  </r>
  <r>
    <n v="321"/>
    <s v="JM6(N24)"/>
    <s v="JM6(N24)"/>
    <s v="M. sacchariflorus"/>
    <m/>
    <m/>
    <s v="6(N24)"/>
    <m/>
    <m/>
    <m/>
    <s v="wild"/>
    <m/>
    <s v="Japan"/>
    <s v="Aichi"/>
    <s v="Kawashima"/>
    <m/>
    <s v="T. Yamada"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m/>
    <d v="2015-01-01T00:00:00"/>
    <m/>
    <m/>
    <d v="2015-02-16T00:00:00"/>
    <m/>
    <m/>
    <m/>
    <m/>
    <m/>
    <m/>
    <n v="35.363056"/>
    <n v="136.823611"/>
    <n v="20"/>
    <m/>
    <m/>
    <s v="4x"/>
    <n v="9.4902390623186719"/>
    <s v="Y"/>
    <d v="2015-07-02T00:00:00"/>
    <s v="NEF"/>
    <s v="summer 2015"/>
    <n v="114.102"/>
    <n v="3.79266750948167E-3"/>
    <s v="N"/>
    <n v="1"/>
    <n v="7"/>
    <s v="N Japan"/>
    <n v="6"/>
    <x v="5"/>
    <n v="0"/>
    <n v="1E-3"/>
    <n v="3.0000000000000001E-3"/>
    <n v="0"/>
    <n v="2E-3"/>
    <n v="4.0000000000000001E-3"/>
    <n v="0.99"/>
    <n v="296"/>
    <n v="307"/>
    <n v="267"/>
    <n v="283"/>
    <n v="248"/>
    <n v="193"/>
    <n v="213"/>
    <n v="224"/>
    <n v="226"/>
    <n v="259"/>
    <n v="0.15044068776188399"/>
    <n v="0.15823667471682701"/>
    <s v="4x"/>
    <m/>
    <m/>
    <m/>
    <m/>
    <m/>
    <n v="9"/>
    <n v="8"/>
    <s v="SAMN05752189"/>
  </r>
  <r>
    <n v="322"/>
    <s v="JMNagano(N24)"/>
    <s v="JMNagano(N24)"/>
    <s v="M. sacchariflorus"/>
    <m/>
    <m/>
    <s v="Nagano(N24)"/>
    <m/>
    <m/>
    <m/>
    <s v="wild"/>
    <m/>
    <s v="Japan"/>
    <s v="Nagano"/>
    <s v="Naganoshi"/>
    <m/>
    <s v="T. Yamada"/>
    <m/>
    <m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m/>
    <d v="2015-01-01T00:00:00"/>
    <m/>
    <m/>
    <d v="2015-02-16T00:00:00"/>
    <m/>
    <m/>
    <m/>
    <m/>
    <m/>
    <m/>
    <n v="36.699739999999998"/>
    <n v="138.27214000000001"/>
    <n v="340"/>
    <m/>
    <m/>
    <s v="4x"/>
    <n v="8.7747604265083012"/>
    <s v="Y"/>
    <d v="2015-05-23T00:00:00"/>
    <s v="NEF"/>
    <s v="summer 2015"/>
    <n v="751.66269999999986"/>
    <m/>
    <s v="N"/>
    <n v="2"/>
    <n v="5"/>
    <s v="S Japan"/>
    <n v="1"/>
    <x v="2"/>
    <n v="1E-3"/>
    <n v="5.2999999999999999E-2"/>
    <n v="3.0000000000000001E-3"/>
    <n v="3.0000000000000001E-3"/>
    <n v="1E-3"/>
    <n v="0.64800000000000002"/>
    <n v="0.29099999999999998"/>
    <n v="296"/>
    <n v="308"/>
    <n v="267"/>
    <n v="284"/>
    <n v="248"/>
    <n v="193"/>
    <n v="213"/>
    <n v="223"/>
    <n v="226"/>
    <n v="259"/>
    <n v="0.28172229446611802"/>
    <n v="0.132885420019311"/>
    <s v="unknown"/>
    <m/>
    <m/>
    <m/>
    <m/>
    <m/>
    <n v="6"/>
    <n v="5"/>
    <s v="SAMN05752190"/>
  </r>
  <r>
    <n v="323"/>
    <s v="JMKikuchi  (N24)"/>
    <s v="JMKikuchi  (N24)"/>
    <s v="M. sacchariflorus"/>
    <m/>
    <m/>
    <s v="Kikuchi  (N24)"/>
    <m/>
    <m/>
    <m/>
    <s v="wild"/>
    <m/>
    <s v="Japan"/>
    <s v="Kumamoto"/>
    <s v="Kikuchi"/>
    <m/>
    <s v="T. Yamada"/>
    <m/>
    <m/>
    <m/>
    <m/>
    <m/>
    <m/>
    <s v="HU"/>
    <m/>
    <m/>
    <m/>
    <m/>
    <m/>
    <d v="2015-02-20T00:00:00"/>
    <m/>
    <n v="4"/>
    <s v="yes"/>
    <d v="2015-04-17T00:00:00"/>
    <m/>
    <m/>
    <d v="2015-02-26T00:00:00"/>
    <m/>
    <m/>
    <n v="1"/>
    <d v="2015-01-01T00:00:00"/>
    <m/>
    <m/>
    <d v="2015-02-16T00:00:00"/>
    <m/>
    <m/>
    <m/>
    <m/>
    <m/>
    <m/>
    <n v="32.967495999999997"/>
    <n v="130.807695"/>
    <n v="40"/>
    <m/>
    <m/>
    <s v="4x"/>
    <n v="8.7398335881982554"/>
    <s v="Y"/>
    <d v="2015-05-23T00:00:00"/>
    <s v="NEF"/>
    <s v="summer 2015"/>
    <n v="321.35149999999999"/>
    <m/>
    <s v="N"/>
    <n v="2"/>
    <n v="5"/>
    <s v="S Japan"/>
    <n v="1"/>
    <x v="2"/>
    <n v="1.7000000000000001E-2"/>
    <n v="6.0000000000000001E-3"/>
    <n v="0.14699999999999999"/>
    <n v="1E-3"/>
    <n v="4.2000000000000003E-2"/>
    <n v="0.71899999999999997"/>
    <n v="6.7000000000000004E-2"/>
    <n v="296"/>
    <n v="308"/>
    <n v="267"/>
    <n v="284"/>
    <n v="248"/>
    <n v="193"/>
    <n v="213"/>
    <n v="223"/>
    <n v="226"/>
    <n v="259"/>
    <n v="0.13937292298800799"/>
    <n v="0.18229131690282699"/>
    <s v="4x"/>
    <m/>
    <m/>
    <m/>
    <m/>
    <m/>
    <n v="10"/>
    <n v="10"/>
    <s v="SAMN05752191"/>
  </r>
  <r>
    <n v="324"/>
    <s v="JMKikuchi 1(N24)"/>
    <s v="JMKikuchi 1(N24)"/>
    <s v="M. sacchariflorus"/>
    <m/>
    <m/>
    <s v="Kikuchi 1(N24)"/>
    <m/>
    <m/>
    <m/>
    <s v="wild"/>
    <m/>
    <s v="Japan"/>
    <s v="Kumamoto"/>
    <s v="Kikuchi"/>
    <m/>
    <s v="T. Yamada"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2.972627000000003"/>
    <n v="130.812577"/>
    <n v="49"/>
    <m/>
    <m/>
    <s v="4x"/>
    <n v="8.353197735374291"/>
    <s v="Y"/>
    <d v="2015-05-23T00:00:00"/>
    <s v="NEF"/>
    <s v="summer 2015"/>
    <n v="418.55539999999996"/>
    <m/>
    <s v="N"/>
    <n v="2"/>
    <n v="5"/>
    <s v="S Japan"/>
    <n v="1"/>
    <x v="2"/>
    <n v="0"/>
    <n v="1E-3"/>
    <n v="0.158"/>
    <n v="1E-3"/>
    <n v="3.5999999999999997E-2"/>
    <n v="0.76100000000000001"/>
    <n v="4.2999999999999997E-2"/>
    <n v="296"/>
    <n v="307"/>
    <n v="267"/>
    <n v="283"/>
    <n v="248"/>
    <n v="193"/>
    <n v="213"/>
    <n v="224"/>
    <n v="226"/>
    <n v="259"/>
    <n v="0.151596590088138"/>
    <n v="0.17875268231206801"/>
    <s v="4x"/>
    <m/>
    <m/>
    <m/>
    <m/>
    <m/>
    <n v="10"/>
    <n v="10"/>
    <s v="SAMN05752192"/>
  </r>
  <r>
    <n v="325"/>
    <s v="JMShira(N24)"/>
    <s v="JMShira(N24)"/>
    <s v="M. sacchariflorus"/>
    <m/>
    <m/>
    <s v="Shira(N24)"/>
    <m/>
    <m/>
    <m/>
    <s v="wild"/>
    <m/>
    <s v="Japan"/>
    <s v="Kumamoto"/>
    <s v="Shirakawa"/>
    <m/>
    <s v="T. Yamada"/>
    <m/>
    <m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2.826014000000001"/>
    <n v="131.096315"/>
    <n v="492"/>
    <m/>
    <m/>
    <s v="4x"/>
    <n v="8.4701704545454533"/>
    <s v="Y"/>
    <d v="2015-05-23T00:00:00"/>
    <s v="NEF"/>
    <s v="summer 2015"/>
    <n v="569.73099999999988"/>
    <m/>
    <s v="N"/>
    <n v="2"/>
    <n v="5"/>
    <s v="S Japan"/>
    <n v="1"/>
    <x v="2"/>
    <n v="0"/>
    <n v="2E-3"/>
    <n v="0.17499999999999999"/>
    <n v="2E-3"/>
    <n v="3.0000000000000001E-3"/>
    <n v="0.77100000000000002"/>
    <n v="4.7E-2"/>
    <n v="296"/>
    <n v="307"/>
    <n v="267"/>
    <n v="283"/>
    <n v="248"/>
    <n v="193"/>
    <n v="213"/>
    <n v="224"/>
    <n v="226"/>
    <n v="259"/>
    <n v="0.20598179453836199"/>
    <n v="0.15740437456782"/>
    <s v="unknown"/>
    <m/>
    <m/>
    <m/>
    <m/>
    <m/>
    <n v="8"/>
    <n v="8"/>
    <s v="SAMN05752193"/>
  </r>
  <r>
    <n v="326"/>
    <s v="JMKamisho(N24)"/>
    <s v="JMKamisho(N24)"/>
    <s v="M. sacchariflorus"/>
    <m/>
    <m/>
    <s v="Kamisho(N24)"/>
    <m/>
    <m/>
    <m/>
    <s v="wild"/>
    <m/>
    <s v="Japan"/>
    <s v="Kumamoto"/>
    <s v="Kamisho"/>
    <m/>
    <s v="T. Yamada"/>
    <m/>
    <m/>
    <m/>
    <m/>
    <m/>
    <m/>
    <s v="HU"/>
    <m/>
    <m/>
    <m/>
    <m/>
    <m/>
    <d v="2015-02-20T00:00:00"/>
    <m/>
    <n v="9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2.899732"/>
    <n v="130.79386299999999"/>
    <n v="77"/>
    <m/>
    <m/>
    <s v="4x"/>
    <n v="9.0432309582309554"/>
    <s v="Y"/>
    <d v="2015-07-02T00:00:00"/>
    <s v="NEF"/>
    <s v="summer 2015"/>
    <n v="271.5385"/>
    <m/>
    <s v="N"/>
    <n v="1"/>
    <n v="7"/>
    <s v="N Japan"/>
    <n v="6"/>
    <x v="5"/>
    <n v="0"/>
    <n v="0"/>
    <n v="1E-3"/>
    <n v="3.0000000000000001E-3"/>
    <n v="0"/>
    <n v="1.7000000000000001E-2"/>
    <n v="0.97699999999999998"/>
    <n v="296"/>
    <n v="307"/>
    <n v="267"/>
    <n v="283"/>
    <n v="248"/>
    <n v="193"/>
    <n v="213"/>
    <n v="224"/>
    <n v="226"/>
    <n v="259"/>
    <n v="0.14217598612917201"/>
    <n v="0.17776654876200099"/>
    <s v="4x"/>
    <m/>
    <m/>
    <m/>
    <m/>
    <m/>
    <n v="10"/>
    <n v="10"/>
    <s v="SAMN05752194"/>
  </r>
  <r>
    <n v="327"/>
    <s v="JMMiyakonojo (FSC)"/>
    <s v="JMMiyakonojo (FSC)"/>
    <s v="M. sacchariflorus"/>
    <m/>
    <m/>
    <s v="Miyakonojo (FSC)"/>
    <m/>
    <m/>
    <m/>
    <s v="wild"/>
    <m/>
    <s v="Japan"/>
    <s v="Miyazaki"/>
    <s v="Miyakonojo"/>
    <m/>
    <s v="T. Yamada"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750972000000001"/>
    <n v="131.06842499999999"/>
    <n v="135"/>
    <m/>
    <m/>
    <s v="4x"/>
    <n v="8.4552821813570045"/>
    <s v="Y"/>
    <d v="2015-05-23T00:00:00"/>
    <s v="NEF"/>
    <s v="summer 2015"/>
    <n v="326.2414"/>
    <m/>
    <s v="N"/>
    <n v="2"/>
    <n v="5"/>
    <s v="S Japan"/>
    <n v="1"/>
    <x v="2"/>
    <n v="0.01"/>
    <n v="1E-3"/>
    <n v="0.161"/>
    <n v="1E-3"/>
    <n v="4.0000000000000001E-3"/>
    <n v="0.80300000000000005"/>
    <n v="2.1000000000000001E-2"/>
    <n v="296"/>
    <n v="307"/>
    <n v="267"/>
    <n v="284"/>
    <n v="248"/>
    <n v="193"/>
    <n v="213"/>
    <n v="224"/>
    <n v="226"/>
    <n v="259"/>
    <n v="0.14529692241005601"/>
    <n v="0.172938431889644"/>
    <s v="4x"/>
    <m/>
    <m/>
    <m/>
    <m/>
    <m/>
    <n v="9"/>
    <n v="9"/>
    <s v="SAMN05752195"/>
  </r>
  <r>
    <n v="328"/>
    <s v="JMNaganuma(FSC)"/>
    <s v="JMNaganuma(FSC)"/>
    <s v="M. sacchariflorus"/>
    <m/>
    <m/>
    <s v="Naganuma(FSC)"/>
    <m/>
    <m/>
    <m/>
    <s v="wild"/>
    <m/>
    <s v="Japan"/>
    <s v="Hokkaido"/>
    <s v="Naganuma"/>
    <m/>
    <s v="T. Yamada"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2.928677999999998"/>
    <n v="141.71540200000001"/>
    <n v="12"/>
    <m/>
    <m/>
    <s v="4x"/>
    <n v="8.8718607135227501"/>
    <s v="Y"/>
    <d v="2015-07-02T00:00:00"/>
    <s v="NEF"/>
    <s v="summer 2015"/>
    <n v="109.76050000000001"/>
    <m/>
    <s v="N"/>
    <n v="1"/>
    <n v="7"/>
    <s v="N Japan"/>
    <n v="6"/>
    <x v="5"/>
    <n v="2E-3"/>
    <n v="0"/>
    <n v="0"/>
    <n v="6.0000000000000001E-3"/>
    <n v="5.0000000000000001E-3"/>
    <n v="4.2000000000000003E-2"/>
    <n v="0.94399999999999995"/>
    <n v="296"/>
    <n v="307"/>
    <n v="267"/>
    <n v="283"/>
    <n v="248"/>
    <n v="193"/>
    <n v="213"/>
    <n v="224"/>
    <n v="226"/>
    <n v="259"/>
    <n v="8.1202138419303599E-2"/>
    <n v="0.195062116685013"/>
    <s v="4x"/>
    <m/>
    <m/>
    <m/>
    <m/>
    <m/>
    <n v="6"/>
    <n v="6"/>
    <s v="SAMN05752196"/>
  </r>
  <r>
    <n v="329"/>
    <s v="JMTomato(N24)"/>
    <s v="JMTomato(N24)"/>
    <s v="M. sacchariflorus"/>
    <m/>
    <m/>
    <s v="Tomato(N24)"/>
    <m/>
    <m/>
    <m/>
    <s v="wild"/>
    <m/>
    <s v="Japan"/>
    <s v="Hokkaido"/>
    <s v="Komakomai"/>
    <m/>
    <s v="T. Yamada"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663139999999999"/>
    <n v="141.759849"/>
    <n v="4"/>
    <m/>
    <m/>
    <s v="4x"/>
    <n v="8.7011192307692298"/>
    <s v="Y"/>
    <d v="2015-07-02T00:00:00"/>
    <s v="NEF"/>
    <s v="summer 2015"/>
    <n v="55.286100000000005"/>
    <m/>
    <s v="N"/>
    <n v="1"/>
    <n v="7"/>
    <s v="N Japan"/>
    <n v="6"/>
    <x v="5"/>
    <n v="0"/>
    <n v="1E-3"/>
    <n v="0"/>
    <n v="1.7000000000000001E-2"/>
    <n v="6.0000000000000001E-3"/>
    <n v="4.7E-2"/>
    <n v="0.92900000000000005"/>
    <n v="296"/>
    <n v="307"/>
    <n v="267"/>
    <n v="283"/>
    <n v="248"/>
    <n v="193"/>
    <n v="213"/>
    <n v="224"/>
    <n v="226"/>
    <n v="259"/>
    <n v="8.0624187256176899E-2"/>
    <n v="0.20317460317460301"/>
    <s v="4x"/>
    <m/>
    <m/>
    <m/>
    <m/>
    <m/>
    <n v="8"/>
    <n v="8"/>
    <s v="SAMN05752197"/>
  </r>
  <r>
    <n v="330"/>
    <s v="JM2014-M-1"/>
    <s v="JM2014-M-1"/>
    <s v="M. sacchariflorus"/>
    <m/>
    <m/>
    <s v="2014-M-1"/>
    <m/>
    <m/>
    <m/>
    <s v="wild"/>
    <m/>
    <s v="Japan"/>
    <s v="Chiba"/>
    <s v="Inzai"/>
    <m/>
    <s v="T. Yamada &amp; K.G. Anzoua"/>
    <d v="2014-12-03T00:00:00"/>
    <s v="Lake side, rice field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5.766950000000001"/>
    <n v="140.21505833333001"/>
    <n v="3"/>
    <m/>
    <m/>
    <s v="4x"/>
    <n v="8.7775087108013903"/>
    <s v="Y"/>
    <d v="2015-05-23T00:00:00"/>
    <s v="NEF"/>
    <s v="summer 2015"/>
    <n v="962.65959999999984"/>
    <n v="1.9824804057169201E-2"/>
    <s v="N"/>
    <n v="2"/>
    <n v="5"/>
    <s v="S Japan"/>
    <n v="1"/>
    <x v="2"/>
    <n v="0.02"/>
    <n v="2.4E-2"/>
    <n v="3.7999999999999999E-2"/>
    <n v="0"/>
    <n v="2.3E-2"/>
    <n v="0.60599999999999998"/>
    <n v="0.28799999999999998"/>
    <n v="296"/>
    <n v="307"/>
    <n v="267"/>
    <n v="283"/>
    <n v="248"/>
    <n v="193"/>
    <n v="213"/>
    <n v="224"/>
    <n v="226"/>
    <n v="259"/>
    <n v="9.0738332610894396E-2"/>
    <n v="0.186747179405689"/>
    <s v="4x"/>
    <m/>
    <m/>
    <m/>
    <m/>
    <m/>
    <n v="9"/>
    <n v="9"/>
    <s v="SAMN05752198"/>
  </r>
  <r>
    <n v="331"/>
    <s v="JM2014-M-2"/>
    <s v="JM2014-M-2"/>
    <s v="M. sacchariflorus"/>
    <m/>
    <m/>
    <s v="2014-M-2"/>
    <m/>
    <m/>
    <m/>
    <s v="wild"/>
    <m/>
    <s v="Japan"/>
    <s v="Ibaraki"/>
    <s v="Takigazaki"/>
    <m/>
    <s v="T. Yamada &amp; K.G. Anzoua"/>
    <d v="2014-12-03T00:00:00"/>
    <s v="Lake side, rice field"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5.945477777778002"/>
    <n v="140.13717777778001"/>
    <n v="12"/>
    <m/>
    <m/>
    <s v="4x"/>
    <n v="9.3090395095367846"/>
    <s v="Y"/>
    <d v="2015-05-23T00:00:00"/>
    <s v="NEF"/>
    <s v="summer 2015"/>
    <n v="265.18619999999999"/>
    <n v="3.9294306335204497E-2"/>
    <s v="N"/>
    <n v="2"/>
    <n v="5"/>
    <s v="S Japan"/>
    <n v="1"/>
    <x v="2"/>
    <n v="2.8000000000000001E-2"/>
    <n v="5.0000000000000001E-3"/>
    <n v="7.0999999999999994E-2"/>
    <n v="7.0000000000000001E-3"/>
    <n v="4.0000000000000001E-3"/>
    <n v="0.61099999999999999"/>
    <n v="0.27400000000000002"/>
    <n v="296"/>
    <n v="307"/>
    <n v="266"/>
    <n v="283"/>
    <n v="248"/>
    <n v="193"/>
    <n v="213"/>
    <n v="224"/>
    <n v="226"/>
    <n v="259"/>
    <n v="0.26941193469151897"/>
    <n v="0.122221343248161"/>
    <s v="unknown"/>
    <m/>
    <m/>
    <m/>
    <m/>
    <m/>
    <n v="9"/>
    <n v="9"/>
    <s v="SAMN05752199"/>
  </r>
  <r>
    <n v="332"/>
    <s v="JM2014-M-3"/>
    <s v="JM2014-M-3"/>
    <s v="M. sacchariflorus"/>
    <m/>
    <m/>
    <s v="2014-M-3"/>
    <m/>
    <m/>
    <m/>
    <s v="wild"/>
    <m/>
    <s v="Japan"/>
    <s v="Ibaraki"/>
    <s v="Tsuchiura"/>
    <m/>
    <s v="T. Yamada &amp; K.G. Anzoua"/>
    <d v="2014-12-03T00:00:00"/>
    <s v="Lake side corn field, rail way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6.086933333333"/>
    <n v="140.22177222222001"/>
    <n v="5"/>
    <m/>
    <m/>
    <s v="4x"/>
    <n v="8.9376836861768361"/>
    <s v="Y"/>
    <d v="2015-05-23T00:00:00"/>
    <s v="NEF"/>
    <d v="2015-11-17T00:00:00"/>
    <n v="405.68720000000002"/>
    <m/>
    <s v="N"/>
    <n v="2"/>
    <n v="5"/>
    <s v="S Japan"/>
    <n v="1"/>
    <x v="2"/>
    <n v="1.0999999999999999E-2"/>
    <n v="3.0000000000000001E-3"/>
    <n v="4.8000000000000001E-2"/>
    <n v="5.0000000000000001E-3"/>
    <n v="1E-3"/>
    <n v="0.65500000000000003"/>
    <n v="0.27700000000000002"/>
    <n v="296"/>
    <n v="307"/>
    <n v="266"/>
    <n v="283"/>
    <n v="248"/>
    <n v="193"/>
    <n v="213"/>
    <n v="224"/>
    <n v="226"/>
    <n v="259"/>
    <n v="0.33847709868516102"/>
    <n v="0.117027782631487"/>
    <s v="unknown"/>
    <m/>
    <m/>
    <m/>
    <m/>
    <m/>
    <n v="9"/>
    <n v="9"/>
    <s v="SAMN05752200"/>
  </r>
  <r>
    <n v="333"/>
    <s v="JM2014-M-4"/>
    <s v="JM2014-M-4"/>
    <s v="M. sacchariflorus"/>
    <m/>
    <m/>
    <s v="2014-M-4"/>
    <m/>
    <m/>
    <m/>
    <s v="wild"/>
    <m/>
    <s v="Japan"/>
    <s v="Ibaraki"/>
    <s v="Kasama"/>
    <m/>
    <s v="T. Yamada &amp; K.G. Anzoua"/>
    <d v="2014-12-03T00:00:00"/>
    <s v="Road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6.351852777777999"/>
    <n v="140.27732777777999"/>
    <n v="35"/>
    <m/>
    <m/>
    <s v="4x"/>
    <n v="8.8309724409448815"/>
    <s v="Y"/>
    <d v="2015-05-23T00:00:00"/>
    <s v="NEF"/>
    <s v="summer 2015"/>
    <n v="939.71819999999991"/>
    <n v="1.12994350282486E-2"/>
    <s v="N"/>
    <n v="2"/>
    <n v="5"/>
    <s v="S Japan"/>
    <n v="1"/>
    <x v="2"/>
    <n v="7.0000000000000001E-3"/>
    <n v="1.4E-2"/>
    <n v="2.7E-2"/>
    <n v="3.0000000000000001E-3"/>
    <n v="4.5999999999999999E-2"/>
    <n v="0.61"/>
    <n v="0.29299999999999998"/>
    <n v="296"/>
    <n v="307"/>
    <n v="267"/>
    <n v="283"/>
    <n v="248"/>
    <n v="193"/>
    <n v="213"/>
    <n v="224"/>
    <n v="226"/>
    <n v="259"/>
    <n v="0.31122670134373598"/>
    <n v="0.109460876861758"/>
    <s v="unknown"/>
    <m/>
    <m/>
    <m/>
    <m/>
    <m/>
    <n v="9"/>
    <n v="9"/>
    <s v="SAMN05752201"/>
  </r>
  <r>
    <n v="334"/>
    <s v="JM2014-M-5"/>
    <s v="JM2014-M-5"/>
    <s v="M. sacchariflorus"/>
    <m/>
    <m/>
    <s v="2014-M-5"/>
    <m/>
    <m/>
    <m/>
    <s v="wild"/>
    <m/>
    <s v="Japan"/>
    <s v="Tochigi"/>
    <s v="Yaita"/>
    <m/>
    <s v="T. Yamada &amp; K.G. Anzoua"/>
    <d v="2014-12-04T00:00:00"/>
    <s v="River side rice field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6.749808333333"/>
    <n v="139.88458333333"/>
    <n v="224"/>
    <m/>
    <m/>
    <s v="4x"/>
    <n v="9.0148595015443309"/>
    <s v="Y"/>
    <d v="2015-05-23T00:00:00"/>
    <s v="NEF"/>
    <s v="summer 2015"/>
    <n v="227.9864"/>
    <n v="2.0482809070958299E-2"/>
    <s v="N"/>
    <n v="2"/>
    <n v="5"/>
    <s v="S Japan"/>
    <n v="1"/>
    <x v="2"/>
    <n v="4.0000000000000001E-3"/>
    <n v="2.9000000000000001E-2"/>
    <n v="2.8000000000000001E-2"/>
    <n v="1.2E-2"/>
    <n v="2E-3"/>
    <n v="0.625"/>
    <n v="0.29899999999999999"/>
    <n v="296"/>
    <n v="307"/>
    <n v="267"/>
    <n v="283"/>
    <n v="248"/>
    <n v="193"/>
    <n v="213"/>
    <n v="224"/>
    <n v="226"/>
    <n v="259"/>
    <n v="0.27562490969513098"/>
    <n v="0.11983883193042601"/>
    <s v="unknown"/>
    <m/>
    <m/>
    <m/>
    <m/>
    <m/>
    <n v="7"/>
    <n v="7"/>
    <s v="SAMN05752202"/>
  </r>
  <r>
    <n v="335"/>
    <s v="JM2014-M-6"/>
    <s v="JM2014-M-6"/>
    <s v="M. sacchariflorus"/>
    <m/>
    <m/>
    <s v="2014-M-6"/>
    <m/>
    <m/>
    <m/>
    <s v="wild"/>
    <m/>
    <s v="Japan"/>
    <s v="Tochigi"/>
    <s v="Nasushiobara"/>
    <m/>
    <s v="T. Yamada &amp; K.G. Anzoua"/>
    <d v="2014-12-04T00:00:00"/>
    <s v="Rice field, near pond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6.924269444444"/>
    <n v="140.03004444443999"/>
    <n v="265"/>
    <m/>
    <m/>
    <s v="4x"/>
    <n v="8.8200332778702144"/>
    <s v="Y"/>
    <d v="2015-05-23T00:00:00"/>
    <s v="NEF"/>
    <s v="summer 2015"/>
    <n v="1119.0907"/>
    <n v="1.42534575218741E-2"/>
    <s v="N"/>
    <n v="2"/>
    <n v="5"/>
    <s v="S Japan"/>
    <n v="1"/>
    <x v="2"/>
    <n v="1.2E-2"/>
    <n v="8.9999999999999993E-3"/>
    <n v="5.0000000000000001E-3"/>
    <n v="7.0000000000000001E-3"/>
    <n v="7.1999999999999995E-2"/>
    <n v="0.61"/>
    <n v="0.28499999999999998"/>
    <n v="296"/>
    <n v="307"/>
    <n v="266"/>
    <n v="283"/>
    <n v="248"/>
    <n v="193"/>
    <n v="213"/>
    <n v="224"/>
    <n v="226"/>
    <n v="259"/>
    <n v="5.9500072243895398E-2"/>
    <n v="0.21166963682172901"/>
    <s v="4x"/>
    <m/>
    <m/>
    <m/>
    <m/>
    <m/>
    <n v="7"/>
    <n v="7"/>
    <s v="SAMN05752203"/>
  </r>
  <r>
    <n v="336"/>
    <s v="JM2014-M-7"/>
    <s v="JM2014-M-7"/>
    <s v="M. sacchariflorus"/>
    <m/>
    <m/>
    <s v="2014-M-7"/>
    <m/>
    <m/>
    <m/>
    <s v="wild"/>
    <m/>
    <s v="Japan"/>
    <s v="Fukushima"/>
    <s v="Nishishirakawa"/>
    <m/>
    <s v="T. Yamada &amp; K.G. Anzoua"/>
    <d v="2014-12-04T00:00:00"/>
    <s v="River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7.129019444443998"/>
    <n v="140.17181388889"/>
    <n v="398"/>
    <m/>
    <m/>
    <s v="4x"/>
    <n v="8.908880462981438"/>
    <s v="Y"/>
    <d v="2015-05-23T00:00:00"/>
    <s v="NEF"/>
    <s v="summer 2015"/>
    <n v="624.79949999999997"/>
    <n v="1.8181818181818198E-2"/>
    <s v="N"/>
    <n v="2"/>
    <n v="5"/>
    <s v="S Japan"/>
    <n v="1"/>
    <x v="2"/>
    <n v="8.9999999999999993E-3"/>
    <n v="1.7999999999999999E-2"/>
    <n v="8.9999999999999993E-3"/>
    <n v="0"/>
    <n v="1.4999999999999999E-2"/>
    <n v="0.65300000000000002"/>
    <n v="0.29599999999999999"/>
    <n v="296"/>
    <n v="307"/>
    <n v="267"/>
    <n v="283"/>
    <n v="248"/>
    <n v="193"/>
    <n v="213"/>
    <n v="224"/>
    <n v="226"/>
    <n v="259"/>
    <n v="0.15434185811298901"/>
    <n v="0.165766812465828"/>
    <s v="4x"/>
    <m/>
    <m/>
    <m/>
    <m/>
    <m/>
    <n v="7"/>
    <n v="7"/>
    <s v="SAMN05752204"/>
  </r>
  <r>
    <n v="337"/>
    <s v="JM2014-M-8"/>
    <s v="JM2014-M-8"/>
    <s v="M. sacchariflorus"/>
    <m/>
    <m/>
    <s v="2014-M-8"/>
    <m/>
    <m/>
    <m/>
    <s v="wild"/>
    <m/>
    <s v="Japan"/>
    <s v="Fukushima"/>
    <s v="Koriyama-1"/>
    <m/>
    <s v="T. Yamada &amp; K.G. Anzoua"/>
    <d v="2014-12-04T00:00:00"/>
    <s v="Lake side, backwheat field"/>
    <m/>
    <m/>
    <m/>
    <m/>
    <s v="HU"/>
    <m/>
    <m/>
    <m/>
    <m/>
    <m/>
    <d v="2015-02-20T00:00:00"/>
    <m/>
    <n v="9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7.440436111110998"/>
    <n v="140.15303055556001"/>
    <n v="530"/>
    <m/>
    <m/>
    <s v="4x"/>
    <n v="8.924328445922928"/>
    <s v="Y"/>
    <d v="2015-05-23T00:00:00"/>
    <s v="NEF"/>
    <s v="summer 2015"/>
    <n v="790.37059999999985"/>
    <n v="1.8058690744920999E-2"/>
    <s v="N"/>
    <n v="2"/>
    <n v="5"/>
    <s v="S Japan"/>
    <n v="1"/>
    <x v="2"/>
    <n v="7.0000000000000001E-3"/>
    <n v="8.0000000000000002E-3"/>
    <n v="1E-3"/>
    <n v="2E-3"/>
    <n v="2.4E-2"/>
    <n v="0.61599999999999999"/>
    <n v="0.34200000000000003"/>
    <n v="296"/>
    <n v="307"/>
    <n v="267"/>
    <n v="292"/>
    <n v="248"/>
    <n v="193"/>
    <n v="213"/>
    <n v="224"/>
    <n v="226"/>
    <n v="259"/>
    <n v="0.20927611616818401"/>
    <n v="0.14208968314877801"/>
    <s v="unknown"/>
    <m/>
    <m/>
    <m/>
    <m/>
    <m/>
    <n v="7"/>
    <n v="7"/>
    <s v="SAMN05752205"/>
  </r>
  <r>
    <n v="338"/>
    <s v="JM2014-M-9"/>
    <s v="JM2014-M-9"/>
    <s v="M. sacchariflorus"/>
    <m/>
    <m/>
    <s v="2014-M-9"/>
    <m/>
    <m/>
    <m/>
    <s v="wild"/>
    <m/>
    <s v="Japan"/>
    <s v="Fukushima"/>
    <s v="Koriyama-2"/>
    <m/>
    <s v="T. Yamada &amp; K.G. Anzoua"/>
    <d v="2014-12-04T00:00:00"/>
    <s v="River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7.480963888889001"/>
    <n v="140.30978333332999"/>
    <n v="283"/>
    <m/>
    <m/>
    <s v="4x"/>
    <n v="8.8119837114601491"/>
    <s v="Y"/>
    <d v="2015-05-23T00:00:00"/>
    <s v="NEF"/>
    <s v="summer 2015"/>
    <n v="463.61559999999997"/>
    <n v="2.5000000000000001E-2"/>
    <s v="N"/>
    <n v="2"/>
    <n v="5"/>
    <s v="S Japan"/>
    <n v="1"/>
    <x v="2"/>
    <n v="0.02"/>
    <n v="2E-3"/>
    <n v="3.0000000000000001E-3"/>
    <n v="1E-3"/>
    <n v="1.0999999999999999E-2"/>
    <n v="0.63"/>
    <n v="0.33400000000000002"/>
    <n v="296"/>
    <n v="307"/>
    <n v="267"/>
    <n v="283"/>
    <n v="248"/>
    <n v="193"/>
    <n v="213"/>
    <n v="224"/>
    <n v="226"/>
    <n v="259"/>
    <n v="0.15139430718104299"/>
    <n v="0.16216032146019199"/>
    <s v="4x"/>
    <m/>
    <m/>
    <m/>
    <m/>
    <m/>
    <n v="6"/>
    <n v="6"/>
    <s v="SAMN05752206"/>
  </r>
  <r>
    <n v="339"/>
    <s v="JM2014-M-10"/>
    <s v="JM2014-M-10"/>
    <s v="M. sacchariflorus"/>
    <m/>
    <m/>
    <s v="2014-M-10"/>
    <m/>
    <m/>
    <m/>
    <s v="wild"/>
    <m/>
    <s v="Japan"/>
    <s v="Fukushima"/>
    <s v="Nihonmatsu"/>
    <m/>
    <s v="T. Yamada &amp; K.G. Anzoua"/>
    <d v="2014-12-04T00:00:00"/>
    <s v="River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7.569836111111002"/>
    <n v="140.43817222222"/>
    <n v="196"/>
    <m/>
    <m/>
    <s v="4x"/>
    <n v="8.7596321353065534"/>
    <s v="Y"/>
    <d v="2015-05-23T00:00:00"/>
    <s v="NEF"/>
    <s v="summer 2015"/>
    <n v="884.32979999999986"/>
    <n v="1.13582584003786E-2"/>
    <s v="N"/>
    <n v="2"/>
    <n v="5"/>
    <s v="S Japan"/>
    <n v="1"/>
    <x v="2"/>
    <n v="1.9E-2"/>
    <n v="3.0000000000000001E-3"/>
    <n v="1E-3"/>
    <n v="1.4999999999999999E-2"/>
    <n v="9.1999999999999998E-2"/>
    <n v="0.56299999999999994"/>
    <n v="0.308"/>
    <n v="296"/>
    <n v="307"/>
    <n v="267"/>
    <n v="284"/>
    <n v="248"/>
    <n v="193"/>
    <n v="213"/>
    <n v="224"/>
    <n v="226"/>
    <n v="259"/>
    <n v="4.7941048981361097E-2"/>
    <n v="0.223820797668913"/>
    <s v="4x"/>
    <m/>
    <m/>
    <m/>
    <m/>
    <m/>
    <n v="7"/>
    <n v="7"/>
    <s v="SAMN05752207"/>
  </r>
  <r>
    <n v="340"/>
    <s v="JM2014-M-11"/>
    <s v="JM2014-M-11"/>
    <s v="M. sacchariflorus"/>
    <m/>
    <m/>
    <s v="2014-M-11"/>
    <m/>
    <m/>
    <m/>
    <s v="wild"/>
    <m/>
    <s v="Japan"/>
    <s v="Fukushima"/>
    <s v="Fukushima"/>
    <m/>
    <s v="T. Yamada &amp; K.G. Anzoua"/>
    <d v="2014-12-05T00:00:00"/>
    <s v="Roadside, rice field"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7.772280555556002"/>
    <n v="140.50311388889"/>
    <n v="67"/>
    <m/>
    <m/>
    <s v="4x"/>
    <n v="9.2999426728136712"/>
    <s v="Y"/>
    <d v="2015-05-23T00:00:00"/>
    <s v="NEF"/>
    <s v="summer 2015"/>
    <n v="590.6158999999999"/>
    <n v="9.8499061913696097E-3"/>
    <s v="N"/>
    <n v="2"/>
    <n v="5"/>
    <s v="S Japan"/>
    <n v="1"/>
    <x v="2"/>
    <n v="1E-3"/>
    <n v="0.01"/>
    <n v="1.2E-2"/>
    <n v="0.01"/>
    <n v="0.04"/>
    <n v="0.61099999999999999"/>
    <n v="0.317"/>
    <n v="296"/>
    <n v="307"/>
    <n v="267"/>
    <n v="283"/>
    <n v="248"/>
    <n v="193"/>
    <n v="213"/>
    <n v="224"/>
    <n v="226"/>
    <n v="259"/>
    <n v="8.6634879352694705E-2"/>
    <n v="0.198563609327048"/>
    <s v="4x"/>
    <m/>
    <m/>
    <m/>
    <m/>
    <m/>
    <n v="6"/>
    <n v="6"/>
    <s v="SAMN05752208"/>
  </r>
  <r>
    <n v="341"/>
    <s v="JM2014-M-12"/>
    <s v="JM2014-M-12"/>
    <s v="M. sacchariflorus"/>
    <m/>
    <m/>
    <s v="2014-M-12"/>
    <m/>
    <m/>
    <m/>
    <s v="wild"/>
    <m/>
    <s v="Japan"/>
    <s v="Fukushima"/>
    <s v="Soma"/>
    <m/>
    <s v="T. Yamada &amp; K.G. Anzoua"/>
    <d v="2014-12-05T00:00:00"/>
    <s v="Roadside, rice field"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37.773408333333002"/>
    <n v="140.83701944443999"/>
    <n v="124"/>
    <m/>
    <m/>
    <s v="4x"/>
    <n v="8.7609557058695167"/>
    <s v="Y"/>
    <d v="2015-05-23T00:00:00"/>
    <s v="NEF"/>
    <s v="summer 2015"/>
    <n v="737.86129999999991"/>
    <n v="6.4184852374839499E-3"/>
    <s v="N"/>
    <n v="2"/>
    <n v="5"/>
    <s v="S Japan"/>
    <n v="1"/>
    <x v="2"/>
    <n v="5.0000000000000001E-3"/>
    <n v="2E-3"/>
    <n v="1E-3"/>
    <n v="2E-3"/>
    <n v="7.1999999999999995E-2"/>
    <n v="0.57799999999999996"/>
    <n v="0.34"/>
    <n v="296"/>
    <n v="307"/>
    <n v="267"/>
    <n v="283"/>
    <n v="248"/>
    <n v="193"/>
    <n v="213"/>
    <n v="224"/>
    <n v="226"/>
    <n v="259"/>
    <n v="9.5304146799595396E-2"/>
    <n v="0.18826460535982401"/>
    <s v="4x"/>
    <m/>
    <m/>
    <m/>
    <m/>
    <m/>
    <n v="7"/>
    <n v="7"/>
    <s v="SAMN05752209"/>
  </r>
  <r>
    <n v="342"/>
    <s v="JM2014-M-13"/>
    <s v="JM2014-M-13"/>
    <s v="M. sacchariflorus"/>
    <m/>
    <m/>
    <s v="2014-M-13"/>
    <m/>
    <m/>
    <m/>
    <s v="wild"/>
    <m/>
    <s v="Japan"/>
    <s v="Miyagi"/>
    <s v="Shiroishi"/>
    <m/>
    <s v="T. Yamada &amp; K.G. Anzoua"/>
    <d v="2014-12-05T00:00:00"/>
    <s v="Mountain foor, near pond"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37.957169444443998"/>
    <n v="140.65725555556"/>
    <n v="140"/>
    <m/>
    <m/>
    <s v="4x"/>
    <n v="9.0471624428749458"/>
    <s v="Y"/>
    <d v="2015-05-23T00:00:00"/>
    <s v="NEF"/>
    <s v="summer 2015"/>
    <n v="853.71079999999995"/>
    <n v="2.1459925215412099E-2"/>
    <s v="N"/>
    <n v="2"/>
    <n v="5"/>
    <s v="S Japan"/>
    <n v="1"/>
    <x v="2"/>
    <n v="1.7000000000000001E-2"/>
    <n v="1E-3"/>
    <n v="0.01"/>
    <n v="2.1000000000000001E-2"/>
    <n v="4.7E-2"/>
    <n v="0.61299999999999999"/>
    <n v="0.29099999999999998"/>
    <n v="296"/>
    <n v="307"/>
    <n v="267"/>
    <n v="283"/>
    <n v="248"/>
    <n v="193"/>
    <n v="213"/>
    <n v="225"/>
    <n v="226"/>
    <n v="259"/>
    <n v="6.5250686317006201E-2"/>
    <n v="0.20898383157634401"/>
    <s v="4x"/>
    <m/>
    <m/>
    <m/>
    <m/>
    <m/>
    <n v="6"/>
    <n v="6"/>
    <s v="SAMN05752210"/>
  </r>
  <r>
    <n v="343"/>
    <s v="JM2014-M-14"/>
    <s v="JM2014-M-14"/>
    <s v="M. sacchariflorus"/>
    <m/>
    <m/>
    <s v="2014-M-14"/>
    <m/>
    <m/>
    <m/>
    <s v="wild"/>
    <m/>
    <s v="Japan"/>
    <s v="Miyagi"/>
    <s v="Natori"/>
    <m/>
    <s v="T. Yamada &amp; K.G. Anzoua"/>
    <d v="2014-12-05T00:00:00"/>
    <s v="Rice field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8.139427777778003"/>
    <n v="140.88500555556001"/>
    <n v="0.8"/>
    <m/>
    <m/>
    <s v="4x"/>
    <n v="8.8103195451872178"/>
    <s v="Y"/>
    <d v="2015-05-23T00:00:00"/>
    <s v="NEF"/>
    <s v="summer 2015"/>
    <n v="331.95389999999998"/>
    <n v="1.0493587252234701E-2"/>
    <s v="N"/>
    <n v="2"/>
    <n v="5"/>
    <s v="S Japan"/>
    <n v="1"/>
    <x v="2"/>
    <n v="1.0999999999999999E-2"/>
    <n v="5.0000000000000001E-3"/>
    <n v="3.3000000000000002E-2"/>
    <n v="3.0000000000000001E-3"/>
    <n v="7.8E-2"/>
    <n v="0.54700000000000004"/>
    <n v="0.32200000000000001"/>
    <n v="296"/>
    <n v="307"/>
    <n v="267"/>
    <n v="292"/>
    <n v="248"/>
    <n v="193"/>
    <n v="213"/>
    <n v="224"/>
    <n v="226"/>
    <n v="259"/>
    <n v="0.112209218321052"/>
    <n v="0.18289824881192601"/>
    <s v="4x"/>
    <m/>
    <m/>
    <m/>
    <m/>
    <m/>
    <n v="7"/>
    <n v="7"/>
    <s v="SAMN05752211"/>
  </r>
  <r>
    <n v="344"/>
    <s v="KMS001"/>
    <s v="KMS001"/>
    <s v="M. sacchariflorus"/>
    <m/>
    <s v="KMS001"/>
    <m/>
    <m/>
    <m/>
    <m/>
    <m/>
    <m/>
    <s v="South Korea"/>
    <m/>
    <m/>
    <m/>
    <s v="Chang Yeon Yu"/>
    <d v="2011-05-01T00:00:00"/>
    <m/>
    <m/>
    <m/>
    <m/>
    <m/>
    <s v="KNU"/>
    <m/>
    <m/>
    <m/>
    <m/>
    <m/>
    <d v="2015-03-31T00:00:00"/>
    <n v="10"/>
    <n v="7"/>
    <s v="yes"/>
    <m/>
    <m/>
    <m/>
    <m/>
    <m/>
    <m/>
    <n v="5"/>
    <d v="2015-03-30T00:00:00"/>
    <m/>
    <m/>
    <d v="2015-01-01T00:00:00"/>
    <m/>
    <s v="Y"/>
    <m/>
    <m/>
    <m/>
    <s v="Y"/>
    <n v="33.431666"/>
    <n v="126.417222"/>
    <n v="337"/>
    <m/>
    <m/>
    <s v="4x"/>
    <n v="8.8962675613336124"/>
    <s v="Y"/>
    <d v="2015-05-23T00:00:00"/>
    <s v="NEF"/>
    <s v="summer 2015"/>
    <n v="186.62299999999999"/>
    <n v="3.3081285444234399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10"/>
    <n v="10"/>
    <s v="SAMN05752212"/>
  </r>
  <r>
    <n v="345"/>
    <s v="KMS053"/>
    <s v="KMS053"/>
    <s v="M. sacchariflorus"/>
    <m/>
    <m/>
    <m/>
    <m/>
    <m/>
    <m/>
    <m/>
    <m/>
    <s v="South Korea"/>
    <s v="Gyeongsangnam-do"/>
    <s v="Yangsan-si"/>
    <s v="Seokgye-ri, Sangbuk-myeon"/>
    <s v="Chang Yeon Yu"/>
    <d v="2011-07-02T00:00:00"/>
    <m/>
    <m/>
    <m/>
    <m/>
    <m/>
    <s v="KNU"/>
    <m/>
    <m/>
    <m/>
    <m/>
    <m/>
    <m/>
    <m/>
    <n v="6"/>
    <m/>
    <m/>
    <m/>
    <m/>
    <m/>
    <m/>
    <m/>
    <m/>
    <m/>
    <m/>
    <m/>
    <m/>
    <m/>
    <s v="Y"/>
    <m/>
    <m/>
    <n v="8"/>
    <s v="Y"/>
    <n v="35.416800000000002"/>
    <n v="129.06370000000001"/>
    <n v="41"/>
    <m/>
    <m/>
    <s v="4x"/>
    <n v="8.6887741935483866"/>
    <s v="Y"/>
    <d v="2012-06-01T00:00:00"/>
    <s v="NEF"/>
    <m/>
    <m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s v="Q49082"/>
    <d v="2016-07-26T00:00:00"/>
    <s v="Y"/>
    <n v="8"/>
    <n v="8"/>
    <s v="SAMN02209185"/>
  </r>
  <r>
    <n v="346"/>
    <s v="KMS062"/>
    <s v="KMS062"/>
    <s v="M. sacchariflorus"/>
    <m/>
    <m/>
    <m/>
    <m/>
    <m/>
    <m/>
    <m/>
    <m/>
    <s v="South Korea"/>
    <s v="Gyeongsangbuk-do"/>
    <s v="Cheongsong-gun"/>
    <s v="Daejeon-ri, Bunam-myeon"/>
    <s v="Chang Yeon Yu"/>
    <d v="2011-07-02T00:00:00"/>
    <m/>
    <m/>
    <m/>
    <m/>
    <m/>
    <s v="KNU"/>
    <m/>
    <m/>
    <m/>
    <m/>
    <m/>
    <m/>
    <m/>
    <n v="6"/>
    <m/>
    <m/>
    <m/>
    <m/>
    <m/>
    <m/>
    <m/>
    <m/>
    <m/>
    <m/>
    <m/>
    <m/>
    <m/>
    <s v="Y"/>
    <m/>
    <m/>
    <n v="5"/>
    <s v="Y"/>
    <n v="36.339300000000001"/>
    <n v="129.06129999999999"/>
    <n v="275"/>
    <m/>
    <m/>
    <s v="4x"/>
    <n v="8.5846987951807225"/>
    <s v="Y"/>
    <d v="2012-06-01T00:00:00"/>
    <s v="NEF"/>
    <m/>
    <m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s v="Q49083"/>
    <d v="2016-07-26T00:00:00"/>
    <s v="Y"/>
    <n v="7"/>
    <n v="7"/>
    <s v="SAMN02209186"/>
  </r>
  <r>
    <n v="347"/>
    <s v="KMS253"/>
    <s v="KMS253"/>
    <s v="M. sacchariflorus"/>
    <m/>
    <s v="KMS253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5"/>
    <d v="2015-03-30T00:00:00"/>
    <m/>
    <m/>
    <d v="2015-01-01T00:00:00"/>
    <m/>
    <s v="Y"/>
    <m/>
    <m/>
    <m/>
    <s v="Y"/>
    <n v="37.200277"/>
    <n v="128.96083300000001"/>
    <n v="765"/>
    <m/>
    <m/>
    <s v="4x"/>
    <n v="8.6210031347962381"/>
    <s v="Y"/>
    <d v="2015-05-23T00:00:00"/>
    <s v="NEF"/>
    <s v="summer 2015"/>
    <n v="118.53499999999998"/>
    <n v="1.6691505216095401E-2"/>
    <s v="N"/>
    <n v="8"/>
    <n v="3"/>
    <s v="N China 2x and 4x, Korea and Russia 4x"/>
    <n v="3"/>
    <x v="1"/>
    <n v="0"/>
    <n v="0.127"/>
    <n v="0"/>
    <n v="0"/>
    <n v="0.872"/>
    <n v="0"/>
    <n v="0"/>
    <n v="296"/>
    <n v="308"/>
    <n v="267"/>
    <n v="283"/>
    <n v="248"/>
    <n v="193"/>
    <n v="213"/>
    <n v="225"/>
    <n v="226"/>
    <n v="259"/>
    <n v="9.7240283196069893E-2"/>
    <n v="0.18802816901408501"/>
    <s v="4x"/>
    <m/>
    <m/>
    <m/>
    <m/>
    <m/>
    <n v="6"/>
    <n v="6"/>
    <s v="SAMN05752213"/>
  </r>
  <r>
    <n v="348"/>
    <s v="KMS256"/>
    <s v="KMS256"/>
    <s v="M. sacchariflorus"/>
    <m/>
    <s v="KMS256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2"/>
    <s v="yes"/>
    <d v="2015-04-24T00:00:00"/>
    <m/>
    <m/>
    <m/>
    <m/>
    <m/>
    <n v="4"/>
    <d v="2015-03-30T00:00:00"/>
    <m/>
    <m/>
    <d v="2015-01-01T00:00:00"/>
    <m/>
    <s v="Y"/>
    <m/>
    <m/>
    <m/>
    <s v="Y"/>
    <n v="35.469166000000001"/>
    <n v="129.215"/>
    <n v="57"/>
    <m/>
    <m/>
    <s v="4x"/>
    <n v="9.1507159569489929"/>
    <s v="Y"/>
    <d v="2015-05-23T00:00:00"/>
    <s v="NEF"/>
    <s v="summer 2015"/>
    <n v="79.511899999999997"/>
    <n v="6.6948555320648301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8"/>
    <n v="8"/>
    <s v="SAMN05752214"/>
  </r>
  <r>
    <n v="349"/>
    <s v="KMS257"/>
    <s v="KMS257"/>
    <s v="M. sacchariflorus"/>
    <m/>
    <s v="KMS257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5.394722000000002"/>
    <n v="129.15944400000001"/>
    <n v="105"/>
    <m/>
    <m/>
    <s v="4x"/>
    <n v="8.6298596631916578"/>
    <s v="Y"/>
    <d v="2015-05-23T00:00:00"/>
    <s v="NEF"/>
    <s v="summer 2015"/>
    <n v="62.883499999999998"/>
    <n v="6.0527453523562501E-3"/>
    <s v="N"/>
    <n v="8"/>
    <n v="3"/>
    <s v="N China 2x and 4x, Korea and Russia 4x"/>
    <n v="3"/>
    <x v="1"/>
    <n v="0"/>
    <n v="0.25600000000000001"/>
    <n v="1E-3"/>
    <n v="0.03"/>
    <n v="0.71099999999999997"/>
    <n v="1E-3"/>
    <n v="1E-3"/>
    <n v="295"/>
    <n v="307"/>
    <n v="267"/>
    <n v="283"/>
    <n v="248"/>
    <n v="193"/>
    <n v="213"/>
    <n v="224"/>
    <n v="226"/>
    <n v="259"/>
    <n v="0.12784279728362999"/>
    <n v="0.173784831516517"/>
    <s v="4x"/>
    <m/>
    <m/>
    <m/>
    <m/>
    <m/>
    <n v="8"/>
    <n v="8"/>
    <s v="SAMN05752215"/>
  </r>
  <r>
    <n v="350"/>
    <s v="KMS259"/>
    <s v="KMS259"/>
    <s v="M. sacchariflorus"/>
    <m/>
    <s v="KMS259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4"/>
    <d v="2015-03-30T00:00:00"/>
    <m/>
    <m/>
    <d v="2015-01-01T00:00:00"/>
    <m/>
    <s v="Y"/>
    <m/>
    <m/>
    <m/>
    <s v="Y"/>
    <n v="36.426665999999997"/>
    <n v="128.382777"/>
    <n v="59"/>
    <m/>
    <m/>
    <s v="4x"/>
    <n v="8.7783528037383185"/>
    <s v="Y"/>
    <d v="2015-05-23T00:00:00"/>
    <s v="NEF"/>
    <s v="summer 2015"/>
    <n v="78.796700000000001"/>
    <n v="1.0366051182377699E-2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16"/>
  </r>
  <r>
    <n v="351"/>
    <s v="KMS262"/>
    <s v="KMS262"/>
    <s v="M. x giganteus"/>
    <m/>
    <s v="KMS262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6.399166000000001"/>
    <n v="128.42305500000001"/>
    <n v="53"/>
    <m/>
    <m/>
    <s v="4x"/>
    <n v="9.751934070519507"/>
    <s v="Y"/>
    <d v="2015-05-23T00:00:00"/>
    <s v="NEF"/>
    <s v="summer 2015"/>
    <n v="83.579599999999999"/>
    <n v="0.27635135135135103"/>
    <s v="N"/>
    <n v="6"/>
    <n v="1"/>
    <s v="M. xgiganteus (4x x 2x)"/>
    <n v="9"/>
    <x v="6"/>
    <n v="0.27900000000000003"/>
    <n v="0.152"/>
    <n v="1E-3"/>
    <n v="1.0999999999999999E-2"/>
    <n v="0.55000000000000004"/>
    <n v="6.0000000000000001E-3"/>
    <n v="2E-3"/>
    <n v="295"/>
    <n v="305"/>
    <n v="266"/>
    <n v="285"/>
    <n v="255"/>
    <n v="194"/>
    <n v="216"/>
    <n v="225"/>
    <n v="228"/>
    <n v="242"/>
    <n v="0.13084814333188799"/>
    <n v="0.19493300528643101"/>
    <s v="4x"/>
    <m/>
    <m/>
    <m/>
    <m/>
    <m/>
    <n v="7"/>
    <n v="7"/>
    <s v="SAMN05752217"/>
  </r>
  <r>
    <n v="352"/>
    <s v="KMS263"/>
    <s v="KMS263"/>
    <s v="M. sacchariflorus"/>
    <m/>
    <s v="KMS263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3"/>
    <s v="yes"/>
    <d v="2015-04-24T00:00:00"/>
    <m/>
    <m/>
    <m/>
    <m/>
    <m/>
    <n v="3"/>
    <d v="2015-03-30T00:00:00"/>
    <m/>
    <m/>
    <d v="2015-01-01T00:00:00"/>
    <m/>
    <s v="Y"/>
    <m/>
    <m/>
    <m/>
    <s v="Y"/>
    <n v="37.252777000000002"/>
    <n v="128.77950000000001"/>
    <n v="490"/>
    <m/>
    <m/>
    <s v="4x"/>
    <n v="8.8745500420521441"/>
    <s v="Y"/>
    <d v="2015-05-23T00:00:00"/>
    <s v="NEF"/>
    <s v="summer 2015"/>
    <n v="76.6511"/>
    <n v="1.67453842851009E-2"/>
    <s v="N"/>
    <n v="8"/>
    <n v="3"/>
    <s v="N China 2x and 4x, Korea and Russia 4x"/>
    <n v="3"/>
    <x v="1"/>
    <n v="0"/>
    <n v="0.12"/>
    <n v="0"/>
    <n v="0"/>
    <n v="0.88"/>
    <n v="0"/>
    <n v="0"/>
    <n v="296"/>
    <n v="308"/>
    <n v="267"/>
    <n v="283"/>
    <n v="248"/>
    <n v="193"/>
    <n v="213"/>
    <n v="225"/>
    <n v="226"/>
    <n v="259"/>
    <n v="0.13073255309926299"/>
    <n v="0.17283334995512101"/>
    <s v="4x"/>
    <m/>
    <m/>
    <m/>
    <m/>
    <m/>
    <n v="6"/>
    <n v="6"/>
    <s v="SAMN05752218"/>
  </r>
  <r>
    <n v="353"/>
    <s v="KMS264"/>
    <s v="KMS264"/>
    <s v="M. sacchariflorus"/>
    <m/>
    <s v="KMS264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6.879722000000001"/>
    <n v="129.41805500000001"/>
    <n v="227"/>
    <m/>
    <m/>
    <s v="4x"/>
    <n v="9.1339609236234445"/>
    <s v="Y"/>
    <d v="2015-05-23T00:00:00"/>
    <s v="NEF"/>
    <s v="summer 2015"/>
    <n v="343.51009999999997"/>
    <n v="3.0211480362537799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19"/>
  </r>
  <r>
    <n v="354"/>
    <s v="KMS265"/>
    <s v="KMS265"/>
    <s v="M. sacchariflorus"/>
    <m/>
    <s v="KMS265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2"/>
    <d v="2015-03-30T00:00:00"/>
    <m/>
    <m/>
    <d v="2015-01-01T00:00:00"/>
    <m/>
    <s v="Y"/>
    <m/>
    <m/>
    <m/>
    <s v="Y"/>
    <n v="37.103332999999999"/>
    <n v="129.36000000000001"/>
    <n v="19"/>
    <m/>
    <m/>
    <s v="4x"/>
    <n v="8.8678785211267588"/>
    <s v="Y"/>
    <d v="2015-05-23T00:00:00"/>
    <s v="NEF"/>
    <s v="summer 2015"/>
    <n v="74.639600000000002"/>
    <n v="7.0257611241217799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6"/>
    <n v="6"/>
    <s v="SAMN05752220"/>
  </r>
  <r>
    <n v="355"/>
    <s v="KMS268"/>
    <s v="KMS268"/>
    <s v="M. sacchariflorus"/>
    <m/>
    <s v="KMS268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6.574722000000001"/>
    <n v="129.39861099999999"/>
    <n v="6"/>
    <m/>
    <m/>
    <s v="4x"/>
    <n v="8.859598942265313"/>
    <s v="Y"/>
    <d v="2015-05-23T00:00:00"/>
    <s v="NEF"/>
    <s v="summer 2015"/>
    <n v="119.65249999999999"/>
    <n v="1.6743407283382201E-2"/>
    <s v="N"/>
    <n v="8"/>
    <n v="3"/>
    <s v="N China 2x and 4x, Korea and Russia 4x"/>
    <n v="3"/>
    <x v="1"/>
    <n v="2.1000000000000001E-2"/>
    <n v="0.27200000000000002"/>
    <n v="3.4000000000000002E-2"/>
    <n v="1.6E-2"/>
    <n v="0.61799999999999999"/>
    <n v="1.0999999999999999E-2"/>
    <n v="2.8000000000000001E-2"/>
    <n v="296"/>
    <n v="307"/>
    <n v="267"/>
    <n v="283"/>
    <n v="248"/>
    <n v="193"/>
    <n v="213"/>
    <n v="224"/>
    <n v="226"/>
    <n v="259"/>
    <n v="0.13431585031064899"/>
    <n v="0.17258069900190301"/>
    <s v="4x"/>
    <m/>
    <m/>
    <m/>
    <m/>
    <m/>
    <n v="6"/>
    <n v="6"/>
    <s v="SAMN05752221"/>
  </r>
  <r>
    <n v="356"/>
    <s v="KMS269"/>
    <s v="KMS269"/>
    <s v="M. sacchariflorus"/>
    <m/>
    <s v="KMS269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625276999999997"/>
    <n v="128.419444"/>
    <n v="80"/>
    <m/>
    <m/>
    <s v="4x"/>
    <n v="8.9596808725509973"/>
    <s v="Y"/>
    <d v="2015-05-23T00:00:00"/>
    <s v="NEF"/>
    <s v="summer 2015"/>
    <n v="53.4071"/>
    <n v="7.6669091723095897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22"/>
  </r>
  <r>
    <n v="357"/>
    <s v="KMS272"/>
    <s v="KMS272"/>
    <s v="M. sacchariflorus"/>
    <m/>
    <s v="KMS272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6.972499999999997"/>
    <n v="128.291111"/>
    <n v="249"/>
    <m/>
    <m/>
    <s v="4x"/>
    <n v="8.9220677440779248"/>
    <s v="Y"/>
    <d v="2015-05-23T00:00:00"/>
    <s v="NEF"/>
    <s v="summer 2015"/>
    <n v="104.5886"/>
    <n v="9.3143596377749001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23"/>
  </r>
  <r>
    <n v="358"/>
    <s v="KMS275"/>
    <s v="KMS275"/>
    <s v="M. sacchariflorus"/>
    <m/>
    <s v="KMS275"/>
    <m/>
    <m/>
    <m/>
    <m/>
    <m/>
    <m/>
    <s v="South Korea"/>
    <m/>
    <m/>
    <m/>
    <s v="Chang Yeon Yu"/>
    <d v="2013-11-08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4.915832999999999"/>
    <n v="126.597222"/>
    <n v="0"/>
    <m/>
    <m/>
    <s v="4x"/>
    <n v="8.9649490646415995"/>
    <s v="Y"/>
    <d v="2015-05-23T00:00:00"/>
    <s v="NEF"/>
    <s v="summer 2015"/>
    <n v="48.221899999999991"/>
    <n v="1.6388420891407601E-2"/>
    <s v="N"/>
    <n v="8"/>
    <n v="3"/>
    <s v="N China 2x and 4x, Korea and Russia 4x"/>
    <n v="3"/>
    <x v="1"/>
    <n v="8.0000000000000002E-3"/>
    <n v="0.27800000000000002"/>
    <n v="3.0000000000000001E-3"/>
    <n v="3.3000000000000002E-2"/>
    <n v="0.65400000000000003"/>
    <n v="1.2999999999999999E-2"/>
    <n v="0.01"/>
    <n v="296"/>
    <n v="307"/>
    <n v="267"/>
    <n v="284"/>
    <n v="248"/>
    <n v="193"/>
    <n v="213"/>
    <n v="224"/>
    <n v="226"/>
    <n v="259"/>
    <n v="6.3141164571593703E-2"/>
    <n v="0.21067242442936501"/>
    <s v="4x"/>
    <m/>
    <m/>
    <m/>
    <m/>
    <m/>
    <n v="9"/>
    <n v="9"/>
    <s v="SAMN05752224"/>
  </r>
  <r>
    <n v="359"/>
    <s v="KMS276"/>
    <s v="KMS276"/>
    <s v="M. sacchariflorus"/>
    <m/>
    <s v="KMS276"/>
    <m/>
    <m/>
    <m/>
    <m/>
    <m/>
    <m/>
    <s v="South Korea"/>
    <m/>
    <m/>
    <m/>
    <s v="Chang Yeon Yu"/>
    <d v="2013-11-08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4.970277000000003"/>
    <n v="126.554444"/>
    <n v="13"/>
    <m/>
    <m/>
    <s v="4x"/>
    <n v="9.1940981240981223"/>
    <s v="Y"/>
    <d v="2015-05-23T00:00:00"/>
    <s v="NEF"/>
    <s v="summer 2015"/>
    <n v="64.000999999999991"/>
    <n v="9.4265514532600198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9"/>
    <n v="9"/>
    <s v="SAMN05752225"/>
  </r>
  <r>
    <n v="360"/>
    <s v="KMS278"/>
    <s v="KMS278"/>
    <s v="M. sacchariflorus"/>
    <m/>
    <s v="KMS278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316388000000003"/>
    <n v="128.55416600000001"/>
    <n v="64"/>
    <m/>
    <m/>
    <s v="4x"/>
    <n v="8.8235848639079428"/>
    <s v="Y"/>
    <d v="2015-05-23T00:00:00"/>
    <s v="NEF"/>
    <s v="summer 2015"/>
    <n v="20.196000000000002"/>
    <m/>
    <s v="N"/>
    <n v="8"/>
    <n v="3"/>
    <s v="N China 2x and 4x, Korea and Russia 4x"/>
    <n v="3"/>
    <x v="1"/>
    <n v="0"/>
    <n v="0.122"/>
    <n v="0"/>
    <n v="1E-3"/>
    <n v="0.876"/>
    <n v="0"/>
    <n v="0"/>
    <n v="296"/>
    <n v="308"/>
    <n v="267"/>
    <n v="283"/>
    <n v="248"/>
    <n v="193"/>
    <n v="213"/>
    <n v="225"/>
    <n v="226"/>
    <n v="259"/>
    <n v="0.11556133506718699"/>
    <n v="0.18264392602757601"/>
    <s v="4x"/>
    <m/>
    <m/>
    <m/>
    <m/>
    <m/>
    <n v="7"/>
    <n v="7"/>
    <s v="SAMN05752226"/>
  </r>
  <r>
    <n v="361"/>
    <s v="KMS291"/>
    <s v="KMS291"/>
    <s v="M. sacchariflorus"/>
    <m/>
    <s v="KMS291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5.825833000000003"/>
    <n v="129.23777699999999"/>
    <n v="53"/>
    <m/>
    <m/>
    <s v="4x"/>
    <n v="8.8527963585988498"/>
    <s v="Y"/>
    <d v="2015-05-23T00:00:00"/>
    <s v="NEF"/>
    <s v="summer 2015"/>
    <n v="68.630499999999998"/>
    <n v="2.5553662691652499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27"/>
  </r>
  <r>
    <n v="362"/>
    <s v="KMS292"/>
    <s v="KMS292"/>
    <s v="M. x giganteus"/>
    <m/>
    <s v="KMS292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7.173333"/>
    <n v="129.02027699999999"/>
    <n v="699"/>
    <m/>
    <m/>
    <s v="3x"/>
    <n v="6.9204577191621395"/>
    <s v="Y"/>
    <d v="2015-05-23T00:00:00"/>
    <s v="NEF"/>
    <s v="summer 2015"/>
    <n v="33.944199999999995"/>
    <m/>
    <s v="N"/>
    <n v="6"/>
    <n v="1"/>
    <s v="M. xgiganteus (4x x 2x)"/>
    <n v="9"/>
    <x v="6"/>
    <n v="0.34200000000000003"/>
    <n v="0.152"/>
    <n v="1E-3"/>
    <n v="2.5999999999999999E-2"/>
    <n v="0.46200000000000002"/>
    <n v="1.6E-2"/>
    <n v="2E-3"/>
    <n v="295"/>
    <n v="305"/>
    <n v="266"/>
    <n v="285"/>
    <n v="255"/>
    <n v="194"/>
    <n v="216"/>
    <n v="225"/>
    <n v="228"/>
    <n v="242"/>
    <n v="9.9118624476231806E-2"/>
    <n v="0.19018444266239001"/>
    <s v="4x"/>
    <m/>
    <m/>
    <m/>
    <m/>
    <m/>
    <n v="6"/>
    <n v="6"/>
    <s v="SAMN05752228"/>
  </r>
  <r>
    <n v="363"/>
    <s v="KMS300"/>
    <s v="KMS300"/>
    <s v="M. sacchariflorus"/>
    <m/>
    <s v="KMS300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4"/>
    <d v="2015-03-30T00:00:00"/>
    <m/>
    <m/>
    <d v="2015-01-01T00:00:00"/>
    <m/>
    <s v="Y"/>
    <m/>
    <m/>
    <m/>
    <s v="Y"/>
    <n v="35.284722000000002"/>
    <n v="129.10305500000001"/>
    <n v="51"/>
    <m/>
    <m/>
    <s v="4x"/>
    <n v="9.44"/>
    <s v="Y"/>
    <d v="2015-05-23T00:00:00"/>
    <s v="NEF"/>
    <s v="summer 2015"/>
    <n v="49.482200000000006"/>
    <n v="9.5644748078565298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8"/>
    <n v="8"/>
    <s v="SAMN05752229"/>
  </r>
  <r>
    <n v="364"/>
    <s v="KMS301"/>
    <s v="KMS301"/>
    <s v="M. sacchariflorus"/>
    <m/>
    <s v="KMS301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4"/>
    <d v="2015-03-30T00:00:00"/>
    <m/>
    <m/>
    <d v="2015-01-01T00:00:00"/>
    <m/>
    <s v="Y"/>
    <m/>
    <m/>
    <m/>
    <s v="Y"/>
    <n v="35.901387999999997"/>
    <n v="128.55583300000001"/>
    <n v="40"/>
    <m/>
    <m/>
    <s v="4x"/>
    <n v="9.005306137980897"/>
    <s v="Y"/>
    <d v="2015-05-23T00:00:00"/>
    <s v="NEF"/>
    <s v="summer 2015"/>
    <n v="16.029799999999998"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0"/>
  </r>
  <r>
    <n v="365"/>
    <s v="KMS302"/>
    <s v="KMS302"/>
    <s v="M. sacchariflorus"/>
    <m/>
    <s v="KMS302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232776999999999"/>
    <n v="128.56361100000001"/>
    <n v="83"/>
    <m/>
    <m/>
    <s v="4x"/>
    <n v="8.8164777574649591"/>
    <s v="Y"/>
    <d v="2015-05-23T00:00:00"/>
    <s v="NEF"/>
    <s v="summer 2015"/>
    <n v="17.355099999999997"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1"/>
  </r>
  <r>
    <n v="366"/>
    <s v="KMS308"/>
    <s v="KMS308"/>
    <s v="M. sacchariflorus"/>
    <m/>
    <s v="KMS308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5.994700000000002"/>
    <n v="129.28299999999999"/>
    <n v="7"/>
    <m/>
    <m/>
    <s v="4x"/>
    <n v="8.7600221900951478"/>
    <s v="Y"/>
    <d v="2015-05-23T00:00:00"/>
    <s v="NEF"/>
    <s v="summer 2015"/>
    <n v="42.992800000000003"/>
    <n v="5.8072009291521504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2"/>
  </r>
  <r>
    <n v="367"/>
    <s v="KMS309"/>
    <s v="KMS309"/>
    <s v="M. sacchariflorus"/>
    <m/>
    <s v="KMS309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6.394444"/>
    <n v="129.37"/>
    <n v="21"/>
    <m/>
    <m/>
    <s v="4x"/>
    <n v="9.0307478591817318"/>
    <s v="Y"/>
    <d v="2015-05-23T00:00:00"/>
    <s v="NEF"/>
    <s v="summer 2015"/>
    <n v="39.56"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3"/>
  </r>
  <r>
    <n v="368"/>
    <s v="KMS310"/>
    <s v="KMS310"/>
    <s v="M. sacchariflorus"/>
    <m/>
    <s v="KMS310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5.876666"/>
    <n v="128.713888"/>
    <n v="57"/>
    <m/>
    <m/>
    <s v="4x"/>
    <n v="9.0652320675105464"/>
    <s v="Y"/>
    <d v="2015-05-23T00:00:00"/>
    <s v="NEF"/>
    <s v="summer 2015"/>
    <n v="86.727699999999999"/>
    <n v="8.4745762711864406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4"/>
  </r>
  <r>
    <n v="369"/>
    <s v="KMS311"/>
    <s v="KMS311"/>
    <s v="M. sacchariflorus"/>
    <m/>
    <s v="KMS311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4"/>
    <s v="yes"/>
    <d v="2015-04-24T00:00:00"/>
    <m/>
    <m/>
    <m/>
    <m/>
    <m/>
    <n v="3"/>
    <d v="2015-03-30T00:00:00"/>
    <m/>
    <m/>
    <d v="2015-01-01T00:00:00"/>
    <m/>
    <s v="Y"/>
    <m/>
    <m/>
    <m/>
    <s v="Y"/>
    <n v="34.93"/>
    <n v="126.60333300000001"/>
    <n v="6"/>
    <m/>
    <m/>
    <s v="4x"/>
    <n v="9.1495518429116576"/>
    <s v="Y"/>
    <d v="2015-05-23T00:00:00"/>
    <s v="NEF"/>
    <s v="summer 2015"/>
    <n v="117.62090000000001"/>
    <n v="6.3091482649842304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9"/>
    <n v="9"/>
    <s v="SAMN05752235"/>
  </r>
  <r>
    <n v="370"/>
    <s v="KMS315"/>
    <s v="KMS315"/>
    <s v="M. sacchariflorus"/>
    <m/>
    <s v="KMS315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6.328611000000002"/>
    <n v="128.520555"/>
    <n v="60"/>
    <m/>
    <m/>
    <s v="4x"/>
    <n v="9.1195174262734575"/>
    <s v="Y"/>
    <d v="2015-05-23T00:00:00"/>
    <s v="NEF"/>
    <s v="summer 2015"/>
    <n v="28.917199999999998"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6"/>
  </r>
  <r>
    <n v="371"/>
    <s v="KMS316"/>
    <s v="KMS316"/>
    <s v="M. sacchariflorus"/>
    <m/>
    <s v="KMS316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1"/>
    <s v="no"/>
    <d v="2015-04-24T00:00:00"/>
    <m/>
    <m/>
    <m/>
    <m/>
    <m/>
    <n v="4"/>
    <d v="2015-03-30T00:00:00"/>
    <m/>
    <m/>
    <d v="2015-01-01T00:00:00"/>
    <m/>
    <s v="Y"/>
    <m/>
    <m/>
    <m/>
    <s v="Y"/>
    <n v="35.342500000000001"/>
    <n v="126.608722"/>
    <n v="42"/>
    <m/>
    <m/>
    <s v="4x"/>
    <n v="9.0635730593607295"/>
    <s v="Y"/>
    <d v="2015-07-02T00:00:00"/>
    <s v="NEF"/>
    <s v="summer 2015"/>
    <n v="172.96359999999999"/>
    <n v="1.5301530153015301E-2"/>
    <s v="N"/>
    <n v="8"/>
    <n v="3"/>
    <s v="N China 2x and 4x, Korea and Russia 4x"/>
    <n v="3"/>
    <x v="1"/>
    <n v="0.01"/>
    <n v="0.21099999999999999"/>
    <n v="2.5999999999999999E-2"/>
    <n v="2.4E-2"/>
    <n v="0.52300000000000002"/>
    <n v="0.19600000000000001"/>
    <n v="0.01"/>
    <n v="296"/>
    <n v="307"/>
    <n v="267"/>
    <n v="284"/>
    <n v="248"/>
    <n v="193"/>
    <n v="213"/>
    <n v="224"/>
    <n v="226"/>
    <n v="259"/>
    <n v="0.169050715214564"/>
    <n v="0.15885932881237999"/>
    <s v="4x"/>
    <m/>
    <m/>
    <m/>
    <m/>
    <m/>
    <n v="9"/>
    <n v="9"/>
    <s v="SAMN05752237"/>
  </r>
  <r>
    <n v="372"/>
    <s v="KMS319"/>
    <s v="KMS319"/>
    <s v="M. sacchariflorus"/>
    <m/>
    <s v="KMS319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1"/>
    <d v="2015-03-30T00:00:00"/>
    <m/>
    <m/>
    <d v="2015-01-01T00:00:00"/>
    <m/>
    <s v="Y"/>
    <m/>
    <m/>
    <m/>
    <s v="Y"/>
    <n v="35.357776999999999"/>
    <n v="129.14055500000001"/>
    <n v="121"/>
    <m/>
    <m/>
    <s v="4x"/>
    <n v="8.6974253731343261"/>
    <s v="Y"/>
    <d v="2015-05-23T00:00:00"/>
    <s v="NEF"/>
    <s v="summer 2015"/>
    <n v="331.03989999999999"/>
    <n v="4.6529662659945698E-3"/>
    <s v="N"/>
    <n v="8"/>
    <n v="3"/>
    <s v="N China 2x and 4x, Korea and Russia 4x"/>
    <n v="3"/>
    <x v="1"/>
    <n v="0"/>
    <n v="0.27300000000000002"/>
    <n v="1E-3"/>
    <n v="1.7000000000000001E-2"/>
    <n v="0.69899999999999995"/>
    <n v="0"/>
    <n v="0.01"/>
    <n v="295"/>
    <n v="307"/>
    <n v="267"/>
    <n v="283"/>
    <n v="248"/>
    <n v="193"/>
    <n v="213"/>
    <n v="224"/>
    <n v="226"/>
    <n v="259"/>
    <n v="0.16165294032654201"/>
    <n v="0.15638895591327401"/>
    <s v="4x"/>
    <m/>
    <m/>
    <m/>
    <m/>
    <m/>
    <n v="8"/>
    <n v="8"/>
    <s v="SAMN05752238"/>
  </r>
  <r>
    <n v="373"/>
    <s v="KMS323"/>
    <s v="KMS323"/>
    <s v="M. x giganteus"/>
    <m/>
    <s v="KMS323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4.628055000000003"/>
    <n v="126.623333"/>
    <n v="4"/>
    <m/>
    <m/>
    <s v="3x"/>
    <n v="7.07"/>
    <s v="Y"/>
    <d v="2015-05-23T00:00:00"/>
    <s v="NEF"/>
    <s v="summer 2015"/>
    <n v="120.31719999999999"/>
    <n v="0.291606157420854"/>
    <s v="N"/>
    <n v="6"/>
    <n v="1"/>
    <s v="M. xgiganteus (4x x 2x)"/>
    <n v="9"/>
    <x v="6"/>
    <n v="0.34599999999999997"/>
    <n v="0.159"/>
    <n v="0"/>
    <n v="3.0000000000000001E-3"/>
    <n v="0.49"/>
    <n v="1E-3"/>
    <n v="1E-3"/>
    <n v="295"/>
    <n v="305"/>
    <n v="266"/>
    <n v="285"/>
    <n v="255"/>
    <n v="194"/>
    <n v="216"/>
    <n v="225"/>
    <n v="228"/>
    <n v="242"/>
    <n v="0.158705389394596"/>
    <n v="0.16477175145124201"/>
    <s v="4x"/>
    <m/>
    <m/>
    <m/>
    <m/>
    <m/>
    <n v="9"/>
    <n v="9"/>
    <s v="SAMN05752239"/>
  </r>
  <r>
    <n v="374"/>
    <s v="KMS324"/>
    <s v="KMS324"/>
    <s v="M. sacchariflorus"/>
    <m/>
    <s v="KMS324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4.726666000000002"/>
    <n v="126.554166"/>
    <n v="19"/>
    <m/>
    <m/>
    <s v="4x"/>
    <n v="8.6016928966397259"/>
    <s v="Y"/>
    <d v="2015-05-23T00:00:00"/>
    <s v="NEF"/>
    <s v="summer 2015"/>
    <n v="126.85229999999999"/>
    <n v="3.7614185921547597E-2"/>
    <s v="N"/>
    <n v="8"/>
    <n v="3"/>
    <s v="N China 2x and 4x, Korea and Russia 4x"/>
    <n v="3"/>
    <x v="1"/>
    <n v="2.1999999999999999E-2"/>
    <n v="0.25800000000000001"/>
    <n v="3.0000000000000001E-3"/>
    <n v="3.9E-2"/>
    <n v="0.53400000000000003"/>
    <n v="0.14099999999999999"/>
    <n v="3.0000000000000001E-3"/>
    <n v="296"/>
    <n v="307"/>
    <n v="267"/>
    <n v="284"/>
    <n v="248"/>
    <n v="193"/>
    <n v="213"/>
    <n v="224"/>
    <n v="226"/>
    <n v="259"/>
    <n v="0.204132350816356"/>
    <n v="0.14578265131984999"/>
    <s v="unknown"/>
    <m/>
    <m/>
    <m/>
    <m/>
    <m/>
    <n v="9"/>
    <n v="9"/>
    <s v="SAMN05752240"/>
  </r>
  <r>
    <n v="375"/>
    <s v="KMS326"/>
    <s v="KMS326"/>
    <s v="M. sacchariflorus"/>
    <m/>
    <s v="KMS326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1"/>
    <d v="2015-03-30T00:00:00"/>
    <m/>
    <m/>
    <d v="2015-01-01T00:00:00"/>
    <m/>
    <s v="Y"/>
    <m/>
    <m/>
    <m/>
    <s v="Y"/>
    <n v="35.084443999999998"/>
    <n v="126.5"/>
    <n v="33"/>
    <m/>
    <m/>
    <s v="2x"/>
    <n v="4.4124152277928008"/>
    <s v="Y"/>
    <d v="2015-05-23T00:00:00"/>
    <s v="NEF"/>
    <s v="summer 2015"/>
    <n v="32.253299999999996"/>
    <m/>
    <s v="N"/>
    <n v="7"/>
    <n v="4"/>
    <s v="NE China/Korea/Russia diploids"/>
    <n v="2"/>
    <x v="0"/>
    <n v="2E-3"/>
    <n v="0.17"/>
    <n v="1E-3"/>
    <n v="0.68500000000000005"/>
    <n v="1.9E-2"/>
    <n v="2.8000000000000001E-2"/>
    <n v="9.6000000000000002E-2"/>
    <n v="296"/>
    <n v="307"/>
    <n v="267"/>
    <n v="284"/>
    <n v="248"/>
    <n v="193"/>
    <n v="213"/>
    <n v="224"/>
    <n v="226"/>
    <n v="259"/>
    <n v="0.111226701343736"/>
    <n v="0.12605670438288499"/>
    <s v="2x"/>
    <m/>
    <m/>
    <m/>
    <m/>
    <m/>
    <n v="9"/>
    <n v="9"/>
    <s v="SAMN05752241"/>
  </r>
  <r>
    <n v="376"/>
    <s v="KMS328"/>
    <s v="KMS328"/>
    <s v="M. sacchariflorus"/>
    <m/>
    <s v="KMS328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5.307777000000002"/>
    <n v="126.554444"/>
    <n v="12"/>
    <m/>
    <m/>
    <s v="4x"/>
    <n v="9.004413407821227"/>
    <s v="Y"/>
    <d v="2015-05-23T00:00:00"/>
    <s v="NEF"/>
    <s v="summer 2015"/>
    <n v="52.726900000000001"/>
    <n v="2.3715415019762799E-2"/>
    <s v="N"/>
    <n v="8"/>
    <n v="3"/>
    <s v="N China 2x and 4x, Korea and Russia 4x"/>
    <n v="3"/>
    <x v="1"/>
    <n v="2.3E-2"/>
    <n v="0.255"/>
    <n v="1.4999999999999999E-2"/>
    <n v="3.0000000000000001E-3"/>
    <n v="0.67900000000000005"/>
    <n v="1.9E-2"/>
    <n v="6.0000000000000001E-3"/>
    <n v="295"/>
    <n v="308"/>
    <n v="265"/>
    <n v="283"/>
    <n v="250"/>
    <n v="194"/>
    <n v="213"/>
    <n v="223"/>
    <n v="227"/>
    <n v="258"/>
    <n v="8.9004479121514199E-2"/>
    <n v="0.188643933386201"/>
    <s v="4x"/>
    <m/>
    <m/>
    <m/>
    <m/>
    <m/>
    <n v="9"/>
    <n v="9"/>
    <s v="SAMN05752242"/>
  </r>
  <r>
    <n v="377"/>
    <s v="KMS329"/>
    <s v="KMS329"/>
    <s v="M. sacchariflorus"/>
    <m/>
    <s v="KMS329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5.101111000000003"/>
    <n v="126.492222"/>
    <n v="28"/>
    <m/>
    <m/>
    <s v="4x"/>
    <n v="8.8980033651149739"/>
    <s v="Y"/>
    <d v="2015-05-23T00:00:00"/>
    <s v="NEF"/>
    <s v="summer 2015"/>
    <n v="70.23"/>
    <n v="2.6128266033254199E-2"/>
    <s v="N"/>
    <n v="8"/>
    <n v="3"/>
    <s v="N China 2x and 4x, Korea and Russia 4x"/>
    <n v="3"/>
    <x v="1"/>
    <n v="0.04"/>
    <n v="0.27400000000000002"/>
    <n v="2.7E-2"/>
    <n v="7.0000000000000001E-3"/>
    <n v="0.65"/>
    <n v="1E-3"/>
    <n v="2E-3"/>
    <n v="296"/>
    <n v="307"/>
    <n v="267"/>
    <n v="284"/>
    <n v="248"/>
    <n v="193"/>
    <n v="213"/>
    <n v="224"/>
    <n v="226"/>
    <n v="259"/>
    <n v="0.10648750180609701"/>
    <n v="0.182406209573092"/>
    <s v="4x"/>
    <m/>
    <m/>
    <m/>
    <m/>
    <m/>
    <n v="9"/>
    <n v="9"/>
    <s v="SAMN05752243"/>
  </r>
  <r>
    <n v="378"/>
    <s v="KMS330"/>
    <s v="KMS330"/>
    <s v="M. sacchariflorus"/>
    <m/>
    <s v="KMS330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5.002499999999998"/>
    <n v="126.532222"/>
    <n v="8"/>
    <m/>
    <m/>
    <s v="4x"/>
    <n v="8.7604677349501934"/>
    <s v="Y"/>
    <d v="2015-05-23T00:00:00"/>
    <s v="NEF"/>
    <s v="summer 2015"/>
    <n v="39.930899999999994"/>
    <m/>
    <s v="N"/>
    <n v="8"/>
    <n v="3"/>
    <s v="N China 2x and 4x, Korea and Russia 4x"/>
    <n v="3"/>
    <x v="1"/>
    <n v="8.2000000000000003E-2"/>
    <n v="0.183"/>
    <n v="2E-3"/>
    <n v="2.5000000000000001E-2"/>
    <n v="0.66200000000000003"/>
    <n v="0.03"/>
    <n v="1.4999999999999999E-2"/>
    <n v="296"/>
    <n v="307"/>
    <n v="267"/>
    <n v="284"/>
    <n v="248"/>
    <n v="193"/>
    <n v="213"/>
    <n v="224"/>
    <n v="226"/>
    <n v="259"/>
    <n v="7.2417280739777504E-2"/>
    <n v="0.206486183370198"/>
    <s v="4x"/>
    <m/>
    <m/>
    <m/>
    <m/>
    <m/>
    <n v="9"/>
    <n v="9"/>
    <s v="SAMN05752244"/>
  </r>
  <r>
    <n v="379"/>
    <s v="KMS331"/>
    <s v="KMS331"/>
    <s v="M. x giganteus"/>
    <m/>
    <s v="KMS331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4.626387999999999"/>
    <n v="126.642777"/>
    <n v="43"/>
    <m/>
    <m/>
    <s v="3x"/>
    <n v="6.9996510359869122"/>
    <s v="Y"/>
    <d v="2015-05-23T00:00:00"/>
    <s v="NEF"/>
    <s v="summer 2015"/>
    <n v="40.9024"/>
    <n v="0.31881226802109802"/>
    <s v="N"/>
    <n v="6"/>
    <n v="1"/>
    <s v="M. xgiganteus (4x x 2x)"/>
    <n v="9"/>
    <x v="6"/>
    <n v="0.33"/>
    <n v="0.14399999999999999"/>
    <n v="2E-3"/>
    <n v="0.01"/>
    <n v="0.47199999999999998"/>
    <n v="3.7999999999999999E-2"/>
    <n v="2E-3"/>
    <n v="296"/>
    <n v="307"/>
    <n v="267"/>
    <n v="283"/>
    <n v="248"/>
    <n v="193"/>
    <n v="213"/>
    <n v="225"/>
    <n v="226"/>
    <n v="259"/>
    <n v="0.111631267157925"/>
    <n v="0.18196603994535199"/>
    <s v="4x"/>
    <m/>
    <m/>
    <m/>
    <m/>
    <m/>
    <n v="9"/>
    <n v="9"/>
    <s v="SAMN05752245"/>
  </r>
  <r>
    <n v="380"/>
    <s v="KMS332"/>
    <s v="KMS332"/>
    <s v="M. sacchariflorus"/>
    <m/>
    <s v="KMS332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4"/>
    <s v="yes"/>
    <d v="2015-04-24T00:00:00"/>
    <m/>
    <m/>
    <m/>
    <m/>
    <m/>
    <n v="2"/>
    <d v="2015-03-30T00:00:00"/>
    <m/>
    <m/>
    <d v="2015-01-01T00:00:00"/>
    <m/>
    <s v="Y"/>
    <m/>
    <m/>
    <m/>
    <s v="Y"/>
    <n v="35.872500000000002"/>
    <n v="128.755"/>
    <n v="29"/>
    <m/>
    <m/>
    <s v="4x"/>
    <n v="8.7844318983768517"/>
    <s v="Y"/>
    <d v="2015-05-23T00:00:00"/>
    <s v="NEF"/>
    <s v="summer 2015"/>
    <n v="86.046400000000006"/>
    <n v="2.0528771384136901E-2"/>
    <s v="N"/>
    <n v="8"/>
    <n v="3"/>
    <s v="N China 2x and 4x, Korea and Russia 4x"/>
    <n v="3"/>
    <x v="1"/>
    <n v="0"/>
    <n v="0.115"/>
    <n v="0"/>
    <n v="0"/>
    <n v="0.88400000000000001"/>
    <n v="0"/>
    <n v="0"/>
    <n v="296"/>
    <n v="308"/>
    <n v="267"/>
    <n v="283"/>
    <n v="248"/>
    <n v="193"/>
    <n v="213"/>
    <n v="225"/>
    <n v="226"/>
    <n v="259"/>
    <n v="8.6317006212975E-2"/>
    <n v="0.18884812448605201"/>
    <s v="4x"/>
    <m/>
    <m/>
    <m/>
    <m/>
    <m/>
    <n v="7"/>
    <n v="7"/>
    <s v="SAMN05752246"/>
  </r>
  <r>
    <n v="381"/>
    <s v="KMS335"/>
    <s v="KMS335"/>
    <s v="M. sacchariflorus"/>
    <m/>
    <s v="KMS335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6.533332999999999"/>
    <n v="128.37777700000001"/>
    <n v="75"/>
    <m/>
    <m/>
    <s v="4x"/>
    <n v="8.8360312499999978"/>
    <s v="Y"/>
    <d v="2015-05-23T00:00:00"/>
    <s v="NEF"/>
    <s v="summer 2015"/>
    <n v="79.948000000000008"/>
    <n v="5.5330136481003302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47"/>
  </r>
  <r>
    <n v="382"/>
    <s v="KMS340"/>
    <s v="KMS340"/>
    <s v="M. sacchariflorus"/>
    <m/>
    <s v="DC01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9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917499999999997"/>
    <n v="127.756666"/>
    <n v="115"/>
    <m/>
    <m/>
    <s v="4x"/>
    <n v="8.8328368233899628"/>
    <s v="Y"/>
    <d v="2015-07-02T00:00:00"/>
    <s v="NEF"/>
    <s v="summer 2015"/>
    <n v="26.290000000000003"/>
    <m/>
    <s v="N"/>
    <n v="8"/>
    <n v="3"/>
    <s v="N China 2x and 4x, Korea and Russia 4x"/>
    <n v="3"/>
    <x v="1"/>
    <n v="1.7999999999999999E-2"/>
    <n v="0.22"/>
    <n v="1E-3"/>
    <n v="7.3999999999999996E-2"/>
    <n v="0.64"/>
    <n v="2.8000000000000001E-2"/>
    <n v="1.9E-2"/>
    <n v="296"/>
    <n v="307"/>
    <n v="267"/>
    <n v="284"/>
    <n v="248"/>
    <n v="193"/>
    <n v="213"/>
    <n v="224"/>
    <n v="226"/>
    <n v="259"/>
    <n v="5.3633867938159198E-2"/>
    <n v="0.224831292558551"/>
    <s v="4x"/>
    <m/>
    <m/>
    <m/>
    <m/>
    <m/>
    <n v="7"/>
    <n v="7"/>
    <s v="SAMN05752248"/>
  </r>
  <r>
    <n v="383"/>
    <s v="KMS341"/>
    <s v="KMS341"/>
    <s v="M. sacchariflorus"/>
    <m/>
    <s v="DC02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6.864443999999999"/>
    <n v="127.85166599999999"/>
    <n v="101"/>
    <m/>
    <m/>
    <s v="4x"/>
    <n v="8.7974253175080985"/>
    <s v="Y"/>
    <d v="2015-05-23T00:00:00"/>
    <s v="NEF"/>
    <s v="summer 2015"/>
    <n v="51.634"/>
    <n v="1.84E-2"/>
    <s v="N"/>
    <n v="8"/>
    <n v="3"/>
    <s v="N China 2x and 4x, Korea and Russia 4x"/>
    <n v="3"/>
    <x v="1"/>
    <n v="8.9999999999999993E-3"/>
    <n v="0.24099999999999999"/>
    <n v="1.6E-2"/>
    <n v="2.4E-2"/>
    <n v="0.69499999999999995"/>
    <n v="7.0000000000000001E-3"/>
    <n v="8.0000000000000002E-3"/>
    <n v="295"/>
    <n v="308"/>
    <n v="265"/>
    <n v="283"/>
    <n v="250"/>
    <n v="194"/>
    <n v="213"/>
    <n v="223"/>
    <n v="227"/>
    <n v="258"/>
    <n v="0.102470741222367"/>
    <n v="0.18464857207250701"/>
    <s v="4x"/>
    <m/>
    <m/>
    <m/>
    <m/>
    <m/>
    <n v="7"/>
    <n v="7"/>
    <s v="SAMN05752249"/>
  </r>
  <r>
    <n v="384"/>
    <s v="KMS342"/>
    <s v="KMS342"/>
    <s v="M. sacchariflorus"/>
    <m/>
    <s v="DC03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6.793332999999997"/>
    <n v="127.828611"/>
    <n v="108"/>
    <m/>
    <m/>
    <s v="4x"/>
    <n v="9.0372305389221541"/>
    <s v="Y"/>
    <d v="2015-05-23T00:00:00"/>
    <s v="NEF"/>
    <s v="summer 2015"/>
    <n v="25.1812"/>
    <m/>
    <s v="N"/>
    <n v="8"/>
    <n v="3"/>
    <s v="N China 2x and 4x, Korea and Russia 4x"/>
    <n v="3"/>
    <x v="1"/>
    <n v="1.7000000000000001E-2"/>
    <n v="0.19900000000000001"/>
    <n v="6.0000000000000001E-3"/>
    <n v="8.2000000000000003E-2"/>
    <n v="0.64800000000000002"/>
    <n v="2.7E-2"/>
    <n v="2.1000000000000001E-2"/>
    <n v="296"/>
    <n v="307"/>
    <n v="267"/>
    <n v="283"/>
    <n v="248"/>
    <n v="193"/>
    <n v="213"/>
    <n v="224"/>
    <n v="226"/>
    <n v="259"/>
    <n v="5.5743389683571697E-2"/>
    <n v="0.21125596768270299"/>
    <s v="4x"/>
    <m/>
    <m/>
    <m/>
    <m/>
    <m/>
    <n v="7"/>
    <n v="7"/>
    <s v="SAMN05752250"/>
  </r>
  <r>
    <n v="385"/>
    <s v="KMS343"/>
    <s v="KMS343"/>
    <s v="M. sacchariflorus"/>
    <m/>
    <s v="DC04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639166000000003"/>
    <n v="127.75111099999999"/>
    <n v="173"/>
    <m/>
    <m/>
    <s v="2x"/>
    <n v="4.3600000000000003"/>
    <s v="Y"/>
    <d v="2015-05-23T00:00:00"/>
    <s v="NEF"/>
    <s v="summer 2015"/>
    <n v="30.606400000000004"/>
    <m/>
    <s v="N"/>
    <n v="7"/>
    <n v="4"/>
    <s v="NE China/Korea/Russia diploids"/>
    <n v="2"/>
    <x v="0"/>
    <n v="0"/>
    <n v="8.5999999999999993E-2"/>
    <n v="2E-3"/>
    <n v="0.60799999999999998"/>
    <n v="4.5999999999999999E-2"/>
    <n v="6.3E-2"/>
    <n v="0.19500000000000001"/>
    <n v="296"/>
    <n v="307"/>
    <n v="267"/>
    <n v="284"/>
    <n v="248"/>
    <n v="193"/>
    <n v="213"/>
    <n v="224"/>
    <n v="226"/>
    <n v="259"/>
    <n v="0.13798584019650301"/>
    <n v="0.11475025142474"/>
    <s v="2x"/>
    <m/>
    <m/>
    <m/>
    <m/>
    <m/>
    <n v="7"/>
    <n v="7"/>
    <s v="SAMN05752251"/>
  </r>
  <r>
    <n v="386"/>
    <s v="KMS344"/>
    <s v="KMS344"/>
    <s v="M. sacchariflorus"/>
    <m/>
    <s v="DC05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6.512500000000003"/>
    <n v="127.803611"/>
    <n v="324"/>
    <m/>
    <m/>
    <s v="4x"/>
    <n v="8.952104191607015"/>
    <s v="Y"/>
    <d v="2015-05-23T00:00:00"/>
    <s v="NEF"/>
    <s v="summer 2015"/>
    <n v="50.287600000000012"/>
    <n v="1.7052631578947399E-2"/>
    <s v="N"/>
    <n v="8"/>
    <n v="3"/>
    <s v="N China 2x and 4x, Korea and Russia 4x"/>
    <n v="3"/>
    <x v="1"/>
    <n v="5.0000000000000001E-3"/>
    <n v="0.20899999999999999"/>
    <n v="0"/>
    <n v="1.0999999999999999E-2"/>
    <n v="0.77200000000000002"/>
    <n v="1E-3"/>
    <n v="2E-3"/>
    <n v="296"/>
    <n v="307"/>
    <n v="267"/>
    <n v="283"/>
    <n v="248"/>
    <n v="193"/>
    <n v="213"/>
    <n v="224"/>
    <n v="226"/>
    <n v="259"/>
    <n v="6.8949573761017194E-2"/>
    <n v="0.202147800986995"/>
    <s v="4x"/>
    <m/>
    <m/>
    <m/>
    <m/>
    <m/>
    <n v="7"/>
    <n v="7"/>
    <s v="SAMN05752252"/>
  </r>
  <r>
    <n v="387"/>
    <s v="KMS345"/>
    <s v="KMS345"/>
    <s v="M. sacchariflorus"/>
    <m/>
    <s v="DC06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n v="4"/>
    <n v="5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463887999999997"/>
    <n v="127.7325"/>
    <n v="146"/>
    <m/>
    <m/>
    <s v="4x"/>
    <n v="8.6140576766856203"/>
    <s v="Y"/>
    <d v="2015-07-02T00:00:00"/>
    <s v="NEF"/>
    <s v="summer 2015"/>
    <n v="85.927599999999998"/>
    <n v="1.1058981233243999E-2"/>
    <s v="N"/>
    <n v="8"/>
    <n v="3"/>
    <s v="N China 2x and 4x, Korea and Russia 4x"/>
    <n v="3"/>
    <x v="1"/>
    <n v="1E-3"/>
    <n v="0.217"/>
    <n v="1E-3"/>
    <n v="6.0000000000000001E-3"/>
    <n v="0.77500000000000002"/>
    <n v="0"/>
    <n v="1E-3"/>
    <n v="296"/>
    <n v="307"/>
    <n v="267"/>
    <n v="283"/>
    <n v="248"/>
    <n v="193"/>
    <n v="213"/>
    <n v="224"/>
    <n v="226"/>
    <n v="259"/>
    <n v="0.109261667389106"/>
    <n v="0.18505060991435199"/>
    <s v="4x"/>
    <m/>
    <m/>
    <m/>
    <m/>
    <m/>
    <n v="7"/>
    <n v="7"/>
    <s v="SAMN05752253"/>
  </r>
  <r>
    <n v="388"/>
    <s v="KMS346"/>
    <s v="KMS346"/>
    <s v="M. sacchariflorus"/>
    <m/>
    <s v="DC07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385832999999998"/>
    <n v="127.65083300000001"/>
    <n v="75"/>
    <m/>
    <m/>
    <s v="4x"/>
    <n v="8.5014110429447847"/>
    <s v="Y"/>
    <d v="2015-07-02T00:00:00"/>
    <s v="NEF"/>
    <s v="summer 2015"/>
    <n v="96.065200000000004"/>
    <n v="2.16333153055706E-2"/>
    <s v="N"/>
    <n v="8"/>
    <n v="3"/>
    <s v="N China 2x and 4x, Korea and Russia 4x"/>
    <n v="3"/>
    <x v="1"/>
    <n v="8.9999999999999993E-3"/>
    <n v="0.20799999999999999"/>
    <n v="0"/>
    <n v="1.2999999999999999E-2"/>
    <n v="0.76900000000000002"/>
    <n v="1E-3"/>
    <n v="1E-3"/>
    <n v="296"/>
    <n v="307"/>
    <n v="267"/>
    <n v="283"/>
    <n v="248"/>
    <n v="193"/>
    <n v="213"/>
    <n v="224"/>
    <n v="226"/>
    <n v="259"/>
    <n v="8.4554255165438505E-2"/>
    <n v="0.195145048770479"/>
    <s v="4x"/>
    <m/>
    <m/>
    <m/>
    <m/>
    <m/>
    <n v="7"/>
    <n v="7"/>
    <s v="SAMN05752254"/>
  </r>
  <r>
    <n v="389"/>
    <s v="KMS347"/>
    <s v="KMS347"/>
    <s v="M. sacchariflorus"/>
    <m/>
    <s v="DC08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444443999999997"/>
    <n v="127.584722"/>
    <n v="79"/>
    <m/>
    <m/>
    <s v="4x"/>
    <n v="8.9590031454149521"/>
    <s v="Y"/>
    <d v="2015-07-02T00:00:00"/>
    <s v="NEF"/>
    <s v="summer 2015"/>
    <n v="151.38640000000004"/>
    <n v="1.2900703674745899E-2"/>
    <s v="N"/>
    <n v="8"/>
    <n v="3"/>
    <s v="N China 2x and 4x, Korea and Russia 4x"/>
    <n v="3"/>
    <x v="1"/>
    <n v="1.2E-2"/>
    <n v="0.23699999999999999"/>
    <n v="2E-3"/>
    <n v="4.4999999999999998E-2"/>
    <n v="0.68500000000000005"/>
    <n v="1.4E-2"/>
    <n v="6.0000000000000001E-3"/>
    <n v="296"/>
    <n v="307"/>
    <n v="267"/>
    <n v="284"/>
    <n v="248"/>
    <n v="193"/>
    <n v="213"/>
    <n v="224"/>
    <n v="226"/>
    <n v="259"/>
    <n v="0.110590955064297"/>
    <n v="0.17928390408733499"/>
    <s v="4x"/>
    <m/>
    <m/>
    <m/>
    <m/>
    <m/>
    <n v="7"/>
    <n v="7"/>
    <s v="SAMN05752255"/>
  </r>
  <r>
    <n v="390"/>
    <s v="KMS348"/>
    <s v="KMS348"/>
    <s v="M. sacchariflorus"/>
    <m/>
    <s v="DC09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451666000000003"/>
    <n v="127.451944"/>
    <n v="37"/>
    <m/>
    <m/>
    <s v="4x"/>
    <n v="8.8811377579475739"/>
    <s v="Y"/>
    <d v="2015-07-02T00:00:00"/>
    <s v="NEF"/>
    <s v="summer 2015"/>
    <n v="84.977200000000011"/>
    <n v="2.6939655172413798E-2"/>
    <s v="N"/>
    <n v="8"/>
    <n v="3"/>
    <s v="N China 2x and 4x, Korea and Russia 4x"/>
    <n v="3"/>
    <x v="1"/>
    <n v="2.1999999999999999E-2"/>
    <n v="0.23400000000000001"/>
    <n v="2.8000000000000001E-2"/>
    <n v="3.2000000000000001E-2"/>
    <n v="0.66400000000000003"/>
    <n v="1.4999999999999999E-2"/>
    <n v="4.0000000000000001E-3"/>
    <n v="296"/>
    <n v="307"/>
    <n v="267"/>
    <n v="283"/>
    <n v="248"/>
    <n v="193"/>
    <n v="213"/>
    <n v="225"/>
    <n v="226"/>
    <n v="259"/>
    <n v="8.3427250397341404E-2"/>
    <n v="0.200737751434517"/>
    <s v="4x"/>
    <m/>
    <m/>
    <m/>
    <m/>
    <m/>
    <n v="8"/>
    <n v="7"/>
    <s v="SAMN05752256"/>
  </r>
  <r>
    <n v="391"/>
    <s v="KMS349"/>
    <s v="KMS349"/>
    <s v="M. sacchariflorus"/>
    <m/>
    <s v="DC10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514721999999999"/>
    <n v="127.366666"/>
    <n v="24"/>
    <m/>
    <m/>
    <s v="2x"/>
    <n v="4.3144238336143896"/>
    <s v="Y"/>
    <d v="2015-05-23T00:00:00"/>
    <s v="NEF"/>
    <s v="summer 2015"/>
    <n v="116.14239999999999"/>
    <n v="1.52075626798192E-2"/>
    <s v="N"/>
    <n v="7"/>
    <n v="4"/>
    <s v="NE China/Korea/Russia diploids"/>
    <n v="2"/>
    <x v="0"/>
    <n v="3.4000000000000002E-2"/>
    <n v="0.20899999999999999"/>
    <n v="4.0000000000000001E-3"/>
    <n v="0.52200000000000002"/>
    <n v="1.2E-2"/>
    <n v="4.3999999999999997E-2"/>
    <n v="0.17599999999999999"/>
    <n v="296"/>
    <n v="307"/>
    <n v="267"/>
    <n v="283"/>
    <n v="248"/>
    <n v="193"/>
    <n v="213"/>
    <n v="224"/>
    <n v="226"/>
    <n v="259"/>
    <n v="0.157376101719405"/>
    <n v="0.112795363352653"/>
    <s v="2x"/>
    <m/>
    <m/>
    <m/>
    <m/>
    <m/>
    <n v="7"/>
    <n v="7"/>
    <s v="SAMN05752257"/>
  </r>
  <r>
    <n v="392"/>
    <s v="KMS350"/>
    <s v="KMS350"/>
    <s v="M. sacchariflorus"/>
    <m/>
    <s v="DC11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631666000000003"/>
    <n v="127.356111"/>
    <n v="31"/>
    <m/>
    <m/>
    <s v="2x"/>
    <n v="4.2843144654088041"/>
    <s v="Y"/>
    <d v="2015-05-23T00:00:00"/>
    <s v="NEF"/>
    <s v="summer 2015"/>
    <n v="138.27880000000002"/>
    <n v="3.168854685378E-3"/>
    <s v="N"/>
    <n v="7"/>
    <n v="4"/>
    <s v="NE China/Korea/Russia diploids"/>
    <n v="2"/>
    <x v="0"/>
    <n v="0"/>
    <n v="0.25800000000000001"/>
    <n v="2E-3"/>
    <n v="0.55600000000000005"/>
    <n v="3.1E-2"/>
    <n v="3.4000000000000002E-2"/>
    <n v="0.11799999999999999"/>
    <n v="295"/>
    <n v="306"/>
    <n v="267"/>
    <n v="283"/>
    <n v="250"/>
    <n v="194"/>
    <n v="213"/>
    <n v="221"/>
    <n v="227"/>
    <n v="258"/>
    <n v="0.16526513509608401"/>
    <n v="0.11877726234161901"/>
    <s v="2x"/>
    <m/>
    <m/>
    <m/>
    <m/>
    <m/>
    <n v="7"/>
    <n v="7"/>
    <s v="SAMN05752258"/>
  </r>
  <r>
    <n v="393"/>
    <s v="KMS351"/>
    <s v="KMS351"/>
    <s v="M. sacchariflorus"/>
    <m/>
    <s v="DC12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6.732500000000002"/>
    <n v="127.4825"/>
    <n v="37"/>
    <m/>
    <m/>
    <s v="4x"/>
    <n v="9.1429970821175495"/>
    <s v="Y"/>
    <d v="2015-07-02T00:00:00"/>
    <s v="NEF"/>
    <s v="summer 2015"/>
    <n v="84.7"/>
    <n v="2.09312259718069E-2"/>
    <s v="N"/>
    <n v="8"/>
    <n v="3"/>
    <s v="N China 2x and 4x, Korea and Russia 4x"/>
    <n v="3"/>
    <x v="1"/>
    <n v="3.4000000000000002E-2"/>
    <n v="0.246"/>
    <n v="2E-3"/>
    <n v="1.6E-2"/>
    <n v="0.66300000000000003"/>
    <n v="1E-3"/>
    <n v="3.9E-2"/>
    <n v="296"/>
    <n v="307"/>
    <n v="267"/>
    <n v="284"/>
    <n v="248"/>
    <n v="193"/>
    <n v="213"/>
    <n v="224"/>
    <n v="226"/>
    <n v="259"/>
    <n v="0.120040456581419"/>
    <n v="0.18170175035302599"/>
    <s v="4x"/>
    <m/>
    <m/>
    <m/>
    <m/>
    <m/>
    <n v="7"/>
    <n v="7"/>
    <s v="SAMN05752259"/>
  </r>
  <r>
    <n v="394"/>
    <s v="KMS352"/>
    <s v="KMS352"/>
    <s v="M. sacchariflorus"/>
    <m/>
    <s v="DC13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6.826666000000003"/>
    <n v="127.52666600000001"/>
    <n v="69"/>
    <m/>
    <m/>
    <s v="4x"/>
    <n v="8.5083476800335909"/>
    <s v="Y"/>
    <d v="2015-07-02T00:00:00"/>
    <s v="NEF"/>
    <s v="summer 2015"/>
    <n v="41.971600000000009"/>
    <n v="1.6077682266793999E-2"/>
    <s v="N"/>
    <n v="8"/>
    <n v="3"/>
    <s v="N China 2x and 4x, Korea and Russia 4x"/>
    <n v="3"/>
    <x v="1"/>
    <n v="0.02"/>
    <n v="0.19900000000000001"/>
    <n v="1.2999999999999999E-2"/>
    <n v="6.3E-2"/>
    <n v="0.67800000000000005"/>
    <n v="1.0999999999999999E-2"/>
    <n v="1.7000000000000001E-2"/>
    <n v="296"/>
    <n v="307"/>
    <n v="267"/>
    <n v="284"/>
    <n v="248"/>
    <n v="193"/>
    <n v="213"/>
    <n v="224"/>
    <n v="226"/>
    <n v="259"/>
    <n v="4.6293888166449901E-2"/>
    <n v="0.21904069327030901"/>
    <s v="4x"/>
    <m/>
    <m/>
    <m/>
    <m/>
    <m/>
    <n v="7"/>
    <n v="7"/>
    <s v="SAMN05752260"/>
  </r>
  <r>
    <n v="395"/>
    <s v="KMS353"/>
    <s v="KMS353"/>
    <s v="M. sacchariflorus"/>
    <m/>
    <s v="DC14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n v="4"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6.878055000000003"/>
    <n v="127.382222"/>
    <n v="103"/>
    <m/>
    <m/>
    <s v="4x"/>
    <n v="9.4799547472149754"/>
    <s v="Y"/>
    <d v="2015-05-23T00:00:00"/>
    <s v="NEF"/>
    <s v="summer 2015"/>
    <n v="173.04760000000002"/>
    <n v="7.2358900144717797E-2"/>
    <s v="N"/>
    <n v="8"/>
    <n v="3"/>
    <s v="N China 2x and 4x, Korea and Russia 4x"/>
    <n v="3"/>
    <x v="1"/>
    <n v="0.104"/>
    <n v="0.18"/>
    <n v="4.0000000000000001E-3"/>
    <n v="3.5999999999999997E-2"/>
    <n v="0.64300000000000002"/>
    <n v="5.0000000000000001E-3"/>
    <n v="2.8000000000000001E-2"/>
    <n v="295"/>
    <n v="308"/>
    <n v="265"/>
    <n v="283"/>
    <n v="250"/>
    <n v="194"/>
    <n v="213"/>
    <n v="223"/>
    <n v="227"/>
    <n v="258"/>
    <n v="9.9263112267013398E-2"/>
    <n v="0.19852422200834099"/>
    <s v="4x"/>
    <m/>
    <m/>
    <m/>
    <m/>
    <m/>
    <n v="7"/>
    <n v="7"/>
    <s v="SAMN05752261"/>
  </r>
  <r>
    <n v="396"/>
    <s v="KMS354"/>
    <s v="KMS354"/>
    <s v="M. sacchariflorus"/>
    <m/>
    <s v="DC15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941388000000003"/>
    <n v="127.458888"/>
    <n v="73"/>
    <m/>
    <m/>
    <s v="4x"/>
    <n v="8.7633055091819685"/>
    <s v="Y"/>
    <d v="2015-05-23T00:00:00"/>
    <s v="NEF"/>
    <s v="summer 2015"/>
    <n v="98.91640000000001"/>
    <n v="5.6729699666295902E-2"/>
    <s v="N"/>
    <n v="8"/>
    <n v="3"/>
    <s v="N China 2x and 4x, Korea and Russia 4x"/>
    <n v="3"/>
    <x v="1"/>
    <n v="8.6999999999999994E-2"/>
    <n v="0.21199999999999999"/>
    <n v="1.7999999999999999E-2"/>
    <n v="3.9E-2"/>
    <n v="0.61"/>
    <n v="1E-3"/>
    <n v="3.3000000000000002E-2"/>
    <n v="296"/>
    <n v="307"/>
    <n v="267"/>
    <n v="283"/>
    <n v="248"/>
    <n v="193"/>
    <n v="213"/>
    <n v="225"/>
    <n v="226"/>
    <n v="259"/>
    <n v="8.7183932957665106E-2"/>
    <n v="0.20346334050905401"/>
    <s v="4x"/>
    <m/>
    <m/>
    <m/>
    <m/>
    <m/>
    <n v="7"/>
    <n v="7"/>
    <s v="SAMN05752262"/>
  </r>
  <r>
    <n v="397"/>
    <s v="KMS355"/>
    <s v="KMS355"/>
    <s v="M. sacchariflorus"/>
    <m/>
    <s v="DC16"/>
    <m/>
    <m/>
    <m/>
    <m/>
    <m/>
    <m/>
    <s v="South Korea"/>
    <m/>
    <m/>
    <m/>
    <s v="Kweon Heo"/>
    <d v="2014-11-09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8.226944000000003"/>
    <n v="127.955833"/>
    <n v="271"/>
    <m/>
    <m/>
    <s v="2x"/>
    <n v="4.5347189426825549"/>
    <s v="Y"/>
    <d v="2015-05-23T00:00:00"/>
    <s v="NEF"/>
    <s v="summer 2015"/>
    <n v="41.021200000000007"/>
    <n v="6.4836003051105999E-3"/>
    <s v="N"/>
    <n v="7"/>
    <n v="4"/>
    <s v="NE China/Korea/Russia diploids"/>
    <n v="2"/>
    <x v="0"/>
    <n v="4.0000000000000001E-3"/>
    <n v="0.2"/>
    <n v="2E-3"/>
    <n v="0.73"/>
    <n v="4.7E-2"/>
    <n v="3.0000000000000001E-3"/>
    <n v="1.4999999999999999E-2"/>
    <n v="296"/>
    <n v="307"/>
    <n v="266"/>
    <n v="283"/>
    <n v="248"/>
    <n v="193"/>
    <n v="213"/>
    <n v="224"/>
    <n v="226"/>
    <n v="259"/>
    <n v="8.8599913307325501E-2"/>
    <n v="0.14296585180252999"/>
    <s v="2x"/>
    <s v="KMS355-8"/>
    <m/>
    <m/>
    <m/>
    <m/>
    <n v="6"/>
    <n v="5"/>
    <s v="SAMN05752263"/>
  </r>
  <r>
    <n v="398"/>
    <s v="KMS356"/>
    <s v="KMS356"/>
    <s v="M. sacchariflorus"/>
    <m/>
    <s v="DC17"/>
    <m/>
    <m/>
    <m/>
    <m/>
    <m/>
    <m/>
    <s v="South Korea"/>
    <m/>
    <m/>
    <m/>
    <s v="Kweon Heo"/>
    <d v="2014-11-09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8.144722000000002"/>
    <n v="127.90305499999999"/>
    <n v="182"/>
    <m/>
    <m/>
    <s v="2x"/>
    <n v="4.3847155688622754"/>
    <s v="Y"/>
    <d v="2015-07-02T00:00:00"/>
    <s v="NEF"/>
    <s v="summer 2015"/>
    <n v="112.2616"/>
    <n v="9.6205237840726893E-3"/>
    <s v="N"/>
    <n v="7"/>
    <n v="4"/>
    <s v="NE China/Korea/Russia diploids"/>
    <n v="2"/>
    <x v="0"/>
    <n v="4.0000000000000001E-3"/>
    <n v="0.2"/>
    <n v="2E-3"/>
    <n v="0.73"/>
    <n v="4.7E-2"/>
    <n v="3.0000000000000001E-3"/>
    <n v="1.4999999999999999E-2"/>
    <n v="296"/>
    <n v="307"/>
    <n v="266"/>
    <n v="283"/>
    <n v="248"/>
    <n v="193"/>
    <n v="213"/>
    <n v="224"/>
    <n v="226"/>
    <n v="259"/>
    <n v="8.8599913307325501E-2"/>
    <n v="0.14296585180252999"/>
    <s v="2x"/>
    <s v="KMS355-8"/>
    <m/>
    <m/>
    <m/>
    <m/>
    <n v="6"/>
    <n v="5"/>
    <s v="SAMN05752264"/>
  </r>
  <r>
    <n v="399"/>
    <s v="KMS357"/>
    <s v="KMS357"/>
    <s v="M. sacchariflorus"/>
    <m/>
    <s v="DC18"/>
    <m/>
    <m/>
    <m/>
    <m/>
    <m/>
    <m/>
    <s v="South Korea"/>
    <m/>
    <m/>
    <m/>
    <s v="Kweon Heo"/>
    <d v="2014-11-09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8.128888000000003"/>
    <n v="127.98944400000001"/>
    <n v="180"/>
    <m/>
    <m/>
    <s v="2x"/>
    <n v="4.4739954627343694"/>
    <s v="Y"/>
    <d v="2015-05-23T00:00:00"/>
    <s v="NEF"/>
    <s v="summer 2015"/>
    <n v="117.92440000000001"/>
    <n v="7.9510703363914401E-3"/>
    <s v="N"/>
    <n v="7"/>
    <n v="4"/>
    <s v="NE China/Korea/Russia diploids"/>
    <n v="2"/>
    <x v="0"/>
    <n v="4.0000000000000001E-3"/>
    <n v="0.2"/>
    <n v="2E-3"/>
    <n v="0.73"/>
    <n v="4.7E-2"/>
    <n v="3.0000000000000001E-3"/>
    <n v="1.4999999999999999E-2"/>
    <n v="296"/>
    <n v="307"/>
    <n v="266"/>
    <n v="283"/>
    <n v="248"/>
    <n v="193"/>
    <n v="213"/>
    <n v="224"/>
    <n v="226"/>
    <n v="259"/>
    <n v="8.8599913307325501E-2"/>
    <n v="0.14296585180252999"/>
    <s v="2x"/>
    <s v="KMS355-8"/>
    <m/>
    <m/>
    <m/>
    <m/>
    <n v="5"/>
    <n v="5"/>
    <s v="SAMN05752265"/>
  </r>
  <r>
    <n v="400"/>
    <s v="KMS358"/>
    <s v="KMS358"/>
    <s v="M. sacchariflorus"/>
    <m/>
    <s v="DC19"/>
    <m/>
    <m/>
    <m/>
    <m/>
    <m/>
    <m/>
    <s v="South Korea"/>
    <m/>
    <m/>
    <m/>
    <s v="Kweon Heo"/>
    <d v="2014-11-09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8.088332999999999"/>
    <n v="128.02194399999999"/>
    <n v="205"/>
    <m/>
    <m/>
    <s v="2x"/>
    <n v="4.4343795918367341"/>
    <s v="Y"/>
    <d v="2015-05-23T00:00:00"/>
    <s v="NEF"/>
    <s v="summer 2015"/>
    <n v="28.190800000000007"/>
    <m/>
    <s v="N"/>
    <n v="7"/>
    <n v="4"/>
    <s v="NE China/Korea/Russia diploids"/>
    <n v="2"/>
    <x v="0"/>
    <n v="4.0000000000000001E-3"/>
    <n v="0.2"/>
    <n v="2E-3"/>
    <n v="0.73"/>
    <n v="4.7E-2"/>
    <n v="3.0000000000000001E-3"/>
    <n v="1.4999999999999999E-2"/>
    <n v="296"/>
    <n v="307"/>
    <n v="266"/>
    <n v="283"/>
    <n v="248"/>
    <n v="193"/>
    <n v="213"/>
    <n v="224"/>
    <n v="226"/>
    <n v="259"/>
    <n v="8.8599913307325501E-2"/>
    <n v="0.14296585180252999"/>
    <s v="2x"/>
    <s v="KMS355-8"/>
    <m/>
    <m/>
    <m/>
    <m/>
    <n v="5"/>
    <n v="5"/>
    <s v="SAMN05752266"/>
  </r>
  <r>
    <n v="401"/>
    <s v="KMS359"/>
    <s v="KMS359"/>
    <s v="M. x giganteus"/>
    <m/>
    <s v="DC20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85181999999999"/>
    <n v="127.98634800000001"/>
    <n v="162"/>
    <m/>
    <m/>
    <s v="2x"/>
    <n v="4.54"/>
    <s v="Y"/>
    <d v="2015-07-02T00:00:00"/>
    <s v="NEF"/>
    <s v="summer 2015"/>
    <n v="55.990000000000009"/>
    <n v="0.19654808030996801"/>
    <s v="N"/>
    <n v="10"/>
    <n v="6"/>
    <s v="M. xgiganteus (2x x 2x)"/>
    <n v="8"/>
    <x v="8"/>
    <n v="0.27600000000000002"/>
    <n v="0.127"/>
    <n v="1E-3"/>
    <n v="0.52800000000000002"/>
    <n v="2E-3"/>
    <n v="0"/>
    <n v="6.6000000000000003E-2"/>
    <n v="296"/>
    <n v="307"/>
    <n v="266"/>
    <n v="283"/>
    <n v="248"/>
    <n v="193"/>
    <n v="213"/>
    <n v="224"/>
    <n v="226"/>
    <n v="259"/>
    <n v="0.208842652795839"/>
    <n v="0.10676455548250401"/>
    <s v="2x"/>
    <m/>
    <m/>
    <m/>
    <m/>
    <m/>
    <n v="6"/>
    <n v="6"/>
    <s v="SAMN05752267"/>
  </r>
  <r>
    <n v="402"/>
    <s v="KMS360"/>
    <s v="KMS360"/>
    <s v="M. sacchariflorus"/>
    <m/>
    <s v="DC21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974612999999998"/>
    <n v="128.08421200000001"/>
    <n v="202"/>
    <m/>
    <m/>
    <s v="2x"/>
    <n v="4.4615524999213374"/>
    <s v="Y"/>
    <d v="2015-05-23T00:00:00"/>
    <s v="NEF"/>
    <s v="summer 2015"/>
    <n v="123.3892"/>
    <n v="1.9629225736096001E-3"/>
    <s v="N"/>
    <n v="7"/>
    <n v="4"/>
    <s v="NE China/Korea/Russia diploids"/>
    <n v="2"/>
    <x v="0"/>
    <n v="0"/>
    <n v="0.186"/>
    <n v="6.0000000000000001E-3"/>
    <n v="0.747"/>
    <n v="8.9999999999999993E-3"/>
    <n v="3.0000000000000001E-3"/>
    <n v="4.8000000000000001E-2"/>
    <n v="296"/>
    <n v="307"/>
    <n v="267"/>
    <n v="284"/>
    <n v="248"/>
    <n v="193"/>
    <n v="214"/>
    <n v="223"/>
    <n v="226"/>
    <n v="259"/>
    <n v="0.120329432162982"/>
    <n v="0.124634538944187"/>
    <s v="2x"/>
    <m/>
    <m/>
    <m/>
    <m/>
    <m/>
    <n v="6"/>
    <n v="6"/>
    <s v="SAMN05752268"/>
  </r>
  <r>
    <n v="403"/>
    <s v="KMS361"/>
    <s v="KMS361"/>
    <s v="M. x giganteus"/>
    <m/>
    <s v="DC22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8.140982999999999"/>
    <n v="128.25512900000001"/>
    <n v="262"/>
    <m/>
    <m/>
    <s v="2x"/>
    <n v="4.4092195959329192"/>
    <s v="Y"/>
    <d v="2015-07-02T00:00:00"/>
    <s v="NEF"/>
    <s v="summer 2015"/>
    <n v="40.506399999999999"/>
    <n v="0.19065343258891601"/>
    <s v="N"/>
    <n v="10"/>
    <n v="6"/>
    <s v="M. xgiganteus (2x x 2x)"/>
    <n v="8"/>
    <x v="8"/>
    <n v="0.26700000000000002"/>
    <n v="0.13900000000000001"/>
    <n v="0"/>
    <n v="0.57499999999999996"/>
    <n v="0.01"/>
    <n v="0"/>
    <n v="8.9999999999999993E-3"/>
    <n v="296"/>
    <n v="307"/>
    <n v="266"/>
    <n v="283"/>
    <n v="248"/>
    <n v="193"/>
    <n v="213"/>
    <n v="224"/>
    <n v="226"/>
    <n v="259"/>
    <n v="0.194018205461639"/>
    <n v="0.103187408124485"/>
    <s v="2x"/>
    <m/>
    <m/>
    <m/>
    <m/>
    <m/>
    <n v="6"/>
    <n v="6"/>
    <s v="SAMN05752269"/>
  </r>
  <r>
    <n v="404"/>
    <s v="KMS362"/>
    <s v="KMS362"/>
    <s v="M. sacchariflorus"/>
    <m/>
    <s v="DC23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8.401347000000001"/>
    <n v="128.46889100000001"/>
    <n v="263"/>
    <m/>
    <m/>
    <s v="2x"/>
    <n v="4.2596894848270983"/>
    <s v="Y"/>
    <d v="2015-05-23T00:00:00"/>
    <s v="NEF"/>
    <s v="summer 2015"/>
    <n v="231.85360000000003"/>
    <n v="2.27272727272727E-3"/>
    <s v="N"/>
    <n v="7"/>
    <n v="4"/>
    <s v="NE China/Korea/Russia diploids"/>
    <n v="2"/>
    <x v="0"/>
    <n v="0"/>
    <n v="0.183"/>
    <n v="2E-3"/>
    <n v="0.77700000000000002"/>
    <n v="5.0000000000000001E-3"/>
    <n v="1E-3"/>
    <n v="3.3000000000000002E-2"/>
    <n v="296"/>
    <n v="307"/>
    <n v="267"/>
    <n v="283"/>
    <n v="248"/>
    <n v="193"/>
    <n v="213"/>
    <n v="224"/>
    <n v="226"/>
    <n v="259"/>
    <n v="0.18352839185088901"/>
    <n v="0.104480781482268"/>
    <s v="2x"/>
    <m/>
    <m/>
    <m/>
    <m/>
    <m/>
    <n v="5"/>
    <n v="5"/>
    <s v="SAMN05752270"/>
  </r>
  <r>
    <n v="405"/>
    <s v="KMS363"/>
    <s v="KMS363"/>
    <s v="M. x giganteus"/>
    <m/>
    <s v="DC24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8.362009"/>
    <n v="128.50245699999999"/>
    <n v="11"/>
    <m/>
    <m/>
    <s v="2x"/>
    <n v="4.9960401968544588"/>
    <s v="Y"/>
    <d v="2015-05-23T00:00:00"/>
    <s v="NEF"/>
    <s v="summer 2015"/>
    <n v="25.3"/>
    <m/>
    <s v="N"/>
    <n v="6"/>
    <n v="1"/>
    <s v="M. xgiganteus (4x x 2x)"/>
    <n v="9"/>
    <x v="6"/>
    <n v="0.40500000000000003"/>
    <n v="6.8000000000000005E-2"/>
    <n v="0"/>
    <n v="0.51400000000000001"/>
    <n v="6.0000000000000001E-3"/>
    <n v="1E-3"/>
    <n v="6.0000000000000001E-3"/>
    <n v="296"/>
    <n v="307"/>
    <n v="267"/>
    <n v="283"/>
    <n v="248"/>
    <n v="193"/>
    <n v="213"/>
    <n v="224"/>
    <n v="226"/>
    <n v="259"/>
    <n v="0.23268313827481599"/>
    <n v="0.115316536737845"/>
    <s v="2x"/>
    <m/>
    <m/>
    <m/>
    <m/>
    <m/>
    <n v="6"/>
    <n v="6"/>
    <s v="SAMN05752271"/>
  </r>
  <r>
    <n v="406"/>
    <s v="KMS364"/>
    <s v="KMS364"/>
    <s v="M. x giganteus"/>
    <m/>
    <s v="DC25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8.297286"/>
    <n v="128.53949900000001"/>
    <n v="5"/>
    <m/>
    <m/>
    <s v="2x"/>
    <n v="4.871047220247795"/>
    <s v="Y"/>
    <d v="2015-05-23T00:00:00"/>
    <s v="NEF"/>
    <s v="summer 2015"/>
    <n v="24.310000000000006"/>
    <m/>
    <s v="N"/>
    <n v="10"/>
    <n v="6"/>
    <s v="M. xgiganteus (2x x 2x)"/>
    <n v="8"/>
    <x v="8"/>
    <n v="0.27600000000000002"/>
    <n v="0.13900000000000001"/>
    <n v="1E-3"/>
    <n v="0.56799999999999995"/>
    <n v="1E-3"/>
    <n v="1E-3"/>
    <n v="1.4E-2"/>
    <n v="296"/>
    <n v="307"/>
    <n v="267"/>
    <n v="284"/>
    <n v="248"/>
    <n v="193"/>
    <n v="214"/>
    <n v="223"/>
    <n v="226"/>
    <n v="259"/>
    <n v="0.23450368443866501"/>
    <n v="0.100755001887505"/>
    <s v="2x"/>
    <m/>
    <m/>
    <m/>
    <m/>
    <m/>
    <n v="6"/>
    <n v="6"/>
    <s v="SAMN05752272"/>
  </r>
  <r>
    <n v="407"/>
    <s v="KMS365"/>
    <s v="KMS365"/>
    <s v="M. x giganteus"/>
    <m/>
    <s v="DC26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8.233122999999999"/>
    <n v="128.53907000000001"/>
    <n v="20"/>
    <m/>
    <m/>
    <s v="2x"/>
    <n v="4.4125263157894725"/>
    <s v="Y"/>
    <d v="2015-05-23T00:00:00"/>
    <s v="NEF"/>
    <s v="summer 2015"/>
    <n v="111.35080000000001"/>
    <n v="0.17581510524143601"/>
    <s v="N"/>
    <n v="10"/>
    <n v="6"/>
    <s v="M. xgiganteus (2x x 2x)"/>
    <n v="8"/>
    <x v="8"/>
    <n v="0.26"/>
    <n v="0.13900000000000001"/>
    <n v="1E-3"/>
    <n v="0.53400000000000003"/>
    <n v="8.9999999999999993E-3"/>
    <n v="0.01"/>
    <n v="4.5999999999999999E-2"/>
    <n v="296"/>
    <n v="307"/>
    <n v="267"/>
    <n v="284"/>
    <n v="248"/>
    <n v="193"/>
    <n v="213"/>
    <n v="224"/>
    <n v="226"/>
    <n v="259"/>
    <n v="0.154601936136396"/>
    <n v="0.11823619894035201"/>
    <s v="2x"/>
    <m/>
    <m/>
    <m/>
    <m/>
    <m/>
    <n v="6"/>
    <n v="6"/>
    <s v="SAMN05752273"/>
  </r>
  <r>
    <n v="408"/>
    <s v="KMS366"/>
    <s v="KMS366"/>
    <s v="M. x giganteus"/>
    <m/>
    <s v="G01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638204999999999"/>
    <n v="126.52511199999999"/>
    <n v="7"/>
    <m/>
    <m/>
    <s v="3x"/>
    <n v="7.2300918554807083"/>
    <s v="Y"/>
    <d v="2015-05-23T00:00:00"/>
    <s v="NEF"/>
    <s v="summer 2015"/>
    <n v="21.3796"/>
    <m/>
    <s v="N"/>
    <n v="6"/>
    <n v="1"/>
    <s v="M. xgiganteus (4x x 2x)"/>
    <n v="9"/>
    <x v="6"/>
    <n v="0.32700000000000001"/>
    <n v="0.17199999999999999"/>
    <n v="1E-3"/>
    <n v="2.4E-2"/>
    <n v="0.47199999999999998"/>
    <n v="2E-3"/>
    <n v="0"/>
    <n v="296"/>
    <n v="307"/>
    <n v="267"/>
    <n v="284"/>
    <n v="248"/>
    <n v="193"/>
    <n v="213"/>
    <n v="224"/>
    <n v="226"/>
    <n v="259"/>
    <n v="0.13255309926311201"/>
    <n v="0.17426210940102599"/>
    <s v="4x"/>
    <m/>
    <m/>
    <m/>
    <m/>
    <m/>
    <n v="8"/>
    <n v="8"/>
    <s v="SAMN05752274"/>
  </r>
  <r>
    <n v="409"/>
    <s v="KMS367"/>
    <s v="KMS367"/>
    <s v="M. sacchariflorus"/>
    <m/>
    <s v="G02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n v="5"/>
    <n v="4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666142999999998"/>
    <n v="126.52231999999999"/>
    <n v="7"/>
    <m/>
    <m/>
    <s v="4x"/>
    <n v="8.535524488248674"/>
    <s v="Y"/>
    <d v="2015-05-23T00:00:00"/>
    <s v="NEF"/>
    <s v="summer 2015"/>
    <n v="47.278000000000006"/>
    <m/>
    <s v="N"/>
    <n v="8"/>
    <n v="3"/>
    <s v="N China 2x and 4x, Korea and Russia 4x"/>
    <n v="3"/>
    <x v="1"/>
    <n v="0"/>
    <n v="0.19700000000000001"/>
    <n v="1.6E-2"/>
    <n v="0.16500000000000001"/>
    <n v="0.56399999999999995"/>
    <n v="2.8000000000000001E-2"/>
    <n v="2.9000000000000001E-2"/>
    <n v="296"/>
    <n v="307"/>
    <n v="267"/>
    <n v="284"/>
    <n v="248"/>
    <n v="193"/>
    <n v="213"/>
    <n v="224"/>
    <n v="226"/>
    <n v="259"/>
    <n v="8.2184655396618997E-2"/>
    <n v="0.198608356160071"/>
    <s v="4x"/>
    <m/>
    <m/>
    <m/>
    <m/>
    <m/>
    <n v="8"/>
    <n v="8"/>
    <s v="SAMN05752275"/>
  </r>
  <r>
    <n v="410"/>
    <s v="KMS368"/>
    <s v="KMS368"/>
    <s v="M. sacchariflorus"/>
    <m/>
    <s v="G03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m/>
    <n v="37.69999"/>
    <n v="126.52197700000001"/>
    <n v="7"/>
    <m/>
    <m/>
    <s v="4x"/>
    <n v="9.2291875896700137"/>
    <s v="Y"/>
    <d v="2015-07-02T00:00:00"/>
    <s v="NEF"/>
    <s v="summer 2015"/>
    <n v="91.075600000000009"/>
    <m/>
    <s v="N"/>
    <n v="8"/>
    <n v="3"/>
    <s v="N China 2x and 4x, Korea and Russia 4x"/>
    <n v="3"/>
    <x v="1"/>
    <n v="4.5999999999999999E-2"/>
    <n v="0.20899999999999999"/>
    <n v="1.4999999999999999E-2"/>
    <n v="1.4E-2"/>
    <n v="0.69399999999999995"/>
    <n v="0.02"/>
    <n v="3.0000000000000001E-3"/>
    <n v="296"/>
    <n v="307"/>
    <n v="267"/>
    <n v="283"/>
    <n v="248"/>
    <n v="193"/>
    <n v="213"/>
    <n v="224"/>
    <n v="226"/>
    <n v="259"/>
    <n v="0.10036121947695401"/>
    <n v="0.197064114094822"/>
    <s v="4x"/>
    <m/>
    <m/>
    <m/>
    <m/>
    <m/>
    <n v="8"/>
    <n v="8"/>
    <s v="SAMN05752276"/>
  </r>
  <r>
    <n v="411"/>
    <s v="KMS369"/>
    <s v="KMS369"/>
    <s v="M. sacchariflorus"/>
    <m/>
    <s v="G04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753301999999998"/>
    <n v="126.512743"/>
    <n v="7"/>
    <m/>
    <m/>
    <s v="3x"/>
    <n v="6.5526697322118714"/>
    <s v="Y"/>
    <d v="2015-05-23T00:00:00"/>
    <s v="NEF"/>
    <s v="summer 2015"/>
    <n v="98.956000000000003"/>
    <m/>
    <s v="N"/>
    <n v="8"/>
    <n v="3"/>
    <s v="N China 2x and 4x, Korea and Russia 4x"/>
    <n v="3"/>
    <x v="1"/>
    <n v="1E-3"/>
    <n v="0.20100000000000001"/>
    <n v="1E-3"/>
    <n v="0.29899999999999999"/>
    <n v="0.44800000000000001"/>
    <n v="2.5999999999999999E-2"/>
    <n v="2.4E-2"/>
    <n v="296"/>
    <n v="307"/>
    <n v="267"/>
    <n v="283"/>
    <n v="248"/>
    <n v="193"/>
    <n v="213"/>
    <n v="224"/>
    <n v="226"/>
    <n v="259"/>
    <n v="9.5015171218032102E-2"/>
    <n v="0.174378133282243"/>
    <s v="unknown"/>
    <m/>
    <m/>
    <m/>
    <m/>
    <m/>
    <n v="8"/>
    <n v="8"/>
    <s v="SAMN05752277"/>
  </r>
  <r>
    <n v="412"/>
    <s v="KMS370"/>
    <s v="KMS370"/>
    <s v="M. sacchariflorus"/>
    <m/>
    <s v="G05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777276999999998"/>
    <n v="126.463466"/>
    <n v="7"/>
    <m/>
    <m/>
    <s v="2x"/>
    <n v="4.4082499567249425"/>
    <s v="Y"/>
    <d v="2015-05-23T00:00:00"/>
    <s v="NEF"/>
    <s v="summer 2015"/>
    <n v="43.080400000000012"/>
    <m/>
    <s v="N"/>
    <n v="7"/>
    <n v="4"/>
    <s v="NE China/Korea/Russia diploids"/>
    <n v="2"/>
    <x v="0"/>
    <n v="0"/>
    <n v="0.38200000000000001"/>
    <n v="1E-3"/>
    <n v="0.59199999999999997"/>
    <n v="6.0000000000000001E-3"/>
    <n v="0"/>
    <n v="1.7999999999999999E-2"/>
    <n v="296"/>
    <n v="307"/>
    <n v="267"/>
    <n v="284"/>
    <n v="248"/>
    <n v="193"/>
    <n v="214"/>
    <n v="223"/>
    <n v="226"/>
    <n v="259"/>
    <n v="0.14503684438664899"/>
    <n v="0.12783073075103099"/>
    <s v="2x"/>
    <m/>
    <m/>
    <m/>
    <m/>
    <m/>
    <n v="8"/>
    <n v="8"/>
    <s v="SAMN05752278"/>
  </r>
  <r>
    <n v="413"/>
    <s v="KMS371"/>
    <s v="KMS371"/>
    <s v="M. sacchariflorus"/>
    <m/>
    <s v="G06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803907000000002"/>
    <n v="126.454273"/>
    <n v="10"/>
    <m/>
    <m/>
    <s v="2x"/>
    <n v="4.4050061652281132"/>
    <s v="Y"/>
    <d v="2015-05-23T00:00:00"/>
    <s v="NEF"/>
    <s v="summer 2015"/>
    <n v="92.422000000000011"/>
    <m/>
    <s v="N"/>
    <n v="7"/>
    <n v="4"/>
    <s v="NE China/Korea/Russia diploids"/>
    <n v="2"/>
    <x v="0"/>
    <n v="8.0000000000000002E-3"/>
    <n v="0.22"/>
    <n v="3.0000000000000001E-3"/>
    <n v="0.68"/>
    <n v="3.4000000000000002E-2"/>
    <n v="2.3E-2"/>
    <n v="3.2000000000000001E-2"/>
    <n v="296"/>
    <n v="307"/>
    <n v="267"/>
    <n v="285"/>
    <n v="248"/>
    <n v="193"/>
    <n v="214"/>
    <n v="223"/>
    <n v="226"/>
    <n v="259"/>
    <n v="0.11324953041468"/>
    <n v="0.144756566512416"/>
    <s v="2x"/>
    <m/>
    <m/>
    <m/>
    <m/>
    <m/>
    <n v="8"/>
    <n v="8"/>
    <s v="SAMN05752279"/>
  </r>
  <r>
    <n v="414"/>
    <s v="KMS372"/>
    <s v="KMS372"/>
    <s v="M. sacchariflorus"/>
    <m/>
    <s v="G07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n v="6"/>
    <n v="5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807391000000003"/>
    <n v="126.425633"/>
    <n v="16"/>
    <m/>
    <m/>
    <s v="2x"/>
    <n v="4.4968833599985043"/>
    <s v="Y"/>
    <d v="2015-05-23T00:00:00"/>
    <s v="NEF"/>
    <s v="summer 2015"/>
    <n v="40.466800000000006"/>
    <m/>
    <s v="N"/>
    <n v="7"/>
    <n v="4"/>
    <s v="NE China/Korea/Russia diploids"/>
    <n v="2"/>
    <x v="0"/>
    <n v="5.0000000000000001E-3"/>
    <n v="0.33100000000000002"/>
    <n v="1.4999999999999999E-2"/>
    <n v="0.57999999999999996"/>
    <n v="3.2000000000000001E-2"/>
    <n v="6.0000000000000001E-3"/>
    <n v="3.2000000000000001E-2"/>
    <n v="296"/>
    <n v="307"/>
    <n v="267"/>
    <n v="284"/>
    <n v="248"/>
    <n v="193"/>
    <n v="214"/>
    <n v="224"/>
    <n v="226"/>
    <n v="259"/>
    <n v="0.118855656697009"/>
    <n v="0.143021120293848"/>
    <s v="2x"/>
    <m/>
    <m/>
    <m/>
    <m/>
    <m/>
    <n v="8"/>
    <n v="8"/>
    <s v="SAMN05752280"/>
  </r>
  <r>
    <n v="415"/>
    <s v="KMS373"/>
    <s v="KMS373"/>
    <s v="M. sacchariflorus"/>
    <m/>
    <s v="G08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5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699060000000003"/>
    <n v="126.431647"/>
    <n v="27"/>
    <m/>
    <m/>
    <s v="2x"/>
    <n v="4.3965999999999985"/>
    <s v="Y"/>
    <d v="2015-07-02T00:00:00"/>
    <s v="NEF"/>
    <s v="summer 2015"/>
    <n v="33.536799999999999"/>
    <m/>
    <s v="N"/>
    <n v="7"/>
    <n v="4"/>
    <s v="NE China/Korea/Russia diploids"/>
    <n v="2"/>
    <x v="0"/>
    <n v="1E-3"/>
    <n v="0.28499999999999998"/>
    <n v="1E-3"/>
    <n v="0.66500000000000004"/>
    <n v="2.1000000000000001E-2"/>
    <n v="6.0000000000000001E-3"/>
    <n v="2.1000000000000001E-2"/>
    <n v="296"/>
    <n v="307"/>
    <n v="267"/>
    <n v="285"/>
    <n v="248"/>
    <n v="193"/>
    <n v="214"/>
    <n v="223"/>
    <n v="226"/>
    <n v="259"/>
    <n v="0.114492125415402"/>
    <n v="0.13252618868909699"/>
    <s v="2x"/>
    <m/>
    <m/>
    <m/>
    <m/>
    <m/>
    <n v="8"/>
    <n v="8"/>
    <s v="SAMN05752281"/>
  </r>
  <r>
    <n v="416"/>
    <s v="KMS374"/>
    <s v="KMS374"/>
    <s v="M. sacchariflorus"/>
    <m/>
    <s v="G09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5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631171999999999"/>
    <n v="126.443141"/>
    <n v="23"/>
    <m/>
    <m/>
    <s v="2x"/>
    <n v="4.34"/>
    <s v="Y"/>
    <d v="2015-07-02T00:00:00"/>
    <s v="NEF"/>
    <s v="summer 2015"/>
    <n v="53.297200000000004"/>
    <m/>
    <s v="N"/>
    <n v="7"/>
    <n v="4"/>
    <s v="NE China/Korea/Russia diploids"/>
    <n v="2"/>
    <x v="0"/>
    <n v="6.0000000000000001E-3"/>
    <n v="0.28899999999999998"/>
    <n v="2E-3"/>
    <n v="0.58599999999999997"/>
    <n v="4.5999999999999999E-2"/>
    <n v="2.3E-2"/>
    <n v="4.8000000000000001E-2"/>
    <n v="296"/>
    <n v="307"/>
    <n v="267"/>
    <n v="284"/>
    <n v="248"/>
    <n v="193"/>
    <n v="214"/>
    <n v="223"/>
    <n v="226"/>
    <n v="259"/>
    <n v="0.103828926455714"/>
    <n v="0.145814523410293"/>
    <s v="2x"/>
    <m/>
    <m/>
    <m/>
    <m/>
    <m/>
    <n v="8"/>
    <n v="8"/>
    <s v="SAMN05752282"/>
  </r>
  <r>
    <n v="417"/>
    <s v="KMS375"/>
    <s v="KMS375"/>
    <s v="M. sacchariflorus"/>
    <m/>
    <s v="G10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9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33960999999999"/>
    <n v="126.465856"/>
    <n v="7"/>
    <m/>
    <m/>
    <s v="2x"/>
    <n v="4.46"/>
    <s v="Y"/>
    <d v="2015-07-02T00:00:00"/>
    <s v="NEF"/>
    <s v="summer 2015"/>
    <n v="45.496000000000009"/>
    <m/>
    <s v="N"/>
    <n v="7"/>
    <n v="4"/>
    <s v="NE China/Korea/Russia diploids"/>
    <n v="2"/>
    <x v="0"/>
    <n v="1E-3"/>
    <n v="0.34899999999999998"/>
    <n v="5.0000000000000001E-3"/>
    <n v="0.57699999999999996"/>
    <n v="2.1000000000000001E-2"/>
    <n v="1.2999999999999999E-2"/>
    <n v="3.4000000000000002E-2"/>
    <n v="296"/>
    <n v="307"/>
    <n v="267"/>
    <n v="284"/>
    <n v="248"/>
    <n v="193"/>
    <n v="214"/>
    <n v="223"/>
    <n v="226"/>
    <n v="259"/>
    <n v="0.10371333622308899"/>
    <n v="0.14540882125354701"/>
    <s v="2x"/>
    <m/>
    <m/>
    <m/>
    <m/>
    <m/>
    <n v="8"/>
    <n v="8"/>
    <s v="SAMN05752283"/>
  </r>
  <r>
    <n v="418"/>
    <s v="KMS376"/>
    <s v="KMS376"/>
    <s v="M. sacchariflorus"/>
    <m/>
    <s v="G11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61724999999998"/>
    <n v="126.364306"/>
    <n v="6"/>
    <m/>
    <m/>
    <s v="2x"/>
    <n v="4.3542614008291514"/>
    <s v="Y"/>
    <d v="2015-07-02T00:00:00"/>
    <s v="NEF"/>
    <s v="summer 2015"/>
    <n v="80.027200000000008"/>
    <m/>
    <s v="N"/>
    <n v="7"/>
    <n v="4"/>
    <s v="NE China/Korea/Russia diploids"/>
    <n v="2"/>
    <x v="0"/>
    <n v="3.0000000000000001E-3"/>
    <n v="0.29299999999999998"/>
    <n v="3.0000000000000001E-3"/>
    <n v="0.63400000000000001"/>
    <n v="2.4E-2"/>
    <n v="4.0000000000000001E-3"/>
    <n v="3.9E-2"/>
    <n v="296"/>
    <n v="307"/>
    <n v="267"/>
    <n v="285"/>
    <n v="248"/>
    <n v="193"/>
    <n v="214"/>
    <n v="223"/>
    <n v="226"/>
    <n v="259"/>
    <n v="0.111804652506863"/>
    <n v="0.13895757418011501"/>
    <s v="2x"/>
    <m/>
    <m/>
    <m/>
    <m/>
    <m/>
    <n v="8"/>
    <n v="8"/>
    <s v="SAMN05752284"/>
  </r>
  <r>
    <n v="419"/>
    <s v="KMS377"/>
    <s v="KMS377"/>
    <s v="M. sacchariflorus"/>
    <m/>
    <s v="G12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n v="4"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24618"/>
    <n v="126.38927200000001"/>
    <n v="8"/>
    <m/>
    <m/>
    <s v="2x"/>
    <n v="4.3173650107991355"/>
    <s v="Y"/>
    <d v="2015-07-02T00:00:00"/>
    <s v="NEF"/>
    <s v="summer 2015"/>
    <n v="92.461600000000004"/>
    <m/>
    <s v="N"/>
    <n v="7"/>
    <n v="4"/>
    <s v="NE China/Korea/Russia diploids"/>
    <n v="2"/>
    <x v="0"/>
    <n v="0.01"/>
    <n v="0.22"/>
    <n v="3.0000000000000001E-3"/>
    <n v="0.61699999999999999"/>
    <n v="6.2E-2"/>
    <n v="4.4999999999999998E-2"/>
    <n v="4.2999999999999997E-2"/>
    <n v="296"/>
    <n v="307"/>
    <n v="267"/>
    <n v="283"/>
    <n v="248"/>
    <n v="193"/>
    <n v="213"/>
    <n v="224"/>
    <n v="226"/>
    <n v="259"/>
    <n v="8.3571738188123093E-2"/>
    <n v="0.17109702645602801"/>
    <s v="unknown"/>
    <m/>
    <m/>
    <m/>
    <m/>
    <m/>
    <n v="8"/>
    <n v="8"/>
    <s v="SAMN05752285"/>
  </r>
  <r>
    <n v="420"/>
    <s v="KMS378"/>
    <s v="KMS378"/>
    <s v="M. sacchariflorus"/>
    <m/>
    <s v="G13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780566"/>
    <n v="126.405413"/>
    <n v="20"/>
    <m/>
    <m/>
    <s v="2x"/>
    <n v="4.4134641051567236"/>
    <s v="Y"/>
    <d v="2015-07-02T00:00:00"/>
    <s v="NEF"/>
    <s v="summer 2015"/>
    <n v="93.332800000000006"/>
    <m/>
    <s v="N"/>
    <n v="7"/>
    <n v="4"/>
    <s v="NE China/Korea/Russia diploids"/>
    <n v="2"/>
    <x v="0"/>
    <n v="4.0000000000000001E-3"/>
    <n v="0.34399999999999997"/>
    <n v="6.0000000000000001E-3"/>
    <n v="0.52400000000000002"/>
    <n v="6.4000000000000001E-2"/>
    <n v="3.7999999999999999E-2"/>
    <n v="2.1000000000000001E-2"/>
    <n v="296"/>
    <n v="307"/>
    <n v="267"/>
    <n v="284"/>
    <n v="248"/>
    <n v="193"/>
    <n v="213"/>
    <n v="224"/>
    <n v="226"/>
    <n v="259"/>
    <n v="8.8166449934980504E-2"/>
    <n v="0.16178614438739899"/>
    <s v="2x"/>
    <m/>
    <m/>
    <m/>
    <m/>
    <m/>
    <n v="8"/>
    <n v="8"/>
    <s v="SAMN05752286"/>
  </r>
  <r>
    <n v="421"/>
    <s v="KMS379"/>
    <s v="KMS379"/>
    <s v="M. sacchariflorus"/>
    <m/>
    <s v="G14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6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61980999999997"/>
    <n v="126.67988"/>
    <n v="9"/>
    <m/>
    <m/>
    <s v="2x"/>
    <n v="4.3507904337251722"/>
    <s v="Y"/>
    <d v="2015-07-02T00:00:00"/>
    <s v="NEF"/>
    <s v="summer 2015"/>
    <n v="49.931200000000004"/>
    <m/>
    <s v="N"/>
    <n v="7"/>
    <n v="4"/>
    <s v="NE China/Korea/Russia diploids"/>
    <n v="2"/>
    <x v="0"/>
    <n v="2E-3"/>
    <n v="0.24299999999999999"/>
    <n v="1E-3"/>
    <n v="0.61699999999999999"/>
    <n v="3.1E-2"/>
    <n v="3.4000000000000002E-2"/>
    <n v="7.3999999999999996E-2"/>
    <n v="296"/>
    <n v="307"/>
    <n v="268"/>
    <n v="284"/>
    <n v="248"/>
    <n v="193"/>
    <n v="213"/>
    <n v="224"/>
    <n v="226"/>
    <n v="259"/>
    <n v="0.12529981216587199"/>
    <n v="0.13297433017278401"/>
    <s v="2x"/>
    <m/>
    <m/>
    <m/>
    <m/>
    <m/>
    <n v="8"/>
    <n v="8"/>
    <s v="SAMN05752287"/>
  </r>
  <r>
    <n v="422"/>
    <s v="KMS380"/>
    <s v="KMS380"/>
    <s v="M. sacchariflorus"/>
    <m/>
    <s v="G15"/>
    <m/>
    <m/>
    <m/>
    <m/>
    <m/>
    <m/>
    <s v="South Korea"/>
    <m/>
    <m/>
    <m/>
    <s v="Chang Yeon Yu"/>
    <d v="2014-10-10T00:00:00"/>
    <m/>
    <m/>
    <m/>
    <m/>
    <m/>
    <s v="KNU"/>
    <m/>
    <m/>
    <m/>
    <m/>
    <m/>
    <d v="2015-01-15T00:00:00"/>
    <n v="4"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935547999999997"/>
    <n v="127.78385900000001"/>
    <n v="102"/>
    <m/>
    <m/>
    <s v="4x"/>
    <n v="8.5129143492769721"/>
    <s v="Y"/>
    <d v="2015-05-23T00:00:00"/>
    <s v="NEF"/>
    <s v="summer 2015"/>
    <n v="37.734400000000008"/>
    <m/>
    <s v="N"/>
    <n v="8"/>
    <n v="3"/>
    <s v="N China 2x and 4x, Korea and Russia 4x"/>
    <n v="3"/>
    <x v="1"/>
    <n v="0"/>
    <n v="0.21199999999999999"/>
    <n v="1.4E-2"/>
    <n v="0.13300000000000001"/>
    <n v="0.58099999999999996"/>
    <n v="7.0000000000000001E-3"/>
    <n v="5.1999999999999998E-2"/>
    <n v="295"/>
    <n v="308"/>
    <n v="265"/>
    <n v="283"/>
    <n v="250"/>
    <n v="194"/>
    <n v="213"/>
    <n v="223"/>
    <n v="227"/>
    <n v="258"/>
    <n v="7.4700187834128004E-2"/>
    <n v="0.19787632729544"/>
    <s v="4x"/>
    <m/>
    <m/>
    <m/>
    <m/>
    <m/>
    <n v="6"/>
    <n v="6"/>
    <s v="SAMN05752288"/>
  </r>
  <r>
    <n v="423"/>
    <s v="KMS381"/>
    <s v="KMS381"/>
    <s v="M. sacchariflorus"/>
    <m/>
    <s v="G16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7.843933999999997"/>
    <n v="127.54308899999999"/>
    <n v="84"/>
    <m/>
    <m/>
    <s v="2x"/>
    <n v="4.4943349199480744"/>
    <s v="Y"/>
    <d v="2015-07-02T00:00:00"/>
    <s v="NEF"/>
    <s v="summer 2015"/>
    <n v="48.743200000000002"/>
    <m/>
    <s v="N"/>
    <n v="7"/>
    <n v="4"/>
    <s v="NE China/Korea/Russia diploids"/>
    <n v="2"/>
    <x v="0"/>
    <n v="5.0000000000000001E-3"/>
    <n v="0.223"/>
    <n v="0"/>
    <n v="0.70399999999999996"/>
    <n v="3.5000000000000003E-2"/>
    <n v="2.8000000000000001E-2"/>
    <n v="6.0000000000000001E-3"/>
    <n v="296"/>
    <n v="307"/>
    <n v="267"/>
    <n v="282"/>
    <n v="248"/>
    <n v="193"/>
    <n v="213"/>
    <n v="224"/>
    <n v="226"/>
    <n v="259"/>
    <n v="0.111082213552955"/>
    <n v="0.13887714963752801"/>
    <s v="2x"/>
    <m/>
    <m/>
    <m/>
    <m/>
    <m/>
    <n v="6"/>
    <n v="6"/>
    <s v="SAMN05752289"/>
  </r>
  <r>
    <n v="424"/>
    <s v="KMS382"/>
    <s v="KMS382"/>
    <s v="M. sacchariflorus"/>
    <m/>
    <s v="G17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571582999999997"/>
    <n v="127.324248"/>
    <n v="69"/>
    <m/>
    <m/>
    <s v="2x"/>
    <n v="4.4030387794024151"/>
    <s v="Y"/>
    <d v="2015-05-23T00:00:00"/>
    <s v="NEF"/>
    <s v="summer 2015"/>
    <n v="34.922800000000009"/>
    <m/>
    <s v="N"/>
    <n v="7"/>
    <n v="4"/>
    <s v="NE China/Korea/Russia diploids"/>
    <n v="2"/>
    <x v="0"/>
    <n v="0"/>
    <n v="7.1999999999999995E-2"/>
    <n v="6.0000000000000001E-3"/>
    <n v="0.72199999999999998"/>
    <n v="4.8000000000000001E-2"/>
    <n v="1.2999999999999999E-2"/>
    <n v="0.13900000000000001"/>
    <n v="296"/>
    <n v="307"/>
    <n v="267"/>
    <n v="284"/>
    <n v="248"/>
    <n v="193"/>
    <n v="214"/>
    <n v="224"/>
    <n v="226"/>
    <n v="259"/>
    <n v="0.146423927178153"/>
    <n v="0.118863836414111"/>
    <s v="2x"/>
    <m/>
    <m/>
    <m/>
    <m/>
    <m/>
    <n v="7"/>
    <n v="7"/>
    <s v="SAMN05752290"/>
  </r>
  <r>
    <n v="425"/>
    <s v="KMS383"/>
    <s v="KMS383"/>
    <s v="M. sacchariflorus"/>
    <m/>
    <s v="G18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545592999999997"/>
    <n v="127.331146"/>
    <n v="48"/>
    <m/>
    <m/>
    <s v="2x"/>
    <n v="4.3165340474368774"/>
    <s v="Y"/>
    <d v="2015-05-23T00:00:00"/>
    <s v="NEF"/>
    <s v="summer 2015"/>
    <n v="31.358800000000006"/>
    <m/>
    <s v="N"/>
    <n v="7"/>
    <n v="4"/>
    <s v="NE China/Korea/Russia diploids"/>
    <n v="2"/>
    <x v="0"/>
    <n v="0"/>
    <n v="0.18"/>
    <n v="0"/>
    <n v="0.73599999999999999"/>
    <n v="4.0000000000000001E-3"/>
    <n v="1.2999999999999999E-2"/>
    <n v="6.7000000000000004E-2"/>
    <n v="296"/>
    <n v="307"/>
    <n v="267"/>
    <n v="284"/>
    <n v="248"/>
    <n v="193"/>
    <n v="213"/>
    <n v="224"/>
    <n v="226"/>
    <n v="259"/>
    <n v="0.16072821846554"/>
    <n v="0.116413593637021"/>
    <s v="2x"/>
    <m/>
    <m/>
    <m/>
    <m/>
    <m/>
    <n v="7"/>
    <n v="7"/>
    <s v="SAMN05752291"/>
  </r>
  <r>
    <n v="426"/>
    <s v="KMS384"/>
    <s v="KMS384"/>
    <s v="M. sacchariflorus"/>
    <m/>
    <s v="G19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04194"/>
    <n v="127.345916"/>
    <n v="45"/>
    <m/>
    <m/>
    <s v="2x"/>
    <n v="4.4693994661921703"/>
    <s v="Y"/>
    <d v="2015-05-23T00:00:00"/>
    <s v="NEF"/>
    <s v="summer 2015"/>
    <n v="11.004400000000004"/>
    <m/>
    <s v="N"/>
    <n v="7"/>
    <n v="4"/>
    <s v="NE China/Korea/Russia diploids"/>
    <n v="2"/>
    <x v="0"/>
    <n v="1E-3"/>
    <n v="0.246"/>
    <n v="0"/>
    <n v="0.73899999999999999"/>
    <n v="1E-3"/>
    <n v="2E-3"/>
    <n v="1.2E-2"/>
    <n v="296"/>
    <n v="307"/>
    <n v="266"/>
    <n v="283"/>
    <n v="248"/>
    <n v="193"/>
    <n v="213"/>
    <n v="224"/>
    <n v="226"/>
    <n v="259"/>
    <n v="0.254616384915475"/>
    <n v="9.5913778398077104E-2"/>
    <s v="2x"/>
    <m/>
    <m/>
    <m/>
    <m/>
    <m/>
    <n v="7"/>
    <n v="7"/>
    <s v="SAMN05752292"/>
  </r>
  <r>
    <n v="427"/>
    <s v="KMS385"/>
    <s v="KMS385"/>
    <s v="M. x giganteus"/>
    <m/>
    <s v="G20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549109000000001"/>
    <n v="127.309738"/>
    <n v="66"/>
    <m/>
    <m/>
    <s v="2x"/>
    <n v="5.0284291550945888"/>
    <s v="Y"/>
    <d v="2015-05-23T00:00:00"/>
    <s v="NEF"/>
    <s v="summer 2015"/>
    <n v="18.884800000000002"/>
    <m/>
    <s v="N"/>
    <n v="6"/>
    <n v="1"/>
    <s v="M. xgiganteus (4x x 2x)"/>
    <n v="9"/>
    <x v="6"/>
    <n v="0.42399999999999999"/>
    <n v="6.2E-2"/>
    <n v="0"/>
    <n v="0.48"/>
    <n v="0"/>
    <n v="1E-3"/>
    <n v="3.3000000000000002E-2"/>
    <n v="296"/>
    <n v="307"/>
    <n v="266"/>
    <n v="283"/>
    <n v="248"/>
    <n v="193"/>
    <n v="213"/>
    <n v="224"/>
    <n v="226"/>
    <n v="259"/>
    <n v="0.24600491258488699"/>
    <n v="0.112448260003066"/>
    <s v="2x"/>
    <m/>
    <m/>
    <m/>
    <m/>
    <m/>
    <n v="7"/>
    <n v="7"/>
    <s v="SAMN05752293"/>
  </r>
  <r>
    <n v="428"/>
    <s v="KMS386"/>
    <s v="KMS386"/>
    <s v="M. sacchariflorus"/>
    <m/>
    <s v="G21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88769000000001"/>
    <n v="127.380399"/>
    <n v="81"/>
    <m/>
    <m/>
    <s v="2x"/>
    <n v="4.3096325607687955"/>
    <s v="Y"/>
    <d v="2015-05-23T00:00:00"/>
    <s v="NEF"/>
    <s v="summer 2015"/>
    <n v="6.3316000000000017"/>
    <m/>
    <s v="N"/>
    <n v="7"/>
    <n v="4"/>
    <s v="NE China/Korea/Russia diploids"/>
    <n v="2"/>
    <x v="0"/>
    <n v="2E-3"/>
    <n v="0.13800000000000001"/>
    <n v="4.0000000000000001E-3"/>
    <n v="0.72199999999999998"/>
    <n v="6.0000000000000001E-3"/>
    <n v="1.2999999999999999E-2"/>
    <n v="0.115"/>
    <n v="296"/>
    <n v="307"/>
    <n v="266"/>
    <n v="283"/>
    <n v="248"/>
    <n v="193"/>
    <n v="213"/>
    <n v="224"/>
    <n v="226"/>
    <n v="259"/>
    <n v="0.282502528536339"/>
    <n v="8.9572677111442303E-2"/>
    <s v="2x"/>
    <m/>
    <m/>
    <m/>
    <m/>
    <m/>
    <n v="7"/>
    <n v="7"/>
    <s v="SAMN05752294"/>
  </r>
  <r>
    <n v="429"/>
    <s v="KMS387"/>
    <s v="KMS387"/>
    <s v="M. sacchariflorus"/>
    <m/>
    <s v="H01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7.185713"/>
    <n v="128.406746"/>
    <n v="203"/>
    <m/>
    <m/>
    <s v="4x"/>
    <n v="9.0639192968437854"/>
    <s v="Y"/>
    <d v="2015-05-23T00:00:00"/>
    <s v="NEF"/>
    <s v="summer 2015"/>
    <n v="98.56"/>
    <m/>
    <s v="N"/>
    <n v="8"/>
    <n v="3"/>
    <s v="N China 2x and 4x, Korea and Russia 4x"/>
    <n v="3"/>
    <x v="1"/>
    <n v="2E-3"/>
    <n v="0.154"/>
    <n v="2E-3"/>
    <n v="0.124"/>
    <n v="0.67200000000000004"/>
    <n v="8.9999999999999993E-3"/>
    <n v="3.6999999999999998E-2"/>
    <n v="295"/>
    <n v="308"/>
    <n v="265"/>
    <n v="283"/>
    <n v="250"/>
    <n v="194"/>
    <n v="213"/>
    <n v="223"/>
    <n v="227"/>
    <n v="258"/>
    <n v="6.5308481433318896E-2"/>
    <n v="0.213386922244551"/>
    <s v="4x"/>
    <m/>
    <m/>
    <m/>
    <m/>
    <m/>
    <n v="6"/>
    <n v="6"/>
    <s v="SAMN05752295"/>
  </r>
  <r>
    <n v="430"/>
    <s v="KMS388"/>
    <s v="KMS388"/>
    <s v="M. sacchariflorus"/>
    <m/>
    <s v="H02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7.185727999999997"/>
    <n v="128.40679800000001"/>
    <n v="202"/>
    <m/>
    <m/>
    <s v="2x"/>
    <n v="4.4803917844549863"/>
    <s v="Y"/>
    <d v="2015-05-23T00:00:00"/>
    <s v="NEF"/>
    <s v="summer 2015"/>
    <n v="58.366"/>
    <m/>
    <s v="N"/>
    <n v="7"/>
    <n v="4"/>
    <s v="NE China/Korea/Russia diploids"/>
    <n v="2"/>
    <x v="0"/>
    <n v="3.0000000000000001E-3"/>
    <n v="0.129"/>
    <n v="6.0000000000000001E-3"/>
    <n v="0.70699999999999996"/>
    <n v="3.1E-2"/>
    <n v="2.7E-2"/>
    <n v="9.7000000000000003E-2"/>
    <n v="296"/>
    <n v="307"/>
    <n v="267"/>
    <n v="284"/>
    <n v="248"/>
    <n v="193"/>
    <n v="215"/>
    <n v="224"/>
    <n v="226"/>
    <n v="259"/>
    <n v="0.109868516110389"/>
    <n v="0.13654514170697701"/>
    <s v="2x"/>
    <m/>
    <m/>
    <m/>
    <m/>
    <m/>
    <n v="6"/>
    <n v="6"/>
    <s v="SAMN05752296"/>
  </r>
  <r>
    <n v="431"/>
    <s v="KMS389"/>
    <s v="KMS389"/>
    <s v="M. x giganteus"/>
    <m/>
    <s v="H03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1"/>
    <d v="2015-03-30T00:00:00"/>
    <m/>
    <m/>
    <d v="2015-01-01T00:00:00"/>
    <m/>
    <s v="Y"/>
    <m/>
    <m/>
    <m/>
    <s v="Y"/>
    <n v="37.206133999999999"/>
    <n v="128.41559000000001"/>
    <n v="196"/>
    <m/>
    <m/>
    <s v="2x"/>
    <n v="4.3901389660922723"/>
    <s v="Y"/>
    <d v="2015-05-23T00:00:00"/>
    <s v="NEF"/>
    <s v="summer 2015"/>
    <n v="23.795200000000005"/>
    <m/>
    <s v="N"/>
    <n v="10"/>
    <n v="6"/>
    <s v="M. xgiganteus (2x x 2x)"/>
    <n v="8"/>
    <x v="8"/>
    <n v="0.30499999999999999"/>
    <n v="0.157"/>
    <n v="1E-3"/>
    <n v="0.53600000000000003"/>
    <n v="0"/>
    <n v="1E-3"/>
    <n v="1E-3"/>
    <n v="295"/>
    <n v="306"/>
    <n v="266"/>
    <n v="283"/>
    <n v="250"/>
    <n v="194"/>
    <n v="213"/>
    <n v="221"/>
    <n v="227"/>
    <n v="258"/>
    <n v="0.23664210374223399"/>
    <n v="0.100923682616596"/>
    <s v="2x"/>
    <m/>
    <m/>
    <m/>
    <m/>
    <m/>
    <n v="6"/>
    <n v="6"/>
    <s v="SAMN05752297"/>
  </r>
  <r>
    <n v="432"/>
    <s v="KMS390"/>
    <s v="KMS390"/>
    <s v="M. sacchariflorus"/>
    <m/>
    <s v="H04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191077999999997"/>
    <n v="128.45131000000001"/>
    <n v="198"/>
    <m/>
    <m/>
    <s v="4x"/>
    <n v="8.7855065597667643"/>
    <s v="Y"/>
    <d v="2015-05-23T00:00:00"/>
    <s v="NEF"/>
    <s v="summer 2015"/>
    <n v="90.046000000000006"/>
    <m/>
    <s v="N"/>
    <n v="8"/>
    <n v="3"/>
    <s v="N China 2x and 4x, Korea and Russia 4x"/>
    <n v="3"/>
    <x v="1"/>
    <n v="3.5000000000000003E-2"/>
    <n v="0.251"/>
    <n v="3.0000000000000001E-3"/>
    <n v="5.3999999999999999E-2"/>
    <n v="0.62"/>
    <n v="2.4E-2"/>
    <n v="1.2999999999999999E-2"/>
    <n v="296"/>
    <n v="308"/>
    <n v="266"/>
    <n v="283"/>
    <n v="248"/>
    <n v="193"/>
    <n v="213"/>
    <n v="224"/>
    <n v="226"/>
    <n v="259"/>
    <n v="9.3425805519433594E-2"/>
    <n v="0.19906285860002601"/>
    <s v="4x"/>
    <m/>
    <m/>
    <m/>
    <m/>
    <m/>
    <n v="6"/>
    <n v="6"/>
    <s v="SAMN05752298"/>
  </r>
  <r>
    <n v="433"/>
    <s v="KMS391"/>
    <s v="KMS391"/>
    <s v="M. sacchariflorus"/>
    <m/>
    <s v="H05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7.272998999999999"/>
    <n v="127.905867"/>
    <n v="189"/>
    <m/>
    <m/>
    <s v="4x"/>
    <n v="9.9981292173787057"/>
    <s v="Y"/>
    <d v="2015-07-02T00:00:00"/>
    <s v="NEF"/>
    <s v="summer 2015"/>
    <n v="38.724400000000003"/>
    <m/>
    <s v="N"/>
    <n v="8"/>
    <n v="3"/>
    <s v="N China 2x and 4x, Korea and Russia 4x"/>
    <n v="3"/>
    <x v="1"/>
    <n v="1.2999999999999999E-2"/>
    <n v="0.17599999999999999"/>
    <n v="1.4999999999999999E-2"/>
    <n v="0.107"/>
    <n v="0.63200000000000001"/>
    <n v="3.5999999999999997E-2"/>
    <n v="2.1000000000000001E-2"/>
    <n v="296"/>
    <n v="307"/>
    <n v="266"/>
    <n v="283"/>
    <n v="248"/>
    <n v="193"/>
    <n v="213"/>
    <n v="224"/>
    <n v="226"/>
    <n v="259"/>
    <n v="6.5539661898569607E-2"/>
    <n v="0.204533506509571"/>
    <s v="4x"/>
    <m/>
    <m/>
    <m/>
    <m/>
    <m/>
    <n v="7"/>
    <n v="7"/>
    <s v="SAMN05752299"/>
  </r>
  <r>
    <n v="434"/>
    <s v="KMS392"/>
    <s v="KMS392"/>
    <s v="M. sacchariflorus"/>
    <m/>
    <s v="H06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7.231442999999999"/>
    <n v="127.881241"/>
    <n v="465"/>
    <m/>
    <m/>
    <s v="4x"/>
    <n v="8.6716363636363614"/>
    <s v="Y"/>
    <d v="2015-05-23T00:00:00"/>
    <s v="NEF"/>
    <s v="summer 2015"/>
    <n v="259.09840000000003"/>
    <n v="0.01"/>
    <s v="N"/>
    <n v="8"/>
    <n v="3"/>
    <s v="N China 2x and 4x, Korea and Russia 4x"/>
    <n v="3"/>
    <x v="1"/>
    <n v="0"/>
    <n v="0.13"/>
    <n v="0"/>
    <n v="0"/>
    <n v="0.86899999999999999"/>
    <n v="0"/>
    <n v="0"/>
    <n v="296"/>
    <n v="308"/>
    <n v="267"/>
    <n v="283"/>
    <n v="248"/>
    <n v="193"/>
    <n v="213"/>
    <n v="225"/>
    <n v="226"/>
    <n v="259"/>
    <n v="0.17272070510041901"/>
    <n v="0.16218387592566699"/>
    <s v="4x"/>
    <m/>
    <m/>
    <m/>
    <m/>
    <m/>
    <n v="7"/>
    <n v="7"/>
    <s v="SAMN05752300"/>
  </r>
  <r>
    <n v="435"/>
    <s v="KMS393"/>
    <s v="KMS393"/>
    <s v="M. sacchariflorus"/>
    <m/>
    <s v="H07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196790999999997"/>
    <n v="127.874303"/>
    <n v="236"/>
    <m/>
    <m/>
    <s v="4x"/>
    <n v="8.5756416205604129"/>
    <s v="Y"/>
    <d v="2015-07-02T00:00:00"/>
    <s v="NEF"/>
    <s v="summer 2015"/>
    <n v="51.594400000000007"/>
    <n v="9.9360180654873894E-3"/>
    <s v="N"/>
    <n v="8"/>
    <n v="3"/>
    <s v="N China 2x and 4x, Korea and Russia 4x"/>
    <n v="3"/>
    <x v="1"/>
    <n v="8.0000000000000002E-3"/>
    <n v="0.20399999999999999"/>
    <n v="1.4999999999999999E-2"/>
    <n v="0.105"/>
    <n v="0.60499999999999998"/>
    <n v="3.7999999999999999E-2"/>
    <n v="2.5999999999999999E-2"/>
    <n v="295"/>
    <n v="307"/>
    <n v="267"/>
    <n v="283"/>
    <n v="248"/>
    <n v="194"/>
    <n v="213"/>
    <n v="224"/>
    <n v="226"/>
    <n v="258"/>
    <n v="3.5168328276260701E-2"/>
    <n v="0.24059542350545099"/>
    <s v="4x"/>
    <m/>
    <m/>
    <m/>
    <m/>
    <m/>
    <n v="7"/>
    <n v="7"/>
    <s v="SAMN05752301"/>
  </r>
  <r>
    <n v="436"/>
    <s v="KMS394"/>
    <s v="KMS394"/>
    <s v="M. x giganteus"/>
    <m/>
    <s v="H08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7.156917"/>
    <n v="127.88251200000001"/>
    <n v="190"/>
    <m/>
    <m/>
    <s v="2x"/>
    <n v="4.3596525896414331"/>
    <s v="Y"/>
    <d v="2015-05-23T00:00:00"/>
    <s v="NEF"/>
    <s v="summer 2015"/>
    <n v="39.437200000000004"/>
    <m/>
    <s v="N"/>
    <n v="10"/>
    <n v="6"/>
    <s v="M. xgiganteus (2x x 2x)"/>
    <n v="8"/>
    <x v="8"/>
    <n v="0.27"/>
    <n v="0.14399999999999999"/>
    <n v="0"/>
    <n v="0.51900000000000002"/>
    <n v="1.2999999999999999E-2"/>
    <n v="0"/>
    <n v="5.3999999999999999E-2"/>
    <n v="296"/>
    <n v="307"/>
    <n v="267"/>
    <n v="284"/>
    <n v="248"/>
    <n v="193"/>
    <n v="213"/>
    <n v="224"/>
    <n v="226"/>
    <n v="259"/>
    <n v="0.17572605114867801"/>
    <n v="0.113693731594447"/>
    <s v="2x"/>
    <m/>
    <m/>
    <m/>
    <m/>
    <m/>
    <n v="7"/>
    <n v="7"/>
    <s v="SAMN05752302"/>
  </r>
  <r>
    <n v="437"/>
    <s v="KMS395"/>
    <s v="KMS395"/>
    <s v="M. sacchariflorus"/>
    <m/>
    <s v="H09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5"/>
    <d v="2015-03-30T00:00:00"/>
    <m/>
    <m/>
    <d v="2015-01-01T00:00:00"/>
    <m/>
    <s v="Y"/>
    <m/>
    <m/>
    <m/>
    <s v="Y"/>
    <n v="37.111508000000001"/>
    <n v="127.877872"/>
    <n v="97"/>
    <m/>
    <m/>
    <s v="4x"/>
    <n v="8.8391291418861524"/>
    <s v="Y"/>
    <d v="2015-05-23T00:00:00"/>
    <s v="NEF"/>
    <s v="summer 2015"/>
    <n v="93.6892"/>
    <n v="1.0005265929436499E-2"/>
    <s v="N"/>
    <n v="8"/>
    <n v="3"/>
    <s v="N China 2x and 4x, Korea and Russia 4x"/>
    <n v="3"/>
    <x v="1"/>
    <n v="2E-3"/>
    <n v="0.20499999999999999"/>
    <n v="2E-3"/>
    <n v="9.2999999999999999E-2"/>
    <n v="0.67800000000000005"/>
    <n v="4.0000000000000001E-3"/>
    <n v="1.6E-2"/>
    <n v="296"/>
    <n v="307"/>
    <n v="267"/>
    <n v="283"/>
    <n v="248"/>
    <n v="193"/>
    <n v="213"/>
    <n v="224"/>
    <n v="226"/>
    <n v="259"/>
    <n v="0.106198526224534"/>
    <n v="0.183090850307145"/>
    <s v="4x"/>
    <m/>
    <m/>
    <m/>
    <m/>
    <m/>
    <n v="7"/>
    <n v="7"/>
    <s v="SAMN05752303"/>
  </r>
  <r>
    <n v="438"/>
    <s v="KMS396"/>
    <s v="KMS396"/>
    <s v="M. sacchariflorus"/>
    <m/>
    <s v="H10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7"/>
    <s v="yes"/>
    <m/>
    <m/>
    <m/>
    <m/>
    <m/>
    <m/>
    <m/>
    <d v="2015-03-30T00:00:00"/>
    <m/>
    <m/>
    <d v="2015-01-01T00:00:00"/>
    <m/>
    <s v="Y"/>
    <m/>
    <m/>
    <m/>
    <m/>
    <n v="37.105623000000001"/>
    <n v="127.932429"/>
    <n v="87"/>
    <m/>
    <m/>
    <s v="2x"/>
    <n v="4.4401328590097275"/>
    <s v="Y"/>
    <d v="2015-05-23T00:00:00"/>
    <s v="NEF"/>
    <s v="summer 2015"/>
    <n v="42.842800000000011"/>
    <n v="8.2621867254199896E-4"/>
    <s v="N"/>
    <n v="7"/>
    <n v="4"/>
    <s v="NE China/Korea/Russia diploids"/>
    <n v="2"/>
    <x v="0"/>
    <n v="0"/>
    <n v="0.105"/>
    <n v="1.7999999999999999E-2"/>
    <n v="0.71799999999999997"/>
    <n v="5.0999999999999997E-2"/>
    <n v="4.0000000000000001E-3"/>
    <n v="0.104"/>
    <n v="296"/>
    <n v="307"/>
    <n v="267"/>
    <n v="284"/>
    <n v="248"/>
    <n v="193"/>
    <n v="213"/>
    <n v="224"/>
    <n v="226"/>
    <n v="259"/>
    <n v="0.134633723450368"/>
    <n v="0.118279569892473"/>
    <s v="2x"/>
    <m/>
    <m/>
    <m/>
    <m/>
    <m/>
    <n v="7"/>
    <n v="7"/>
    <s v="SAMN05752304"/>
  </r>
  <r>
    <n v="439"/>
    <s v="KMS397"/>
    <s v="KMS397"/>
    <s v="M. sacchariflorus"/>
    <m/>
    <s v="H11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069192000000001"/>
    <n v="127.962548"/>
    <n v="103"/>
    <m/>
    <m/>
    <s v="4x"/>
    <n v="9.0752801358234283"/>
    <s v="Y"/>
    <d v="2015-07-02T00:00:00"/>
    <s v="NEF"/>
    <s v="summer 2015"/>
    <n v="62.128"/>
    <n v="2.5090645395213901E-2"/>
    <s v="N"/>
    <n v="8"/>
    <n v="3"/>
    <s v="N China 2x and 4x, Korea and Russia 4x"/>
    <n v="3"/>
    <x v="1"/>
    <n v="4.2999999999999997E-2"/>
    <n v="0.20899999999999999"/>
    <n v="1.7000000000000001E-2"/>
    <n v="5.5E-2"/>
    <n v="0.67"/>
    <n v="4.0000000000000001E-3"/>
    <n v="2E-3"/>
    <n v="295"/>
    <n v="308"/>
    <n v="265"/>
    <n v="283"/>
    <n v="250"/>
    <n v="194"/>
    <n v="213"/>
    <n v="223"/>
    <n v="227"/>
    <n v="258"/>
    <n v="5.9789047825458699E-2"/>
    <n v="0.206540447504303"/>
    <s v="4x"/>
    <m/>
    <m/>
    <m/>
    <m/>
    <m/>
    <n v="7"/>
    <n v="7"/>
    <s v="SAMN05752305"/>
  </r>
  <r>
    <n v="440"/>
    <s v="KMS398"/>
    <s v="KMS398"/>
    <s v="M. sacchariflorus"/>
    <m/>
    <s v="H12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7.018900000000002"/>
    <n v="127.970643"/>
    <n v="80"/>
    <m/>
    <m/>
    <s v="2x"/>
    <n v="4.3"/>
    <s v="Y"/>
    <d v="2015-05-23T00:00:00"/>
    <s v="NEF"/>
    <s v="summer 2015"/>
    <n v="101.17360000000001"/>
    <n v="0"/>
    <s v="N"/>
    <n v="7"/>
    <n v="4"/>
    <s v="NE China/Korea/Russia diploids"/>
    <n v="2"/>
    <x v="0"/>
    <n v="0"/>
    <n v="0.125"/>
    <n v="1E-3"/>
    <n v="0.67300000000000004"/>
    <n v="3.0000000000000001E-3"/>
    <n v="5.1999999999999998E-2"/>
    <n v="0.14599999999999999"/>
    <n v="296"/>
    <n v="307"/>
    <n v="267"/>
    <n v="284"/>
    <n v="248"/>
    <n v="193"/>
    <n v="213"/>
    <n v="224"/>
    <n v="226"/>
    <n v="259"/>
    <n v="0.14012425950007201"/>
    <n v="0.10717166285791099"/>
    <s v="2x"/>
    <m/>
    <m/>
    <m/>
    <m/>
    <m/>
    <n v="7"/>
    <n v="7"/>
    <s v="SAMN05752306"/>
  </r>
  <r>
    <n v="441"/>
    <s v="KMS399"/>
    <s v="KMS399"/>
    <s v="M. sacchariflorus"/>
    <m/>
    <s v="H13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968772000000001"/>
    <n v="127.913185"/>
    <n v="73"/>
    <m/>
    <m/>
    <s v="4x"/>
    <n v="8.9374876114965307"/>
    <s v="Y"/>
    <d v="2015-05-23T00:00:00"/>
    <s v="NEF"/>
    <s v="summer 2015"/>
    <n v="14.647600000000004"/>
    <m/>
    <s v="N"/>
    <n v="8"/>
    <n v="3"/>
    <s v="N China 2x and 4x, Korea and Russia 4x"/>
    <n v="3"/>
    <x v="1"/>
    <n v="7.0000000000000001E-3"/>
    <n v="0.23699999999999999"/>
    <n v="7.0000000000000001E-3"/>
    <n v="7.2999999999999995E-2"/>
    <n v="0.67100000000000004"/>
    <n v="2E-3"/>
    <n v="4.0000000000000001E-3"/>
    <n v="296"/>
    <n v="307"/>
    <n v="267"/>
    <n v="284"/>
    <n v="248"/>
    <n v="193"/>
    <n v="213"/>
    <n v="224"/>
    <n v="226"/>
    <n v="259"/>
    <n v="0.21806097384771"/>
    <n v="0.142466462175247"/>
    <s v="unknown"/>
    <m/>
    <m/>
    <m/>
    <m/>
    <m/>
    <n v="7"/>
    <n v="7"/>
    <s v="SAMN05752307"/>
  </r>
  <r>
    <n v="442"/>
    <s v="KMS400"/>
    <s v="KMS400"/>
    <s v="M. sacchariflorus"/>
    <m/>
    <s v="H14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6.982438999999999"/>
    <n v="127.898191"/>
    <n v="69"/>
    <m/>
    <m/>
    <s v="4x"/>
    <n v="8.7776745913818708"/>
    <s v="Y"/>
    <d v="2015-05-23T00:00:00"/>
    <s v="NEF"/>
    <s v="summer 2015"/>
    <n v="107.82640000000001"/>
    <n v="1.19176598049837E-2"/>
    <s v="N"/>
    <n v="8"/>
    <n v="3"/>
    <s v="N China 2x and 4x, Korea and Russia 4x"/>
    <n v="3"/>
    <x v="1"/>
    <n v="1.7000000000000001E-2"/>
    <n v="0.221"/>
    <n v="2E-3"/>
    <n v="0.114"/>
    <n v="0.627"/>
    <n v="2E-3"/>
    <n v="1.7000000000000001E-2"/>
    <n v="296"/>
    <n v="307"/>
    <n v="267"/>
    <n v="284"/>
    <n v="248"/>
    <n v="193"/>
    <n v="213"/>
    <n v="224"/>
    <n v="226"/>
    <n v="259"/>
    <n v="0.151741077878919"/>
    <n v="0.167268515364175"/>
    <s v="4x"/>
    <m/>
    <m/>
    <m/>
    <m/>
    <m/>
    <n v="7"/>
    <n v="7"/>
    <s v="SAMN05752308"/>
  </r>
  <r>
    <n v="443"/>
    <s v="KMS401"/>
    <s v="KMS401"/>
    <s v="M. sacchariflorus"/>
    <m/>
    <s v="H15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6.961748999999998"/>
    <n v="127.893376"/>
    <n v="70"/>
    <m/>
    <m/>
    <s v="2x"/>
    <n v="4.3"/>
    <s v="Y"/>
    <d v="2015-05-23T00:00:00"/>
    <s v="NEF"/>
    <s v="summer 2015"/>
    <n v="35.833600000000004"/>
    <m/>
    <s v="N"/>
    <n v="7"/>
    <n v="4"/>
    <s v="NE China/Korea/Russia diploids"/>
    <n v="2"/>
    <x v="0"/>
    <n v="1E-3"/>
    <n v="0.16900000000000001"/>
    <n v="7.0000000000000001E-3"/>
    <n v="0.61199999999999999"/>
    <n v="5.2999999999999999E-2"/>
    <n v="8.0000000000000002E-3"/>
    <n v="0.151"/>
    <n v="297"/>
    <n v="307"/>
    <n v="267"/>
    <n v="284"/>
    <n v="248"/>
    <n v="193"/>
    <n v="213"/>
    <n v="224"/>
    <n v="226"/>
    <n v="264"/>
    <n v="0.14818667822569001"/>
    <n v="0.114767445805204"/>
    <s v="2x"/>
    <m/>
    <m/>
    <m/>
    <m/>
    <m/>
    <n v="7"/>
    <n v="7"/>
    <s v="SAMN05752309"/>
  </r>
  <r>
    <n v="444"/>
    <s v="KMS402"/>
    <s v="KMS402"/>
    <s v="M. sacchariflorus"/>
    <m/>
    <s v="J01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906942000000001"/>
    <n v="127.134191"/>
    <n v="16"/>
    <m/>
    <m/>
    <s v="4x"/>
    <n v="8.44"/>
    <s v="Y"/>
    <d v="2015-05-23T00:00:00"/>
    <s v="NEF"/>
    <s v="summer 2015"/>
    <n v="17.459200000000003"/>
    <m/>
    <s v="N"/>
    <n v="8"/>
    <n v="3"/>
    <s v="N China 2x and 4x, Korea and Russia 4x"/>
    <n v="3"/>
    <x v="1"/>
    <n v="7.9000000000000001E-2"/>
    <n v="0.21199999999999999"/>
    <n v="8.0000000000000002E-3"/>
    <n v="2.8000000000000001E-2"/>
    <n v="0.67200000000000004"/>
    <n v="2E-3"/>
    <n v="1E-3"/>
    <n v="295"/>
    <n v="308"/>
    <n v="265"/>
    <n v="283"/>
    <n v="250"/>
    <n v="194"/>
    <n v="213"/>
    <n v="223"/>
    <n v="227"/>
    <n v="258"/>
    <n v="7.8514665510764303E-2"/>
    <n v="0.20274084295032599"/>
    <s v="4x"/>
    <m/>
    <m/>
    <m/>
    <m/>
    <m/>
    <n v="8"/>
    <n v="8"/>
    <s v="SAMN05752310"/>
  </r>
  <r>
    <n v="445"/>
    <s v="KMS403"/>
    <s v="KMS403"/>
    <s v="M. sacchariflorus"/>
    <m/>
    <s v="J02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5.876300000000001"/>
    <n v="127.15716"/>
    <n v="27"/>
    <m/>
    <m/>
    <s v="4x"/>
    <n v="9.0046449359720597"/>
    <s v="Y"/>
    <d v="2015-05-23T00:00:00"/>
    <s v="NEF"/>
    <s v="summer 2015"/>
    <n v="61.454800000000006"/>
    <n v="4.3857686283284902E-2"/>
    <s v="N"/>
    <n v="8"/>
    <n v="3"/>
    <s v="N China 2x and 4x, Korea and Russia 4x"/>
    <n v="3"/>
    <x v="1"/>
    <n v="4.4999999999999998E-2"/>
    <n v="0.217"/>
    <n v="2.5999999999999999E-2"/>
    <n v="3.2000000000000001E-2"/>
    <n v="0.65500000000000003"/>
    <n v="2.4E-2"/>
    <n v="2E-3"/>
    <n v="296"/>
    <n v="307"/>
    <n v="267"/>
    <n v="284"/>
    <n v="248"/>
    <n v="193"/>
    <n v="213"/>
    <n v="224"/>
    <n v="226"/>
    <n v="259"/>
    <n v="8.0855367721427499E-2"/>
    <n v="0.19640330744804599"/>
    <s v="4x"/>
    <m/>
    <m/>
    <m/>
    <m/>
    <m/>
    <n v="8"/>
    <n v="8"/>
    <s v="SAMN05752311"/>
  </r>
  <r>
    <n v="446"/>
    <s v="KMS404"/>
    <s v="KMS404"/>
    <s v="M. sacchariflorus"/>
    <m/>
    <s v="J03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853735"/>
    <n v="127.209187"/>
    <n v="62"/>
    <m/>
    <m/>
    <s v="4x"/>
    <n v="8.9001268314222788"/>
    <s v="Y"/>
    <d v="2015-05-23T00:00:00"/>
    <s v="NEF"/>
    <s v="summer 2015"/>
    <n v="51.5548"/>
    <n v="4.5674740484429099E-2"/>
    <s v="N"/>
    <n v="8"/>
    <n v="3"/>
    <s v="N China 2x and 4x, Korea and Russia 4x"/>
    <n v="3"/>
    <x v="1"/>
    <n v="3.5999999999999997E-2"/>
    <n v="0.27200000000000002"/>
    <n v="1.4999999999999999E-2"/>
    <n v="2.8000000000000001E-2"/>
    <n v="0.64700000000000002"/>
    <n v="2E-3"/>
    <n v="1E-3"/>
    <n v="296"/>
    <n v="307"/>
    <n v="267"/>
    <n v="283"/>
    <n v="248"/>
    <n v="193"/>
    <n v="213"/>
    <n v="224"/>
    <n v="226"/>
    <n v="259"/>
    <n v="0.202080624187256"/>
    <n v="0.146602926263943"/>
    <s v="unknown"/>
    <m/>
    <m/>
    <m/>
    <m/>
    <m/>
    <n v="8"/>
    <n v="8"/>
    <s v="SAMN05752312"/>
  </r>
  <r>
    <n v="447"/>
    <s v="KMS405"/>
    <s v="KMS405"/>
    <s v="M. sacchariflorus"/>
    <m/>
    <s v="J04 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9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767547"/>
    <n v="127.213796"/>
    <n v="92"/>
    <m/>
    <m/>
    <s v="4x"/>
    <n v="9.1464780252859725"/>
    <s v="Y"/>
    <d v="2015-07-02T00:00:00"/>
    <s v="NEF"/>
    <s v="summer 2015"/>
    <n v="95.946400000000011"/>
    <n v="1.9422863485016598E-2"/>
    <s v="N"/>
    <n v="8"/>
    <n v="3"/>
    <s v="N China 2x and 4x, Korea and Russia 4x"/>
    <n v="3"/>
    <x v="1"/>
    <n v="2.5999999999999999E-2"/>
    <n v="0.253"/>
    <n v="2.4E-2"/>
    <n v="0.03"/>
    <n v="0.66400000000000003"/>
    <n v="2E-3"/>
    <n v="2E-3"/>
    <n v="296"/>
    <n v="308"/>
    <n v="0"/>
    <n v="0"/>
    <n v="0"/>
    <n v="193"/>
    <n v="215"/>
    <n v="224"/>
    <n v="228"/>
    <n v="0"/>
    <n v="0.161335067186823"/>
    <n v="0.16328991799324599"/>
    <s v="4x"/>
    <m/>
    <m/>
    <m/>
    <m/>
    <m/>
    <n v="8"/>
    <n v="8"/>
    <s v="SAMN05752313"/>
  </r>
  <r>
    <n v="448"/>
    <s v="KMS406"/>
    <s v="KMS406"/>
    <s v="M. sacchariflorus"/>
    <m/>
    <s v="J05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3-31T00:00:00"/>
    <n v="10"/>
    <n v="2"/>
    <s v="no"/>
    <m/>
    <m/>
    <m/>
    <m/>
    <m/>
    <m/>
    <m/>
    <d v="2015-03-30T00:00:00"/>
    <m/>
    <m/>
    <d v="2015-01-01T00:00:00"/>
    <m/>
    <s v="Y"/>
    <m/>
    <m/>
    <m/>
    <m/>
    <n v="35.849853000000003"/>
    <n v="127.337795"/>
    <n v="352"/>
    <m/>
    <m/>
    <s v="2x"/>
    <n v="4.5848894289185909"/>
    <s v="Y"/>
    <d v="2015-07-02T00:00:00"/>
    <s v="NEF"/>
    <s v="summer 2015"/>
    <n v="252.44560000000004"/>
    <n v="4.0683482506102498E-3"/>
    <s v="N"/>
    <n v="7"/>
    <n v="4"/>
    <s v="NE China/Korea/Russia diploids"/>
    <n v="2"/>
    <x v="0"/>
    <n v="0"/>
    <n v="0.4"/>
    <n v="1E-3"/>
    <n v="0.59799999999999998"/>
    <n v="0"/>
    <n v="0"/>
    <n v="1E-3"/>
    <n v="296"/>
    <n v="307"/>
    <n v="267"/>
    <n v="284"/>
    <n v="248"/>
    <n v="193"/>
    <n v="214"/>
    <n v="223"/>
    <n v="226"/>
    <n v="259"/>
    <n v="0.253893945961566"/>
    <n v="9.6944110926062199E-2"/>
    <s v="2x"/>
    <m/>
    <m/>
    <m/>
    <m/>
    <m/>
    <n v="7"/>
    <n v="7"/>
    <s v="SAMN05752314"/>
  </r>
  <r>
    <n v="449"/>
    <s v="KMS407"/>
    <s v="KMS407"/>
    <s v="M. sacchariflorus"/>
    <m/>
    <s v="J06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5"/>
    <d v="2015-02-16T00:00:00"/>
    <m/>
    <m/>
    <d v="2015-01-01T00:00:00"/>
    <m/>
    <s v="Y"/>
    <m/>
    <m/>
    <m/>
    <s v="Y"/>
    <n v="35.783512000000002"/>
    <n v="127.421892"/>
    <n v="303"/>
    <m/>
    <m/>
    <s v="4x"/>
    <n v="8.7804934277047497"/>
    <s v="Y"/>
    <d v="2015-05-23T00:00:00"/>
    <s v="NEF"/>
    <s v="summer 2015"/>
    <n v="22.963600000000003"/>
    <m/>
    <s v="N"/>
    <n v="8"/>
    <n v="3"/>
    <s v="N China 2x and 4x, Korea and Russia 4x"/>
    <n v="3"/>
    <x v="1"/>
    <n v="2.5000000000000001E-2"/>
    <n v="0.28599999999999998"/>
    <n v="2.5999999999999999E-2"/>
    <n v="4.7E-2"/>
    <n v="0.61299999999999999"/>
    <n v="3.0000000000000001E-3"/>
    <n v="1E-3"/>
    <n v="296"/>
    <n v="307"/>
    <n v="267"/>
    <n v="284"/>
    <n v="248"/>
    <n v="193"/>
    <n v="213"/>
    <n v="224"/>
    <n v="226"/>
    <n v="259"/>
    <n v="0.13865048403409899"/>
    <n v="0.165766430704197"/>
    <s v="4x"/>
    <m/>
    <m/>
    <m/>
    <m/>
    <m/>
    <n v="7"/>
    <n v="7"/>
    <s v="SAMN05752315"/>
  </r>
  <r>
    <n v="450"/>
    <s v="KMS408"/>
    <s v="KMS408"/>
    <s v="M. sacchariflorus"/>
    <m/>
    <s v="J07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737687999999999"/>
    <n v="127.37860999999999"/>
    <n v="285"/>
    <m/>
    <m/>
    <s v="4x"/>
    <n v="8.9338845925044623"/>
    <s v="Y"/>
    <d v="2015-05-23T00:00:00"/>
    <s v="NEF"/>
    <s v="summer 2015"/>
    <n v="94.600000000000009"/>
    <n v="0.108395324123273"/>
    <s v="N"/>
    <n v="8"/>
    <n v="3"/>
    <s v="N China 2x and 4x, Korea and Russia 4x"/>
    <n v="3"/>
    <x v="1"/>
    <n v="0.16500000000000001"/>
    <n v="0.221"/>
    <n v="5.0000000000000001E-3"/>
    <n v="4.0000000000000001E-3"/>
    <n v="0.60199999999999998"/>
    <n v="2E-3"/>
    <n v="1E-3"/>
    <n v="296"/>
    <n v="307"/>
    <n v="267"/>
    <n v="283"/>
    <n v="248"/>
    <n v="193"/>
    <n v="213"/>
    <n v="224"/>
    <n v="226"/>
    <n v="259"/>
    <n v="0.27550931946250501"/>
    <n v="0.13405927166846199"/>
    <s v="unknown"/>
    <m/>
    <m/>
    <m/>
    <m/>
    <m/>
    <n v="8"/>
    <n v="7"/>
    <s v="SAMN05752316"/>
  </r>
  <r>
    <n v="451"/>
    <s v="KMS409"/>
    <s v="KMS409"/>
    <s v="M. sacchariflorus"/>
    <m/>
    <s v="J08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725268"/>
    <n v="127.299807"/>
    <n v="247"/>
    <m/>
    <m/>
    <s v="4x"/>
    <n v="8.9339509536784725"/>
    <s v="Y"/>
    <d v="2015-07-02T00:00:00"/>
    <s v="NEF"/>
    <s v="summer 2015"/>
    <n v="46.288000000000011"/>
    <n v="4.2931937172774902E-2"/>
    <s v="N"/>
    <n v="8"/>
    <n v="3"/>
    <s v="N China 2x and 4x, Korea and Russia 4x"/>
    <n v="3"/>
    <x v="1"/>
    <n v="4.4999999999999998E-2"/>
    <n v="0.23200000000000001"/>
    <n v="8.0000000000000002E-3"/>
    <n v="2.9000000000000001E-2"/>
    <n v="0.66400000000000003"/>
    <n v="1.0999999999999999E-2"/>
    <n v="1.0999999999999999E-2"/>
    <n v="295"/>
    <n v="308"/>
    <n v="265"/>
    <n v="283"/>
    <n v="250"/>
    <n v="194"/>
    <n v="213"/>
    <n v="223"/>
    <n v="227"/>
    <n v="258"/>
    <n v="7.0365554110677603E-2"/>
    <n v="0.201958346285359"/>
    <s v="4x"/>
    <m/>
    <m/>
    <m/>
    <m/>
    <m/>
    <n v="8"/>
    <n v="8"/>
    <s v="SAMN05752317"/>
  </r>
  <r>
    <n v="452"/>
    <s v="KMS410"/>
    <s v="KMS410"/>
    <s v="M. sacchariflorus"/>
    <m/>
    <s v="J09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5"/>
    <d v="2015-02-16T00:00:00"/>
    <m/>
    <m/>
    <d v="2015-01-01T00:00:00"/>
    <m/>
    <s v="Y"/>
    <m/>
    <m/>
    <m/>
    <s v="Y"/>
    <n v="35.682983999999998"/>
    <n v="127.26715"/>
    <n v="243"/>
    <m/>
    <m/>
    <s v="4x"/>
    <n v="8.7599999999999962"/>
    <s v="Y"/>
    <d v="2015-05-23T00:00:00"/>
    <s v="NEF"/>
    <s v="summer 2015"/>
    <n v="20.231200000000005"/>
    <m/>
    <s v="N"/>
    <n v="8"/>
    <n v="3"/>
    <s v="N China 2x and 4x, Korea and Russia 4x"/>
    <n v="3"/>
    <x v="1"/>
    <n v="3.7999999999999999E-2"/>
    <n v="0.20799999999999999"/>
    <n v="2.5000000000000001E-2"/>
    <n v="3.5000000000000003E-2"/>
    <n v="0.66800000000000004"/>
    <n v="2.1999999999999999E-2"/>
    <n v="4.0000000000000001E-3"/>
    <n v="296"/>
    <n v="307"/>
    <n v="267"/>
    <n v="284"/>
    <n v="248"/>
    <n v="193"/>
    <n v="213"/>
    <n v="224"/>
    <n v="226"/>
    <n v="259"/>
    <n v="5.3518277705533898E-2"/>
    <n v="0.21863646078221799"/>
    <s v="4x"/>
    <m/>
    <m/>
    <m/>
    <m/>
    <m/>
    <n v="8"/>
    <n v="8"/>
    <s v="SAMN05752318"/>
  </r>
  <r>
    <n v="453"/>
    <s v="KMS411"/>
    <s v="KMS411"/>
    <s v="M. sacchariflorus"/>
    <m/>
    <s v="J10"/>
    <m/>
    <m/>
    <m/>
    <m/>
    <m/>
    <m/>
    <s v="South Korea"/>
    <m/>
    <m/>
    <m/>
    <s v="Chang Yeon Yu"/>
    <d v="2014-10-27T00:00:00"/>
    <m/>
    <m/>
    <m/>
    <m/>
    <m/>
    <s v="KNU"/>
    <m/>
    <m/>
    <m/>
    <m/>
    <m/>
    <d v="2015-01-15T00:00:00"/>
    <m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796861999999997"/>
    <n v="127.058927"/>
    <n v="56"/>
    <m/>
    <m/>
    <s v="4x"/>
    <n v="8.7588375882672462"/>
    <s v="Y"/>
    <d v="2015-05-23T00:00:00"/>
    <s v="NEF"/>
    <s v="summer 2015"/>
    <n v="58.405600000000007"/>
    <n v="5.8912008022060702E-2"/>
    <s v="N"/>
    <n v="8"/>
    <n v="3"/>
    <s v="N China 2x and 4x, Korea and Russia 4x"/>
    <n v="3"/>
    <x v="1"/>
    <n v="8.5000000000000006E-2"/>
    <n v="0.26100000000000001"/>
    <n v="0.01"/>
    <n v="2.1999999999999999E-2"/>
    <n v="0.62"/>
    <n v="0"/>
    <n v="1E-3"/>
    <n v="296"/>
    <n v="307"/>
    <n v="267"/>
    <n v="284"/>
    <n v="248"/>
    <n v="193"/>
    <n v="213"/>
    <n v="224"/>
    <n v="226"/>
    <n v="259"/>
    <n v="9.1663054471897099E-2"/>
    <n v="0.19100944866859701"/>
    <s v="4x"/>
    <m/>
    <m/>
    <m/>
    <m/>
    <m/>
    <n v="8"/>
    <n v="8"/>
    <s v="SAMN05752319"/>
  </r>
  <r>
    <n v="454"/>
    <s v="KMS412"/>
    <s v="KMS412"/>
    <s v="M. sacchariflorus"/>
    <m/>
    <s v="J11"/>
    <m/>
    <m/>
    <m/>
    <m/>
    <m/>
    <m/>
    <s v="South Korea"/>
    <m/>
    <m/>
    <m/>
    <s v="Chang Yeon Yu"/>
    <d v="2014-10-27T00:00:00"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785863999999997"/>
    <n v="127.024609"/>
    <n v="52"/>
    <m/>
    <m/>
    <s v="4x"/>
    <n v="9.0576927979604829"/>
    <s v="Y"/>
    <d v="2015-05-23T00:00:00"/>
    <s v="NEF"/>
    <s v="summer 2015"/>
    <n v="60.504400000000004"/>
    <n v="4.4829842931937203E-2"/>
    <s v="N"/>
    <n v="8"/>
    <n v="3"/>
    <s v="N China 2x and 4x, Korea and Russia 4x"/>
    <n v="3"/>
    <x v="1"/>
    <n v="7.0000000000000007E-2"/>
    <n v="0.23899999999999999"/>
    <n v="3.1E-2"/>
    <n v="2.5000000000000001E-2"/>
    <n v="0.621"/>
    <n v="3.0000000000000001E-3"/>
    <n v="0.01"/>
    <n v="296"/>
    <n v="307"/>
    <n v="267"/>
    <n v="283"/>
    <n v="248"/>
    <n v="193"/>
    <n v="213"/>
    <n v="224"/>
    <n v="226"/>
    <n v="259"/>
    <n v="0.10637191157347201"/>
    <n v="0.18484025352476999"/>
    <s v="4x"/>
    <m/>
    <m/>
    <m/>
    <m/>
    <m/>
    <n v="8"/>
    <n v="8"/>
    <s v="SAMN05752320"/>
  </r>
  <r>
    <n v="455"/>
    <s v="KMS413"/>
    <s v="KMS413"/>
    <s v="M. sacchariflorus"/>
    <m/>
    <s v="J12"/>
    <m/>
    <m/>
    <m/>
    <m/>
    <m/>
    <m/>
    <s v="South Korea"/>
    <m/>
    <m/>
    <m/>
    <s v="Chang Yeon Yu"/>
    <d v="2014-10-27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752166000000003"/>
    <n v="127.00206300000001"/>
    <n v="45"/>
    <m/>
    <m/>
    <s v="4x"/>
    <n v="8.8814793033250385"/>
    <s v="Y"/>
    <d v="2015-05-23T00:00:00"/>
    <s v="NEF"/>
    <s v="summer 2015"/>
    <n v="150.87160000000003"/>
    <n v="1.6520210896309302E-2"/>
    <s v="N"/>
    <n v="8"/>
    <n v="3"/>
    <s v="N China 2x and 4x, Korea and Russia 4x"/>
    <n v="3"/>
    <x v="1"/>
    <n v="1.0999999999999999E-2"/>
    <n v="0.26400000000000001"/>
    <n v="0.03"/>
    <n v="3.4000000000000002E-2"/>
    <n v="0.65700000000000003"/>
    <n v="3.0000000000000001E-3"/>
    <n v="1E-3"/>
    <n v="296"/>
    <n v="307"/>
    <n v="267"/>
    <n v="284"/>
    <n v="248"/>
    <n v="193"/>
    <n v="213"/>
    <n v="224"/>
    <n v="226"/>
    <n v="259"/>
    <n v="0.110359774599046"/>
    <n v="0.177580718508413"/>
    <s v="4x"/>
    <m/>
    <m/>
    <m/>
    <m/>
    <m/>
    <n v="8"/>
    <n v="8"/>
    <s v="SAMN05752321"/>
  </r>
  <r>
    <n v="456"/>
    <s v="KMS414"/>
    <s v="KMS414"/>
    <s v="M. sacchariflorus"/>
    <m/>
    <s v="J13"/>
    <m/>
    <m/>
    <m/>
    <m/>
    <m/>
    <m/>
    <s v="South Korea"/>
    <m/>
    <m/>
    <m/>
    <s v="Chang Yeon Yu"/>
    <d v="2014-10-27T00:00:00"/>
    <m/>
    <m/>
    <m/>
    <m/>
    <m/>
    <s v="KNU"/>
    <m/>
    <m/>
    <m/>
    <m/>
    <m/>
    <d v="2015-01-15T00:00:00"/>
    <m/>
    <n v="3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788876000000002"/>
    <n v="127.083015"/>
    <n v="61"/>
    <m/>
    <m/>
    <s v="4x"/>
    <n v="8.7050847457627114"/>
    <s v="Y"/>
    <d v="2015-07-02T00:00:00"/>
    <s v="NEF"/>
    <s v="summer 2015"/>
    <n v="63.712000000000003"/>
    <n v="1.4335060449050099E-2"/>
    <s v="N"/>
    <n v="8"/>
    <n v="3"/>
    <s v="N China 2x and 4x, Korea and Russia 4x"/>
    <n v="3"/>
    <x v="1"/>
    <n v="2E-3"/>
    <n v="0.252"/>
    <n v="2.1999999999999999E-2"/>
    <n v="3.1E-2"/>
    <n v="0.69"/>
    <n v="1E-3"/>
    <n v="2E-3"/>
    <n v="296"/>
    <n v="307"/>
    <n v="267"/>
    <n v="284"/>
    <n v="248"/>
    <n v="193"/>
    <n v="213"/>
    <n v="224"/>
    <n v="226"/>
    <n v="259"/>
    <n v="7.4122236671001304E-2"/>
    <n v="0.197659176029963"/>
    <s v="4x"/>
    <m/>
    <m/>
    <m/>
    <m/>
    <m/>
    <n v="8"/>
    <n v="8"/>
    <s v="SAMN05752322"/>
  </r>
  <r>
    <n v="457"/>
    <s v="KMS415"/>
    <s v="KMS415"/>
    <s v="M. sacchariflorus"/>
    <m/>
    <s v="J14"/>
    <m/>
    <m/>
    <m/>
    <m/>
    <m/>
    <m/>
    <s v="South Korea"/>
    <m/>
    <m/>
    <m/>
    <s v="Chang Yeon Yu"/>
    <d v="2014-10-27T00:00:00"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801112000000003"/>
    <n v="127.102159"/>
    <n v="31"/>
    <m/>
    <m/>
    <s v="4x"/>
    <n v="9.1285482938114502"/>
    <s v="Y"/>
    <d v="2015-07-02T00:00:00"/>
    <s v="NEF"/>
    <s v="summer 2015"/>
    <n v="223.30000000000004"/>
    <n v="2.0589166930630301E-2"/>
    <s v="N"/>
    <n v="8"/>
    <n v="3"/>
    <s v="N China 2x and 4x, Korea and Russia 4x"/>
    <n v="3"/>
    <x v="1"/>
    <n v="6.0000000000000001E-3"/>
    <n v="0.187"/>
    <n v="5.0000000000000001E-3"/>
    <n v="4.7E-2"/>
    <n v="0.70299999999999996"/>
    <n v="4.3999999999999997E-2"/>
    <n v="8.0000000000000002E-3"/>
    <n v="296"/>
    <n v="308"/>
    <n v="266"/>
    <n v="283"/>
    <n v="248"/>
    <n v="193"/>
    <n v="213"/>
    <n v="224"/>
    <n v="226"/>
    <n v="259"/>
    <n v="7.7329865626354605E-2"/>
    <n v="0.20298161545929999"/>
    <s v="4x"/>
    <m/>
    <m/>
    <m/>
    <m/>
    <m/>
    <n v="8"/>
    <n v="8"/>
    <s v="SAMN05752323"/>
  </r>
  <r>
    <n v="458"/>
    <s v="KMS416"/>
    <s v="KMS416"/>
    <s v="M. x giganteus"/>
    <m/>
    <s v="J15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404622000000003"/>
    <n v="126.972624"/>
    <n v="43"/>
    <m/>
    <m/>
    <s v="4x"/>
    <n v="9.1926084238297019"/>
    <s v="Y"/>
    <d v="2015-05-23T00:00:00"/>
    <s v="NEF"/>
    <s v="summer 2015"/>
    <n v="36.506799999999998"/>
    <m/>
    <s v="N"/>
    <n v="6"/>
    <n v="1"/>
    <s v="M. xgiganteus (4x x 2x)"/>
    <n v="9"/>
    <x v="6"/>
    <n v="0.17499999999999999"/>
    <n v="0.16200000000000001"/>
    <n v="0"/>
    <n v="2.4E-2"/>
    <n v="0.61399999999999999"/>
    <n v="2.1999999999999999E-2"/>
    <n v="2E-3"/>
    <n v="295"/>
    <n v="305"/>
    <n v="266"/>
    <n v="285"/>
    <n v="255"/>
    <n v="194"/>
    <n v="216"/>
    <n v="225"/>
    <n v="228"/>
    <n v="242"/>
    <n v="9.2125415402398506E-2"/>
    <n v="0.20708533596460499"/>
    <s v="4x"/>
    <m/>
    <m/>
    <m/>
    <m/>
    <m/>
    <n v="8"/>
    <n v="8"/>
    <s v="SAMN05752324"/>
  </r>
  <r>
    <n v="459"/>
    <s v="KMS417"/>
    <s v="KMS417"/>
    <s v="M. x giganteus"/>
    <m/>
    <s v="J16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4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184812999999998"/>
    <n v="127.079002"/>
    <n v="30"/>
    <m/>
    <m/>
    <s v="4x"/>
    <n v="9.4922486288848251"/>
    <s v="Y"/>
    <d v="2015-07-02T00:00:00"/>
    <s v="NEF"/>
    <s v="summer 2015"/>
    <n v="950.59360000000004"/>
    <n v="0.38030713640469699"/>
    <s v="N"/>
    <n v="6"/>
    <n v="1"/>
    <s v="M. xgiganteus (4x x 2x)"/>
    <n v="9"/>
    <x v="6"/>
    <n v="0.40400000000000003"/>
    <n v="0.189"/>
    <n v="1E-3"/>
    <n v="1.2E-2"/>
    <n v="0.36099999999999999"/>
    <n v="0.03"/>
    <n v="3.0000000000000001E-3"/>
    <n v="295"/>
    <n v="305"/>
    <n v="266"/>
    <n v="285"/>
    <n v="255"/>
    <n v="194"/>
    <n v="216"/>
    <n v="225"/>
    <n v="228"/>
    <n v="242"/>
    <n v="0.32922988007513398"/>
    <n v="0.122307427192831"/>
    <s v="unknown"/>
    <m/>
    <m/>
    <m/>
    <m/>
    <m/>
    <n v="8"/>
    <n v="8"/>
    <s v="SAMN05752325"/>
  </r>
  <r>
    <n v="460"/>
    <s v="KMS418"/>
    <s v="KMS418"/>
    <s v="M. sacchariflorus"/>
    <m/>
    <s v="J17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160091000000001"/>
    <n v="127.073639"/>
    <n v="24"/>
    <m/>
    <m/>
    <s v="4x"/>
    <n v="8.5985333053162396"/>
    <s v="Y"/>
    <d v="2015-05-23T00:00:00"/>
    <s v="NEF"/>
    <s v="summer 2015"/>
    <n v="77.136400000000009"/>
    <n v="2.7339003645200501E-2"/>
    <s v="N"/>
    <n v="8"/>
    <n v="3"/>
    <s v="N China 2x and 4x, Korea and Russia 4x"/>
    <n v="3"/>
    <x v="1"/>
    <n v="2.7E-2"/>
    <n v="0.23400000000000001"/>
    <n v="8.9999999999999993E-3"/>
    <n v="6.2E-2"/>
    <n v="0.65200000000000002"/>
    <n v="1.2999999999999999E-2"/>
    <n v="3.0000000000000001E-3"/>
    <n v="296"/>
    <n v="307"/>
    <n v="267"/>
    <n v="283"/>
    <n v="248"/>
    <n v="193"/>
    <n v="213"/>
    <n v="225"/>
    <n v="226"/>
    <n v="259"/>
    <n v="8.2733709001589398E-2"/>
    <n v="0.19302501417680001"/>
    <s v="4x"/>
    <m/>
    <m/>
    <m/>
    <m/>
    <m/>
    <n v="8"/>
    <n v="8"/>
    <s v="SAMN05752326"/>
  </r>
  <r>
    <n v="461"/>
    <s v="KMS419"/>
    <s v="KMS419"/>
    <s v="M. sacchariflorus"/>
    <m/>
    <s v="J18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5"/>
    <d v="2015-02-16T00:00:00"/>
    <m/>
    <m/>
    <d v="2015-01-01T00:00:00"/>
    <m/>
    <s v="Y"/>
    <m/>
    <m/>
    <m/>
    <s v="Y"/>
    <n v="36.997221000000003"/>
    <n v="127.151946"/>
    <n v="27"/>
    <m/>
    <m/>
    <s v="4x"/>
    <n v="8.9148363488513915"/>
    <s v="Y"/>
    <d v="2015-05-23T00:00:00"/>
    <s v="NEF"/>
    <s v="summer 2015"/>
    <n v="269.75080000000003"/>
    <n v="1.43513203214696E-2"/>
    <s v="N"/>
    <n v="8"/>
    <n v="3"/>
    <s v="N China 2x and 4x, Korea and Russia 4x"/>
    <n v="3"/>
    <x v="1"/>
    <n v="1.7999999999999999E-2"/>
    <n v="0.214"/>
    <n v="0.02"/>
    <n v="4.5999999999999999E-2"/>
    <n v="0.68200000000000005"/>
    <n v="1.0999999999999999E-2"/>
    <n v="8.0000000000000002E-3"/>
    <n v="296"/>
    <n v="307"/>
    <n v="267"/>
    <n v="283"/>
    <n v="248"/>
    <n v="193"/>
    <n v="213"/>
    <n v="225"/>
    <n v="226"/>
    <n v="259"/>
    <n v="0.12200549053605"/>
    <n v="0.18023236678405699"/>
    <s v="4x"/>
    <m/>
    <m/>
    <m/>
    <m/>
    <m/>
    <n v="8"/>
    <n v="8"/>
    <s v="SAMN05752327"/>
  </r>
  <r>
    <n v="462"/>
    <s v="KMS420"/>
    <s v="KMS420"/>
    <s v="M. sacchariflorus"/>
    <m/>
    <s v="J19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6.839658999999997"/>
    <n v="127.140006"/>
    <n v="52"/>
    <m/>
    <m/>
    <s v="4x"/>
    <n v="9.0080022896393803"/>
    <s v="Y"/>
    <d v="2015-05-23T00:00:00"/>
    <s v="NEF"/>
    <s v="summer 2015"/>
    <n v="88.818400000000011"/>
    <n v="1.1946386946386899E-2"/>
    <s v="N"/>
    <n v="8"/>
    <n v="3"/>
    <s v="N China 2x and 4x, Korea and Russia 4x"/>
    <n v="3"/>
    <x v="1"/>
    <n v="2E-3"/>
    <n v="0.217"/>
    <n v="2E-3"/>
    <n v="3.5999999999999997E-2"/>
    <n v="0.70099999999999996"/>
    <n v="0.04"/>
    <n v="3.0000000000000001E-3"/>
    <n v="296"/>
    <n v="308"/>
    <n v="266"/>
    <n v="283"/>
    <n v="248"/>
    <n v="193"/>
    <n v="213"/>
    <n v="224"/>
    <n v="226"/>
    <n v="259"/>
    <n v="0.13220632856523601"/>
    <n v="0.17655677655677701"/>
    <s v="4x"/>
    <m/>
    <m/>
    <m/>
    <m/>
    <m/>
    <n v="8"/>
    <n v="8"/>
    <s v="SAMN05752328"/>
  </r>
  <r>
    <n v="463"/>
    <s v="KMS421"/>
    <s v="KMS421"/>
    <s v="M. sacchariflorus"/>
    <m/>
    <s v="J20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m/>
    <n v="36.786994999999997"/>
    <n v="127.099823"/>
    <n v="25"/>
    <m/>
    <m/>
    <s v="4x"/>
    <n v="8.6538053097345138"/>
    <s v="Y"/>
    <d v="2015-07-02T00:00:00"/>
    <s v="NEF"/>
    <s v="summer 2015"/>
    <n v="70.879600000000011"/>
    <n v="1.01076398004726E-2"/>
    <s v="N"/>
    <n v="8"/>
    <n v="3"/>
    <s v="N China 2x and 4x, Korea and Russia 4x"/>
    <n v="3"/>
    <x v="1"/>
    <n v="8.0000000000000002E-3"/>
    <n v="0.25900000000000001"/>
    <n v="7.0000000000000001E-3"/>
    <n v="4.2999999999999997E-2"/>
    <n v="0.65700000000000003"/>
    <n v="2E-3"/>
    <n v="2.3E-2"/>
    <n v="295"/>
    <n v="307"/>
    <n v="267"/>
    <n v="282"/>
    <n v="248"/>
    <n v="193"/>
    <n v="213"/>
    <n v="224"/>
    <n v="226"/>
    <n v="259"/>
    <n v="6.1609593989307897E-2"/>
    <n v="0.202937825270224"/>
    <s v="4x"/>
    <m/>
    <m/>
    <m/>
    <m/>
    <m/>
    <n v="8"/>
    <n v="8"/>
    <s v="SAMN05752329"/>
  </r>
  <r>
    <n v="464"/>
    <s v="KMS422"/>
    <s v="KMS422"/>
    <s v="M. x giganteus"/>
    <m/>
    <s v="J21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4.875629000000004"/>
    <n v="126.42291299999999"/>
    <n v="6"/>
    <m/>
    <m/>
    <s v="4x"/>
    <n v="9.3232265671055199"/>
    <s v="Y"/>
    <d v="2015-05-23T00:00:00"/>
    <s v="NEF"/>
    <s v="summer 2015"/>
    <n v="99.035200000000003"/>
    <n v="0.23884439359267701"/>
    <s v="N"/>
    <n v="6"/>
    <n v="1"/>
    <s v="M. xgiganteus (4x x 2x)"/>
    <n v="9"/>
    <x v="6"/>
    <n v="0.255"/>
    <n v="0.217"/>
    <n v="1E-3"/>
    <n v="3.0000000000000001E-3"/>
    <n v="0.52300000000000002"/>
    <n v="1E-3"/>
    <n v="0"/>
    <n v="295"/>
    <n v="305"/>
    <n v="266"/>
    <n v="285"/>
    <n v="255"/>
    <n v="194"/>
    <n v="216"/>
    <n v="225"/>
    <n v="228"/>
    <n v="242"/>
    <n v="0.141251264268169"/>
    <n v="0.19117003735235699"/>
    <s v="4x"/>
    <m/>
    <m/>
    <m/>
    <m/>
    <m/>
    <n v="9"/>
    <n v="9"/>
    <s v="SAMN05752330"/>
  </r>
  <r>
    <n v="465"/>
    <s v="KMS423"/>
    <s v="KMS423"/>
    <s v="M. sacchariflorus"/>
    <m/>
    <s v="J22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4.932240999999998"/>
    <n v="126.414512"/>
    <n v="24"/>
    <m/>
    <m/>
    <s v="4x"/>
    <n v="8.5383848580441626"/>
    <s v="Y"/>
    <d v="2015-05-23T00:00:00"/>
    <s v="NEF"/>
    <s v="summer 2015"/>
    <n v="106.0048"/>
    <n v="5.5852920642308597E-3"/>
    <s v="N"/>
    <n v="8"/>
    <n v="3"/>
    <s v="N China 2x and 4x, Korea and Russia 4x"/>
    <n v="3"/>
    <x v="1"/>
    <n v="1.2E-2"/>
    <n v="0.22700000000000001"/>
    <n v="6.0000000000000001E-3"/>
    <n v="1.0999999999999999E-2"/>
    <n v="0.58899999999999997"/>
    <n v="0.13300000000000001"/>
    <n v="2.1000000000000001E-2"/>
    <n v="296"/>
    <n v="307"/>
    <n v="267"/>
    <n v="284"/>
    <n v="248"/>
    <n v="193"/>
    <n v="213"/>
    <n v="224"/>
    <n v="226"/>
    <n v="259"/>
    <n v="9.2558878774743503E-2"/>
    <n v="0.18935099675179901"/>
    <s v="4x"/>
    <m/>
    <m/>
    <m/>
    <m/>
    <m/>
    <n v="9"/>
    <n v="9"/>
    <s v="SAMN05752331"/>
  </r>
  <r>
    <n v="466"/>
    <s v="KMS424"/>
    <s v="KMS424"/>
    <s v="M. x giganteus"/>
    <m/>
    <s v="J23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n v="10"/>
    <n v="2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019938000000003"/>
    <n v="126.45608"/>
    <n v="32"/>
    <m/>
    <m/>
    <s v="3x"/>
    <n v="7.0577853169471068"/>
    <s v="Y"/>
    <d v="2015-05-23T00:00:00"/>
    <s v="NEF"/>
    <s v="summer 2015"/>
    <n v="26.804800000000004"/>
    <m/>
    <s v="N"/>
    <n v="6"/>
    <n v="1"/>
    <s v="M. xgiganteus (4x x 2x)"/>
    <n v="9"/>
    <x v="6"/>
    <n v="0.31900000000000001"/>
    <n v="0.193"/>
    <n v="7.0000000000000001E-3"/>
    <n v="2.1000000000000001E-2"/>
    <n v="0.441"/>
    <n v="1.6E-2"/>
    <n v="4.0000000000000001E-3"/>
    <n v="294"/>
    <n v="306"/>
    <n v="270"/>
    <n v="287"/>
    <n v="251"/>
    <n v="194"/>
    <n v="215"/>
    <n v="226"/>
    <n v="227"/>
    <n v="249"/>
    <n v="0.13795694263834701"/>
    <n v="0.17334316650464299"/>
    <s v="4x"/>
    <m/>
    <m/>
    <m/>
    <m/>
    <m/>
    <n v="9"/>
    <n v="9"/>
    <s v="SAMN05752332"/>
  </r>
  <r>
    <n v="467"/>
    <s v="KMS425"/>
    <s v="KMS425"/>
    <s v="M. sacchariflorus"/>
    <m/>
    <s v="J24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045813000000003"/>
    <n v="126.48214"/>
    <n v="21"/>
    <m/>
    <m/>
    <s v="4x"/>
    <n v="8.8049573891251249"/>
    <s v="Y"/>
    <d v="2015-05-23T00:00:00"/>
    <s v="NEF"/>
    <s v="summer 2015"/>
    <n v="147.28399999999999"/>
    <n v="2.6315789473684199E-2"/>
    <s v="N"/>
    <n v="8"/>
    <n v="3"/>
    <s v="N China 2x and 4x, Korea and Russia 4x"/>
    <n v="3"/>
    <x v="1"/>
    <n v="1.2E-2"/>
    <n v="0.32100000000000001"/>
    <n v="4.8000000000000001E-2"/>
    <n v="2E-3"/>
    <n v="0.61499999999999999"/>
    <n v="1E-3"/>
    <n v="1E-3"/>
    <n v="296"/>
    <n v="307"/>
    <n v="267"/>
    <n v="284"/>
    <n v="248"/>
    <n v="193"/>
    <n v="213"/>
    <n v="224"/>
    <n v="226"/>
    <n v="259"/>
    <n v="0.16116168183788501"/>
    <n v="0.14151853382940599"/>
    <s v="unknown"/>
    <m/>
    <m/>
    <m/>
    <m/>
    <m/>
    <n v="9"/>
    <n v="9"/>
    <s v="SAMN05752333"/>
  </r>
  <r>
    <n v="468"/>
    <s v="KMS426"/>
    <s v="KMS426"/>
    <s v="M. sacchariflorus"/>
    <m/>
    <s v="J25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128224000000003"/>
    <n v="126.494709"/>
    <n v="34"/>
    <m/>
    <m/>
    <s v="4x"/>
    <n v="8.6571483844290853"/>
    <s v="Y"/>
    <d v="2015-05-23T00:00:00"/>
    <s v="NEF"/>
    <s v="summer 2015"/>
    <n v="21.981999999999996"/>
    <m/>
    <s v="N"/>
    <n v="8"/>
    <n v="3"/>
    <s v="N China 2x and 4x, Korea and Russia 4x"/>
    <n v="3"/>
    <x v="1"/>
    <n v="1.2E-2"/>
    <n v="0.33200000000000002"/>
    <n v="0.01"/>
    <n v="2.3E-2"/>
    <n v="0.621"/>
    <n v="2E-3"/>
    <n v="0"/>
    <n v="295"/>
    <n v="308"/>
    <n v="265"/>
    <n v="283"/>
    <n v="250"/>
    <n v="194"/>
    <n v="213"/>
    <n v="223"/>
    <n v="227"/>
    <n v="258"/>
    <n v="0.13865048403409899"/>
    <n v="0.166169020699836"/>
    <s v="4x"/>
    <m/>
    <m/>
    <m/>
    <m/>
    <m/>
    <n v="9"/>
    <n v="9"/>
    <s v="SAMN05752334"/>
  </r>
  <r>
    <n v="469"/>
    <s v="KMS427"/>
    <s v="KMS427"/>
    <s v="M. sacchariflorus"/>
    <m/>
    <s v="J26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n v="5"/>
    <n v="3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203158999999999"/>
    <n v="126.504402"/>
    <n v="49"/>
    <m/>
    <m/>
    <s v="4x"/>
    <n v="9.2473170731707306"/>
    <s v="Y"/>
    <d v="2015-07-02T00:00:00"/>
    <s v="NEF"/>
    <s v="summer 2015"/>
    <n v="531.83799999999997"/>
    <n v="0.12032967032967"/>
    <s v="N"/>
    <n v="8"/>
    <n v="3"/>
    <s v="N China 2x and 4x, Korea and Russia 4x"/>
    <n v="3"/>
    <x v="1"/>
    <n v="0.14799999999999999"/>
    <n v="0.25800000000000001"/>
    <n v="1.0999999999999999E-2"/>
    <n v="2.7E-2"/>
    <n v="0.54700000000000004"/>
    <n v="4.0000000000000001E-3"/>
    <n v="6.0000000000000001E-3"/>
    <n v="295"/>
    <n v="305"/>
    <n v="266"/>
    <n v="285"/>
    <n v="255"/>
    <n v="194"/>
    <n v="216"/>
    <n v="225"/>
    <n v="228"/>
    <n v="242"/>
    <n v="0.21655830082357999"/>
    <n v="0.14957028512411899"/>
    <s v="unknown"/>
    <m/>
    <m/>
    <m/>
    <m/>
    <m/>
    <n v="9"/>
    <n v="9"/>
    <s v="SAMN05752335"/>
  </r>
  <r>
    <n v="470"/>
    <s v="KMS428"/>
    <s v="KMS428"/>
    <s v="M. sacchariflorus"/>
    <m/>
    <s v="J27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256481999999998"/>
    <n v="126.503928"/>
    <n v="21"/>
    <m/>
    <m/>
    <s v="4x"/>
    <n v="8.6394392369626569"/>
    <s v="Y"/>
    <d v="2015-05-23T00:00:00"/>
    <s v="NEF"/>
    <s v="summer 2015"/>
    <n v="75.515000000000001"/>
    <n v="3.6083561932897197E-2"/>
    <s v="N"/>
    <n v="8"/>
    <n v="3"/>
    <s v="N China 2x and 4x, Korea and Russia 4x"/>
    <n v="3"/>
    <x v="1"/>
    <n v="2.5000000000000001E-2"/>
    <n v="0.28999999999999998"/>
    <n v="2E-3"/>
    <n v="3.4000000000000002E-2"/>
    <n v="0.64600000000000002"/>
    <n v="2E-3"/>
    <n v="1E-3"/>
    <n v="296"/>
    <n v="307"/>
    <n v="267"/>
    <n v="283"/>
    <n v="248"/>
    <n v="193"/>
    <n v="213"/>
    <n v="224"/>
    <n v="226"/>
    <n v="259"/>
    <n v="8.89755815633579E-2"/>
    <n v="0.192000253758802"/>
    <s v="4x"/>
    <m/>
    <m/>
    <m/>
    <m/>
    <m/>
    <n v="9"/>
    <n v="9"/>
    <s v="SAMN05752336"/>
  </r>
  <r>
    <n v="471"/>
    <s v="KMS429"/>
    <s v="KMS429"/>
    <s v="M. sacchariflorus"/>
    <m/>
    <s v="J28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307887000000001"/>
    <n v="126.55507299999999"/>
    <n v="17"/>
    <m/>
    <m/>
    <s v="4x"/>
    <n v="8.7928576284481625"/>
    <s v="Y"/>
    <d v="2015-05-23T00:00:00"/>
    <s v="NEF"/>
    <s v="summer 2015"/>
    <n v="140.845"/>
    <n v="3.36547923637079E-2"/>
    <s v="N"/>
    <n v="8"/>
    <n v="3"/>
    <s v="N China 2x and 4x, Korea and Russia 4x"/>
    <n v="3"/>
    <x v="1"/>
    <n v="2.1999999999999999E-2"/>
    <n v="0.19900000000000001"/>
    <n v="2.1000000000000001E-2"/>
    <n v="2.8000000000000001E-2"/>
    <n v="0.72299999999999998"/>
    <n v="5.0000000000000001E-3"/>
    <n v="3.0000000000000001E-3"/>
    <n v="296"/>
    <n v="307"/>
    <n v="267"/>
    <n v="284"/>
    <n v="248"/>
    <n v="193"/>
    <n v="213"/>
    <n v="224"/>
    <n v="226"/>
    <n v="259"/>
    <n v="9.5650917497471497E-2"/>
    <n v="0.19223518133887199"/>
    <s v="4x"/>
    <m/>
    <m/>
    <m/>
    <m/>
    <m/>
    <n v="9"/>
    <n v="9"/>
    <s v="SAMN05752337"/>
  </r>
  <r>
    <n v="472"/>
    <s v="KMS430"/>
    <s v="KMS430"/>
    <s v="M. sacchariflorus"/>
    <m/>
    <s v="J29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346528999999997"/>
    <n v="126.618437"/>
    <n v="51"/>
    <m/>
    <m/>
    <s v="4x"/>
    <n v="8.9124238578680171"/>
    <s v="Y"/>
    <d v="2015-05-23T00:00:00"/>
    <s v="NEF"/>
    <s v="summer 2015"/>
    <n v="89.850000000000009"/>
    <n v="5.0110864745011099E-2"/>
    <s v="N"/>
    <n v="8"/>
    <n v="3"/>
    <s v="N China 2x and 4x, Korea and Russia 4x"/>
    <n v="3"/>
    <x v="1"/>
    <n v="5.6000000000000001E-2"/>
    <n v="0.24399999999999999"/>
    <n v="1.7999999999999999E-2"/>
    <n v="1.7999999999999999E-2"/>
    <n v="0.65200000000000002"/>
    <n v="8.9999999999999993E-3"/>
    <n v="1E-3"/>
    <n v="296"/>
    <n v="307"/>
    <n v="267"/>
    <n v="283"/>
    <n v="248"/>
    <n v="193"/>
    <n v="213"/>
    <n v="224"/>
    <n v="226"/>
    <n v="259"/>
    <n v="9.5737610171940504E-2"/>
    <n v="0.190815543908986"/>
    <s v="4x"/>
    <m/>
    <m/>
    <m/>
    <m/>
    <m/>
    <n v="9"/>
    <n v="9"/>
    <s v="SAMN05752338"/>
  </r>
  <r>
    <n v="473"/>
    <s v="KMS431"/>
    <s v="KMS431"/>
    <s v="M. sacchariflorus"/>
    <m/>
    <s v="J30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04366000000003"/>
    <n v="126.677198"/>
    <n v="49"/>
    <m/>
    <m/>
    <s v="4x"/>
    <n v="8.7098172723090155"/>
    <s v="Y"/>
    <d v="2015-05-23T00:00:00"/>
    <s v="NEF"/>
    <s v="summer 2015"/>
    <n v="53.00200000000001"/>
    <n v="2.57579211306132E-2"/>
    <s v="N"/>
    <n v="8"/>
    <n v="3"/>
    <s v="N China 2x and 4x, Korea and Russia 4x"/>
    <n v="3"/>
    <x v="1"/>
    <n v="3.2000000000000001E-2"/>
    <n v="0.21099999999999999"/>
    <n v="4.4999999999999998E-2"/>
    <n v="1.4E-2"/>
    <n v="0.56200000000000006"/>
    <n v="8.2000000000000003E-2"/>
    <n v="5.3999999999999999E-2"/>
    <n v="296"/>
    <n v="307"/>
    <n v="267"/>
    <n v="284"/>
    <n v="248"/>
    <n v="193"/>
    <n v="213"/>
    <n v="224"/>
    <n v="226"/>
    <n v="259"/>
    <n v="5.2882531426094503E-2"/>
    <n v="0.21266209000762801"/>
    <s v="4x"/>
    <m/>
    <m/>
    <m/>
    <m/>
    <m/>
    <n v="9"/>
    <n v="9"/>
    <s v="SAMN05752339"/>
  </r>
  <r>
    <n v="474"/>
    <s v="KMS432"/>
    <s v="KMS432"/>
    <s v="M. sacchariflorus"/>
    <m/>
    <s v="J31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24858999999998"/>
    <n v="126.691748"/>
    <n v="52"/>
    <m/>
    <m/>
    <s v="4x"/>
    <n v="8.6209987600060245"/>
    <s v="Y"/>
    <d v="2015-05-23T00:00:00"/>
    <s v="NEF"/>
    <s v="summer 2015"/>
    <n v="140.28099999999998"/>
    <n v="3.4232365145228198E-2"/>
    <s v="N"/>
    <n v="8"/>
    <n v="3"/>
    <s v="N China 2x and 4x, Korea and Russia 4x"/>
    <n v="3"/>
    <x v="1"/>
    <n v="4.9000000000000002E-2"/>
    <n v="0.20899999999999999"/>
    <n v="3.0000000000000001E-3"/>
    <n v="1.4999999999999999E-2"/>
    <n v="0.68200000000000005"/>
    <n v="3.7999999999999999E-2"/>
    <n v="4.0000000000000001E-3"/>
    <n v="296"/>
    <n v="307"/>
    <n v="267"/>
    <n v="284"/>
    <n v="248"/>
    <n v="193"/>
    <n v="213"/>
    <n v="224"/>
    <n v="226"/>
    <n v="259"/>
    <n v="5.7708423638202597E-2"/>
    <n v="0.212095191364082"/>
    <s v="4x"/>
    <m/>
    <m/>
    <m/>
    <m/>
    <m/>
    <n v="9"/>
    <n v="9"/>
    <s v="SAMN05752340"/>
  </r>
  <r>
    <n v="475"/>
    <s v="KMS433"/>
    <s v="KMS433"/>
    <s v="M. sacchariflorus"/>
    <m/>
    <s v="J32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524386"/>
    <n v="126.715659"/>
    <n v="14"/>
    <m/>
    <m/>
    <s v="4x"/>
    <n v="8.7010175438596473"/>
    <s v="Y"/>
    <d v="2015-05-23T00:00:00"/>
    <s v="NEF"/>
    <s v="summer 2015"/>
    <n v="247.11199999999997"/>
    <n v="1.9935095039406599E-2"/>
    <s v="N"/>
    <n v="8"/>
    <n v="3"/>
    <s v="N China 2x and 4x, Korea and Russia 4x"/>
    <n v="3"/>
    <x v="1"/>
    <n v="2.1999999999999999E-2"/>
    <n v="0.26600000000000001"/>
    <n v="0.01"/>
    <n v="1.4999999999999999E-2"/>
    <n v="0.65500000000000003"/>
    <n v="2.8000000000000001E-2"/>
    <n v="3.0000000000000001E-3"/>
    <n v="296"/>
    <n v="307"/>
    <n v="267"/>
    <n v="283"/>
    <n v="248"/>
    <n v="193"/>
    <n v="213"/>
    <n v="224"/>
    <n v="226"/>
    <n v="259"/>
    <n v="9.4148244473341997E-2"/>
    <n v="0.18614221456598701"/>
    <s v="4x"/>
    <m/>
    <m/>
    <m/>
    <m/>
    <m/>
    <n v="9"/>
    <n v="9"/>
    <s v="SAMN05752341"/>
  </r>
  <r>
    <n v="476"/>
    <s v="KMS434"/>
    <s v="KMS434"/>
    <s v="M. sacchariflorus"/>
    <m/>
    <s v="K01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4"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456761"/>
    <n v="128.50228899999999"/>
    <n v="31"/>
    <m/>
    <m/>
    <s v="4x"/>
    <n v="9.4946515855382732"/>
    <s v="Y"/>
    <d v="2015-05-23T00:00:00"/>
    <s v="NEF"/>
    <s v="summer 2015"/>
    <n v="80.073999999999998"/>
    <n v="1.8328118015198899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2"/>
  </r>
  <r>
    <n v="477"/>
    <s v="KMS435"/>
    <s v="KMS435"/>
    <s v="M. x giganteus"/>
    <m/>
    <s v="K02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449930999999999"/>
    <n v="128.49463"/>
    <n v="33"/>
    <m/>
    <m/>
    <s v="4x"/>
    <n v="9.4254367118169053"/>
    <s v="Y"/>
    <d v="2015-05-23T00:00:00"/>
    <s v="NEF"/>
    <s v="summer 2015"/>
    <n v="62.260999999999996"/>
    <n v="0.26567055393585998"/>
    <s v="N"/>
    <n v="6"/>
    <n v="1"/>
    <s v="M. xgiganteus (4x x 2x)"/>
    <n v="9"/>
    <x v="6"/>
    <n v="0.38100000000000001"/>
    <n v="3.0000000000000001E-3"/>
    <n v="0"/>
    <n v="0"/>
    <n v="0.61499999999999999"/>
    <n v="0"/>
    <n v="0"/>
    <n v="296"/>
    <n v="307"/>
    <n v="267"/>
    <n v="283"/>
    <n v="248"/>
    <n v="193"/>
    <n v="213"/>
    <n v="224"/>
    <n v="226"/>
    <n v="259"/>
    <n v="9.5564224823002503E-2"/>
    <n v="0.21266534602850001"/>
    <s v="4x"/>
    <m/>
    <m/>
    <m/>
    <m/>
    <m/>
    <n v="7"/>
    <n v="7"/>
    <s v="SAMN05752343"/>
  </r>
  <r>
    <n v="478"/>
    <s v="KMS436"/>
    <s v="KMS436"/>
    <s v="M. sacchariflorus"/>
    <m/>
    <s v="K03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6"/>
    <n v="2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437269000000001"/>
    <n v="128.48595900000001"/>
    <n v="31"/>
    <m/>
    <m/>
    <s v="4x"/>
    <n v="9.1771048034934495"/>
    <s v="Y"/>
    <d v="2015-07-02T00:00:00"/>
    <s v="NEF"/>
    <s v="summer 2015"/>
    <n v="78.006"/>
    <n v="1.1521652761223701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4"/>
  </r>
  <r>
    <n v="479"/>
    <s v="KMS437"/>
    <s v="KMS437"/>
    <s v="M. sacchariflorus"/>
    <m/>
    <s v="K04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6"/>
    <n v="3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415942000000001"/>
    <n v="128.448195"/>
    <n v="29"/>
    <m/>
    <m/>
    <s v="4x"/>
    <n v="9.1490595806518584"/>
    <s v="Y"/>
    <d v="2015-05-23T00:00:00"/>
    <s v="NEF"/>
    <s v="summer 2015"/>
    <n v="131.06899999999999"/>
    <n v="1.03044496487119E-2"/>
    <s v="N"/>
    <n v="8"/>
    <n v="3"/>
    <s v="N China 2x and 4x, Korea and Russia 4x"/>
    <n v="3"/>
    <x v="1"/>
    <n v="0"/>
    <n v="0.127"/>
    <n v="0"/>
    <n v="3.5999999999999997E-2"/>
    <n v="0.83499999999999996"/>
    <n v="0"/>
    <n v="0"/>
    <n v="295"/>
    <n v="307"/>
    <n v="267"/>
    <n v="283"/>
    <n v="248"/>
    <n v="193"/>
    <n v="214"/>
    <n v="224"/>
    <n v="226"/>
    <n v="259"/>
    <n v="5.7390550498482899E-2"/>
    <n v="0.203470370029737"/>
    <s v="4x"/>
    <m/>
    <m/>
    <m/>
    <m/>
    <m/>
    <n v="7"/>
    <n v="7"/>
    <s v="SAMN05752345"/>
  </r>
  <r>
    <n v="480"/>
    <s v="KMS438"/>
    <s v="KMS438"/>
    <s v="M. sacchariflorus"/>
    <m/>
    <s v="K05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10"/>
    <n v="3"/>
    <s v="yes"/>
    <d v="2015-04-24T00:00:00"/>
    <m/>
    <m/>
    <m/>
    <m/>
    <m/>
    <n v="2"/>
    <d v="2015-03-30T00:00:00"/>
    <m/>
    <m/>
    <d v="2015-01-01T00:00:00"/>
    <m/>
    <s v="Y"/>
    <m/>
    <m/>
    <m/>
    <s v="Y"/>
    <n v="35.402113"/>
    <n v="128.47771399999999"/>
    <n v="32"/>
    <m/>
    <m/>
    <s v="4x"/>
    <n v="8.799703010577705"/>
    <s v="Y"/>
    <d v="2015-05-23T00:00:00"/>
    <s v="NEF"/>
    <s v="summer 2015"/>
    <n v="155.64999999999998"/>
    <n v="1.62027420024927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6"/>
  </r>
  <r>
    <n v="481"/>
    <s v="KMS439"/>
    <s v="KMS439"/>
    <s v="M. sacchariflorus"/>
    <m/>
    <s v="K06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4"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394647999999997"/>
    <n v="128.47512399999999"/>
    <n v="36"/>
    <m/>
    <m/>
    <s v="4x"/>
    <n v="9.0460907127429788"/>
    <s v="Y"/>
    <d v="2015-05-23T00:00:00"/>
    <s v="NEF"/>
    <s v="summer 2015"/>
    <n v="68.183000000000007"/>
    <n v="1.8615284128020899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7"/>
  </r>
  <r>
    <n v="482"/>
    <s v="KMS440"/>
    <s v="KMS440"/>
    <s v="M. sacchariflorus"/>
    <m/>
    <s v="K07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6"/>
    <n v="4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48694000000003"/>
    <n v="128.46199999999999"/>
    <n v="12"/>
    <m/>
    <m/>
    <s v="4x"/>
    <n v="8.9973928462519499"/>
    <s v="Y"/>
    <d v="2015-05-23T00:00:00"/>
    <s v="NEF"/>
    <s v="summer 2015"/>
    <n v="101.60000000000001"/>
    <n v="1.7956725407093501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8"/>
  </r>
  <r>
    <n v="483"/>
    <s v="KMS441"/>
    <s v="KMS441"/>
    <s v="M. sacchariflorus"/>
    <m/>
    <s v="K08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695697000000003"/>
    <n v="128.32239999999999"/>
    <n v="16"/>
    <m/>
    <m/>
    <s v="4x"/>
    <n v="9.0423718075628585"/>
    <s v="Y"/>
    <d v="2015-07-02T00:00:00"/>
    <s v="NEF"/>
    <s v="summer 2015"/>
    <n v="118.70800000000001"/>
    <n v="1.67632972019158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9"/>
  </r>
  <r>
    <n v="484"/>
    <s v="KMS442"/>
    <s v="KMS442"/>
    <s v="M. sacchariflorus"/>
    <m/>
    <s v="K09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4"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608474999999999"/>
    <n v="128.25355200000001"/>
    <n v="20"/>
    <m/>
    <m/>
    <s v="4x"/>
    <n v="9.1724446560342763"/>
    <s v="Y"/>
    <d v="2015-05-23T00:00:00"/>
    <s v="NEF"/>
    <s v="summer 2015"/>
    <n v="236.77199999999999"/>
    <n v="1.5632943568886601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50"/>
  </r>
  <r>
    <n v="485"/>
    <s v="KMS443"/>
    <s v="KMS443"/>
    <s v="M. x giganteus"/>
    <m/>
    <s v="K10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691386000000001"/>
    <n v="128.434856"/>
    <n v="300"/>
    <m/>
    <m/>
    <s v="4x"/>
    <n v="9.5165468138717593"/>
    <s v="Y"/>
    <d v="2015-05-23T00:00:00"/>
    <s v="NEF"/>
    <s v="summer 2015"/>
    <n v="9.245000000000001"/>
    <m/>
    <s v="N"/>
    <n v="6"/>
    <n v="1"/>
    <s v="M. xgiganteus (4x x 2x)"/>
    <n v="9"/>
    <x v="6"/>
    <n v="0.39400000000000002"/>
    <n v="3.0000000000000001E-3"/>
    <n v="0"/>
    <n v="0"/>
    <n v="0.60299999999999998"/>
    <n v="0"/>
    <n v="0"/>
    <n v="296"/>
    <n v="307"/>
    <n v="267"/>
    <n v="283"/>
    <n v="248"/>
    <n v="193"/>
    <n v="213"/>
    <n v="224"/>
    <n v="226"/>
    <n v="259"/>
    <n v="0.163242306025141"/>
    <n v="0.185695538057743"/>
    <s v="4x"/>
    <m/>
    <m/>
    <m/>
    <m/>
    <m/>
    <n v="7"/>
    <n v="7"/>
    <s v="SAMN05752351"/>
  </r>
  <r>
    <n v="486"/>
    <s v="KMS444"/>
    <s v="KMS444"/>
    <s v="M. sacchariflorus"/>
    <m/>
    <s v="K11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4"/>
    <n v="5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5.813358000000001"/>
    <n v="128.47246100000001"/>
    <n v="24"/>
    <m/>
    <m/>
    <s v="4x"/>
    <n v="8.530999273255814"/>
    <s v="Y"/>
    <d v="2015-05-23T00:00:00"/>
    <s v="NEF"/>
    <s v="summer 2015"/>
    <n v="192.16899999999998"/>
    <n v="1.7210682492581598E-2"/>
    <s v="N"/>
    <n v="9"/>
    <n v="3"/>
    <s v="N China 2x and 4x, Korea and Russia 4x"/>
    <n v="3"/>
    <x v="1"/>
    <n v="1.2E-2"/>
    <n v="0.17499999999999999"/>
    <n v="0"/>
    <n v="5.0000000000000001E-3"/>
    <n v="0.80700000000000005"/>
    <n v="0"/>
    <n v="0"/>
    <n v="296"/>
    <n v="307"/>
    <n v="267"/>
    <n v="284"/>
    <n v="248"/>
    <n v="193"/>
    <n v="213"/>
    <n v="224"/>
    <n v="226"/>
    <n v="259"/>
    <n v="0.115965900881376"/>
    <n v="0.187140428870293"/>
    <s v="4x"/>
    <m/>
    <m/>
    <m/>
    <m/>
    <m/>
    <n v="7"/>
    <n v="7"/>
    <s v="SAMN05752352"/>
  </r>
  <r>
    <n v="487"/>
    <s v="KMS445"/>
    <s v="KMS445"/>
    <s v="M. sacchariflorus"/>
    <m/>
    <s v="K12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4"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51393000000003"/>
    <n v="128.21481499999999"/>
    <n v="20"/>
    <m/>
    <m/>
    <s v="4x"/>
    <n v="9.1640231815025945"/>
    <s v="Y"/>
    <d v="2015-05-23T00:00:00"/>
    <s v="NEF"/>
    <s v="summer 2015"/>
    <n v="193.53199999999998"/>
    <n v="6.68576886341929E-3"/>
    <s v="N"/>
    <n v="8"/>
    <n v="3"/>
    <s v="N China 2x and 4x, Korea and Russia 4x"/>
    <n v="3"/>
    <x v="1"/>
    <n v="0"/>
    <n v="0.14399999999999999"/>
    <n v="1E-3"/>
    <n v="3.5999999999999997E-2"/>
    <n v="0.81799999999999995"/>
    <n v="0"/>
    <n v="1E-3"/>
    <n v="295"/>
    <n v="307"/>
    <n v="267"/>
    <n v="283"/>
    <n v="248"/>
    <n v="193"/>
    <n v="214"/>
    <n v="224"/>
    <n v="226"/>
    <n v="259"/>
    <n v="9.0362664354861996E-2"/>
    <n v="0.18562170404727099"/>
    <s v="4x"/>
    <m/>
    <m/>
    <m/>
    <m/>
    <m/>
    <n v="7"/>
    <n v="7"/>
    <s v="SAMN05752353"/>
  </r>
  <r>
    <n v="488"/>
    <s v="KMS446"/>
    <s v="KMS446"/>
    <s v="M. x giganteus"/>
    <m/>
    <s v="K13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8"/>
    <m/>
    <m/>
    <m/>
    <m/>
    <m/>
    <m/>
    <m/>
    <m/>
    <n v="3"/>
    <m/>
    <m/>
    <m/>
    <d v="2015-01-01T00:00:00"/>
    <m/>
    <s v="Y"/>
    <m/>
    <m/>
    <m/>
    <s v="Y"/>
    <n v="36.183436"/>
    <n v="128.21911"/>
    <n v="50"/>
    <m/>
    <m/>
    <s v="4x"/>
    <n v="9.0887816198653972"/>
    <s v="Y"/>
    <d v="2015-07-20T00:00:00"/>
    <s v="KNU"/>
    <d v="2015-11-17T00:00:00"/>
    <n v="143.75919999999999"/>
    <m/>
    <s v="N"/>
    <n v="6"/>
    <n v="1"/>
    <s v="M. xgiganteus (4x x 2x)"/>
    <n v="9"/>
    <x v="6"/>
    <n v="0.38400000000000001"/>
    <n v="1E-3"/>
    <n v="0"/>
    <n v="0"/>
    <n v="0.61499999999999999"/>
    <n v="0"/>
    <n v="0"/>
    <n v="296"/>
    <n v="307"/>
    <n v="267"/>
    <n v="283"/>
    <n v="248"/>
    <n v="193"/>
    <n v="213"/>
    <n v="224"/>
    <n v="226"/>
    <n v="259"/>
    <n v="0.147493136829938"/>
    <n v="0.20484051388088501"/>
    <s v="4x"/>
    <m/>
    <m/>
    <m/>
    <m/>
    <m/>
    <n v="7"/>
    <n v="7"/>
    <s v="SAMN05752354"/>
  </r>
  <r>
    <n v="489"/>
    <s v="KMS447"/>
    <s v="KMS447"/>
    <s v="M. sacchariflorus"/>
    <m/>
    <s v="K14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385294000000002"/>
    <n v="128.650238"/>
    <n v="14"/>
    <m/>
    <m/>
    <s v="4x"/>
    <n v="8.8480027173913047"/>
    <s v="Y"/>
    <d v="2015-05-23T00:00:00"/>
    <s v="NEF"/>
    <s v="summer 2015"/>
    <n v="121.29299999999999"/>
    <n v="1.86964878560196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8"/>
    <n v="8"/>
    <s v="SAMN05752355"/>
  </r>
  <r>
    <n v="490"/>
    <s v="KMS448"/>
    <s v="KMS448"/>
    <s v="M. x giganteus"/>
    <m/>
    <s v="K15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883991000000002"/>
    <n v="128.78494499999999"/>
    <n v="46"/>
    <m/>
    <m/>
    <s v="4x"/>
    <n v="9.2566024962978624"/>
    <s v="Y"/>
    <d v="2015-05-23T00:00:00"/>
    <s v="NEF"/>
    <s v="summer 2015"/>
    <n v="97.887"/>
    <n v="0.26045431078988102"/>
    <s v="N"/>
    <n v="6"/>
    <n v="1"/>
    <s v="M. xgiganteus (4x x 2x)"/>
    <n v="9"/>
    <x v="6"/>
    <n v="0.38400000000000001"/>
    <n v="2E-3"/>
    <n v="0"/>
    <n v="0"/>
    <n v="0.61299999999999999"/>
    <n v="0"/>
    <n v="0"/>
    <n v="296"/>
    <n v="307"/>
    <n v="267"/>
    <n v="283"/>
    <n v="248"/>
    <n v="193"/>
    <n v="213"/>
    <n v="224"/>
    <n v="226"/>
    <n v="259"/>
    <n v="0.13197514809998601"/>
    <n v="0.197882681936214"/>
    <s v="4x"/>
    <m/>
    <m/>
    <m/>
    <m/>
    <m/>
    <n v="7"/>
    <n v="7"/>
    <s v="SAMN05752356"/>
  </r>
  <r>
    <n v="491"/>
    <s v="KMS449"/>
    <s v="KMS449"/>
    <s v="M. sacchariflorus"/>
    <m/>
    <s v="K16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6.285741999999999"/>
    <n v="128.364586"/>
    <n v="152"/>
    <m/>
    <m/>
    <s v="4x"/>
    <n v="8.9185189718482238"/>
    <s v="Y"/>
    <d v="2015-05-23T00:00:00"/>
    <s v="NEF"/>
    <s v="summer 2015"/>
    <n v="182.48699999999999"/>
    <n v="1.0463378176382701E-2"/>
    <s v="N"/>
    <n v="8"/>
    <n v="3"/>
    <s v="N China 2x and 4x, Korea and Russia 4x"/>
    <n v="3"/>
    <x v="1"/>
    <n v="0"/>
    <n v="0.13900000000000001"/>
    <n v="1E-3"/>
    <n v="3.4000000000000002E-2"/>
    <n v="0.82599999999999996"/>
    <n v="0"/>
    <n v="0"/>
    <n v="295"/>
    <n v="307"/>
    <n v="267"/>
    <n v="283"/>
    <n v="248"/>
    <n v="193"/>
    <n v="214"/>
    <n v="224"/>
    <n v="226"/>
    <n v="259"/>
    <n v="7.2764051437653507E-2"/>
    <n v="0.20082899616667199"/>
    <s v="4x"/>
    <m/>
    <m/>
    <m/>
    <m/>
    <m/>
    <n v="7"/>
    <n v="7"/>
    <s v="SAMN05752357"/>
  </r>
  <r>
    <n v="492"/>
    <s v="KMS450"/>
    <s v="KMS450"/>
    <s v="M. sacchariflorus"/>
    <m/>
    <s v="K17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10"/>
    <n v="2"/>
    <s v="no"/>
    <m/>
    <m/>
    <m/>
    <m/>
    <m/>
    <m/>
    <n v="1"/>
    <m/>
    <m/>
    <m/>
    <d v="2015-01-01T00:00:00"/>
    <m/>
    <s v="Y"/>
    <m/>
    <m/>
    <m/>
    <m/>
    <n v="36.228304000000001"/>
    <n v="128.332763"/>
    <n v="33"/>
    <m/>
    <m/>
    <s v="4x"/>
    <n v="8.7878240190249706"/>
    <s v="Y"/>
    <d v="2015-07-02T00:00:00"/>
    <s v="NEF"/>
    <s v="summer 2015"/>
    <n v="447.33199999999999"/>
    <n v="1.18995152049361E-2"/>
    <s v="N"/>
    <n v="9"/>
    <n v="3"/>
    <s v="N China 2x and 4x, Korea and Russia 4x"/>
    <n v="3"/>
    <x v="1"/>
    <n v="1E-3"/>
    <n v="0.184"/>
    <n v="0"/>
    <n v="1E-3"/>
    <n v="0.81299999999999994"/>
    <n v="0"/>
    <n v="0"/>
    <n v="296"/>
    <n v="307"/>
    <n v="267"/>
    <n v="284"/>
    <n v="248"/>
    <n v="193"/>
    <n v="213"/>
    <n v="224"/>
    <n v="226"/>
    <n v="259"/>
    <n v="0.168675046958532"/>
    <n v="0.16476640711902099"/>
    <s v="4x"/>
    <m/>
    <m/>
    <m/>
    <m/>
    <m/>
    <n v="7"/>
    <n v="7"/>
    <s v="SAMN05752358"/>
  </r>
  <r>
    <n v="493"/>
    <s v="KMS451"/>
    <s v="KMS451"/>
    <s v="M. x giganteus"/>
    <m/>
    <s v="K18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937626999999999"/>
    <n v="128.84175300000001"/>
    <n v="57.6"/>
    <m/>
    <m/>
    <s v="4x"/>
    <n v="9.3369976544175124"/>
    <s v="Y"/>
    <d v="2015-05-23T00:00:00"/>
    <s v="NEF"/>
    <s v="summer 2015"/>
    <n v="106.86399999999999"/>
    <n v="0.240084134615385"/>
    <s v="N"/>
    <n v="6"/>
    <n v="1"/>
    <s v="M. xgiganteus (4x x 2x)"/>
    <n v="9"/>
    <x v="6"/>
    <n v="0.378"/>
    <n v="1E-3"/>
    <n v="0"/>
    <n v="0"/>
    <n v="0.621"/>
    <n v="0"/>
    <n v="0"/>
    <n v="296"/>
    <n v="307"/>
    <n v="267"/>
    <n v="283"/>
    <n v="248"/>
    <n v="193"/>
    <n v="213"/>
    <n v="224"/>
    <n v="226"/>
    <n v="259"/>
    <n v="0.15338823869383"/>
    <n v="0.19080451923405101"/>
    <s v="4x"/>
    <m/>
    <m/>
    <m/>
    <m/>
    <m/>
    <n v="7"/>
    <n v="7"/>
    <s v="SAMN05752359"/>
  </r>
  <r>
    <n v="494"/>
    <s v="KMS452"/>
    <s v="KMS452"/>
    <s v="M. sacchariflorus"/>
    <m/>
    <s v="K19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432910999999997"/>
    <n v="128.255787"/>
    <n v="152"/>
    <m/>
    <m/>
    <s v="4x"/>
    <n v="8.7836487804878018"/>
    <s v="Y"/>
    <d v="2015-07-02T00:00:00"/>
    <s v="NEF"/>
    <s v="summer 2015"/>
    <n v="201.70999999999998"/>
    <n v="7.1460473425636398E-3"/>
    <s v="N"/>
    <n v="8"/>
    <n v="3"/>
    <s v="N China 2x and 4x, Korea and Russia 4x"/>
    <n v="3"/>
    <x v="1"/>
    <n v="0"/>
    <n v="0.154"/>
    <n v="2E-3"/>
    <n v="3.4000000000000002E-2"/>
    <n v="0.80900000000000005"/>
    <n v="0"/>
    <n v="0"/>
    <n v="295"/>
    <n v="307"/>
    <n v="267"/>
    <n v="283"/>
    <n v="248"/>
    <n v="193"/>
    <n v="214"/>
    <n v="224"/>
    <n v="226"/>
    <n v="259"/>
    <n v="0.15624909695130801"/>
    <n v="0.160593191314474"/>
    <s v="4x"/>
    <m/>
    <m/>
    <m/>
    <m/>
    <m/>
    <n v="7"/>
    <n v="7"/>
    <s v="SAMN05752360"/>
  </r>
  <r>
    <n v="495"/>
    <s v="KMS453"/>
    <s v="KMS453"/>
    <s v="M. x giganteus"/>
    <m/>
    <s v="K20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453145999999997"/>
    <n v="128.23385999999999"/>
    <n v="19"/>
    <m/>
    <m/>
    <s v="4x"/>
    <n v="9.0459016393442617"/>
    <s v="Y"/>
    <d v="2015-05-23T00:00:00"/>
    <s v="NEF"/>
    <s v="summer 2015"/>
    <n v="276.06399999999996"/>
    <n v="0.235350015837821"/>
    <s v="N"/>
    <n v="6"/>
    <n v="1"/>
    <s v="M. xgiganteus (4x x 2x)"/>
    <n v="9"/>
    <x v="6"/>
    <n v="0.38300000000000001"/>
    <n v="2E-3"/>
    <n v="0"/>
    <n v="0"/>
    <n v="0.61399999999999999"/>
    <n v="0"/>
    <n v="0"/>
    <n v="296"/>
    <n v="307"/>
    <n v="267"/>
    <n v="283"/>
    <n v="248"/>
    <n v="193"/>
    <n v="213"/>
    <n v="224"/>
    <n v="226"/>
    <n v="259"/>
    <n v="0.162057506140731"/>
    <n v="0.18508811256336899"/>
    <s v="4x"/>
    <m/>
    <m/>
    <m/>
    <m/>
    <m/>
    <n v="7"/>
    <n v="7"/>
    <s v="SAMN05752361"/>
  </r>
  <r>
    <n v="496"/>
    <s v="KMS454"/>
    <s v="KMS454"/>
    <s v="M. x giganteus"/>
    <m/>
    <s v="Y01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8.053173999999999"/>
    <n v="127.57020199999999"/>
    <n v="238"/>
    <m/>
    <m/>
    <s v="4x"/>
    <n v="8.8150021413276214"/>
    <s v="Y"/>
    <d v="2015-05-23T00:00:00"/>
    <s v="NEF"/>
    <s v="summer 2015"/>
    <n v="278.60199999999998"/>
    <n v="0.196992481203008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6"/>
    <n v="6"/>
    <s v="SAMN05752362"/>
  </r>
  <r>
    <n v="497"/>
    <s v="KMS455"/>
    <s v="KMS455"/>
    <s v="M. sacchariflorus"/>
    <m/>
    <s v="Y02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8.084651000000001"/>
    <n v="127.479146"/>
    <n v="350"/>
    <m/>
    <m/>
    <s v="4x"/>
    <n v="9.5205507455507448"/>
    <s v="Y"/>
    <d v="2015-07-02T00:00:00"/>
    <s v="NEF"/>
    <s v="summer 2015"/>
    <n v="132.00899999999999"/>
    <n v="6.2716262975778501E-3"/>
    <s v="N"/>
    <n v="8"/>
    <n v="3"/>
    <s v="N China 2x and 4x, Korea and Russia 4x"/>
    <n v="3"/>
    <x v="1"/>
    <n v="0"/>
    <n v="9.9000000000000005E-2"/>
    <n v="0"/>
    <n v="6.7000000000000004E-2"/>
    <n v="0.83299999999999996"/>
    <n v="0"/>
    <n v="0"/>
    <n v="296"/>
    <n v="307"/>
    <n v="267"/>
    <n v="284"/>
    <n v="248"/>
    <n v="193"/>
    <n v="213"/>
    <n v="224"/>
    <n v="226"/>
    <n v="259"/>
    <n v="8.6548186678225697E-2"/>
    <n v="0.19025624802277799"/>
    <s v="4x"/>
    <m/>
    <m/>
    <m/>
    <m/>
    <m/>
    <n v="6"/>
    <n v="6"/>
    <s v="SAMN05752363"/>
  </r>
  <r>
    <n v="498"/>
    <s v="KMS456"/>
    <s v="KMS456"/>
    <s v="M. x giganteus"/>
    <m/>
    <s v="Y03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m/>
    <n v="38.185960000000001"/>
    <n v="127.35833100000001"/>
    <n v="207"/>
    <m/>
    <m/>
    <s v="2x"/>
    <n v="4.9307091257670708"/>
    <s v="Y"/>
    <d v="2015-07-02T00:00:00"/>
    <s v="NEF"/>
    <s v="summer 2015"/>
    <n v="70.674000000000007"/>
    <n v="0.181017612524462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6"/>
    <n v="6"/>
    <s v="SAMN05752364"/>
  </r>
  <r>
    <n v="499"/>
    <s v="KMS457"/>
    <s v="KMS457"/>
    <s v="M. x giganteus"/>
    <m/>
    <s v="Y04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5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8.112437"/>
    <n v="127.290632"/>
    <n v="143"/>
    <m/>
    <m/>
    <s v="2x"/>
    <n v="4.635353664207452"/>
    <s v="Y"/>
    <d v="2015-05-23T00:00:00"/>
    <s v="NEF"/>
    <s v="summer 2015"/>
    <n v="95.207999999999998"/>
    <n v="0.19552457813646401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6"/>
    <n v="6"/>
    <s v="SAMN05752365"/>
  </r>
  <r>
    <n v="500"/>
    <s v="KMS458"/>
    <s v="KMS458"/>
    <s v="M. x giganteus"/>
    <m/>
    <s v="Y05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849997000000002"/>
    <n v="127.28154000000001"/>
    <n v="305"/>
    <m/>
    <m/>
    <s v="2x"/>
    <n v="4.5525563825410478"/>
    <s v="Y"/>
    <d v="2015-05-23T00:00:00"/>
    <s v="NEF"/>
    <s v="summer 2015"/>
    <n v="217.07899999999998"/>
    <n v="0.198424068767908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7"/>
    <n v="7"/>
    <s v="SAMN05752366"/>
  </r>
  <r>
    <n v="501"/>
    <s v="KMS459"/>
    <s v="KMS459"/>
    <s v="M. x giganteus"/>
    <m/>
    <s v="Y06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8.019376999999999"/>
    <n v="127.251197"/>
    <n v="86"/>
    <m/>
    <m/>
    <s v="2x"/>
    <n v="4.4310638297872336"/>
    <s v="Y"/>
    <d v="2015-05-23T00:00:00"/>
    <s v="NEF"/>
    <s v="summer 2015"/>
    <n v="153.86399999999998"/>
    <n v="0.18327734229189999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6"/>
    <n v="6"/>
    <s v="SAMN05752367"/>
  </r>
  <r>
    <n v="502"/>
    <s v="KMS460"/>
    <s v="KMS460"/>
    <s v="M. sacchariflorus"/>
    <m/>
    <s v="Y07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8.000774"/>
    <n v="127.246515"/>
    <n v="84"/>
    <m/>
    <m/>
    <s v="4x"/>
    <n v="9.1200926156340589"/>
    <s v="Y"/>
    <d v="2015-07-02T00:00:00"/>
    <s v="NEF"/>
    <s v="summer 2015"/>
    <n v="168.71599999999998"/>
    <n v="3.2854209445585202E-3"/>
    <s v="N"/>
    <n v="8"/>
    <n v="3"/>
    <s v="N China 2x and 4x, Korea and Russia 4x"/>
    <n v="3"/>
    <x v="1"/>
    <n v="0"/>
    <n v="0.111"/>
    <n v="0"/>
    <n v="6.4000000000000001E-2"/>
    <n v="0.82199999999999995"/>
    <n v="0"/>
    <n v="2E-3"/>
    <n v="296"/>
    <n v="307"/>
    <n v="267"/>
    <n v="284"/>
    <n v="248"/>
    <n v="193"/>
    <n v="213"/>
    <n v="224"/>
    <n v="226"/>
    <n v="259"/>
    <n v="0.121889900303424"/>
    <n v="0.17800375160430401"/>
    <s v="4x"/>
    <m/>
    <m/>
    <m/>
    <m/>
    <m/>
    <n v="7"/>
    <n v="7"/>
    <s v="SAMN05752368"/>
  </r>
  <r>
    <n v="503"/>
    <s v="KMS461"/>
    <s v="KMS461"/>
    <s v="M. x giganteus"/>
    <m/>
    <s v="Y08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977680999999997"/>
    <n v="127.24548"/>
    <n v="83"/>
    <m/>
    <m/>
    <s v="2x"/>
    <n v="4.527354332310157"/>
    <s v="Y"/>
    <d v="2015-05-23T00:00:00"/>
    <s v="NEF"/>
    <s v="summer 2015"/>
    <n v="101.64700000000001"/>
    <n v="0.20781032078103201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7"/>
    <n v="7"/>
    <s v="SAMN05752369"/>
  </r>
  <r>
    <n v="504"/>
    <s v="KMS462"/>
    <s v="KMS462"/>
    <s v="M. sacchariflorus"/>
    <m/>
    <s v="Y09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n v="8"/>
    <n v="5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939894000000002"/>
    <n v="127.287316"/>
    <n v="131"/>
    <m/>
    <m/>
    <s v="4x"/>
    <n v="8.7176225410634292"/>
    <s v="Y"/>
    <d v="2015-05-23T00:00:00"/>
    <s v="NEF"/>
    <s v="summer 2015"/>
    <n v="369.077"/>
    <n v="5.2847915443335301E-3"/>
    <s v="N"/>
    <n v="8"/>
    <n v="3"/>
    <s v="N China 2x and 4x, Korea and Russia 4x"/>
    <n v="3"/>
    <x v="1"/>
    <n v="0"/>
    <n v="0.128"/>
    <n v="0"/>
    <n v="6.0999999999999999E-2"/>
    <n v="0.81100000000000005"/>
    <n v="0"/>
    <n v="0"/>
    <n v="296"/>
    <n v="307"/>
    <n v="267"/>
    <n v="284"/>
    <n v="248"/>
    <n v="193"/>
    <n v="213"/>
    <n v="224"/>
    <n v="226"/>
    <n v="259"/>
    <n v="0.14599046380580799"/>
    <n v="0.16252157141407"/>
    <s v="4x"/>
    <m/>
    <m/>
    <m/>
    <m/>
    <m/>
    <n v="7"/>
    <n v="7"/>
    <s v="SAMN05752370"/>
  </r>
  <r>
    <n v="505"/>
    <s v="KMS463"/>
    <s v="KMS463"/>
    <s v="M. x giganteus"/>
    <m/>
    <s v="Y10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925714999999997"/>
    <n v="127.298304"/>
    <n v="167"/>
    <m/>
    <m/>
    <s v="2x"/>
    <n v="4.7185936819537035"/>
    <s v="Y"/>
    <d v="2015-05-23T00:00:00"/>
    <s v="NEF"/>
    <s v="summer 2015"/>
    <n v="95.161000000000001"/>
    <n v="0.198135198135198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7"/>
    <n v="7"/>
    <s v="SAMN05752371"/>
  </r>
  <r>
    <n v="506"/>
    <s v="KMS464"/>
    <s v="KMS464"/>
    <s v="M. x giganteus"/>
    <m/>
    <s v="Y11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97001999999999"/>
    <n v="127.48098299999999"/>
    <n v="108"/>
    <m/>
    <m/>
    <s v="2x"/>
    <n v="3.9851592356687888"/>
    <s v="Y"/>
    <d v="2015-05-23T00:00:00"/>
    <s v="NEF"/>
    <s v="summer 2015"/>
    <n v="87.876000000000005"/>
    <n v="0.19857850527676099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7"/>
    <n v="7"/>
    <s v="SAMN05752372"/>
  </r>
  <r>
    <n v="507"/>
    <s v="KMS465"/>
    <s v="KMS465"/>
    <s v="M. sacchariflorus"/>
    <m/>
    <s v="Y12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8.069234999999999"/>
    <n v="127.134034"/>
    <n v="98"/>
    <m/>
    <m/>
    <s v="4x"/>
    <n v="8.856655637803744"/>
    <s v="Y"/>
    <d v="2015-05-23T00:00:00"/>
    <s v="NEF"/>
    <s v="summer 2015"/>
    <n v="88.35"/>
    <n v="3.7463976945244998E-3"/>
    <s v="N"/>
    <n v="8"/>
    <n v="3"/>
    <s v="N China 2x and 4x, Korea and Russia 4x"/>
    <n v="3"/>
    <x v="1"/>
    <n v="0"/>
    <n v="0.111"/>
    <n v="0"/>
    <n v="5.8000000000000003E-2"/>
    <n v="0.83099999999999996"/>
    <n v="0"/>
    <n v="0"/>
    <n v="296"/>
    <n v="307"/>
    <n v="267"/>
    <n v="284"/>
    <n v="248"/>
    <n v="193"/>
    <n v="213"/>
    <n v="224"/>
    <n v="226"/>
    <n v="259"/>
    <n v="8.9611327842797295E-2"/>
    <n v="0.18972194007110199"/>
    <s v="4x"/>
    <m/>
    <m/>
    <m/>
    <m/>
    <m/>
    <n v="7"/>
    <n v="7"/>
    <s v="SAMN05752373"/>
  </r>
  <r>
    <n v="508"/>
    <s v="KMS466"/>
    <s v="KMS466"/>
    <s v="M. x giganteus"/>
    <m/>
    <s v="Y13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7.778227999999999"/>
    <n v="127.371022"/>
    <n v="142"/>
    <m/>
    <m/>
    <s v="2x"/>
    <n v="4.3465116279069758"/>
    <s v="Y"/>
    <d v="2015-05-23T00:00:00"/>
    <s v="NEF"/>
    <s v="summer 2015"/>
    <n v="319.29500000000002"/>
    <n v="0.22087842138765101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7"/>
    <n v="7"/>
    <s v="SAMN05752374"/>
  </r>
  <r>
    <n v="509"/>
    <s v="KMS467"/>
    <s v="KMS467"/>
    <s v="M. sacchariflorus"/>
    <m/>
    <s v="Y14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3-31T00:00:00"/>
    <n v="10"/>
    <n v="7"/>
    <s v="yes"/>
    <m/>
    <m/>
    <m/>
    <m/>
    <m/>
    <m/>
    <n v="1"/>
    <d v="2015-03-30T00:00:00"/>
    <m/>
    <m/>
    <d v="2015-01-01T00:00:00"/>
    <m/>
    <s v="Y"/>
    <m/>
    <m/>
    <m/>
    <m/>
    <n v="37.753106000000002"/>
    <n v="127.434343"/>
    <n v="56"/>
    <m/>
    <m/>
    <s v="4x"/>
    <n v="8.9691368607622888"/>
    <s v="Y"/>
    <d v="2015-05-23T00:00:00"/>
    <s v="NEF"/>
    <s v="summer 2015"/>
    <n v="686.24"/>
    <n v="5.3475935828877002E-3"/>
    <s v="N"/>
    <n v="8"/>
    <n v="3"/>
    <s v="N China 2x and 4x, Korea and Russia 4x"/>
    <n v="3"/>
    <x v="1"/>
    <n v="0"/>
    <n v="0.155"/>
    <n v="0"/>
    <n v="7.0999999999999994E-2"/>
    <n v="0.77400000000000002"/>
    <n v="0"/>
    <n v="0"/>
    <n v="296"/>
    <n v="307"/>
    <n v="267"/>
    <n v="284"/>
    <n v="248"/>
    <n v="193"/>
    <n v="213"/>
    <n v="224"/>
    <n v="226"/>
    <n v="259"/>
    <n v="0.24802774165583"/>
    <n v="0.124510029974637"/>
    <s v="unknown"/>
    <m/>
    <m/>
    <m/>
    <m/>
    <m/>
    <n v="7"/>
    <n v="7"/>
    <s v="SAMN05752375"/>
  </r>
  <r>
    <n v="510"/>
    <s v="KMS468"/>
    <s v="KMS468"/>
    <s v="M. sacchariflorus"/>
    <m/>
    <s v="Y15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3-31T00:00:00"/>
    <n v="10"/>
    <n v="4"/>
    <s v="yes"/>
    <d v="2015-04-24T00:00:00"/>
    <m/>
    <m/>
    <m/>
    <m/>
    <m/>
    <n v="3"/>
    <d v="2015-03-30T00:00:00"/>
    <m/>
    <m/>
    <d v="2015-01-01T00:00:00"/>
    <m/>
    <s v="Y"/>
    <m/>
    <m/>
    <m/>
    <s v="Y"/>
    <n v="37.772069000000002"/>
    <n v="127.459328"/>
    <n v="95"/>
    <m/>
    <m/>
    <s v="4x"/>
    <n v="9.0279689792496303"/>
    <s v="Y"/>
    <d v="2015-05-23T00:00:00"/>
    <s v="NEF"/>
    <s v="summer 2015"/>
    <n v="397.62250000000006"/>
    <n v="1.3939838591342599E-2"/>
    <s v="N"/>
    <n v="8"/>
    <n v="3"/>
    <s v="N China 2x and 4x, Korea and Russia 4x"/>
    <n v="3"/>
    <x v="1"/>
    <n v="0"/>
    <n v="0.124"/>
    <n v="0"/>
    <n v="6.8000000000000005E-2"/>
    <n v="0.80700000000000005"/>
    <n v="0"/>
    <n v="0"/>
    <n v="296"/>
    <n v="307"/>
    <n v="267"/>
    <n v="284"/>
    <n v="248"/>
    <n v="193"/>
    <n v="213"/>
    <n v="224"/>
    <n v="226"/>
    <n v="259"/>
    <n v="0.17907816789481301"/>
    <n v="0.14907772458462401"/>
    <s v="unknown"/>
    <m/>
    <m/>
    <m/>
    <m/>
    <m/>
    <n v="7"/>
    <n v="7"/>
    <s v="SAMN05752376"/>
  </r>
  <r>
    <n v="511"/>
    <s v="PMS-070"/>
    <s v="PMS-070"/>
    <s v="M. sacchariflorus"/>
    <m/>
    <m/>
    <m/>
    <m/>
    <m/>
    <m/>
    <m/>
    <m/>
    <s v="China"/>
    <s v="Sichuan"/>
    <s v="Jintang"/>
    <m/>
    <s v="Junhua Peng"/>
    <d v="2008-10-28T00:00:00"/>
    <m/>
    <m/>
    <m/>
    <m/>
    <m/>
    <s v="WBG"/>
    <m/>
    <m/>
    <m/>
    <m/>
    <m/>
    <m/>
    <m/>
    <n v="2"/>
    <m/>
    <m/>
    <m/>
    <m/>
    <m/>
    <m/>
    <m/>
    <m/>
    <m/>
    <m/>
    <m/>
    <m/>
    <m/>
    <m/>
    <m/>
    <m/>
    <n v="5"/>
    <s v="Y"/>
    <n v="30.921600000000002"/>
    <n v="104.48869999999999"/>
    <n v="584"/>
    <m/>
    <m/>
    <s v="2x"/>
    <n v="4.3898473282442749"/>
    <s v="Y"/>
    <d v="2012-06-01T00:00:00"/>
    <s v="NEF"/>
    <m/>
    <m/>
    <m/>
    <s v="N"/>
    <n v="8"/>
    <n v="3"/>
    <s v="N China 2x and 4x, Korea and Russia 4x"/>
    <n v="4"/>
    <x v="9"/>
    <n v="1.9E-2"/>
    <n v="0.88900000000000001"/>
    <n v="0"/>
    <n v="9.0999999999999998E-2"/>
    <n v="1E-3"/>
    <n v="1E-3"/>
    <n v="0"/>
    <n v="296"/>
    <n v="307"/>
    <n v="268"/>
    <n v="282"/>
    <n v="248"/>
    <n v="193"/>
    <n v="213"/>
    <n v="224"/>
    <n v="226"/>
    <n v="259"/>
    <n v="0.226614651061985"/>
    <n v="0.111908231513657"/>
    <s v="2x"/>
    <m/>
    <m/>
    <s v="Q49084"/>
    <d v="2016-07-26T00:00:00"/>
    <s v="Y"/>
    <n v="9"/>
    <n v="9"/>
    <s v="SAMN02213084"/>
  </r>
  <r>
    <n v="512"/>
    <s v="PMS-071"/>
    <s v="PMS-071"/>
    <s v="M. sacchariflorus"/>
    <m/>
    <m/>
    <m/>
    <m/>
    <m/>
    <s v="Q46855"/>
    <m/>
    <m/>
    <s v="China"/>
    <s v="Beijing"/>
    <s v="Beijing"/>
    <m/>
    <s v="Junhua Peng"/>
    <m/>
    <m/>
    <m/>
    <m/>
    <m/>
    <m/>
    <s v="WBG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7"/>
    <s v="Y"/>
    <n v="40.390633333333334"/>
    <n v="117.00713333333333"/>
    <n v="116"/>
    <m/>
    <m/>
    <s v="2x"/>
    <n v="4.3600000000000003"/>
    <s v="Y"/>
    <d v="2012-06-01T00:00:00"/>
    <s v="CSU"/>
    <m/>
    <m/>
    <m/>
    <s v="N"/>
    <n v="8"/>
    <n v="3"/>
    <s v="N China 2x and 4x, Korea and Russia 4x"/>
    <n v="4"/>
    <x v="9"/>
    <n v="1.7000000000000001E-2"/>
    <n v="0.69799999999999995"/>
    <n v="7.0000000000000001E-3"/>
    <n v="0.114"/>
    <n v="0.04"/>
    <n v="0.105"/>
    <n v="1.7999999999999999E-2"/>
    <n v="296"/>
    <n v="307"/>
    <n v="268"/>
    <n v="282"/>
    <n v="248"/>
    <n v="193"/>
    <n v="213"/>
    <n v="224"/>
    <n v="226"/>
    <n v="259"/>
    <n v="0.16188412079179301"/>
    <n v="0.169878978036755"/>
    <s v="4x"/>
    <m/>
    <s v="Q46855"/>
    <s v="Q46855"/>
    <m/>
    <s v="Y"/>
    <n v="6"/>
    <n v="6"/>
    <s v="SAMN06111834"/>
  </r>
  <r>
    <n v="513"/>
    <s v="PMS-074"/>
    <s v="PMS-074"/>
    <s v="M. sacchariflorus"/>
    <m/>
    <m/>
    <m/>
    <m/>
    <m/>
    <s v="Q46868"/>
    <m/>
    <m/>
    <s v="China"/>
    <s v="Beijing"/>
    <s v="Beijing"/>
    <m/>
    <s v="Junhua Peng"/>
    <m/>
    <m/>
    <m/>
    <m/>
    <m/>
    <m/>
    <s v="WBG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7"/>
    <s v="Y"/>
    <n v="40.134483333333336"/>
    <n v="116.17478333333334"/>
    <n v="43"/>
    <m/>
    <m/>
    <s v="2x"/>
    <n v="4.3909947643979059"/>
    <s v="Y"/>
    <d v="2012-06-01T00:00:00"/>
    <s v="CSU"/>
    <m/>
    <m/>
    <m/>
    <s v="N"/>
    <n v="8"/>
    <n v="3"/>
    <s v="N China 2x and 4x, Korea and Russia 4x"/>
    <n v="4"/>
    <x v="9"/>
    <n v="8.0000000000000002E-3"/>
    <n v="0.91700000000000004"/>
    <n v="1E-3"/>
    <n v="3.6999999999999998E-2"/>
    <n v="0"/>
    <n v="3.6999999999999998E-2"/>
    <n v="0"/>
    <n v="296"/>
    <n v="307"/>
    <n v="267"/>
    <n v="285"/>
    <n v="248"/>
    <n v="193"/>
    <n v="214"/>
    <n v="223"/>
    <n v="226"/>
    <n v="259"/>
    <n v="0.30853922843519699"/>
    <n v="0.114134068873287"/>
    <s v="unknown"/>
    <m/>
    <s v="Q46868"/>
    <s v="Q46868"/>
    <m/>
    <s v="Y"/>
    <n v="6"/>
    <n v="6"/>
    <s v="SAMN06111835"/>
  </r>
  <r>
    <n v="514"/>
    <s v="PMS-075"/>
    <s v="PMS-075"/>
    <s v="M. sacchariflorus"/>
    <m/>
    <m/>
    <m/>
    <m/>
    <m/>
    <s v="Q45671"/>
    <m/>
    <m/>
    <s v="China"/>
    <s v="Beijing"/>
    <s v="Beijing"/>
    <m/>
    <s v="Junhua Peng"/>
    <d v="2008-11-07T00:00:00"/>
    <m/>
    <m/>
    <m/>
    <m/>
    <m/>
    <s v="WBG"/>
    <m/>
    <m/>
    <m/>
    <d v="2010-06-28T00:00:00"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6"/>
    <s v="Y"/>
    <n v="40.134599999999999"/>
    <n v="116.1751"/>
    <n v="46"/>
    <m/>
    <m/>
    <s v="2x"/>
    <n v="4.3783255813953481"/>
    <s v="Y"/>
    <d v="2012-06-01T00:00:00"/>
    <s v="CSU"/>
    <m/>
    <m/>
    <m/>
    <s v="N"/>
    <n v="8"/>
    <n v="3"/>
    <s v="N China 2x and 4x, Korea and Russia 4x"/>
    <n v="4"/>
    <x v="9"/>
    <n v="3.5000000000000003E-2"/>
    <n v="0.9"/>
    <n v="0"/>
    <n v="2.1999999999999999E-2"/>
    <n v="4.0000000000000001E-3"/>
    <n v="3.9E-2"/>
    <n v="0"/>
    <n v="296"/>
    <n v="307"/>
    <n v="267"/>
    <n v="285"/>
    <n v="248"/>
    <n v="193"/>
    <n v="214"/>
    <n v="223"/>
    <n v="226"/>
    <n v="259"/>
    <n v="0.136801040312094"/>
    <n v="0.13481302935958001"/>
    <s v="2x"/>
    <m/>
    <s v="Q45671"/>
    <s v="Q45671"/>
    <m/>
    <s v="Y"/>
    <n v="6"/>
    <n v="6"/>
    <s v="SAMN02213085"/>
  </r>
  <r>
    <n v="515"/>
    <s v="PMS-076"/>
    <s v="PMS-076"/>
    <s v="M. sacchariflorus"/>
    <m/>
    <m/>
    <m/>
    <m/>
    <m/>
    <s v="Q46878"/>
    <m/>
    <m/>
    <s v="China"/>
    <s v="Beijing"/>
    <s v="Beijing"/>
    <m/>
    <s v="Junhua Peng"/>
    <d v="2008-11-07T00:00:00"/>
    <m/>
    <m/>
    <m/>
    <m/>
    <m/>
    <s v="WBG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40.164200000000001"/>
    <n v="116.05"/>
    <n v="141"/>
    <m/>
    <m/>
    <s v="2x"/>
    <n v="4.3455384615384611"/>
    <s v="Y"/>
    <d v="2012-06-01T00:00:00"/>
    <s v="CSU"/>
    <m/>
    <m/>
    <m/>
    <s v="N"/>
    <n v="8"/>
    <n v="3"/>
    <s v="N China 2x and 4x, Korea and Russia 4x"/>
    <n v="4"/>
    <x v="9"/>
    <n v="3.5000000000000003E-2"/>
    <n v="0.754"/>
    <n v="4.0000000000000001E-3"/>
    <n v="6.5000000000000002E-2"/>
    <n v="5.3999999999999999E-2"/>
    <n v="7.9000000000000001E-2"/>
    <n v="8.9999999999999993E-3"/>
    <n v="296"/>
    <n v="307"/>
    <n v="267"/>
    <n v="284"/>
    <n v="248"/>
    <n v="193"/>
    <n v="213"/>
    <n v="224"/>
    <n v="226"/>
    <n v="259"/>
    <n v="0.108857101574917"/>
    <n v="0.178254102081847"/>
    <s v="4x"/>
    <s v="PMS-076-7"/>
    <s v="Q46878"/>
    <s v="Q49085"/>
    <d v="2016-07-26T00:00:00"/>
    <s v="Y"/>
    <n v="6"/>
    <n v="6"/>
    <s v="SAMN02213086"/>
  </r>
  <r>
    <n v="516"/>
    <s v="PMS-077"/>
    <s v="PMS-077"/>
    <s v="M. sacchariflorus"/>
    <m/>
    <m/>
    <m/>
    <m/>
    <m/>
    <m/>
    <m/>
    <m/>
    <s v="China"/>
    <s v="Beijing"/>
    <s v="Beijing"/>
    <m/>
    <s v="Junhua Peng"/>
    <d v="2008-11-07T00:00:00"/>
    <m/>
    <m/>
    <m/>
    <m/>
    <m/>
    <s v="WBG"/>
    <m/>
    <m/>
    <m/>
    <m/>
    <m/>
    <m/>
    <m/>
    <n v="6"/>
    <m/>
    <m/>
    <m/>
    <m/>
    <m/>
    <m/>
    <m/>
    <m/>
    <m/>
    <m/>
    <m/>
    <m/>
    <m/>
    <m/>
    <m/>
    <m/>
    <n v="6"/>
    <s v="Y"/>
    <n v="40.145000000000003"/>
    <n v="115.9041"/>
    <n v="721"/>
    <m/>
    <m/>
    <s v="2x"/>
    <n v="4.2635761589403973"/>
    <s v="Y"/>
    <d v="2012-06-01T00:00:00"/>
    <s v="NEF"/>
    <m/>
    <m/>
    <m/>
    <s v="N"/>
    <n v="8"/>
    <n v="3"/>
    <s v="N China 2x and 4x, Korea and Russia 4x"/>
    <n v="4"/>
    <x v="9"/>
    <n v="3.5000000000000003E-2"/>
    <n v="0.754"/>
    <n v="4.0000000000000001E-3"/>
    <n v="6.5000000000000002E-2"/>
    <n v="5.3999999999999999E-2"/>
    <n v="7.9000000000000001E-2"/>
    <n v="8.9999999999999993E-3"/>
    <n v="296"/>
    <n v="307"/>
    <n v="267"/>
    <n v="284"/>
    <n v="248"/>
    <n v="193"/>
    <n v="213"/>
    <n v="224"/>
    <n v="226"/>
    <n v="259"/>
    <n v="0.108857101574917"/>
    <n v="0.178254102081847"/>
    <s v="4x"/>
    <s v="PMS-076-7"/>
    <m/>
    <s v="Q49085"/>
    <d v="2016-07-26T00:00:00"/>
    <s v="Y"/>
    <n v="6"/>
    <n v="6"/>
    <s v="SAMN02213087"/>
  </r>
  <r>
    <n v="517"/>
    <s v="PMS-457"/>
    <s v="PMS-457"/>
    <s v="M. sacchariflorus"/>
    <m/>
    <m/>
    <m/>
    <m/>
    <m/>
    <m/>
    <m/>
    <m/>
    <s v="China"/>
    <s v="Shandong"/>
    <s v="Taishan"/>
    <m/>
    <s v="Junhua Peng"/>
    <d v="2009-04-04T00:00:00"/>
    <m/>
    <m/>
    <m/>
    <m/>
    <m/>
    <s v="WBG"/>
    <m/>
    <m/>
    <m/>
    <m/>
    <m/>
    <m/>
    <m/>
    <n v="6"/>
    <m/>
    <m/>
    <m/>
    <m/>
    <m/>
    <m/>
    <m/>
    <m/>
    <m/>
    <m/>
    <m/>
    <m/>
    <m/>
    <m/>
    <m/>
    <m/>
    <n v="6"/>
    <s v="Y"/>
    <n v="36.2119"/>
    <n v="117.1133"/>
    <n v="277"/>
    <m/>
    <m/>
    <s v="4x"/>
    <n v="8.7248571428571431"/>
    <s v="Y"/>
    <d v="2012-06-01T00:00:00"/>
    <s v="NEF"/>
    <m/>
    <m/>
    <m/>
    <s v="N"/>
    <n v="8"/>
    <n v="3"/>
    <s v="N China 2x and 4x, Korea and Russia 4x"/>
    <n v="3"/>
    <x v="1"/>
    <n v="0"/>
    <n v="0.33100000000000002"/>
    <n v="6.0999999999999999E-2"/>
    <n v="0"/>
    <n v="0.53300000000000003"/>
    <n v="7.2999999999999995E-2"/>
    <n v="0"/>
    <n v="296"/>
    <n v="307"/>
    <n v="267"/>
    <n v="282"/>
    <n v="248"/>
    <n v="193"/>
    <n v="213"/>
    <n v="224"/>
    <n v="226"/>
    <n v="259"/>
    <n v="0.15090304869238499"/>
    <n v="0.18660449920021799"/>
    <s v="4x"/>
    <m/>
    <m/>
    <s v="Q49087"/>
    <d v="2016-07-26T00:00:00"/>
    <s v="Y"/>
    <n v="7"/>
    <n v="7"/>
    <s v="SAMN02213316"/>
  </r>
  <r>
    <n v="518"/>
    <s v="PMS-458"/>
    <s v="PMS-458"/>
    <s v="M. sacchariflorus"/>
    <m/>
    <m/>
    <m/>
    <m/>
    <m/>
    <m/>
    <m/>
    <m/>
    <s v="China"/>
    <s v="Shandong"/>
    <s v="Qingdao"/>
    <m/>
    <s v="Junhua Peng"/>
    <d v="2009-04-05T00:00:00"/>
    <m/>
    <m/>
    <m/>
    <m/>
    <m/>
    <s v="WBG"/>
    <m/>
    <m/>
    <m/>
    <m/>
    <m/>
    <m/>
    <m/>
    <n v="6"/>
    <m/>
    <m/>
    <m/>
    <m/>
    <m/>
    <m/>
    <m/>
    <m/>
    <m/>
    <m/>
    <m/>
    <m/>
    <m/>
    <m/>
    <m/>
    <m/>
    <n v="4"/>
    <s v="Y"/>
    <n v="36.173400000000001"/>
    <n v="120.4978"/>
    <n v="74"/>
    <m/>
    <m/>
    <s v="4x"/>
    <n v="8.4354385964912275"/>
    <s v="Y"/>
    <d v="2012-06-01T00:00:00"/>
    <s v="NEF"/>
    <m/>
    <m/>
    <m/>
    <s v="N"/>
    <n v="8"/>
    <n v="3"/>
    <s v="N China 2x and 4x, Korea and Russia 4x"/>
    <n v="3"/>
    <x v="1"/>
    <n v="7.0000000000000001E-3"/>
    <n v="0.308"/>
    <n v="5.7000000000000002E-2"/>
    <n v="4.0000000000000001E-3"/>
    <n v="0.53100000000000003"/>
    <n v="9.1999999999999998E-2"/>
    <n v="0"/>
    <n v="296"/>
    <n v="307"/>
    <n v="267"/>
    <n v="282"/>
    <n v="248"/>
    <n v="193"/>
    <n v="213"/>
    <n v="224"/>
    <n v="226"/>
    <n v="259"/>
    <n v="7.5046958532003993E-2"/>
    <n v="0.21725818545363701"/>
    <s v="4x"/>
    <m/>
    <m/>
    <s v="Q49088"/>
    <d v="2016-07-26T00:00:00"/>
    <s v="Y"/>
    <n v="8"/>
    <n v="8"/>
    <s v="SAMN02213317"/>
  </r>
  <r>
    <n v="519"/>
    <s v="PMS-488"/>
    <s v="PMS-488"/>
    <s v="M. sacchariflorus"/>
    <m/>
    <m/>
    <m/>
    <m/>
    <m/>
    <m/>
    <m/>
    <m/>
    <s v="China"/>
    <s v="Jilin"/>
    <s v="Huinan"/>
    <m/>
    <s v="Junhua Peng"/>
    <m/>
    <m/>
    <m/>
    <m/>
    <m/>
    <m/>
    <s v="WBG"/>
    <m/>
    <m/>
    <m/>
    <m/>
    <m/>
    <m/>
    <m/>
    <n v="0"/>
    <m/>
    <m/>
    <m/>
    <m/>
    <m/>
    <m/>
    <m/>
    <m/>
    <m/>
    <m/>
    <m/>
    <m/>
    <m/>
    <m/>
    <m/>
    <m/>
    <m/>
    <m/>
    <n v="42.376150000000003"/>
    <n v="126.36116666666666"/>
    <n v="525"/>
    <m/>
    <m/>
    <s v="2x"/>
    <n v="4.2287272727272729"/>
    <m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m/>
    <m/>
    <m/>
    <n v="4"/>
    <n v="4"/>
    <s v="NA"/>
  </r>
  <r>
    <n v="520"/>
    <s v="PMS-512"/>
    <s v="PMS-512"/>
    <s v="M. sacchariflorus"/>
    <m/>
    <m/>
    <m/>
    <m/>
    <m/>
    <m/>
    <m/>
    <m/>
    <s v="China"/>
    <s v="Liaoning"/>
    <s v="Benxi"/>
    <m/>
    <s v="Junhua Peng"/>
    <d v="2009-09-23T00:00:00"/>
    <m/>
    <m/>
    <m/>
    <m/>
    <m/>
    <s v="WBG"/>
    <m/>
    <m/>
    <m/>
    <m/>
    <m/>
    <m/>
    <m/>
    <n v="6"/>
    <m/>
    <m/>
    <m/>
    <m/>
    <m/>
    <m/>
    <m/>
    <m/>
    <m/>
    <m/>
    <m/>
    <m/>
    <m/>
    <m/>
    <m/>
    <m/>
    <n v="7"/>
    <s v="Y"/>
    <n v="41.328000000000003"/>
    <n v="123.6909"/>
    <n v="160"/>
    <m/>
    <m/>
    <m/>
    <m/>
    <s v="Y"/>
    <d v="2012-06-01T00:00:00"/>
    <s v="NEF"/>
    <m/>
    <m/>
    <m/>
    <s v="N"/>
    <n v="7"/>
    <n v="4"/>
    <s v="NE China/Korea/Russia diploids"/>
    <n v="2"/>
    <x v="0"/>
    <n v="1.6E-2"/>
    <n v="0.22500000000000001"/>
    <n v="1E-3"/>
    <n v="0.73799999999999999"/>
    <n v="1E-3"/>
    <n v="1.7999999999999999E-2"/>
    <n v="1E-3"/>
    <n v="296"/>
    <n v="307"/>
    <n v="267"/>
    <n v="284"/>
    <n v="248"/>
    <n v="193"/>
    <n v="214"/>
    <n v="223"/>
    <n v="226"/>
    <n v="259"/>
    <n v="0.14442999566536599"/>
    <n v="0.12983416084034199"/>
    <s v="2x"/>
    <m/>
    <m/>
    <s v="Q49089"/>
    <d v="2016-07-26T00:00:00"/>
    <s v="Y"/>
    <n v="5"/>
    <n v="5"/>
    <s v="SAMN02213342"/>
  </r>
  <r>
    <n v="521"/>
    <s v="JY001"/>
    <s v="JY001"/>
    <s v="M. sacchariflorus"/>
    <m/>
    <m/>
    <m/>
    <m/>
    <m/>
    <m/>
    <s v="wild"/>
    <m/>
    <s v="China"/>
    <s v="Zhejiang"/>
    <s v="Zhuji "/>
    <s v="Shuanglong reservoir"/>
    <s v="Xiaoli Jin"/>
    <d v="2014-08-08T00:00:00"/>
    <s v="near to the reservoir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91050000000002"/>
    <n v="120.09701666666668"/>
    <n v="25"/>
    <n v="3"/>
    <m/>
    <s v="2x"/>
    <n v="4.4137499999999994"/>
    <s v="Y"/>
    <s v="fall 2015"/>
    <s v="ZJU"/>
    <d v="2015-11-18T00:00:00"/>
    <n v="139.86159999999998"/>
    <m/>
    <s v="N"/>
    <n v="8"/>
    <n v="3"/>
    <s v="N China 2x and 4x, Korea and Russia 4x"/>
    <n v="4"/>
    <x v="9"/>
    <n v="0"/>
    <n v="0.43099999999999999"/>
    <n v="0.41199999999999998"/>
    <n v="3.0000000000000001E-3"/>
    <n v="0.111"/>
    <n v="0.03"/>
    <n v="1.2E-2"/>
    <n v="296"/>
    <n v="307"/>
    <n v="267"/>
    <n v="284"/>
    <n v="248"/>
    <n v="193"/>
    <n v="213"/>
    <n v="224"/>
    <n v="227"/>
    <n v="259"/>
    <n v="0.139083947406444"/>
    <n v="0.120737110633727"/>
    <s v="2x"/>
    <m/>
    <m/>
    <n v="0"/>
    <d v="1899-12-30T00:00:00"/>
    <n v="0"/>
    <n v="9"/>
    <n v="9"/>
    <s v="SAMN05752377"/>
  </r>
  <r>
    <n v="522"/>
    <s v="JY002"/>
    <s v="JY002"/>
    <s v="M. sacchariflorus"/>
    <m/>
    <m/>
    <m/>
    <m/>
    <m/>
    <m/>
    <s v="wild"/>
    <m/>
    <s v="China"/>
    <s v="Zhejiang"/>
    <s v="Zhuji "/>
    <s v="Xingfu reservoir"/>
    <s v="Xiaoli Jin"/>
    <d v="2014-08-08T00:00:00"/>
    <s v="near to the reservoir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91216666666667"/>
    <n v="120.09698333333333"/>
    <n v="133"/>
    <n v="1.5"/>
    <m/>
    <s v="2x"/>
    <n v="4.2799999999999994"/>
    <s v="Y"/>
    <d v="2015-07-27T00:00:00"/>
    <s v="ZJU"/>
    <s v="summer 2015"/>
    <n v="20.439599999999999"/>
    <m/>
    <s v="N"/>
    <n v="5"/>
    <n v="2"/>
    <s v="M. sinensis"/>
    <n v="7"/>
    <x v="7"/>
    <n v="0.996"/>
    <n v="0"/>
    <n v="0"/>
    <n v="0"/>
    <n v="1E-3"/>
    <n v="1E-3"/>
    <n v="1E-3"/>
    <n v="295"/>
    <n v="305"/>
    <n v="266"/>
    <n v="285"/>
    <n v="255"/>
    <n v="194"/>
    <n v="216"/>
    <n v="225"/>
    <n v="228"/>
    <n v="242"/>
    <n v="0.53266868949573798"/>
    <n v="5.1014098441751199E-2"/>
    <s v="unknown"/>
    <m/>
    <m/>
    <n v="0"/>
    <d v="1899-12-30T00:00:00"/>
    <n v="0"/>
    <n v="9"/>
    <n v="9"/>
    <s v="SAMN05752378"/>
  </r>
  <r>
    <n v="523"/>
    <s v="JY003"/>
    <s v="JY003"/>
    <s v="M. sacchariflorus"/>
    <m/>
    <m/>
    <m/>
    <m/>
    <m/>
    <m/>
    <s v="wild"/>
    <m/>
    <s v="China"/>
    <s v="Zhejiang"/>
    <s v="Zhuji "/>
    <s v="Xingfu reservoir"/>
    <s v="Xiaoli Jin"/>
    <d v="2014-08-09T00:00:00"/>
    <s v="near to the reservoir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91216666666667"/>
    <n v="120.09698333333333"/>
    <n v="131"/>
    <n v="1.3"/>
    <m/>
    <s v="2x"/>
    <n v="4.4519642857142854"/>
    <s v="Y"/>
    <d v="2015-07-27T00:00:00"/>
    <s v="ZJU"/>
    <s v="summer 2015"/>
    <n v="25.811699999999995"/>
    <m/>
    <s v="Y"/>
    <m/>
    <m/>
    <m/>
    <m/>
    <x v="3"/>
    <m/>
    <m/>
    <m/>
    <m/>
    <m/>
    <m/>
    <m/>
    <n v="294"/>
    <n v="306"/>
    <n v="265"/>
    <n v="285"/>
    <n v="253"/>
    <n v="190"/>
    <n v="217"/>
    <n v="223"/>
    <n v="237"/>
    <n v="261"/>
    <s v="NA"/>
    <s v="NA"/>
    <s v="unknown"/>
    <m/>
    <m/>
    <n v="0"/>
    <d v="1899-12-30T00:00:00"/>
    <n v="0"/>
    <n v="9"/>
    <n v="9"/>
    <s v="NA"/>
  </r>
  <r>
    <n v="524"/>
    <s v="JY004"/>
    <s v="JY004"/>
    <s v="M. sacchariflorus"/>
    <m/>
    <m/>
    <m/>
    <m/>
    <m/>
    <m/>
    <s v="wild"/>
    <m/>
    <s v="China"/>
    <s v="Zhejiang"/>
    <s v="Zhuji "/>
    <s v="Xingfu reservoir"/>
    <s v="Xiaoli Jin"/>
    <d v="2014-08-09T00:00:00"/>
    <s v="near to the reservoir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791466666666665"/>
    <n v="120.09711666666665"/>
    <n v="127"/>
    <n v="2.5"/>
    <m/>
    <s v="2x"/>
    <n v="4.3755357142857134"/>
    <s v="Y"/>
    <d v="2015-07-27T00:00:00"/>
    <s v="ZJU"/>
    <s v="summer 2015"/>
    <n v="100.3866"/>
    <n v="1.3636363636363601E-3"/>
    <s v="N"/>
    <n v="8"/>
    <n v="3"/>
    <s v="N China 2x and 4x, Korea and Russia 4x"/>
    <n v="4"/>
    <x v="9"/>
    <n v="0"/>
    <n v="0.439"/>
    <n v="0.46"/>
    <n v="1E-3"/>
    <n v="9.5000000000000001E-2"/>
    <n v="4.0000000000000001E-3"/>
    <n v="1E-3"/>
    <n v="295"/>
    <n v="308"/>
    <n v="266"/>
    <n v="283"/>
    <n v="250"/>
    <n v="194"/>
    <n v="213"/>
    <n v="223"/>
    <n v="227"/>
    <n v="258"/>
    <n v="0.19485623464817201"/>
    <n v="0.106130213193597"/>
    <s v="2x"/>
    <m/>
    <m/>
    <n v="0"/>
    <d v="1899-12-30T00:00:00"/>
    <n v="0"/>
    <n v="9"/>
    <n v="9"/>
    <s v="SAMN05752379"/>
  </r>
  <r>
    <n v="525"/>
    <s v="JY005"/>
    <s v="JY005"/>
    <s v="M. sacchariflorus"/>
    <m/>
    <m/>
    <m/>
    <m/>
    <m/>
    <m/>
    <s v="wild"/>
    <m/>
    <s v="China"/>
    <s v="Zhejiang"/>
    <s v="Zhuji "/>
    <s v="Xingfu reservoir"/>
    <s v="Xiaoli Jin"/>
    <d v="2014-08-09T00:00:00"/>
    <s v="near to the reservoir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91399999999999"/>
    <n v="120.09710000000001"/>
    <n v="127"/>
    <n v="1.6"/>
    <m/>
    <s v="?3x"/>
    <n v="6.0569642857142849"/>
    <s v="Y"/>
    <d v="2015-07-27T00:00:00"/>
    <s v="ZJU"/>
    <s v="summer 2015"/>
    <n v="58.974899999999998"/>
    <n v="0.266666666666667"/>
    <s v="Y"/>
    <m/>
    <m/>
    <m/>
    <m/>
    <x v="3"/>
    <m/>
    <m/>
    <m/>
    <m/>
    <m/>
    <m/>
    <m/>
    <n v="294"/>
    <n v="0"/>
    <n v="265"/>
    <n v="284"/>
    <n v="0"/>
    <n v="190"/>
    <n v="217"/>
    <n v="223"/>
    <n v="238"/>
    <n v="261"/>
    <s v="NA"/>
    <s v="NA"/>
    <s v="unknown"/>
    <m/>
    <m/>
    <n v="0"/>
    <d v="1899-12-30T00:00:00"/>
    <n v="0"/>
    <n v="9"/>
    <n v="9"/>
    <s v="NA"/>
  </r>
  <r>
    <n v="526"/>
    <s v="JY006"/>
    <s v="JY006"/>
    <s v="M. sacchariflorus"/>
    <m/>
    <m/>
    <m/>
    <m/>
    <m/>
    <m/>
    <s v="wild"/>
    <m/>
    <s v="China"/>
    <s v="Zhejiang"/>
    <s v="Zhuji "/>
    <s v="Xingfu reservoir"/>
    <s v="Xiaoli Jin"/>
    <d v="2014-08-09T00:00:00"/>
    <s v="near to the reservoir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93749999999999"/>
    <n v="120.09488333333333"/>
    <n v="139"/>
    <n v="1.5"/>
    <m/>
    <s v="4x"/>
    <n v="8.8657142857142848"/>
    <s v="Y"/>
    <d v="2015-07-27T00:00:00"/>
    <s v="ZJU"/>
    <d v="2015-11-17T00:00:00"/>
    <n v="25.1144"/>
    <m/>
    <s v="N"/>
    <n v="8"/>
    <n v="3"/>
    <s v="N China 2x and 4x, Korea and Russia 4x"/>
    <n v="3"/>
    <x v="1"/>
    <n v="0"/>
    <n v="0.09"/>
    <n v="0.42499999999999999"/>
    <n v="0"/>
    <n v="0.30099999999999999"/>
    <n v="0.13100000000000001"/>
    <n v="5.2999999999999999E-2"/>
    <n v="296"/>
    <n v="307"/>
    <n v="266"/>
    <n v="283"/>
    <n v="248"/>
    <n v="193"/>
    <n v="213"/>
    <n v="224"/>
    <n v="226"/>
    <n v="259"/>
    <n v="0.24484901025863301"/>
    <n v="0.13286392162865501"/>
    <s v="unknown"/>
    <m/>
    <m/>
    <n v="0"/>
    <d v="1899-12-30T00:00:00"/>
    <n v="0"/>
    <n v="9"/>
    <n v="9"/>
    <s v="SAMN05752380"/>
  </r>
  <r>
    <n v="527"/>
    <s v="JY007"/>
    <s v="JY007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50533333333333"/>
    <n v="120.37655000000001"/>
    <n v="4"/>
    <n v="3.5"/>
    <m/>
    <s v="2x"/>
    <n v="4.2799999999999994"/>
    <s v="Y"/>
    <d v="2015-07-27T00:00:00"/>
    <s v="ZJU"/>
    <s v="summer 2015"/>
    <n v="48.315299999999993"/>
    <n v="5.4474708171206197E-3"/>
    <s v="N"/>
    <n v="8"/>
    <n v="3"/>
    <s v="N China 2x and 4x, Korea and Russia 4x"/>
    <n v="4"/>
    <x v="9"/>
    <n v="0"/>
    <n v="0.51300000000000001"/>
    <n v="0.42699999999999999"/>
    <n v="2E-3"/>
    <n v="5.5E-2"/>
    <n v="1E-3"/>
    <n v="2E-3"/>
    <n v="295"/>
    <n v="308"/>
    <n v="266"/>
    <n v="283"/>
    <n v="250"/>
    <n v="194"/>
    <n v="213"/>
    <n v="223"/>
    <n v="227"/>
    <n v="258"/>
    <n v="0.266897847131917"/>
    <n v="9.3302849934960005E-2"/>
    <s v="2x"/>
    <m/>
    <m/>
    <n v="0"/>
    <d v="1899-12-30T00:00:00"/>
    <n v="0"/>
    <n v="9"/>
    <n v="9"/>
    <s v="SAMN05752381"/>
  </r>
  <r>
    <n v="528"/>
    <s v="JY008"/>
    <s v="JY008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50483333333334"/>
    <n v="120.3766"/>
    <n v="2"/>
    <n v="1.5"/>
    <m/>
    <s v="4x"/>
    <n v="8.6937499999999996"/>
    <s v="Y"/>
    <d v="2015-07-27T00:00:00"/>
    <s v="ZJU"/>
    <s v="summer 2015"/>
    <n v="102.12089999999999"/>
    <n v="7.4074074074074103E-3"/>
    <s v="N"/>
    <n v="8"/>
    <n v="3"/>
    <s v="N China 2x and 4x, Korea and Russia 4x"/>
    <n v="3"/>
    <x v="1"/>
    <n v="0"/>
    <n v="9.7000000000000003E-2"/>
    <n v="0.42"/>
    <n v="0"/>
    <n v="0.317"/>
    <n v="0.125"/>
    <n v="4.2000000000000003E-2"/>
    <n v="295"/>
    <n v="307"/>
    <n v="267"/>
    <n v="283"/>
    <n v="248"/>
    <n v="194"/>
    <n v="213"/>
    <n v="224"/>
    <n v="226"/>
    <n v="258"/>
    <n v="0.22647016327120401"/>
    <n v="0.13385385534967101"/>
    <s v="unknown"/>
    <m/>
    <m/>
    <n v="0"/>
    <d v="1899-12-30T00:00:00"/>
    <n v="0"/>
    <n v="9"/>
    <n v="9"/>
    <s v="SAMN05752382"/>
  </r>
  <r>
    <n v="529"/>
    <s v="JY009"/>
    <s v="JY009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49950000000001"/>
    <n v="120.37479999999999"/>
    <n v="9"/>
    <n v="2.5"/>
    <m/>
    <s v="4x"/>
    <n v="8.2542857142857144"/>
    <s v="Y"/>
    <d v="2015-07-27T00:00:00"/>
    <s v="ZJU"/>
    <s v="summer 2015"/>
    <n v="49.330499999999994"/>
    <n v="2.5020850708924098E-3"/>
    <s v="N"/>
    <n v="8"/>
    <n v="3"/>
    <s v="N China 2x and 4x, Korea and Russia 4x"/>
    <n v="3"/>
    <x v="1"/>
    <n v="0"/>
    <n v="9.2999999999999999E-2"/>
    <n v="0.43"/>
    <n v="0"/>
    <n v="0.309"/>
    <n v="0.13200000000000001"/>
    <n v="3.5000000000000003E-2"/>
    <n v="295"/>
    <n v="307"/>
    <n v="267"/>
    <n v="284"/>
    <n v="248"/>
    <n v="194"/>
    <n v="213"/>
    <n v="224"/>
    <n v="226"/>
    <n v="258"/>
    <n v="0.24750758560901601"/>
    <n v="0.12980030721966199"/>
    <s v="unknown"/>
    <m/>
    <m/>
    <n v="0"/>
    <d v="1899-12-30T00:00:00"/>
    <n v="0"/>
    <n v="9"/>
    <n v="9"/>
    <s v="SAMN05752383"/>
  </r>
  <r>
    <n v="530"/>
    <s v="JY010"/>
    <s v="JY010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47666666666667"/>
    <n v="120.36956666666666"/>
    <n v="11"/>
    <n v="0.5"/>
    <m/>
    <s v="4x"/>
    <n v="8.3880357142857136"/>
    <s v="Y"/>
    <d v="2015-07-27T00:00:00"/>
    <s v="ZJU"/>
    <s v="summer 2015"/>
    <n v="63.797099999999993"/>
    <n v="3.7715517241379299E-3"/>
    <s v="N"/>
    <n v="8"/>
    <n v="3"/>
    <s v="N China 2x and 4x, Korea and Russia 4x"/>
    <n v="3"/>
    <x v="1"/>
    <n v="0"/>
    <n v="5.3999999999999999E-2"/>
    <n v="0.40200000000000002"/>
    <n v="0"/>
    <n v="0.38300000000000001"/>
    <n v="0.127"/>
    <n v="3.4000000000000002E-2"/>
    <n v="295"/>
    <n v="307"/>
    <n v="267"/>
    <n v="284"/>
    <n v="248"/>
    <n v="194"/>
    <n v="213"/>
    <n v="224"/>
    <n v="226"/>
    <n v="258"/>
    <n v="0.16127727207051001"/>
    <n v="0.14636163175303199"/>
    <s v="unknown"/>
    <m/>
    <m/>
    <n v="0"/>
    <d v="1899-12-30T00:00:00"/>
    <n v="0"/>
    <n v="9"/>
    <n v="9"/>
    <s v="SAMN05752384"/>
  </r>
  <r>
    <n v="531"/>
    <s v="JY011"/>
    <s v="JY011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947649999999999"/>
    <n v="120.36951666666667"/>
    <n v="9"/>
    <n v="1.5"/>
    <m/>
    <s v="4x"/>
    <n v="8.2160714285714285"/>
    <s v="Y"/>
    <d v="2015-07-27T00:00:00"/>
    <s v="ZJU"/>
    <s v="summer 2015"/>
    <n v="102.58620000000001"/>
    <n v="5.5762081784386597E-3"/>
    <s v="N"/>
    <n v="8"/>
    <n v="3"/>
    <s v="N China 2x and 4x, Korea and Russia 4x"/>
    <n v="3"/>
    <x v="1"/>
    <n v="0"/>
    <n v="2.5999999999999999E-2"/>
    <n v="0.44600000000000001"/>
    <n v="0"/>
    <n v="0.39800000000000002"/>
    <n v="0.129"/>
    <n v="1E-3"/>
    <n v="295"/>
    <n v="307"/>
    <n v="267"/>
    <n v="284"/>
    <n v="248"/>
    <n v="194"/>
    <n v="213"/>
    <n v="224"/>
    <n v="226"/>
    <n v="258"/>
    <n v="0.251986707123248"/>
    <n v="0.121421672783465"/>
    <s v="unknown"/>
    <m/>
    <m/>
    <n v="0"/>
    <d v="1899-12-30T00:00:00"/>
    <n v="0"/>
    <n v="9"/>
    <n v="9"/>
    <s v="SAMN05752385"/>
  </r>
  <r>
    <n v="532"/>
    <s v="JY012"/>
    <s v="JY012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947333333333333"/>
    <n v="120.36946666666668"/>
    <n v="9"/>
    <n v="1.5"/>
    <m/>
    <s v="4x"/>
    <n v="8.2160714285714285"/>
    <s v="Y"/>
    <d v="2015-07-27T00:00:00"/>
    <s v="ZJU"/>
    <s v="summer 2015"/>
    <n v="197.8458"/>
    <n v="5.5139818826309599E-3"/>
    <s v="N"/>
    <n v="8"/>
    <n v="3"/>
    <s v="N China 2x and 4x, Korea and Russia 4x"/>
    <n v="3"/>
    <x v="1"/>
    <n v="0"/>
    <n v="1.6E-2"/>
    <n v="0.40500000000000003"/>
    <n v="0"/>
    <n v="0.40300000000000002"/>
    <n v="0.16800000000000001"/>
    <n v="8.0000000000000002E-3"/>
    <n v="295"/>
    <n v="307"/>
    <n v="267"/>
    <n v="284"/>
    <n v="248"/>
    <n v="194"/>
    <n v="213"/>
    <n v="224"/>
    <n v="226"/>
    <n v="258"/>
    <n v="0.13168617251842199"/>
    <n v="0.15744808306709299"/>
    <s v="unknown"/>
    <m/>
    <m/>
    <n v="0"/>
    <d v="1899-12-30T00:00:00"/>
    <n v="0"/>
    <n v="9"/>
    <n v="9"/>
    <s v="SAMN05752386"/>
  </r>
  <r>
    <n v="533"/>
    <s v="JY013"/>
    <s v="JY013"/>
    <s v="M. sacchariflorus"/>
    <m/>
    <m/>
    <m/>
    <m/>
    <m/>
    <m/>
    <s v="wild"/>
    <m/>
    <s v="China"/>
    <s v="Zhejiang"/>
    <s v="Huzhou "/>
    <s v="Taihu lake"/>
    <s v="Xiaoli Jin"/>
    <d v="2014-08-17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26583333333333"/>
    <n v="120.22223333333334"/>
    <n v="11"/>
    <n v="1.2"/>
    <m/>
    <s v="2x"/>
    <n v="4.3564285714285713"/>
    <s v="Y"/>
    <d v="2015-07-27T00:00:00"/>
    <s v="ZJU"/>
    <s v="summer 2015"/>
    <n v="57.198299999999996"/>
    <n v="2.1691973969631198E-3"/>
    <s v="N"/>
    <n v="8"/>
    <n v="3"/>
    <s v="N China 2x and 4x, Korea and Russia 4x"/>
    <n v="3"/>
    <x v="1"/>
    <n v="0"/>
    <n v="4.2000000000000003E-2"/>
    <n v="0.40300000000000002"/>
    <n v="0"/>
    <n v="0.38200000000000001"/>
    <n v="0.128"/>
    <n v="4.3999999999999997E-2"/>
    <n v="296"/>
    <n v="308"/>
    <n v="267"/>
    <n v="282"/>
    <n v="248"/>
    <n v="193"/>
    <n v="213"/>
    <n v="224"/>
    <n v="226"/>
    <n v="259"/>
    <n v="0.14234937147811"/>
    <n v="0.154250480137471"/>
    <s v="unknown"/>
    <m/>
    <m/>
    <n v="0"/>
    <d v="1899-12-30T00:00:00"/>
    <n v="0"/>
    <n v="9"/>
    <n v="9"/>
    <s v="SAMN05752387"/>
  </r>
  <r>
    <n v="534"/>
    <s v="JY014"/>
    <s v="JY014"/>
    <s v="M. sacchariflorus"/>
    <m/>
    <m/>
    <m/>
    <m/>
    <m/>
    <m/>
    <s v="wild"/>
    <m/>
    <s v="China"/>
    <s v="Zhejiang"/>
    <s v="Huzhou "/>
    <s v="field side"/>
    <s v="Xiaoli Jin"/>
    <d v="2014-08-17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18383333333335"/>
    <n v="120.13183333333333"/>
    <n v="11"/>
    <n v="2.2000000000000002"/>
    <m/>
    <s v="?3x"/>
    <n v="6.0378571428571428"/>
    <s v="Y"/>
    <d v="2015-07-27T00:00:00"/>
    <s v="ZJU"/>
    <s v="summer 2015"/>
    <n v="28.011299999999999"/>
    <m/>
    <s v="N"/>
    <n v="8"/>
    <n v="3"/>
    <s v="N China 2x and 4x, Korea and Russia 4x"/>
    <n v="3"/>
    <x v="1"/>
    <n v="0"/>
    <n v="8.7999999999999995E-2"/>
    <n v="0.44500000000000001"/>
    <n v="0"/>
    <n v="0.315"/>
    <n v="0.11799999999999999"/>
    <n v="3.5000000000000003E-2"/>
    <n v="296"/>
    <n v="307"/>
    <n v="268"/>
    <n v="283"/>
    <n v="248"/>
    <n v="193"/>
    <n v="213"/>
    <n v="224"/>
    <n v="226"/>
    <n v="259"/>
    <n v="0.29414824447334198"/>
    <n v="9.7150577253745998E-2"/>
    <s v="2x"/>
    <m/>
    <m/>
    <n v="0"/>
    <d v="1899-12-30T00:00:00"/>
    <n v="0"/>
    <n v="9"/>
    <n v="9"/>
    <s v="SAMN05752388"/>
  </r>
  <r>
    <n v="535"/>
    <s v="JY015"/>
    <s v="JY015"/>
    <s v="M. sacchariflorus"/>
    <m/>
    <m/>
    <m/>
    <m/>
    <m/>
    <m/>
    <s v="wild"/>
    <m/>
    <s v="China"/>
    <s v="Zhejiang"/>
    <s v="Huzhou "/>
    <s v="field side"/>
    <s v="Xiaoli Jin"/>
    <d v="2014-08-1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18316666666666"/>
    <n v="120.13176666666666"/>
    <n v="11"/>
    <n v="2.2999999999999998"/>
    <m/>
    <m/>
    <m/>
    <s v="Y"/>
    <d v="2015-07-27T00:00:00"/>
    <s v="ZJU"/>
    <s v="summer 2015"/>
    <n v="95.902799999999999"/>
    <n v="2.9484029484029501E-3"/>
    <s v="N"/>
    <n v="8"/>
    <n v="3"/>
    <s v="N China 2x and 4x, Korea and Russia 4x"/>
    <n v="4"/>
    <x v="9"/>
    <n v="0"/>
    <n v="0.52800000000000002"/>
    <n v="0.36"/>
    <n v="1E-3"/>
    <n v="0.1"/>
    <n v="1E-3"/>
    <n v="8.9999999999999993E-3"/>
    <n v="295"/>
    <n v="308"/>
    <n v="266"/>
    <n v="283"/>
    <n v="250"/>
    <n v="194"/>
    <n v="213"/>
    <n v="223"/>
    <n v="227"/>
    <n v="258"/>
    <n v="0.19372922988007499"/>
    <n v="0.10562345435647499"/>
    <s v="2x"/>
    <m/>
    <m/>
    <n v="0"/>
    <d v="1899-12-30T00:00:00"/>
    <n v="0"/>
    <n v="9"/>
    <n v="9"/>
    <s v="SAMN05752389"/>
  </r>
  <r>
    <n v="536"/>
    <s v="JY016"/>
    <s v="JY016"/>
    <s v="M. sacchariflorus"/>
    <m/>
    <m/>
    <m/>
    <m/>
    <m/>
    <m/>
    <s v="wild"/>
    <m/>
    <s v="China"/>
    <s v="Zhejiang"/>
    <s v="Huzhou "/>
    <s v="road side"/>
    <s v="Xiaoli Jin"/>
    <d v="2014-08-17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908449999999998"/>
    <n v="120.11938333333333"/>
    <n v="7"/>
    <n v="0.6"/>
    <m/>
    <m/>
    <m/>
    <s v="Y"/>
    <d v="2015-07-27T00:00:00"/>
    <s v="ZJU"/>
    <s v="summer 2015"/>
    <n v="150.93510000000001"/>
    <n v="5.9973924380704001E-3"/>
    <s v="N"/>
    <n v="3"/>
    <n v="8"/>
    <s v="Yangtze diploids (ssp. lutarioriparius)"/>
    <n v="5"/>
    <x v="4"/>
    <n v="0"/>
    <n v="1.2999999999999999E-2"/>
    <n v="0.98199999999999998"/>
    <n v="1E-3"/>
    <n v="2E-3"/>
    <n v="0"/>
    <n v="2E-3"/>
    <n v="296"/>
    <n v="307"/>
    <n v="267"/>
    <n v="284"/>
    <n v="248"/>
    <n v="193"/>
    <n v="213"/>
    <n v="224"/>
    <n v="226"/>
    <n v="259"/>
    <n v="0.159659008813755"/>
    <n v="0.103060522696011"/>
    <s v="2x"/>
    <m/>
    <m/>
    <n v="0"/>
    <d v="1899-12-30T00:00:00"/>
    <n v="0"/>
    <n v="9"/>
    <n v="8"/>
    <s v="SAMN05752390"/>
  </r>
  <r>
    <n v="537"/>
    <s v="JY017"/>
    <s v="JY017"/>
    <s v="M. sacchariflorus"/>
    <m/>
    <m/>
    <m/>
    <m/>
    <m/>
    <m/>
    <s v="wild"/>
    <m/>
    <s v="China"/>
    <s v="Zhejiang"/>
    <s v="Huzhou "/>
    <s v="road side"/>
    <s v="Xiaoli Jin"/>
    <d v="2014-08-17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908483333333329"/>
    <n v="120.11911666666667"/>
    <n v="12"/>
    <n v="1.2"/>
    <m/>
    <m/>
    <m/>
    <s v="Y"/>
    <d v="2015-07-27T00:00:00"/>
    <s v="ZJU"/>
    <s v="summer 2015"/>
    <n v="85.158599999999993"/>
    <n v="0"/>
    <s v="N"/>
    <n v="7"/>
    <n v="4"/>
    <s v="NE China/Korea/Russia diploids"/>
    <n v="2"/>
    <x v="0"/>
    <n v="0"/>
    <n v="3.6999999999999998E-2"/>
    <n v="0"/>
    <n v="0.96099999999999997"/>
    <n v="0"/>
    <n v="1E-3"/>
    <n v="0"/>
    <n v="296"/>
    <n v="307"/>
    <n v="266"/>
    <n v="283"/>
    <n v="248"/>
    <n v="193"/>
    <n v="213"/>
    <n v="224"/>
    <n v="226"/>
    <n v="259"/>
    <n v="0.24193035688484299"/>
    <n v="9.0801662028742403E-2"/>
    <s v="2x"/>
    <m/>
    <m/>
    <n v="0"/>
    <d v="1899-12-30T00:00:00"/>
    <n v="0"/>
    <n v="9"/>
    <n v="8"/>
    <s v="SAMN05752391"/>
  </r>
  <r>
    <n v="538"/>
    <s v="JY018"/>
    <s v="JY018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2476666666667"/>
    <n v="118.15949999999999"/>
    <n v="25"/>
    <n v="1.2"/>
    <m/>
    <s v="2x"/>
    <n v="4.4328571428571424"/>
    <s v="Y"/>
    <d v="2015-07-27T00:00:00"/>
    <s v="ZJU"/>
    <s v="summer 2015"/>
    <n v="33.679499999999997"/>
    <m/>
    <s v="N"/>
    <n v="8"/>
    <n v="3"/>
    <s v="N China 2x and 4x, Korea and Russia 4x"/>
    <n v="4"/>
    <x v="9"/>
    <n v="0"/>
    <n v="0.47499999999999998"/>
    <n v="0.379"/>
    <n v="3.5999999999999997E-2"/>
    <n v="7.0000000000000007E-2"/>
    <n v="1.7999999999999999E-2"/>
    <n v="2.1999999999999999E-2"/>
    <n v="295"/>
    <n v="308"/>
    <n v="266"/>
    <n v="283"/>
    <n v="250"/>
    <n v="194"/>
    <n v="213"/>
    <n v="223"/>
    <n v="227"/>
    <n v="258"/>
    <n v="0.116081491114001"/>
    <n v="0.12347979599843099"/>
    <s v="2x"/>
    <m/>
    <m/>
    <n v="0"/>
    <d v="1899-12-30T00:00:00"/>
    <n v="0"/>
    <n v="9"/>
    <n v="9"/>
    <s v="SAMN05752392"/>
  </r>
  <r>
    <n v="539"/>
    <s v="JY019"/>
    <s v="JY019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31.140733333333333"/>
    <n v="118.1463"/>
    <n v="19"/>
    <n v="5.5"/>
    <m/>
    <s v="2x"/>
    <n v="4.4901785714285714"/>
    <s v="Y"/>
    <d v="2015-07-27T00:00:00"/>
    <s v="ZJU"/>
    <s v="summer 2015"/>
    <n v="40.151399999999995"/>
    <m/>
    <s v="N"/>
    <n v="8"/>
    <n v="3"/>
    <s v="N China 2x and 4x, Korea and Russia 4x"/>
    <n v="4"/>
    <x v="9"/>
    <n v="0"/>
    <n v="0.55600000000000005"/>
    <n v="0.33500000000000002"/>
    <n v="8.0000000000000002E-3"/>
    <n v="0.1"/>
    <n v="1E-3"/>
    <n v="1E-3"/>
    <n v="295"/>
    <n v="308"/>
    <n v="266"/>
    <n v="283"/>
    <n v="250"/>
    <n v="194"/>
    <n v="213"/>
    <n v="223"/>
    <n v="227"/>
    <n v="258"/>
    <n v="0.20627077011992501"/>
    <n v="9.4586230749626798E-2"/>
    <s v="2x"/>
    <m/>
    <m/>
    <n v="0"/>
    <d v="1899-12-30T00:00:00"/>
    <n v="0"/>
    <n v="9"/>
    <n v="9"/>
    <s v="SAMN05752393"/>
  </r>
  <r>
    <n v="540"/>
    <s v="JY020"/>
    <s v="JY020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140783333333331"/>
    <n v="118.14628333333334"/>
    <n v="18"/>
    <n v="1.5"/>
    <m/>
    <s v="2x"/>
    <n v="4.3946428571428573"/>
    <s v="Y"/>
    <d v="2015-07-27T00:00:00"/>
    <s v="ZJU"/>
    <s v="summer 2015"/>
    <n v="19.635899999999999"/>
    <m/>
    <s v="Y"/>
    <m/>
    <m/>
    <m/>
    <m/>
    <x v="3"/>
    <m/>
    <m/>
    <m/>
    <m/>
    <m/>
    <m/>
    <m/>
    <n v="290"/>
    <n v="307"/>
    <n v="251"/>
    <n v="0"/>
    <n v="243"/>
    <n v="193"/>
    <n v="214"/>
    <n v="219"/>
    <n v="229"/>
    <n v="0"/>
    <s v="NA"/>
    <s v="NA"/>
    <s v="unknown"/>
    <m/>
    <m/>
    <n v="0"/>
    <d v="1899-12-30T00:00:00"/>
    <n v="0"/>
    <n v="9"/>
    <n v="9"/>
    <s v="NA"/>
  </r>
  <r>
    <n v="541"/>
    <s v="JY021"/>
    <s v="JY021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140933333333333"/>
    <n v="118.14596666666667"/>
    <n v="16"/>
    <n v="1"/>
    <m/>
    <s v="2x"/>
    <n v="4.4137499999999994"/>
    <s v="Y"/>
    <d v="2015-07-27T00:00:00"/>
    <s v="ZJU"/>
    <s v="summer 2015"/>
    <n v="19.297499999999999"/>
    <m/>
    <s v="N"/>
    <n v="8"/>
    <n v="3"/>
    <s v="N China 2x and 4x, Korea and Russia 4x"/>
    <n v="4"/>
    <x v="9"/>
    <n v="1E-3"/>
    <n v="0.48199999999999998"/>
    <n v="0.39100000000000001"/>
    <n v="2E-3"/>
    <n v="0.123"/>
    <n v="1E-3"/>
    <n v="0"/>
    <n v="296"/>
    <n v="307"/>
    <n v="267"/>
    <n v="284"/>
    <n v="248"/>
    <n v="193"/>
    <n v="213"/>
    <n v="224"/>
    <n v="226"/>
    <n v="259"/>
    <n v="0.18133217743100699"/>
    <n v="0.108612777973879"/>
    <s v="2x"/>
    <m/>
    <m/>
    <n v="0"/>
    <d v="1899-12-30T00:00:00"/>
    <n v="0"/>
    <n v="9"/>
    <n v="9"/>
    <s v="SAMN05752394"/>
  </r>
  <r>
    <n v="542"/>
    <s v="JY022"/>
    <s v="JY022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1.141133333333332"/>
    <n v="118.14563333333332"/>
    <n v="22"/>
    <n v="3"/>
    <m/>
    <m/>
    <m/>
    <s v="Y"/>
    <d v="2015-07-27T00:00:00"/>
    <s v="ZJU"/>
    <s v="summer 2015"/>
    <n v="278.85029999999995"/>
    <n v="8.7964814074370304E-3"/>
    <s v="N"/>
    <n v="3"/>
    <n v="8"/>
    <s v="Yangtze diploids (ssp. lutarioriparius)"/>
    <n v="5"/>
    <x v="4"/>
    <n v="0"/>
    <n v="1E-3"/>
    <n v="0.997"/>
    <n v="1E-3"/>
    <n v="1E-3"/>
    <n v="0"/>
    <n v="0"/>
    <n v="296"/>
    <n v="307"/>
    <n v="268"/>
    <n v="283"/>
    <n v="248"/>
    <n v="193"/>
    <n v="213"/>
    <n v="224"/>
    <n v="226"/>
    <n v="259"/>
    <n v="0.21317728651928899"/>
    <n v="8.9650359923608106E-2"/>
    <s v="2x"/>
    <m/>
    <m/>
    <n v="0"/>
    <d v="1899-12-30T00:00:00"/>
    <n v="0"/>
    <n v="9"/>
    <n v="9"/>
    <s v="SAMN05752395"/>
  </r>
  <r>
    <n v="543"/>
    <s v="JY023"/>
    <s v="JY023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1.150616666666668"/>
    <n v="118.13203333333334"/>
    <n v="20"/>
    <n v="7"/>
    <m/>
    <s v="2x"/>
    <n v="4.3564285714285713"/>
    <s v="Y"/>
    <d v="2015-07-27T00:00:00"/>
    <s v="ZJU"/>
    <s v="summer 2015"/>
    <n v="74.752799999999993"/>
    <n v="6.2460961898813195E-4"/>
    <s v="N"/>
    <n v="3"/>
    <n v="8"/>
    <s v="Yangtze diploids (ssp. lutarioriparius)"/>
    <n v="5"/>
    <x v="4"/>
    <n v="3.0000000000000001E-3"/>
    <n v="1.2E-2"/>
    <n v="0.96099999999999997"/>
    <n v="0.01"/>
    <n v="1.2999999999999999E-2"/>
    <n v="0"/>
    <n v="0"/>
    <n v="295"/>
    <n v="306"/>
    <n v="266"/>
    <n v="283"/>
    <n v="250"/>
    <n v="194"/>
    <n v="213"/>
    <n v="221"/>
    <n v="227"/>
    <n v="258"/>
    <n v="0.1391128449646"/>
    <n v="0.111375918901682"/>
    <s v="2x"/>
    <m/>
    <m/>
    <n v="0"/>
    <d v="1899-12-30T00:00:00"/>
    <n v="0"/>
    <n v="9"/>
    <n v="9"/>
    <s v="SAMN05752396"/>
  </r>
  <r>
    <n v="544"/>
    <s v="JY024"/>
    <s v="JY024"/>
    <s v="M. sacchariflorus"/>
    <m/>
    <m/>
    <m/>
    <m/>
    <m/>
    <m/>
    <s v="wild"/>
    <m/>
    <s v="China"/>
    <s v="Anhui"/>
    <s v="Wuhu"/>
    <s v="Xingang town,Fanchang county"/>
    <s v="Xiaoli Jin"/>
    <d v="2014-08-18T00:00:00"/>
    <s v="Changjiang river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78400000000003"/>
    <n v="118.07201666666667"/>
    <n v="20"/>
    <n v="2"/>
    <m/>
    <s v="2x"/>
    <n v="4.2799999999999994"/>
    <s v="Y"/>
    <d v="2015-07-27T00:00:00"/>
    <s v="ZJU"/>
    <s v="summer 2015"/>
    <n v="213.96209999999999"/>
    <n v="0"/>
    <s v="N"/>
    <n v="3"/>
    <n v="8"/>
    <s v="Yangtze diploids (ssp. lutarioriparius)"/>
    <n v="5"/>
    <x v="4"/>
    <n v="0"/>
    <n v="4.0000000000000001E-3"/>
    <n v="0.99199999999999999"/>
    <n v="0"/>
    <n v="1E-3"/>
    <n v="1E-3"/>
    <n v="0"/>
    <n v="296"/>
    <n v="307"/>
    <n v="268"/>
    <n v="283"/>
    <n v="248"/>
    <n v="193"/>
    <n v="213"/>
    <n v="224"/>
    <n v="226"/>
    <n v="259"/>
    <n v="0.23424360641525799"/>
    <n v="8.9361862711800494E-2"/>
    <s v="2x"/>
    <m/>
    <m/>
    <n v="0"/>
    <d v="1899-12-30T00:00:00"/>
    <n v="0"/>
    <n v="9"/>
    <n v="9"/>
    <s v="SAMN05752397"/>
  </r>
  <r>
    <n v="545"/>
    <s v="JY025"/>
    <s v="JY025"/>
    <s v="M. sacchariflorus"/>
    <m/>
    <m/>
    <m/>
    <m/>
    <m/>
    <m/>
    <s v="wild"/>
    <m/>
    <s v="China"/>
    <s v="Anhui"/>
    <s v="Wuhu"/>
    <s v="Xingang town,Fanchang county"/>
    <s v="Xiaoli Jin"/>
    <d v="2014-08-18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86533333333337"/>
    <n v="118.06308333333334"/>
    <n v="9"/>
    <n v="2.2000000000000002"/>
    <m/>
    <s v="2x"/>
    <n v="4.3373214285714283"/>
    <s v="Y"/>
    <d v="2015-07-27T00:00:00"/>
    <s v="ZJU"/>
    <s v="summer 2015"/>
    <n v="210.49349999999998"/>
    <n v="2.2994379151762899E-3"/>
    <s v="N"/>
    <n v="3"/>
    <n v="8"/>
    <s v="Yangtze diploids (ssp. lutarioriparius)"/>
    <n v="5"/>
    <x v="4"/>
    <n v="0"/>
    <n v="5.0000000000000001E-3"/>
    <n v="0.99"/>
    <n v="0"/>
    <n v="4.0000000000000001E-3"/>
    <n v="0"/>
    <n v="0"/>
    <n v="296"/>
    <n v="307"/>
    <n v="268"/>
    <n v="283"/>
    <n v="248"/>
    <n v="193"/>
    <n v="213"/>
    <n v="224"/>
    <n v="226"/>
    <n v="259"/>
    <n v="0.17009102730819201"/>
    <n v="0.100839165709112"/>
    <s v="2x"/>
    <m/>
    <m/>
    <n v="0"/>
    <d v="1899-12-30T00:00:00"/>
    <n v="0"/>
    <n v="9"/>
    <n v="9"/>
    <s v="SAMN05752398"/>
  </r>
  <r>
    <n v="546"/>
    <s v="JY026"/>
    <s v="JY026"/>
    <s v="M. sacchariflorus"/>
    <m/>
    <m/>
    <m/>
    <m/>
    <m/>
    <m/>
    <s v="wild"/>
    <m/>
    <s v="China"/>
    <s v="Anhui"/>
    <s v="Wuhu"/>
    <s v="Xingang town,Fanchang county"/>
    <s v="Xiaoli Jin"/>
    <d v="2014-08-18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68166666666664"/>
    <n v="118.06356666666666"/>
    <n v="12"/>
    <n v="2"/>
    <m/>
    <s v="2x"/>
    <n v="4.3564285714285713"/>
    <s v="Y"/>
    <d v="2015-07-27T00:00:00"/>
    <s v="ZJU"/>
    <s v="summer 2015"/>
    <n v="123.48239999999998"/>
    <n v="2.67916945746818E-3"/>
    <s v="N"/>
    <n v="8"/>
    <n v="3"/>
    <s v="N China 2x and 4x, Korea and Russia 4x"/>
    <n v="4"/>
    <x v="9"/>
    <n v="0"/>
    <n v="0.61"/>
    <n v="0.33"/>
    <n v="0"/>
    <n v="5.6000000000000001E-2"/>
    <n v="1E-3"/>
    <n v="2E-3"/>
    <n v="295"/>
    <n v="308"/>
    <n v="266"/>
    <n v="283"/>
    <n v="250"/>
    <n v="194"/>
    <n v="213"/>
    <n v="223"/>
    <n v="227"/>
    <n v="258"/>
    <n v="0.17873139719693701"/>
    <n v="0.104644616467277"/>
    <s v="2x"/>
    <m/>
    <m/>
    <n v="0"/>
    <d v="1899-12-30T00:00:00"/>
    <n v="0"/>
    <n v="9"/>
    <n v="9"/>
    <s v="SAMN05752399"/>
  </r>
  <r>
    <n v="547"/>
    <s v="JY027"/>
    <s v="JY027"/>
    <s v="M. sacchariflorus"/>
    <m/>
    <m/>
    <m/>
    <m/>
    <m/>
    <m/>
    <s v="wild"/>
    <m/>
    <s v="China"/>
    <s v="Anhui"/>
    <s v="Wuhu"/>
    <s v="Xingang town,Fanchang county"/>
    <s v="Xiaoli Jin"/>
    <d v="2014-08-18T00:00:00"/>
    <s v="Rood side, mountain foot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73166666666667"/>
    <n v="118.06198333333333"/>
    <n v="9"/>
    <n v="0.8"/>
    <m/>
    <m/>
    <m/>
    <s v="Y"/>
    <d v="2015-07-27T00:00:00"/>
    <s v="ZJU"/>
    <s v="summer 2015"/>
    <n v="74.921999999999997"/>
    <n v="2.2491349480968899E-3"/>
    <s v="N"/>
    <n v="8"/>
    <n v="3"/>
    <s v="N China 2x and 4x, Korea and Russia 4x"/>
    <n v="4"/>
    <x v="9"/>
    <n v="0"/>
    <n v="0.52400000000000002"/>
    <n v="0.35899999999999999"/>
    <n v="1.2999999999999999E-2"/>
    <n v="9.9000000000000005E-2"/>
    <n v="2E-3"/>
    <n v="3.0000000000000001E-3"/>
    <n v="295"/>
    <n v="308"/>
    <n v="266"/>
    <n v="283"/>
    <n v="250"/>
    <n v="194"/>
    <n v="213"/>
    <n v="223"/>
    <n v="227"/>
    <n v="258"/>
    <n v="0.114087559601214"/>
    <n v="0.126496395602962"/>
    <s v="2x"/>
    <m/>
    <m/>
    <n v="0"/>
    <d v="1899-12-30T00:00:00"/>
    <n v="0"/>
    <n v="9"/>
    <n v="9"/>
    <s v="SAMN05752400"/>
  </r>
  <r>
    <n v="548"/>
    <s v="JY028"/>
    <s v="JY028"/>
    <s v="M. sacchariflorus"/>
    <m/>
    <m/>
    <m/>
    <m/>
    <m/>
    <m/>
    <s v="wild"/>
    <m/>
    <s v="China"/>
    <s v="Anhui"/>
    <s v="Wuhu"/>
    <s v="Xingang town,Fanchang county"/>
    <s v="Xiaoli Jin"/>
    <d v="2014-08-18T00:00:00"/>
    <s v="Rood side, mountain foot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173300000000001"/>
    <n v="118.06333333333333"/>
    <n v="10"/>
    <n v="0.4"/>
    <m/>
    <s v="2x"/>
    <n v="4.3946428571428573"/>
    <s v="Y"/>
    <d v="2015-07-27T00:00:00"/>
    <s v="ZJU"/>
    <s v="summer 2015"/>
    <n v="80.717100000000002"/>
    <n v="1.54368632293918E-3"/>
    <s v="N"/>
    <n v="8"/>
    <n v="3"/>
    <s v="N China 2x and 4x, Korea and Russia 4x"/>
    <n v="4"/>
    <x v="9"/>
    <n v="0"/>
    <n v="0.56599999999999995"/>
    <n v="0.34599999999999997"/>
    <n v="4.0000000000000001E-3"/>
    <n v="0.08"/>
    <n v="1E-3"/>
    <n v="2E-3"/>
    <n v="296"/>
    <n v="308"/>
    <n v="267"/>
    <n v="283"/>
    <n v="248"/>
    <n v="193"/>
    <n v="213"/>
    <n v="224"/>
    <n v="226"/>
    <n v="259"/>
    <n v="0.16647883253865001"/>
    <n v="9.7732630703092502E-2"/>
    <s v="2x"/>
    <m/>
    <m/>
    <n v="0"/>
    <d v="1899-12-30T00:00:00"/>
    <n v="0"/>
    <n v="9"/>
    <n v="9"/>
    <s v="SAMN05752401"/>
  </r>
  <r>
    <n v="549"/>
    <s v="JY029"/>
    <s v="JY029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od side, mountain foot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171649999999996"/>
    <n v="118.06055000000001"/>
    <n v="17"/>
    <n v="2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550"/>
    <s v="JY030"/>
    <s v="JY030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67349999999999"/>
    <n v="118.05338333333334"/>
    <n v="9"/>
    <n v="1.1000000000000001"/>
    <m/>
    <s v="2x"/>
    <n v="4.5092857142857143"/>
    <s v="Y"/>
    <d v="2015-07-27T00:00:00"/>
    <s v="ZJU"/>
    <s v="summer 2015"/>
    <n v="221.61839999999998"/>
    <n v="6.3870555673834395E-4"/>
    <s v="N"/>
    <n v="8"/>
    <n v="3"/>
    <s v="N China 2x and 4x, Korea and Russia 4x"/>
    <n v="4"/>
    <x v="9"/>
    <n v="0"/>
    <n v="0.61199999999999999"/>
    <n v="0.3"/>
    <n v="1E-3"/>
    <n v="7.0999999999999994E-2"/>
    <n v="1.4E-2"/>
    <n v="2E-3"/>
    <n v="296"/>
    <n v="307"/>
    <n v="267"/>
    <n v="284"/>
    <n v="248"/>
    <n v="193"/>
    <n v="213"/>
    <n v="224"/>
    <n v="226"/>
    <n v="259"/>
    <n v="0.120531715070077"/>
    <n v="0.123151738187553"/>
    <s v="2x"/>
    <m/>
    <m/>
    <n v="0"/>
    <d v="1899-12-30T00:00:00"/>
    <n v="0"/>
    <n v="9"/>
    <n v="9"/>
    <s v="SAMN05752402"/>
  </r>
  <r>
    <n v="551"/>
    <s v="JY031"/>
    <s v="JY031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1.165616666666669"/>
    <n v="118.04508333333334"/>
    <n v="13"/>
    <n v="2.1"/>
    <m/>
    <s v="2x"/>
    <n v="4.3755357142857134"/>
    <s v="Y"/>
    <d v="2015-07-27T00:00:00"/>
    <s v="ZJU"/>
    <s v="summer 2015"/>
    <n v="148.56629999999998"/>
    <n v="3.5971223021582701E-3"/>
    <s v="N"/>
    <n v="3"/>
    <n v="8"/>
    <s v="Yangtze diploids (ssp. lutarioriparius)"/>
    <n v="5"/>
    <x v="4"/>
    <n v="1E-3"/>
    <n v="6.0000000000000001E-3"/>
    <n v="0.99"/>
    <n v="0"/>
    <n v="1E-3"/>
    <n v="1E-3"/>
    <n v="0"/>
    <n v="296"/>
    <n v="307"/>
    <n v="268"/>
    <n v="283"/>
    <n v="248"/>
    <n v="193"/>
    <n v="213"/>
    <n v="224"/>
    <n v="226"/>
    <n v="259"/>
    <n v="0.17821124115012299"/>
    <n v="9.5506013081088706E-2"/>
    <s v="2x"/>
    <m/>
    <m/>
    <n v="0"/>
    <d v="1899-12-30T00:00:00"/>
    <n v="0"/>
    <n v="9"/>
    <n v="9"/>
    <s v="SAMN05752403"/>
  </r>
  <r>
    <n v="552"/>
    <s v="JY032"/>
    <s v="JY032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03183333333334"/>
    <n v="118.00826666666666"/>
    <n v="20"/>
    <n v="1.9"/>
    <m/>
    <s v="2x"/>
    <n v="4.3182142857142853"/>
    <s v="Y"/>
    <d v="2015-07-27T00:00:00"/>
    <s v="ZJU"/>
    <s v="summer 2015"/>
    <n v="195.2655"/>
    <n v="7.7594568380213403E-3"/>
    <s v="N"/>
    <n v="3"/>
    <n v="8"/>
    <s v="Yangtze diploids (ssp. lutarioriparius)"/>
    <n v="5"/>
    <x v="4"/>
    <n v="0"/>
    <n v="6.0000000000000001E-3"/>
    <n v="0.98899999999999999"/>
    <n v="1E-3"/>
    <n v="3.0000000000000001E-3"/>
    <n v="0"/>
    <n v="0"/>
    <n v="296"/>
    <n v="307"/>
    <n v="268"/>
    <n v="283"/>
    <n v="248"/>
    <n v="193"/>
    <n v="213"/>
    <n v="224"/>
    <n v="225"/>
    <n v="259"/>
    <n v="0.17956942638347101"/>
    <n v="9.6086788066640796E-2"/>
    <s v="2x"/>
    <m/>
    <m/>
    <n v="0"/>
    <d v="1899-12-30T00:00:00"/>
    <n v="0"/>
    <n v="9"/>
    <n v="9"/>
    <s v="SAMN05752404"/>
  </r>
  <r>
    <n v="553"/>
    <s v="JY033"/>
    <s v="JY033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31.103200000000001"/>
    <n v="118.00801666666668"/>
    <n v="20"/>
    <n v="1.8"/>
    <m/>
    <s v="2x"/>
    <n v="4.5666071428571424"/>
    <s v="Y"/>
    <d v="2015-07-27T00:00:00"/>
    <s v="ZJU"/>
    <s v="summer 2015"/>
    <n v="189.80879999999999"/>
    <n v="1.9736842105263202E-3"/>
    <s v="N"/>
    <n v="7"/>
    <n v="4"/>
    <s v="NE China/Korea/Russia diploids"/>
    <n v="2"/>
    <x v="0"/>
    <n v="0"/>
    <n v="3.7999999999999999E-2"/>
    <n v="1E-3"/>
    <n v="0.96099999999999997"/>
    <n v="0"/>
    <n v="0"/>
    <n v="0"/>
    <n v="296"/>
    <n v="307"/>
    <n v="267"/>
    <n v="285"/>
    <n v="248"/>
    <n v="193"/>
    <n v="214"/>
    <n v="223"/>
    <n v="226"/>
    <n v="259"/>
    <n v="0.16454269614217601"/>
    <n v="0.111341703849746"/>
    <s v="2x"/>
    <m/>
    <m/>
    <n v="0"/>
    <d v="1899-12-30T00:00:00"/>
    <n v="0"/>
    <n v="9"/>
    <n v="9"/>
    <s v="SAMN05752405"/>
  </r>
  <r>
    <n v="554"/>
    <s v="JY034"/>
    <s v="JY034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097483333333333"/>
    <n v="118.02366666666667"/>
    <n v="30"/>
    <n v="0.5"/>
    <m/>
    <s v="2x"/>
    <n v="4.3182142857142853"/>
    <s v="Y"/>
    <d v="2015-07-27T00:00:00"/>
    <s v="ZJU"/>
    <s v="summer 2015"/>
    <n v="73.441500000000005"/>
    <n v="1.01916021198532E-3"/>
    <s v="N"/>
    <n v="3"/>
    <n v="8"/>
    <s v="Yangtze diploids (ssp. lutarioriparius)"/>
    <n v="5"/>
    <x v="4"/>
    <n v="2E-3"/>
    <n v="0.113"/>
    <n v="0.85599999999999998"/>
    <n v="0"/>
    <n v="2.7E-2"/>
    <n v="2E-3"/>
    <n v="0"/>
    <n v="295"/>
    <n v="306"/>
    <n v="266"/>
    <n v="283"/>
    <n v="250"/>
    <n v="194"/>
    <n v="213"/>
    <n v="221"/>
    <n v="227"/>
    <n v="258"/>
    <n v="0.13278427972836301"/>
    <n v="0.117760746417861"/>
    <s v="2x"/>
    <m/>
    <m/>
    <n v="0"/>
    <d v="1899-12-30T00:00:00"/>
    <n v="0"/>
    <n v="9"/>
    <n v="9"/>
    <s v="SAMN05752406"/>
  </r>
  <r>
    <n v="555"/>
    <s v="JY035"/>
    <s v="JY035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s v="Y"/>
    <m/>
    <m/>
    <m/>
    <m/>
    <n v="31.095966666666669"/>
    <n v="118.00141666666667"/>
    <n v="24"/>
    <n v="1.3"/>
    <m/>
    <s v="2x"/>
    <n v="4.3946428571428573"/>
    <s v="Y"/>
    <d v="2015-07-27T00:00:00"/>
    <s v="ZJU"/>
    <s v="summer 2015"/>
    <n v="67.519499999999994"/>
    <n v="1.35406218655968E-2"/>
    <s v="N"/>
    <n v="3"/>
    <n v="8"/>
    <s v="Yangtze diploids (ssp. lutarioriparius)"/>
    <n v="5"/>
    <x v="4"/>
    <n v="1E-3"/>
    <n v="2.1999999999999999E-2"/>
    <n v="0.97199999999999998"/>
    <n v="1E-3"/>
    <n v="0"/>
    <n v="1E-3"/>
    <n v="4.0000000000000001E-3"/>
    <n v="296"/>
    <n v="307"/>
    <n v="268"/>
    <n v="283"/>
    <n v="248"/>
    <n v="193"/>
    <n v="213"/>
    <n v="224"/>
    <n v="227"/>
    <n v="259"/>
    <n v="0.23248085536772101"/>
    <n v="9.2771084337349402E-2"/>
    <s v="2x"/>
    <m/>
    <m/>
    <n v="0"/>
    <d v="1899-12-30T00:00:00"/>
    <n v="0"/>
    <n v="9"/>
    <n v="9"/>
    <s v="SAMN05752407"/>
  </r>
  <r>
    <n v="556"/>
    <s v="JY036"/>
    <s v="JY036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31.075316666666669"/>
    <n v="117.99073333333334"/>
    <n v="19"/>
    <n v="1.2"/>
    <m/>
    <s v="2x"/>
    <n v="4.2799999999999994"/>
    <s v="Y"/>
    <d v="2015-07-27T00:00:00"/>
    <s v="ZJU"/>
    <s v="summer 2015"/>
    <n v="28.011299999999999"/>
    <m/>
    <s v="N"/>
    <n v="3"/>
    <n v="8"/>
    <s v="Yangtze diploids (ssp. lutarioriparius)"/>
    <n v="5"/>
    <x v="4"/>
    <n v="1E-3"/>
    <n v="4.0000000000000001E-3"/>
    <n v="0.96099999999999997"/>
    <n v="1.4E-2"/>
    <n v="1.4999999999999999E-2"/>
    <n v="4.0000000000000001E-3"/>
    <n v="1E-3"/>
    <n v="296"/>
    <n v="307"/>
    <n v="268"/>
    <n v="283"/>
    <n v="248"/>
    <n v="193"/>
    <n v="213"/>
    <n v="224"/>
    <n v="226"/>
    <n v="259"/>
    <n v="0.15454414102008401"/>
    <n v="0.105547390368117"/>
    <s v="2x"/>
    <m/>
    <m/>
    <n v="0"/>
    <d v="1899-12-30T00:00:00"/>
    <n v="0"/>
    <n v="9"/>
    <n v="9"/>
    <s v="SAMN05752408"/>
  </r>
  <r>
    <n v="557"/>
    <s v="JY037"/>
    <s v="JY037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74949999999998"/>
    <n v="117.99126666666666"/>
    <n v="18"/>
    <n v="4.5"/>
    <m/>
    <s v="2x"/>
    <n v="4.2991071428571432"/>
    <s v="Y"/>
    <d v="2015-07-27T00:00:00"/>
    <s v="ZJU"/>
    <s v="summer 2015"/>
    <n v="272.46299999999997"/>
    <n v="6.90003365870077E-3"/>
    <s v="N"/>
    <n v="3"/>
    <n v="8"/>
    <s v="Yangtze diploids (ssp. lutarioriparius)"/>
    <n v="5"/>
    <x v="4"/>
    <n v="4.0000000000000001E-3"/>
    <n v="2.7E-2"/>
    <n v="0.95199999999999996"/>
    <n v="8.9999999999999993E-3"/>
    <n v="2E-3"/>
    <n v="4.0000000000000001E-3"/>
    <n v="2E-3"/>
    <n v="296"/>
    <n v="307"/>
    <n v="267"/>
    <n v="284"/>
    <n v="248"/>
    <n v="193"/>
    <n v="213"/>
    <n v="224"/>
    <n v="226"/>
    <n v="259"/>
    <n v="0.126455714492125"/>
    <n v="0.116742201197526"/>
    <s v="2x"/>
    <m/>
    <m/>
    <n v="0"/>
    <d v="1899-12-30T00:00:00"/>
    <n v="0"/>
    <n v="9"/>
    <n v="9"/>
    <s v="SAMN05752409"/>
  </r>
  <r>
    <n v="558"/>
    <s v="JY038"/>
    <s v="JY038"/>
    <s v="M. sacchariflorus"/>
    <m/>
    <m/>
    <m/>
    <m/>
    <m/>
    <m/>
    <s v="wild"/>
    <m/>
    <s v="China"/>
    <s v="Anhui"/>
    <s v="Tongling "/>
    <s v="Donglian village"/>
    <s v="Xiaoli Jin"/>
    <d v="2014-08-18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27083333333334"/>
    <n v="117.99471666666666"/>
    <n v="13"/>
    <n v="1.1000000000000001"/>
    <m/>
    <s v="2x"/>
    <n v="4.4901785714285714"/>
    <s v="Y"/>
    <d v="2015-07-27T00:00:00"/>
    <s v="ZJU"/>
    <s v="summer 2015"/>
    <n v="98.990700000000004"/>
    <n v="2.5617140195621801E-3"/>
    <s v="N"/>
    <n v="8"/>
    <n v="3"/>
    <s v="N China 2x and 4x, Korea and Russia 4x"/>
    <n v="4"/>
    <x v="9"/>
    <n v="2E-3"/>
    <n v="0.40100000000000002"/>
    <n v="0.44800000000000001"/>
    <n v="1.7999999999999999E-2"/>
    <n v="9.8000000000000004E-2"/>
    <n v="2.7E-2"/>
    <n v="6.0000000000000001E-3"/>
    <n v="296"/>
    <n v="307"/>
    <n v="267"/>
    <n v="284"/>
    <n v="248"/>
    <n v="193"/>
    <n v="213"/>
    <n v="224"/>
    <n v="226"/>
    <n v="259"/>
    <n v="0.106776477387661"/>
    <n v="0.13853121967001"/>
    <s v="2x"/>
    <m/>
    <m/>
    <n v="0"/>
    <d v="1899-12-30T00:00:00"/>
    <n v="0"/>
    <n v="9"/>
    <n v="9"/>
    <s v="SAMN05752410"/>
  </r>
  <r>
    <n v="559"/>
    <s v="JY039"/>
    <s v="JY039"/>
    <s v="M. sacchariflorus"/>
    <m/>
    <m/>
    <m/>
    <m/>
    <m/>
    <m/>
    <s v="wild"/>
    <m/>
    <s v="China"/>
    <s v="Anhui"/>
    <s v="Tongling "/>
    <s v="Donglian village"/>
    <s v="Xiaoli Jin"/>
    <d v="2014-08-18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24433333333331"/>
    <n v="117.9954"/>
    <n v="19"/>
    <n v="1.4"/>
    <m/>
    <s v="2x"/>
    <n v="4.2991071428571432"/>
    <s v="Y"/>
    <d v="2015-07-27T00:00:00"/>
    <s v="ZJU"/>
    <s v="summer 2015"/>
    <n v="108.9312"/>
    <n v="2.9576746557878602E-3"/>
    <s v="N"/>
    <n v="3"/>
    <n v="8"/>
    <s v="Yangtze diploids (ssp. lutarioriparius)"/>
    <n v="5"/>
    <x v="4"/>
    <n v="1E-3"/>
    <n v="0.29799999999999999"/>
    <n v="0.6"/>
    <n v="1.6E-2"/>
    <n v="7.1999999999999995E-2"/>
    <n v="1.0999999999999999E-2"/>
    <n v="2E-3"/>
    <n v="296"/>
    <n v="307"/>
    <n v="267"/>
    <n v="283"/>
    <n v="248"/>
    <n v="193"/>
    <n v="213"/>
    <n v="224"/>
    <n v="226"/>
    <n v="258"/>
    <n v="9.10562057506141E-2"/>
    <n v="0.148280027977364"/>
    <s v="2x"/>
    <m/>
    <m/>
    <n v="0"/>
    <d v="1899-12-30T00:00:00"/>
    <n v="0"/>
    <n v="9"/>
    <n v="9"/>
    <s v="SAMN05752411"/>
  </r>
  <r>
    <n v="560"/>
    <s v="JY040"/>
    <s v="JY040"/>
    <s v="M. sacchariflorus"/>
    <m/>
    <m/>
    <m/>
    <m/>
    <m/>
    <m/>
    <s v="wild"/>
    <m/>
    <s v="China"/>
    <s v="Anhui"/>
    <s v="Tongling "/>
    <s v="Donglian village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1.016466666666666"/>
    <n v="117.99403333333332"/>
    <n v="23"/>
    <n v="0.8"/>
    <m/>
    <s v="2x"/>
    <n v="4.3564285714285713"/>
    <s v="Y"/>
    <d v="2015-07-27T00:00:00"/>
    <s v="ZJU"/>
    <s v="summer 2015"/>
    <n v="105.4203"/>
    <m/>
    <m/>
    <e v="#N/A"/>
    <m/>
    <m/>
    <m/>
    <x v="3"/>
    <m/>
    <m/>
    <m/>
    <m/>
    <m/>
    <m/>
    <m/>
    <n v="296"/>
    <n v="307"/>
    <n v="268"/>
    <n v="283"/>
    <n v="248"/>
    <n v="193"/>
    <n v="213"/>
    <n v="224"/>
    <n v="225"/>
    <n v="259"/>
    <s v="NA"/>
    <s v="NA"/>
    <s v="unknown"/>
    <m/>
    <m/>
    <n v="0"/>
    <d v="1899-12-30T00:00:00"/>
    <n v="0"/>
    <n v="9"/>
    <n v="9"/>
    <s v="NA"/>
  </r>
  <r>
    <n v="561"/>
    <s v="JY041"/>
    <s v="JY041"/>
    <s v="M. sacchariflorus"/>
    <m/>
    <m/>
    <m/>
    <m/>
    <m/>
    <m/>
    <s v="wild"/>
    <m/>
    <s v="China"/>
    <s v="Anhui"/>
    <s v="Tongling "/>
    <s v="suburb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888549999999999"/>
    <n v="117.84631666666667"/>
    <n v="21"/>
    <n v="1.8"/>
    <m/>
    <m/>
    <m/>
    <s v="Y"/>
    <d v="2015-07-27T00:00:00"/>
    <s v="ZJU"/>
    <s v="summer 2015"/>
    <n v="81.182400000000001"/>
    <n v="4.3516100957354198E-4"/>
    <s v="N"/>
    <n v="8"/>
    <n v="3"/>
    <s v="N China 2x and 4x, Korea and Russia 4x"/>
    <n v="4"/>
    <x v="9"/>
    <n v="0"/>
    <n v="0.45600000000000002"/>
    <n v="0.46200000000000002"/>
    <n v="2E-3"/>
    <n v="7.4999999999999997E-2"/>
    <n v="1E-3"/>
    <n v="4.0000000000000001E-3"/>
    <n v="296"/>
    <n v="307"/>
    <n v="267"/>
    <n v="284"/>
    <n v="248"/>
    <n v="193"/>
    <n v="213"/>
    <n v="224"/>
    <n v="226"/>
    <n v="259"/>
    <n v="0.21150122814622199"/>
    <n v="0.10701458623469901"/>
    <s v="2x"/>
    <m/>
    <m/>
    <n v="0"/>
    <d v="1899-12-30T00:00:00"/>
    <n v="0"/>
    <n v="9"/>
    <n v="9"/>
    <s v="SAMN05752412"/>
  </r>
  <r>
    <n v="562"/>
    <s v="JY042"/>
    <s v="JY042"/>
    <s v="M. sacchariflorus"/>
    <m/>
    <m/>
    <m/>
    <m/>
    <m/>
    <m/>
    <s v="wild"/>
    <m/>
    <s v="China"/>
    <s v="Anhui"/>
    <s v="Tongling "/>
    <s v="suburb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87745"/>
    <n v="117.79056666666666"/>
    <n v="53"/>
    <n v="0.9"/>
    <m/>
    <s v="2x"/>
    <n v="4.4519642857142854"/>
    <s v="Y"/>
    <d v="2015-07-27T00:00:00"/>
    <s v="ZJU"/>
    <s v="summer 2015"/>
    <n v="103.47449999999999"/>
    <n v="2.9612081729345598E-4"/>
    <s v="N"/>
    <n v="8"/>
    <n v="3"/>
    <s v="N China 2x and 4x, Korea and Russia 4x"/>
    <n v="4"/>
    <x v="9"/>
    <n v="0"/>
    <n v="0.48"/>
    <n v="0.43099999999999999"/>
    <n v="3.0000000000000001E-3"/>
    <n v="7.3999999999999996E-2"/>
    <n v="2E-3"/>
    <n v="1.0999999999999999E-2"/>
    <n v="296"/>
    <n v="308"/>
    <n v="267"/>
    <n v="283"/>
    <n v="248"/>
    <n v="193"/>
    <n v="213"/>
    <n v="224"/>
    <n v="226"/>
    <n v="259"/>
    <n v="0.17150700765785301"/>
    <n v="0.11046389954656401"/>
    <s v="2x"/>
    <m/>
    <m/>
    <n v="0"/>
    <d v="1899-12-30T00:00:00"/>
    <n v="0"/>
    <n v="9"/>
    <n v="9"/>
    <s v="SAMN05752413"/>
  </r>
  <r>
    <n v="563"/>
    <s v="JY043"/>
    <s v="JY043"/>
    <s v="M. sacchariflorus"/>
    <m/>
    <m/>
    <m/>
    <m/>
    <m/>
    <m/>
    <s v="wild"/>
    <m/>
    <s v="China"/>
    <s v="Anhui"/>
    <s v="Tongling "/>
    <s v="suburb"/>
    <s v="Xiaoli Jin"/>
    <d v="2014-08-18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30.880433333333333"/>
    <n v="117.82035"/>
    <n v="71"/>
    <n v="1.2"/>
    <m/>
    <s v="2x"/>
    <n v="4.3755357142857134"/>
    <s v="Y"/>
    <d v="2015-07-27T00:00:00"/>
    <s v="ZJU"/>
    <s v="summer 2015"/>
    <n v="91.715099999999993"/>
    <n v="2.1957340025094102E-3"/>
    <s v="N"/>
    <n v="3"/>
    <n v="8"/>
    <s v="Yangtze diploids (ssp. lutarioriparius)"/>
    <n v="5"/>
    <x v="4"/>
    <n v="0"/>
    <n v="0.216"/>
    <n v="0.72799999999999998"/>
    <n v="0"/>
    <n v="0.04"/>
    <n v="1.6E-2"/>
    <n v="1E-3"/>
    <n v="296"/>
    <n v="307"/>
    <n v="267"/>
    <n v="282"/>
    <n v="248"/>
    <n v="193"/>
    <n v="213"/>
    <n v="224"/>
    <n v="226"/>
    <n v="259"/>
    <n v="0.17043779800606801"/>
    <n v="0.117636813320793"/>
    <s v="2x"/>
    <m/>
    <m/>
    <n v="0"/>
    <d v="1899-12-30T00:00:00"/>
    <n v="0"/>
    <n v="9"/>
    <n v="9"/>
    <s v="SAMN05752414"/>
  </r>
  <r>
    <n v="564"/>
    <s v="JY044"/>
    <s v="JY044"/>
    <s v="M. sacchariflorus"/>
    <m/>
    <m/>
    <m/>
    <m/>
    <m/>
    <m/>
    <s v="wild"/>
    <m/>
    <s v="China"/>
    <s v="Anhui"/>
    <s v="Tongling "/>
    <m/>
    <s v="Xiaoli Jin"/>
    <d v="2014-08-19T00:00:00"/>
    <s v="roadside"/>
    <m/>
    <s v="frequent"/>
    <m/>
    <s v="loadging"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893749999999997"/>
    <n v="117.7518"/>
    <n v="13"/>
    <n v="5"/>
    <m/>
    <s v="2x"/>
    <n v="4.3564285714285713"/>
    <s v="Y"/>
    <d v="2015-07-27T00:00:00"/>
    <s v="ZJU"/>
    <s v="summer 2015"/>
    <n v="103.47449999999999"/>
    <n v="2.2271714922049001E-4"/>
    <s v="N"/>
    <n v="3"/>
    <n v="8"/>
    <s v="Yangtze diploids (ssp. lutarioriparius)"/>
    <n v="5"/>
    <x v="4"/>
    <n v="3.0000000000000001E-3"/>
    <n v="1.2999999999999999E-2"/>
    <n v="0.92800000000000005"/>
    <n v="1.0999999999999999E-2"/>
    <n v="1.4999999999999999E-2"/>
    <n v="2.1000000000000001E-2"/>
    <n v="8.0000000000000002E-3"/>
    <n v="296"/>
    <n v="307"/>
    <n v="268"/>
    <n v="283"/>
    <n v="248"/>
    <n v="193"/>
    <n v="213"/>
    <n v="224"/>
    <n v="226"/>
    <n v="259"/>
    <n v="0.116052593555845"/>
    <n v="0.124881493347282"/>
    <s v="2x"/>
    <s v="JY044-5"/>
    <m/>
    <n v="0"/>
    <d v="1899-12-30T00:00:00"/>
    <n v="0"/>
    <n v="9"/>
    <n v="9"/>
    <s v="SAMN05752415"/>
  </r>
  <r>
    <n v="565"/>
    <s v="JY045"/>
    <s v="JY045"/>
    <s v="M. sacchariflorus"/>
    <m/>
    <m/>
    <m/>
    <m/>
    <m/>
    <m/>
    <s v="wild"/>
    <m/>
    <s v="China"/>
    <s v="Anhui"/>
    <s v="Tongling "/>
    <m/>
    <s v="Xiaoli Jin"/>
    <d v="2014-08-19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0.859483333333333"/>
    <n v="117.74268333333333"/>
    <n v="11"/>
    <n v="2.2000000000000002"/>
    <m/>
    <s v="2x"/>
    <n v="4.4328571428571424"/>
    <s v="Y"/>
    <d v="2015-07-27T00:00:00"/>
    <s v="ZJU"/>
    <s v="summer 2015"/>
    <n v="59.313299999999991"/>
    <n v="5.2812252442566696E-4"/>
    <s v="N"/>
    <n v="3"/>
    <n v="8"/>
    <s v="Yangtze diploids (ssp. lutarioriparius)"/>
    <n v="5"/>
    <x v="4"/>
    <n v="3.0000000000000001E-3"/>
    <n v="1.2999999999999999E-2"/>
    <n v="0.92800000000000005"/>
    <n v="1.0999999999999999E-2"/>
    <n v="1.4999999999999999E-2"/>
    <n v="2.1000000000000001E-2"/>
    <n v="8.0000000000000002E-3"/>
    <n v="296"/>
    <n v="307"/>
    <n v="268"/>
    <n v="283"/>
    <n v="248"/>
    <n v="193"/>
    <n v="213"/>
    <n v="224"/>
    <n v="226"/>
    <n v="259"/>
    <n v="0.116052593555845"/>
    <n v="0.124881493347282"/>
    <s v="2x"/>
    <s v="JY044-5"/>
    <m/>
    <n v="0"/>
    <d v="1899-12-30T00:00:00"/>
    <n v="0"/>
    <n v="9"/>
    <n v="9"/>
    <s v="SAMN05752416"/>
  </r>
  <r>
    <n v="566"/>
    <s v="JY046"/>
    <s v="JY046"/>
    <s v="M. sacchariflorus"/>
    <m/>
    <m/>
    <m/>
    <m/>
    <m/>
    <m/>
    <s v="wild"/>
    <m/>
    <s v="China"/>
    <s v="Anhui"/>
    <s v="Tongling "/>
    <m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859499999999997"/>
    <n v="117.74251666666666"/>
    <n v="9"/>
    <n v="6"/>
    <m/>
    <s v="2x"/>
    <n v="4.4328571428571424"/>
    <s v="Y"/>
    <d v="2015-07-27T00:00:00"/>
    <s v="ZJU"/>
    <s v="summer 2015"/>
    <n v="97.552499999999995"/>
    <n v="2.2060071270999502E-3"/>
    <s v="N"/>
    <n v="3"/>
    <n v="8"/>
    <s v="Yangtze diploids (ssp. lutarioriparius)"/>
    <n v="5"/>
    <x v="4"/>
    <n v="2E-3"/>
    <n v="4.0000000000000001E-3"/>
    <n v="0.98299999999999998"/>
    <n v="6.0000000000000001E-3"/>
    <n v="1E-3"/>
    <n v="1E-3"/>
    <n v="3.0000000000000001E-3"/>
    <n v="296"/>
    <n v="307"/>
    <n v="268"/>
    <n v="283"/>
    <n v="248"/>
    <n v="193"/>
    <n v="213"/>
    <n v="224"/>
    <n v="226"/>
    <n v="259"/>
    <n v="0.129721138563791"/>
    <n v="0.111402576703413"/>
    <s v="2x"/>
    <m/>
    <m/>
    <n v="0"/>
    <d v="1899-12-30T00:00:00"/>
    <n v="0"/>
    <n v="9"/>
    <n v="9"/>
    <s v="SAMN05752417"/>
  </r>
  <r>
    <n v="567"/>
    <s v="JY047"/>
    <s v="JY047"/>
    <s v="M. sacchariflorus"/>
    <m/>
    <m/>
    <m/>
    <m/>
    <m/>
    <m/>
    <s v="wild"/>
    <m/>
    <s v="China"/>
    <s v="Anhui"/>
    <s v="Tongling "/>
    <m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80981666666667"/>
    <n v="117.76253333333334"/>
    <n v="23"/>
    <n v="1.4"/>
    <m/>
    <s v="2x"/>
    <n v="4.3182142857142853"/>
    <s v="Y"/>
    <d v="2015-07-27T00:00:00"/>
    <s v="ZJU"/>
    <s v="summer 2015"/>
    <n v="82.578299999999999"/>
    <n v="3.4280117531831499E-3"/>
    <s v="N"/>
    <n v="3"/>
    <n v="8"/>
    <s v="Yangtze diploids (ssp. lutarioriparius)"/>
    <n v="5"/>
    <x v="4"/>
    <n v="1E-3"/>
    <n v="1.2999999999999999E-2"/>
    <n v="0.97"/>
    <n v="1E-3"/>
    <n v="2E-3"/>
    <n v="1.2E-2"/>
    <n v="1E-3"/>
    <n v="296"/>
    <n v="307"/>
    <n v="267"/>
    <n v="284"/>
    <n v="248"/>
    <n v="193"/>
    <n v="213"/>
    <n v="225"/>
    <n v="227"/>
    <n v="260"/>
    <n v="0.17338534893801499"/>
    <n v="9.5962244362873594E-2"/>
    <s v="2x"/>
    <m/>
    <m/>
    <n v="0"/>
    <d v="1899-12-30T00:00:00"/>
    <n v="0"/>
    <n v="9"/>
    <n v="9"/>
    <s v="SAMN05752418"/>
  </r>
  <r>
    <n v="568"/>
    <s v="JY048"/>
    <s v="JY048"/>
    <s v="M. sacchariflorus"/>
    <m/>
    <m/>
    <m/>
    <m/>
    <m/>
    <m/>
    <s v="wild"/>
    <m/>
    <s v="China"/>
    <s v="Anhui"/>
    <s v="Tongling "/>
    <m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809299999999997"/>
    <n v="117.76263333333333"/>
    <n v="27"/>
    <n v="7.5"/>
    <m/>
    <s v="2x"/>
    <n v="4.4328571428571424"/>
    <s v="Y"/>
    <d v="2015-07-27T00:00:00"/>
    <s v="ZJU"/>
    <s v="summer 2015"/>
    <n v="84.608699999999999"/>
    <n v="3.6773155596414599E-3"/>
    <s v="N"/>
    <n v="3"/>
    <n v="8"/>
    <s v="Yangtze diploids (ssp. lutarioriparius)"/>
    <n v="5"/>
    <x v="4"/>
    <n v="5.0000000000000001E-3"/>
    <n v="1E-3"/>
    <n v="0.94499999999999995"/>
    <n v="8.0000000000000002E-3"/>
    <n v="2.4E-2"/>
    <n v="1.4E-2"/>
    <n v="2E-3"/>
    <n v="296"/>
    <n v="307"/>
    <n v="268"/>
    <n v="283"/>
    <n v="248"/>
    <n v="193"/>
    <n v="213"/>
    <n v="224"/>
    <n v="226"/>
    <n v="259"/>
    <n v="0.11530125704378"/>
    <n v="0.121378409276498"/>
    <s v="2x"/>
    <m/>
    <m/>
    <n v="0"/>
    <d v="1899-12-30T00:00:00"/>
    <n v="0"/>
    <n v="9"/>
    <n v="9"/>
    <s v="SAMN05752419"/>
  </r>
  <r>
    <n v="569"/>
    <s v="JY049"/>
    <s v="JY049"/>
    <s v="M. sacchariflorus"/>
    <m/>
    <m/>
    <m/>
    <m/>
    <m/>
    <m/>
    <s v="wild"/>
    <m/>
    <s v="China"/>
    <s v="Anhui"/>
    <s v="Tongling "/>
    <m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809416666666667"/>
    <n v="117.76228333333333"/>
    <n v="23"/>
    <n v="1.5"/>
    <m/>
    <s v="2x"/>
    <n v="4.5092857142857143"/>
    <s v="Y"/>
    <d v="2015-07-27T00:00:00"/>
    <s v="ZJU"/>
    <s v="summer 2015"/>
    <n v="85.92"/>
    <n v="4.9207755142210399E-4"/>
    <s v="N"/>
    <n v="3"/>
    <n v="8"/>
    <s v="Yangtze diploids (ssp. lutarioriparius)"/>
    <n v="5"/>
    <x v="4"/>
    <n v="2E-3"/>
    <n v="7.0000000000000001E-3"/>
    <n v="0.92900000000000005"/>
    <n v="0.01"/>
    <n v="3.5000000000000003E-2"/>
    <n v="1.6E-2"/>
    <n v="1E-3"/>
    <n v="296"/>
    <n v="307"/>
    <n v="268"/>
    <n v="283"/>
    <n v="248"/>
    <n v="193"/>
    <n v="213"/>
    <n v="224"/>
    <n v="226"/>
    <n v="259"/>
    <n v="0.11160236959976901"/>
    <n v="0.12380053996031599"/>
    <s v="2x"/>
    <m/>
    <m/>
    <n v="0"/>
    <d v="1899-12-30T00:00:00"/>
    <n v="0"/>
    <n v="9"/>
    <n v="9"/>
    <s v="SAMN05752420"/>
  </r>
  <r>
    <n v="570"/>
    <s v="JY050"/>
    <s v="JY050"/>
    <s v="M. sacchariflorus"/>
    <m/>
    <m/>
    <m/>
    <m/>
    <m/>
    <m/>
    <s v="wild"/>
    <m/>
    <s v="China"/>
    <s v="Anhui"/>
    <s v="Chizhou "/>
    <m/>
    <s v="Xiaoli Jin"/>
    <d v="2014-08-19T00:00:00"/>
    <s v="river side"/>
    <m/>
    <s v="frequent"/>
    <m/>
    <m/>
    <s v="ZU"/>
    <m/>
    <m/>
    <m/>
    <m/>
    <m/>
    <m/>
    <m/>
    <m/>
    <m/>
    <d v="2015-01-01T00:00:00"/>
    <m/>
    <m/>
    <d v="2015-04-07T00:00:00"/>
    <m/>
    <n v="2"/>
    <n v="2"/>
    <d v="2015-03-30T00:00:00"/>
    <m/>
    <m/>
    <d v="2015-03-30T00:00:00"/>
    <m/>
    <s v="Y"/>
    <m/>
    <m/>
    <m/>
    <s v="Y"/>
    <n v="30.801333333333332"/>
    <n v="117.75653333333332"/>
    <n v="12"/>
    <n v="5"/>
    <m/>
    <s v="2x"/>
    <n v="4.4328571428571424"/>
    <s v="Y"/>
    <d v="2015-07-27T00:00:00"/>
    <s v="ZJU"/>
    <s v="summer 2015"/>
    <n v="136.1301"/>
    <n v="2.8682301332883398E-3"/>
    <s v="N"/>
    <n v="3"/>
    <n v="8"/>
    <s v="Yangtze diploids (ssp. lutarioriparius)"/>
    <n v="5"/>
    <x v="4"/>
    <n v="5.0000000000000001E-3"/>
    <n v="1.7999999999999999E-2"/>
    <n v="0.95399999999999996"/>
    <n v="7.0000000000000001E-3"/>
    <n v="1.2999999999999999E-2"/>
    <n v="3.0000000000000001E-3"/>
    <n v="0"/>
    <n v="296"/>
    <n v="307"/>
    <n v="267"/>
    <n v="284"/>
    <n v="248"/>
    <n v="193"/>
    <n v="213"/>
    <n v="224"/>
    <n v="226"/>
    <n v="259"/>
    <n v="0.13350671868227099"/>
    <n v="0.11472402868100701"/>
    <s v="2x"/>
    <m/>
    <m/>
    <n v="0"/>
    <d v="1899-12-30T00:00:00"/>
    <n v="0"/>
    <n v="9"/>
    <n v="9"/>
    <s v="SAMN05752421"/>
  </r>
  <r>
    <n v="571"/>
    <s v="JY051"/>
    <s v="JY051"/>
    <s v="M. sacchariflorus"/>
    <m/>
    <m/>
    <m/>
    <m/>
    <m/>
    <m/>
    <s v="wild"/>
    <m/>
    <s v="China"/>
    <s v="Anhui"/>
    <s v="Chizhou "/>
    <m/>
    <s v="Xiaoli Jin"/>
    <d v="2014-08-19T00:00:00"/>
    <s v="river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801383333333334"/>
    <n v="117.75643333333335"/>
    <n v="50"/>
    <n v="1.5"/>
    <m/>
    <s v="2x"/>
    <n v="4.3182142857142853"/>
    <s v="Y"/>
    <d v="2015-07-27T00:00:00"/>
    <s v="ZJU"/>
    <s v="summer 2015"/>
    <n v="55.929299999999991"/>
    <n v="7.7011936850211802E-4"/>
    <s v="N"/>
    <n v="8"/>
    <n v="3"/>
    <s v="N China 2x and 4x, Korea and Russia 4x"/>
    <n v="4"/>
    <x v="9"/>
    <n v="2E-3"/>
    <n v="0.39100000000000001"/>
    <n v="0.44900000000000001"/>
    <n v="3.0000000000000001E-3"/>
    <n v="0.12"/>
    <n v="2.8000000000000001E-2"/>
    <n v="7.0000000000000001E-3"/>
    <n v="296"/>
    <n v="307"/>
    <n v="267"/>
    <n v="283"/>
    <n v="248"/>
    <n v="193"/>
    <n v="213"/>
    <n v="225"/>
    <n v="226"/>
    <n v="259"/>
    <n v="0.121427539372923"/>
    <n v="0.121468276156958"/>
    <s v="2x"/>
    <m/>
    <m/>
    <n v="0"/>
    <d v="1899-12-30T00:00:00"/>
    <n v="0"/>
    <n v="9"/>
    <n v="9"/>
    <s v="SAMN05752422"/>
  </r>
  <r>
    <n v="572"/>
    <s v="JY052"/>
    <s v="JY052"/>
    <s v="M. sacchariflorus"/>
    <m/>
    <m/>
    <m/>
    <m/>
    <m/>
    <m/>
    <s v="wild"/>
    <m/>
    <s v="China"/>
    <s v="Anhui"/>
    <s v="Chizhou "/>
    <m/>
    <s v="Xiaoli Jin"/>
    <d v="2014-08-19T00:00:00"/>
    <s v="river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801466666666666"/>
    <n v="117.75633333333333"/>
    <n v="13"/>
    <n v="0.5"/>
    <m/>
    <s v="2x"/>
    <n v="4.3373214285714283"/>
    <s v="Y"/>
    <d v="2015-07-27T00:00:00"/>
    <s v="ZJU"/>
    <s v="summer 2015"/>
    <n v="134.3535"/>
    <n v="0"/>
    <s v="N"/>
    <n v="8"/>
    <n v="3"/>
    <s v="N China 2x and 4x, Korea and Russia 4x"/>
    <n v="4"/>
    <x v="9"/>
    <n v="1E-3"/>
    <n v="0.21299999999999999"/>
    <n v="0.51"/>
    <n v="1.6E-2"/>
    <n v="0.16600000000000001"/>
    <n v="5.5E-2"/>
    <n v="3.9E-2"/>
    <n v="296"/>
    <n v="307"/>
    <n v="266"/>
    <n v="283"/>
    <n v="248"/>
    <n v="193"/>
    <n v="213"/>
    <n v="224"/>
    <n v="226"/>
    <n v="259"/>
    <n v="0.145730385782401"/>
    <n v="0.10885596373723"/>
    <s v="2x"/>
    <m/>
    <m/>
    <n v="0"/>
    <d v="1899-12-30T00:00:00"/>
    <n v="0"/>
    <n v="9"/>
    <n v="9"/>
    <s v="SAMN05752423"/>
  </r>
  <r>
    <n v="573"/>
    <s v="JY053"/>
    <s v="JY053"/>
    <s v="M. sacchariflorus"/>
    <m/>
    <m/>
    <m/>
    <m/>
    <m/>
    <m/>
    <s v="wild"/>
    <m/>
    <s v="China"/>
    <s v="Anhui"/>
    <s v="Chizhou "/>
    <m/>
    <s v="Xiaoli Jin"/>
    <d v="2014-08-19T00:00:00"/>
    <s v="river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80115"/>
    <n v="117.75656666666667"/>
    <n v="13"/>
    <n v="7"/>
    <m/>
    <s v="2x"/>
    <n v="4.3373214285714283"/>
    <s v="Y"/>
    <d v="2015-07-27T00:00:00"/>
    <s v="ZJU"/>
    <s v="summer 2015"/>
    <n v="121.49430000000001"/>
    <n v="0"/>
    <s v="N"/>
    <n v="3"/>
    <n v="8"/>
    <s v="Yangtze diploids (ssp. lutarioriparius)"/>
    <n v="5"/>
    <x v="4"/>
    <n v="0"/>
    <n v="0"/>
    <n v="0.997"/>
    <n v="0"/>
    <n v="1E-3"/>
    <n v="1E-3"/>
    <n v="0"/>
    <n v="296"/>
    <n v="307"/>
    <n v="268"/>
    <n v="283"/>
    <n v="248"/>
    <n v="193"/>
    <n v="213"/>
    <n v="224"/>
    <n v="226"/>
    <n v="259"/>
    <n v="0.31116890622742399"/>
    <n v="7.9498259009103497E-2"/>
    <s v="2x"/>
    <m/>
    <m/>
    <n v="0"/>
    <d v="1899-12-30T00:00:00"/>
    <n v="0"/>
    <n v="9"/>
    <n v="9"/>
    <s v="SAMN05752424"/>
  </r>
  <r>
    <n v="574"/>
    <s v="JY054"/>
    <s v="JY054"/>
    <s v="M. sacchariflorus"/>
    <m/>
    <m/>
    <m/>
    <m/>
    <m/>
    <m/>
    <s v="wild"/>
    <m/>
    <s v="China"/>
    <s v="Anhui"/>
    <s v="Chizhou "/>
    <s v="Guichi suburb"/>
    <s v="Xiaoli Jin"/>
    <d v="2014-08-19T00:00:00"/>
    <s v="field zon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795933333333334"/>
    <n v="117.74421666666666"/>
    <n v="15"/>
    <n v="1.1000000000000001"/>
    <m/>
    <s v="2x"/>
    <n v="4.3755357142857134"/>
    <s v="Y"/>
    <d v="2015-07-27T00:00:00"/>
    <s v="ZJU"/>
    <s v="summer 2015"/>
    <n v="60.920699999999989"/>
    <n v="2.20056585979252E-3"/>
    <s v="N"/>
    <n v="8"/>
    <n v="3"/>
    <s v="N China 2x and 4x, Korea and Russia 4x"/>
    <n v="4"/>
    <x v="9"/>
    <n v="0"/>
    <n v="0.41599999999999998"/>
    <n v="0.52"/>
    <n v="3.0000000000000001E-3"/>
    <n v="5.1999999999999998E-2"/>
    <n v="8.9999999999999993E-3"/>
    <n v="0"/>
    <n v="295"/>
    <n v="308"/>
    <n v="266"/>
    <n v="283"/>
    <n v="250"/>
    <n v="194"/>
    <n v="213"/>
    <n v="223"/>
    <n v="227"/>
    <n v="258"/>
    <n v="0.161479554977604"/>
    <n v="0.11272702209049899"/>
    <s v="2x"/>
    <m/>
    <m/>
    <n v="0"/>
    <d v="1899-12-30T00:00:00"/>
    <n v="0"/>
    <n v="9"/>
    <n v="9"/>
    <s v="SAMN05752425"/>
  </r>
  <r>
    <n v="575"/>
    <s v="JY055"/>
    <s v="JY055"/>
    <s v="M. sacchariflorus"/>
    <m/>
    <m/>
    <m/>
    <m/>
    <m/>
    <m/>
    <s v="wild"/>
    <m/>
    <s v="China"/>
    <s v="Anhui"/>
    <s v="Chizhou "/>
    <s v="Guichi suburb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0.785849999999996"/>
    <n v="117.72763333333334"/>
    <n v="15"/>
    <n v="1.2"/>
    <m/>
    <s v="2x"/>
    <n v="4.3755357142857134"/>
    <s v="Y"/>
    <d v="2015-07-27T00:00:00"/>
    <s v="ZJU"/>
    <s v="summer 2015"/>
    <n v="109.77719999999999"/>
    <n v="1.5195179460309099E-2"/>
    <s v="N"/>
    <n v="3"/>
    <n v="8"/>
    <s v="Yangtze diploids (ssp. lutarioriparius)"/>
    <n v="5"/>
    <x v="4"/>
    <n v="0"/>
    <n v="6.0000000000000001E-3"/>
    <n v="0.98399999999999999"/>
    <n v="1E-3"/>
    <n v="3.0000000000000001E-3"/>
    <n v="5.0000000000000001E-3"/>
    <n v="0"/>
    <n v="296"/>
    <n v="307"/>
    <n v="267"/>
    <n v="283"/>
    <n v="248"/>
    <n v="193"/>
    <n v="213"/>
    <n v="224"/>
    <n v="226"/>
    <n v="259"/>
    <n v="0.171911573472042"/>
    <n v="9.5965940815187001E-2"/>
    <s v="2x"/>
    <m/>
    <m/>
    <n v="0"/>
    <d v="1899-12-30T00:00:00"/>
    <n v="0"/>
    <n v="9"/>
    <n v="9"/>
    <s v="SAMN05752426"/>
  </r>
  <r>
    <n v="576"/>
    <s v="JY056"/>
    <s v="JY056"/>
    <s v="M. sacchariflorus"/>
    <m/>
    <m/>
    <m/>
    <m/>
    <m/>
    <m/>
    <s v="wild"/>
    <m/>
    <s v="China"/>
    <s v="Anhui"/>
    <s v="Chizhou "/>
    <s v="Guichi suburb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779733333333333"/>
    <n v="117.716015"/>
    <n v="15"/>
    <n v="1.3"/>
    <m/>
    <s v="2x"/>
    <n v="4.7576785714285705"/>
    <s v="Y"/>
    <d v="2015-07-27T00:00:00"/>
    <s v="ZJU"/>
    <s v="summer 2015"/>
    <n v="88.584900000000005"/>
    <n v="3.7324145851277599E-3"/>
    <s v="N"/>
    <n v="3"/>
    <n v="3"/>
    <s v="N China 2x and 4x, Korea and Russia 4x"/>
    <n v="4"/>
    <x v="9"/>
    <n v="0"/>
    <n v="0.29199999999999998"/>
    <n v="0.66200000000000003"/>
    <n v="0"/>
    <n v="3.5999999999999997E-2"/>
    <n v="8.0000000000000002E-3"/>
    <n v="1E-3"/>
    <n v="296"/>
    <n v="307"/>
    <n v="267"/>
    <n v="283"/>
    <n v="248"/>
    <n v="193"/>
    <n v="213"/>
    <n v="224"/>
    <n v="226"/>
    <n v="259"/>
    <n v="0.18292154312960601"/>
    <n v="0.109955791335102"/>
    <s v="2x"/>
    <m/>
    <m/>
    <n v="0"/>
    <d v="1899-12-30T00:00:00"/>
    <n v="0"/>
    <n v="9"/>
    <n v="9"/>
    <s v="SAMN05752427"/>
  </r>
  <r>
    <n v="577"/>
    <s v="JY057"/>
    <s v="JY057"/>
    <s v="M. sacchariflorus"/>
    <m/>
    <m/>
    <m/>
    <m/>
    <m/>
    <m/>
    <s v="wild"/>
    <m/>
    <s v="China"/>
    <s v="Anhui"/>
    <s v="Chizhou "/>
    <s v="Meilong town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755483333333331"/>
    <n v="117.62088333333332"/>
    <n v="26"/>
    <n v="3"/>
    <m/>
    <s v="2x"/>
    <n v="4.3755357142857134"/>
    <s v="Y"/>
    <d v="2015-07-27T00:00:00"/>
    <s v="ZJU"/>
    <s v="summer 2015"/>
    <n v="71.453400000000002"/>
    <n v="6.39515314708852E-3"/>
    <s v="N"/>
    <n v="3"/>
    <n v="8"/>
    <s v="Yangtze diploids (ssp. lutarioriparius)"/>
    <n v="5"/>
    <x v="4"/>
    <n v="0"/>
    <n v="8.0000000000000002E-3"/>
    <n v="0.98599999999999999"/>
    <n v="2E-3"/>
    <n v="2E-3"/>
    <n v="2E-3"/>
    <n v="0"/>
    <n v="296"/>
    <n v="307"/>
    <n v="268"/>
    <n v="283"/>
    <n v="248"/>
    <n v="193"/>
    <n v="213"/>
    <n v="224"/>
    <n v="226"/>
    <n v="259"/>
    <n v="0.18939459615662499"/>
    <n v="0.100816370182881"/>
    <s v="2x"/>
    <m/>
    <m/>
    <n v="0"/>
    <d v="1899-12-30T00:00:00"/>
    <n v="0"/>
    <n v="9"/>
    <n v="9"/>
    <s v="SAMN05752428"/>
  </r>
  <r>
    <n v="578"/>
    <s v="JY058"/>
    <s v="JY058"/>
    <s v="M. sacchariflorus"/>
    <m/>
    <m/>
    <m/>
    <m/>
    <m/>
    <m/>
    <s v="wild"/>
    <m/>
    <s v="China"/>
    <s v="Anhui"/>
    <s v="Chizhou "/>
    <s v="Meilong town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30.747733333333336"/>
    <n v="117.60735000000001"/>
    <n v="37"/>
    <n v="1"/>
    <m/>
    <s v="2x"/>
    <n v="4.2799999999999994"/>
    <s v="Y"/>
    <d v="2015-07-27T00:00:00"/>
    <s v="ZJU"/>
    <s v="summer 2015"/>
    <n v="88.669499999999999"/>
    <n v="5.3333333333333297E-3"/>
    <s v="N"/>
    <n v="3"/>
    <n v="8"/>
    <s v="Yangtze diploids (ssp. lutarioriparius)"/>
    <n v="5"/>
    <x v="4"/>
    <n v="2E-3"/>
    <n v="1.2999999999999999E-2"/>
    <n v="0.97399999999999998"/>
    <n v="4.0000000000000001E-3"/>
    <n v="2E-3"/>
    <n v="2E-3"/>
    <n v="4.0000000000000001E-3"/>
    <n v="296"/>
    <n v="307"/>
    <n v="268"/>
    <n v="283"/>
    <n v="248"/>
    <n v="193"/>
    <n v="213"/>
    <n v="224"/>
    <n v="226"/>
    <n v="259"/>
    <n v="0.16428261811876901"/>
    <n v="0.10276625172890699"/>
    <s v="2x"/>
    <m/>
    <m/>
    <n v="0"/>
    <d v="1899-12-30T00:00:00"/>
    <n v="0"/>
    <n v="9"/>
    <n v="9"/>
    <s v="SAMN05752429"/>
  </r>
  <r>
    <n v="579"/>
    <s v="JY059"/>
    <s v="JY059"/>
    <s v="M. sacchariflorus"/>
    <m/>
    <m/>
    <m/>
    <m/>
    <m/>
    <m/>
    <s v="wild"/>
    <m/>
    <s v="China"/>
    <s v="Anhui"/>
    <s v="Chizhou "/>
    <s v="Meilong town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741099999999999"/>
    <n v="117.59835"/>
    <n v="14"/>
    <n v="4.5999999999999996"/>
    <m/>
    <s v="2x"/>
    <n v="4.2608928571428573"/>
    <s v="Y"/>
    <d v="2015-07-27T00:00:00"/>
    <s v="ZJU"/>
    <s v="summer 2015"/>
    <n v="102.12089999999999"/>
    <n v="9.9667774086378697E-3"/>
    <s v="N"/>
    <n v="3"/>
    <n v="8"/>
    <s v="Yangtze diploids (ssp. lutarioriparius)"/>
    <n v="5"/>
    <x v="4"/>
    <n v="0"/>
    <n v="0.01"/>
    <n v="0.98499999999999999"/>
    <n v="1E-3"/>
    <n v="2E-3"/>
    <n v="1E-3"/>
    <n v="0"/>
    <n v="296"/>
    <n v="308"/>
    <n v="268"/>
    <n v="283"/>
    <n v="248"/>
    <n v="193"/>
    <n v="213"/>
    <n v="224"/>
    <n v="226"/>
    <n v="259"/>
    <n v="0.18942349371478101"/>
    <n v="9.4759358288770107E-2"/>
    <s v="2x"/>
    <m/>
    <m/>
    <n v="0"/>
    <d v="1899-12-30T00:00:00"/>
    <n v="0"/>
    <n v="9"/>
    <n v="9"/>
    <s v="SAMN05752430"/>
  </r>
  <r>
    <n v="580"/>
    <s v="JY060"/>
    <s v="JY060"/>
    <s v="M. sacchariflorus"/>
    <m/>
    <m/>
    <m/>
    <m/>
    <m/>
    <m/>
    <s v="wild"/>
    <m/>
    <s v="China"/>
    <s v="Anhui"/>
    <s v="Chizhou "/>
    <s v="Jiangkou town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717583333333334"/>
    <n v="117.53349999999999"/>
    <n v="15"/>
    <n v="3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581"/>
    <s v="JY061"/>
    <s v="JY061"/>
    <s v="M. sacchariflorus"/>
    <m/>
    <m/>
    <m/>
    <m/>
    <m/>
    <m/>
    <s v="wild"/>
    <m/>
    <s v="China"/>
    <s v="Anhui"/>
    <s v="Chizhou "/>
    <s v="Guichi suburb,Huangchi Qu, Bojiao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30.565416666666668"/>
    <n v="117.43668333333333"/>
    <n v="31"/>
    <n v="2.7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582"/>
    <s v="JY062"/>
    <s v="JY062"/>
    <s v="M. sacchariflorus"/>
    <m/>
    <m/>
    <m/>
    <m/>
    <m/>
    <m/>
    <s v="wild"/>
    <m/>
    <s v="China"/>
    <s v="Anhui"/>
    <s v="Tongling "/>
    <s v="G318 road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474500000000003"/>
    <n v="117.29798333333335"/>
    <n v="18"/>
    <m/>
    <m/>
    <s v="2x"/>
    <n v="4.4901785714285714"/>
    <s v="Y"/>
    <d v="2015-07-27T00:00:00"/>
    <s v="ZJU"/>
    <s v="summer 2015"/>
    <n v="148.86240000000001"/>
    <n v="3.7112636852848399E-4"/>
    <s v="N"/>
    <n v="3"/>
    <n v="8"/>
    <s v="Yangtze diploids (ssp. lutarioriparius)"/>
    <n v="5"/>
    <x v="4"/>
    <n v="2E-3"/>
    <n v="3.0000000000000001E-3"/>
    <n v="0.97899999999999998"/>
    <n v="7.0000000000000001E-3"/>
    <n v="5.0000000000000001E-3"/>
    <n v="1E-3"/>
    <n v="1E-3"/>
    <n v="296"/>
    <n v="307"/>
    <n v="268"/>
    <n v="283"/>
    <n v="248"/>
    <n v="193"/>
    <n v="213"/>
    <n v="224"/>
    <n v="226"/>
    <n v="259"/>
    <n v="0.13596301112556"/>
    <n v="0.111471571906355"/>
    <s v="2x"/>
    <m/>
    <m/>
    <n v="0"/>
    <d v="1899-12-30T00:00:00"/>
    <n v="0"/>
    <n v="9"/>
    <n v="9"/>
    <s v="SAMN05752431"/>
  </r>
  <r>
    <n v="583"/>
    <s v="JY063"/>
    <s v="JY063"/>
    <s v="M. sacchariflorus"/>
    <m/>
    <m/>
    <m/>
    <m/>
    <m/>
    <m/>
    <s v="wild"/>
    <m/>
    <s v="China"/>
    <s v="Anhui"/>
    <s v="Tongling "/>
    <s v="G318 road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30.4741"/>
    <n v="117.15333333333334"/>
    <n v="19"/>
    <n v="1.3"/>
    <m/>
    <s v="2x"/>
    <n v="4.2226785714285713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584"/>
    <s v="JY064"/>
    <s v="JY064"/>
    <s v="M. sacchariflorus"/>
    <m/>
    <m/>
    <m/>
    <m/>
    <m/>
    <m/>
    <s v="wild"/>
    <m/>
    <s v="China"/>
    <s v="Anhui"/>
    <s v="Tongling "/>
    <s v="G318 road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474016666666667"/>
    <n v="117.16000000000001"/>
    <n v="17"/>
    <n v="0.9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585"/>
    <s v="JY065"/>
    <s v="JY065"/>
    <s v="M. sacchariflorus"/>
    <m/>
    <m/>
    <m/>
    <m/>
    <m/>
    <m/>
    <s v="wild"/>
    <m/>
    <s v="China"/>
    <s v="Anhui"/>
    <s v="Chizhou "/>
    <s v="Dongzhi county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461233333333332"/>
    <n v="117.125"/>
    <n v="14"/>
    <n v="2.5"/>
    <m/>
    <s v="2x"/>
    <n v="4.3373214285714283"/>
    <s v="Y"/>
    <d v="2015-07-27T00:00:00"/>
    <s v="ZJU"/>
    <s v="summer 2015"/>
    <n v="99.456000000000003"/>
    <n v="5.9230009871668304E-3"/>
    <s v="N"/>
    <n v="3"/>
    <n v="8"/>
    <s v="Yangtze diploids (ssp. lutarioriparius)"/>
    <n v="5"/>
    <x v="4"/>
    <n v="5.0000000000000001E-3"/>
    <n v="5.0000000000000001E-3"/>
    <n v="0.94399999999999995"/>
    <n v="1.2999999999999999E-2"/>
    <n v="1.9E-2"/>
    <n v="1.2E-2"/>
    <n v="1E-3"/>
    <n v="296"/>
    <n v="307"/>
    <n v="268"/>
    <n v="283"/>
    <n v="248"/>
    <n v="193"/>
    <n v="213"/>
    <n v="224"/>
    <n v="226"/>
    <n v="259"/>
    <n v="0.206762028608583"/>
    <n v="0.108488160291439"/>
    <s v="2x"/>
    <m/>
    <m/>
    <n v="0"/>
    <d v="1899-12-30T00:00:00"/>
    <n v="0"/>
    <n v="9"/>
    <n v="9"/>
    <s v="SAMN05752432"/>
  </r>
  <r>
    <n v="586"/>
    <s v="JY066"/>
    <s v="JY066"/>
    <s v="M. sacchariflorus"/>
    <m/>
    <m/>
    <m/>
    <m/>
    <m/>
    <m/>
    <s v="wild"/>
    <m/>
    <s v="China"/>
    <s v="Anhui"/>
    <s v="Chizhou "/>
    <s v="Dongzhi county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471283333333332"/>
    <n v="117.13148333333334"/>
    <n v="17"/>
    <n v="1.6"/>
    <m/>
    <s v="2x"/>
    <n v="4.4137499999999994"/>
    <s v="Y"/>
    <d v="2015-07-27T00:00:00"/>
    <s v="ZJU"/>
    <s v="summer 2015"/>
    <n v="77.375399999999999"/>
    <n v="4.2030391205948904E-3"/>
    <s v="N"/>
    <n v="3"/>
    <n v="8"/>
    <s v="Yangtze diploids (ssp. lutarioriparius)"/>
    <n v="5"/>
    <x v="4"/>
    <n v="2E-3"/>
    <n v="2E-3"/>
    <n v="0.96499999999999997"/>
    <n v="1E-3"/>
    <n v="2.5000000000000001E-2"/>
    <n v="4.0000000000000001E-3"/>
    <n v="1E-3"/>
    <n v="296"/>
    <n v="307"/>
    <n v="268"/>
    <n v="283"/>
    <n v="248"/>
    <n v="193"/>
    <n v="213"/>
    <n v="224"/>
    <n v="226"/>
    <n v="259"/>
    <n v="0.14983383904060099"/>
    <n v="0.110231135282121"/>
    <s v="2x"/>
    <m/>
    <m/>
    <n v="0"/>
    <d v="1899-12-30T00:00:00"/>
    <n v="0"/>
    <n v="9"/>
    <n v="9"/>
    <s v="SAMN05752433"/>
  </r>
  <r>
    <n v="587"/>
    <s v="JY067"/>
    <s v="JY067"/>
    <s v="M. sacchariflorus"/>
    <m/>
    <m/>
    <m/>
    <m/>
    <m/>
    <m/>
    <s v="wild"/>
    <m/>
    <s v="China"/>
    <s v="Anhui"/>
    <s v="Chizhou "/>
    <s v="Dadukou town,Dongzhi county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477"/>
    <n v="117.0582"/>
    <n v="12"/>
    <n v="1.1000000000000001"/>
    <m/>
    <s v="2x"/>
    <n v="4.2991071428571432"/>
    <s v="Y"/>
    <d v="2015-07-27T00:00:00"/>
    <s v="ZJU"/>
    <s v="summer 2015"/>
    <n v="50.726399999999991"/>
    <n v="7.8475336322870008E-3"/>
    <s v="N"/>
    <n v="3"/>
    <n v="8"/>
    <s v="Yangtze diploids (ssp. lutarioriparius)"/>
    <n v="5"/>
    <x v="4"/>
    <n v="4.0000000000000001E-3"/>
    <n v="0.01"/>
    <n v="0.97599999999999998"/>
    <n v="5.0000000000000001E-3"/>
    <n v="1E-3"/>
    <n v="2E-3"/>
    <n v="2E-3"/>
    <n v="296"/>
    <n v="307"/>
    <n v="268"/>
    <n v="283"/>
    <n v="248"/>
    <n v="193"/>
    <n v="213"/>
    <n v="224"/>
    <n v="226"/>
    <n v="259"/>
    <n v="0.17283629533304401"/>
    <n v="0.10477221911682499"/>
    <s v="2x"/>
    <m/>
    <m/>
    <n v="0"/>
    <d v="1899-12-30T00:00:00"/>
    <n v="0"/>
    <n v="9"/>
    <n v="9"/>
    <s v="SAMN05752434"/>
  </r>
  <r>
    <n v="588"/>
    <s v="JY068"/>
    <s v="JY068"/>
    <s v="M. sacchariflorus"/>
    <m/>
    <m/>
    <m/>
    <m/>
    <m/>
    <m/>
    <s v="wild"/>
    <m/>
    <s v="China"/>
    <s v="Anhui"/>
    <s v="Chizhou "/>
    <s v="Dadukou town,Dongzhi county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476749999999999"/>
    <n v="117.05785"/>
    <n v="13"/>
    <m/>
    <m/>
    <s v="2x"/>
    <n v="4.4328571428571424"/>
    <s v="Y"/>
    <d v="2015-07-27T00:00:00"/>
    <s v="ZJU"/>
    <s v="summer 2015"/>
    <n v="106.85849999999999"/>
    <n v="1.2970969734404E-2"/>
    <s v="N"/>
    <n v="3"/>
    <n v="8"/>
    <s v="Yangtze diploids (ssp. lutarioriparius)"/>
    <n v="5"/>
    <x v="4"/>
    <n v="0"/>
    <n v="1.7000000000000001E-2"/>
    <n v="0.96799999999999997"/>
    <n v="6.0000000000000001E-3"/>
    <n v="2E-3"/>
    <n v="8.0000000000000002E-3"/>
    <n v="0"/>
    <n v="296"/>
    <n v="307"/>
    <n v="268"/>
    <n v="283"/>
    <n v="248"/>
    <n v="193"/>
    <n v="213"/>
    <n v="224"/>
    <n v="226"/>
    <n v="259"/>
    <n v="0.188267591388528"/>
    <n v="8.96404414382342E-2"/>
    <s v="2x"/>
    <m/>
    <m/>
    <n v="0"/>
    <d v="1899-12-30T00:00:00"/>
    <n v="0"/>
    <n v="9"/>
    <n v="9"/>
    <s v="SAMN05752435"/>
  </r>
  <r>
    <n v="589"/>
    <s v="JY069"/>
    <s v="JY069"/>
    <s v="M. sacchariflorus"/>
    <m/>
    <m/>
    <m/>
    <m/>
    <m/>
    <m/>
    <s v="wild"/>
    <m/>
    <s v="China"/>
    <s v="Anhui"/>
    <s v="Chizhou "/>
    <s v="Dongliu town, Dongzhi country"/>
    <s v="Xiaoli Jin"/>
    <d v="2014-08-20T00:00:00"/>
    <s v="roadside"/>
    <m/>
    <s v="occasional"/>
    <m/>
    <m/>
    <s v="ZU"/>
    <m/>
    <m/>
    <m/>
    <m/>
    <m/>
    <m/>
    <m/>
    <m/>
    <m/>
    <d v="2015-01-01T00:00:00"/>
    <m/>
    <m/>
    <m/>
    <m/>
    <m/>
    <n v="1"/>
    <m/>
    <m/>
    <m/>
    <m/>
    <m/>
    <m/>
    <m/>
    <m/>
    <m/>
    <s v="Y"/>
    <n v="30.226333333333333"/>
    <n v="116.94773333333333"/>
    <n v="30"/>
    <n v="1.4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590"/>
    <s v="JY070"/>
    <s v="JY070"/>
    <s v="M. sacchariflorus"/>
    <m/>
    <m/>
    <m/>
    <m/>
    <m/>
    <m/>
    <s v="wild"/>
    <m/>
    <s v="China"/>
    <s v="Anhui"/>
    <s v="Chizhou "/>
    <s v="Dongzhi count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058516666666666"/>
    <n v="116.81889999999999"/>
    <n v="14"/>
    <n v="2.4"/>
    <m/>
    <s v="2x"/>
    <n v="4.3182142857142853"/>
    <s v="Y"/>
    <d v="2015-07-27T00:00:00"/>
    <s v="ZJU"/>
    <s v="summer 2015"/>
    <n v="68.703900000000004"/>
    <n v="1.3132694938440499E-2"/>
    <s v="N"/>
    <n v="3"/>
    <n v="8"/>
    <s v="Yangtze diploids (ssp. lutarioriparius)"/>
    <n v="5"/>
    <x v="4"/>
    <n v="0"/>
    <n v="0.112"/>
    <n v="0.82399999999999995"/>
    <n v="8.9999999999999993E-3"/>
    <n v="3.7999999999999999E-2"/>
    <n v="1.2E-2"/>
    <n v="6.0000000000000001E-3"/>
    <n v="296"/>
    <n v="307"/>
    <n v="267"/>
    <n v="283"/>
    <n v="248"/>
    <n v="193"/>
    <n v="213"/>
    <n v="225"/>
    <n v="226"/>
    <n v="259"/>
    <n v="0.17136251986707099"/>
    <n v="0.108875326939843"/>
    <s v="2x"/>
    <m/>
    <m/>
    <n v="0"/>
    <d v="1899-12-30T00:00:00"/>
    <n v="0"/>
    <n v="9"/>
    <n v="9"/>
    <s v="SAMN05752436"/>
  </r>
  <r>
    <n v="591"/>
    <s v="JY071"/>
    <s v="JY071"/>
    <s v="M. sacchariflorus"/>
    <m/>
    <m/>
    <m/>
    <m/>
    <m/>
    <m/>
    <s v="wild"/>
    <m/>
    <s v="China"/>
    <s v="Jiangxi"/>
    <s v="Jiujiang "/>
    <s v="Yangliu village,Madang town,Pengze countr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003483333333332"/>
    <n v="116.69045"/>
    <n v="16"/>
    <n v="1.1000000000000001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592"/>
    <s v="JY072"/>
    <s v="JY072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003566666666668"/>
    <n v="116.69051666666667"/>
    <n v="18"/>
    <n v="3.5"/>
    <m/>
    <s v="2x"/>
    <n v="4.3755357142857134"/>
    <s v="Y"/>
    <d v="2015-07-27T00:00:00"/>
    <s v="ZJU"/>
    <s v="summer 2015"/>
    <n v="235.57739999999998"/>
    <n v="4.4301248489730201E-3"/>
    <s v="N"/>
    <n v="3"/>
    <n v="8"/>
    <s v="Yangtze diploids (ssp. lutarioriparius)"/>
    <n v="5"/>
    <x v="4"/>
    <n v="1E-3"/>
    <n v="1.0999999999999999E-2"/>
    <n v="0.95599999999999996"/>
    <n v="1E-3"/>
    <n v="1.2E-2"/>
    <n v="6.0000000000000001E-3"/>
    <n v="1.2999999999999999E-2"/>
    <n v="296"/>
    <n v="307"/>
    <n v="268"/>
    <n v="283"/>
    <n v="248"/>
    <n v="193"/>
    <n v="213"/>
    <n v="224"/>
    <n v="226"/>
    <n v="259"/>
    <n v="0.18352839185088901"/>
    <n v="0.10118921214695301"/>
    <s v="2x"/>
    <m/>
    <m/>
    <n v="0"/>
    <d v="1899-12-30T00:00:00"/>
    <n v="0"/>
    <n v="9"/>
    <n v="9"/>
    <s v="SAMN05752437"/>
  </r>
  <r>
    <n v="593"/>
    <s v="JY073"/>
    <s v="JY073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n v="1"/>
    <m/>
    <m/>
    <m/>
    <m/>
    <m/>
    <m/>
    <m/>
    <m/>
    <m/>
    <s v="Y"/>
    <n v="29.925550000000001"/>
    <n v="116.59124999999999"/>
    <n v="33"/>
    <n v="6"/>
    <m/>
    <s v="2x"/>
    <n v="4.2608928571428573"/>
    <s v="Y"/>
    <d v="2015-07-27T00:00:00"/>
    <s v="ZJU"/>
    <s v="summer 2015"/>
    <n v="86.554500000000004"/>
    <n v="5.0993022007514797E-3"/>
    <s v="N"/>
    <n v="3"/>
    <n v="8"/>
    <s v="Yangtze diploids (ssp. lutarioriparius)"/>
    <n v="5"/>
    <x v="4"/>
    <n v="0"/>
    <n v="1.4999999999999999E-2"/>
    <n v="0.96199999999999997"/>
    <n v="1E-3"/>
    <n v="1E-3"/>
    <n v="1.7999999999999999E-2"/>
    <n v="4.0000000000000001E-3"/>
    <n v="296"/>
    <n v="307"/>
    <n v="267"/>
    <n v="284"/>
    <n v="248"/>
    <n v="193"/>
    <n v="213"/>
    <n v="224"/>
    <n v="226"/>
    <n v="259"/>
    <n v="0.145123537061118"/>
    <n v="0.10952236081533299"/>
    <s v="2x"/>
    <m/>
    <m/>
    <n v="0"/>
    <d v="1899-12-30T00:00:00"/>
    <n v="0"/>
    <n v="9"/>
    <n v="9"/>
    <s v="SAMN05752438"/>
  </r>
  <r>
    <n v="594"/>
    <s v="JY074"/>
    <s v="JY074"/>
    <s v="M. sacchariflorus"/>
    <m/>
    <m/>
    <m/>
    <m/>
    <m/>
    <m/>
    <s v="wild"/>
    <m/>
    <s v="China"/>
    <s v="Jiangxi"/>
    <s v="Jiujiang "/>
    <s v="Pengze country"/>
    <s v="Xiaoli Jin"/>
    <d v="2014-08-20T00:00:00"/>
    <s v="field zone"/>
    <m/>
    <s v="occasional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m/>
    <m/>
    <m/>
    <m/>
    <m/>
    <n v="29.869349999999997"/>
    <n v="116.505"/>
    <n v="23"/>
    <n v="2"/>
    <m/>
    <s v="2x"/>
    <n v="4.4137499999999994"/>
    <s v="Y"/>
    <d v="2015-07-27T00:00:00"/>
    <s v="ZJU"/>
    <s v="summer 2015"/>
    <n v="129.53129999999999"/>
    <n v="3.0750307503075E-3"/>
    <s v="N"/>
    <n v="3"/>
    <n v="8"/>
    <s v="Yangtze diploids (ssp. lutarioriparius)"/>
    <n v="5"/>
    <x v="4"/>
    <n v="2E-3"/>
    <n v="2.4E-2"/>
    <n v="0.95199999999999996"/>
    <n v="0.01"/>
    <n v="2E-3"/>
    <n v="8.9999999999999993E-3"/>
    <n v="3.0000000000000001E-3"/>
    <n v="296"/>
    <n v="307"/>
    <n v="268"/>
    <n v="283"/>
    <n v="248"/>
    <n v="193"/>
    <n v="213"/>
    <n v="224"/>
    <n v="226"/>
    <n v="259"/>
    <n v="0.15818523334778201"/>
    <n v="0.109642648724726"/>
    <s v="2x"/>
    <m/>
    <m/>
    <n v="0"/>
    <d v="1899-12-30T00:00:00"/>
    <n v="0"/>
    <n v="9"/>
    <n v="9"/>
    <s v="SAMN05752439"/>
  </r>
  <r>
    <n v="595"/>
    <s v="JY075"/>
    <s v="JY075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29.857050000000001"/>
    <n v="116.46123333333334"/>
    <n v="24"/>
    <n v="2.1"/>
    <m/>
    <m/>
    <m/>
    <s v="Y"/>
    <d v="2015-07-27T00:00:00"/>
    <s v="ZJU"/>
    <s v="summer 2015"/>
    <n v="46.454099999999997"/>
    <n v="1.01651842439644E-2"/>
    <s v="N"/>
    <n v="3"/>
    <n v="8"/>
    <s v="Yangtze diploids (ssp. lutarioriparius)"/>
    <n v="5"/>
    <x v="4"/>
    <n v="0"/>
    <n v="5.0000000000000001E-3"/>
    <n v="0.98699999999999999"/>
    <n v="5.0000000000000001E-3"/>
    <n v="1E-3"/>
    <n v="1E-3"/>
    <n v="0"/>
    <n v="296"/>
    <n v="307"/>
    <n v="268"/>
    <n v="283"/>
    <n v="248"/>
    <n v="193"/>
    <n v="213"/>
    <n v="224"/>
    <n v="226"/>
    <n v="259"/>
    <n v="0.240312093628088"/>
    <n v="9.52109247213664E-2"/>
    <s v="2x"/>
    <m/>
    <m/>
    <n v="0"/>
    <d v="1899-12-30T00:00:00"/>
    <n v="0"/>
    <n v="9"/>
    <n v="9"/>
    <s v="SAMN05752440"/>
  </r>
  <r>
    <n v="596"/>
    <s v="JY076"/>
    <s v="JY076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29.855449999999998"/>
    <n v="116.45198333333335"/>
    <n v="23"/>
    <n v="5"/>
    <m/>
    <s v="2x"/>
    <n v="4.2991071428571432"/>
    <s v="Y"/>
    <d v="2015-07-27T00:00:00"/>
    <s v="ZJU"/>
    <s v="summer 2015"/>
    <n v="56.648399999999988"/>
    <n v="2.05792682926829E-2"/>
    <s v="N"/>
    <n v="3"/>
    <n v="8"/>
    <s v="Yangtze diploids (ssp. lutarioriparius)"/>
    <n v="5"/>
    <x v="4"/>
    <n v="0"/>
    <n v="1.9E-2"/>
    <n v="0.97099999999999997"/>
    <n v="4.0000000000000001E-3"/>
    <n v="1E-3"/>
    <n v="4.0000000000000001E-3"/>
    <n v="1E-3"/>
    <n v="296"/>
    <n v="307"/>
    <n v="268"/>
    <n v="283"/>
    <n v="248"/>
    <n v="193"/>
    <n v="213"/>
    <n v="224"/>
    <n v="226"/>
    <n v="259"/>
    <n v="0.25542551654385198"/>
    <n v="9.2990763021035497E-2"/>
    <s v="2x"/>
    <m/>
    <m/>
    <n v="0"/>
    <d v="1899-12-30T00:00:00"/>
    <n v="0"/>
    <n v="9"/>
    <n v="9"/>
    <s v="SAMN05752441"/>
  </r>
  <r>
    <n v="597"/>
    <s v="JY077"/>
    <s v="JY077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29.854349999999997"/>
    <n v="116.44323333333334"/>
    <n v="33"/>
    <n v="1.2"/>
    <m/>
    <s v="4x"/>
    <n v="8.7892857142857146"/>
    <s v="Y"/>
    <d v="2015-07-27T00:00:00"/>
    <s v="ZJU"/>
    <s v="summer 2015"/>
    <n v="92.814899999999994"/>
    <n v="0.669275929549902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</r>
  <r>
    <n v="598"/>
    <s v="JY078"/>
    <s v="JY078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9.854333333333333"/>
    <n v="116.443"/>
    <n v="32"/>
    <n v="1.2"/>
    <m/>
    <s v="4x"/>
    <n v="8.6555357142857137"/>
    <s v="Y"/>
    <d v="2015-07-27T00:00:00"/>
    <s v="ZJU"/>
    <s v="summer 2015"/>
    <n v="34.144799999999996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</r>
  <r>
    <n v="599"/>
    <s v="JY079"/>
    <s v="JY079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854233333333337"/>
    <n v="116.44284999999999"/>
    <n v="31"/>
    <n v="1.3"/>
    <m/>
    <s v="4x"/>
    <n v="8.3498214285714276"/>
    <s v="Y"/>
    <d v="2015-07-27T00:00:00"/>
    <s v="ZJU"/>
    <s v="summer 2015"/>
    <n v="44.296799999999998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</r>
  <r>
    <n v="600"/>
    <s v="JY080"/>
    <s v="JY080"/>
    <s v="M. sacchariflorus"/>
    <m/>
    <m/>
    <m/>
    <m/>
    <m/>
    <m/>
    <s v="wild"/>
    <m/>
    <s v="China"/>
    <s v="Jiangxi"/>
    <s v="Jiujiang "/>
    <s v="Hukou countr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767033333333334"/>
    <n v="116.33893333333334"/>
    <n v="21"/>
    <n v="1.4"/>
    <m/>
    <s v="2x"/>
    <n v="4.3373214285714283"/>
    <s v="Y"/>
    <d v="2015-07-27T00:00:00"/>
    <s v="ZJU"/>
    <s v="summer 2015"/>
    <n v="194.1234"/>
    <n v="9.5011876484560592E-3"/>
    <s v="N"/>
    <n v="3"/>
    <n v="8"/>
    <s v="Yangtze diploids (ssp. lutarioriparius)"/>
    <n v="5"/>
    <x v="4"/>
    <n v="0"/>
    <n v="2E-3"/>
    <n v="0.99099999999999999"/>
    <n v="6.0000000000000001E-3"/>
    <n v="0"/>
    <n v="0"/>
    <n v="0"/>
    <n v="297"/>
    <n v="307"/>
    <n v="267"/>
    <n v="283"/>
    <n v="248"/>
    <n v="193"/>
    <n v="213"/>
    <n v="224"/>
    <n v="226"/>
    <n v="259"/>
    <n v="0.15370611183355001"/>
    <n v="0.107252612169637"/>
    <s v="2x"/>
    <m/>
    <m/>
    <n v="0"/>
    <d v="1899-12-30T00:00:00"/>
    <n v="0"/>
    <n v="9"/>
    <n v="9"/>
    <s v="SAMN05752442"/>
  </r>
  <r>
    <n v="601"/>
    <s v="JY081"/>
    <s v="JY081"/>
    <s v="M. sacchariflorus"/>
    <m/>
    <m/>
    <m/>
    <m/>
    <m/>
    <m/>
    <s v="wild"/>
    <m/>
    <s v="China"/>
    <s v="Jiangxi"/>
    <s v="Jiujiang "/>
    <s v="Changjiang river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714049999999997"/>
    <n v="115.95845"/>
    <n v="23"/>
    <n v="0.6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602"/>
    <s v="JY082"/>
    <s v="JY082"/>
    <s v="M. sacchariflorus"/>
    <m/>
    <m/>
    <m/>
    <m/>
    <m/>
    <m/>
    <s v="wild"/>
    <m/>
    <s v="China"/>
    <s v="Jiangxi"/>
    <s v="Jiujiang "/>
    <s v="Xunyang suburb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08783333333336"/>
    <n v="115.94323333333332"/>
    <n v="30"/>
    <n v="1.1000000000000001"/>
    <m/>
    <s v="2x"/>
    <n v="4.3564285714285713"/>
    <s v="Y"/>
    <d v="2015-07-27T00:00:00"/>
    <s v="ZJU"/>
    <s v="summer 2015"/>
    <n v="107.53529999999999"/>
    <n v="9.6663548487683198E-3"/>
    <s v="N"/>
    <n v="3"/>
    <n v="8"/>
    <s v="Yangtze diploids (ssp. lutarioriparius)"/>
    <n v="5"/>
    <x v="4"/>
    <n v="1E-3"/>
    <n v="1.4E-2"/>
    <n v="0.97399999999999998"/>
    <n v="0"/>
    <n v="5.0000000000000001E-3"/>
    <n v="3.0000000000000001E-3"/>
    <n v="2E-3"/>
    <n v="296"/>
    <n v="307"/>
    <n v="267"/>
    <n v="283"/>
    <n v="248"/>
    <n v="193"/>
    <n v="213"/>
    <n v="224"/>
    <n v="226"/>
    <n v="259"/>
    <n v="0.18112989452391301"/>
    <n v="9.3199703567773601E-2"/>
    <s v="2x"/>
    <m/>
    <m/>
    <n v="0"/>
    <d v="1899-12-30T00:00:00"/>
    <n v="0"/>
    <n v="9"/>
    <n v="9"/>
    <s v="SAMN05752443"/>
  </r>
  <r>
    <n v="603"/>
    <s v="JY083"/>
    <s v="JY083"/>
    <s v="M. sacchariflorus"/>
    <m/>
    <m/>
    <m/>
    <m/>
    <m/>
    <m/>
    <s v="wild"/>
    <m/>
    <s v="China"/>
    <s v="Jiangxi"/>
    <s v="Jiujiang "/>
    <s v="Yongan,Xunyang suburb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705983333333336"/>
    <n v="115.92066666666668"/>
    <n v="23"/>
    <n v="2"/>
    <m/>
    <s v="2x"/>
    <n v="4.3373214285714283"/>
    <s v="Y"/>
    <d v="2015-07-27T00:00:00"/>
    <s v="ZJU"/>
    <s v="summer 2015"/>
    <n v="134.09969999999998"/>
    <n v="3.6868973340896199E-3"/>
    <s v="N"/>
    <n v="3"/>
    <n v="8"/>
    <s v="Yangtze diploids (ssp. lutarioriparius)"/>
    <n v="5"/>
    <x v="4"/>
    <n v="3.0000000000000001E-3"/>
    <n v="0.01"/>
    <n v="0.95399999999999996"/>
    <n v="1.4E-2"/>
    <n v="1.7000000000000001E-2"/>
    <n v="1E-3"/>
    <n v="1E-3"/>
    <n v="296"/>
    <n v="307"/>
    <n v="267"/>
    <n v="284"/>
    <n v="248"/>
    <n v="193"/>
    <n v="214"/>
    <n v="223"/>
    <n v="226"/>
    <n v="259"/>
    <n v="0.150874151134229"/>
    <n v="0.109991832289681"/>
    <s v="2x"/>
    <m/>
    <m/>
    <n v="0"/>
    <d v="1899-12-30T00:00:00"/>
    <n v="0"/>
    <n v="9"/>
    <n v="9"/>
    <s v="SAMN05752444"/>
  </r>
  <r>
    <n v="604"/>
    <s v="JY084"/>
    <s v="JY084"/>
    <s v="M. sacchariflorus"/>
    <m/>
    <m/>
    <m/>
    <m/>
    <m/>
    <m/>
    <s v="wild"/>
    <m/>
    <s v="China"/>
    <s v="Jiangxi"/>
    <s v="Jiujiang "/>
    <s v="Yongan,Xunyang suburb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29.716683333333332"/>
    <n v="115.89468333333333"/>
    <n v="17"/>
    <n v="2.8"/>
    <m/>
    <s v="2x"/>
    <n v="4.3182142857142853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605"/>
    <s v="JY085"/>
    <s v="JY085"/>
    <s v="M. sacchariflorus"/>
    <m/>
    <m/>
    <m/>
    <m/>
    <m/>
    <m/>
    <s v="wild"/>
    <m/>
    <s v="China"/>
    <s v="Jiangxi"/>
    <s v="Jiujiang "/>
    <s v="Yongan,Xunyang suburb"/>
    <s v="Xiaoli Jin"/>
    <d v="2014-08-20T00:00:00"/>
    <s v="river 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728549999999998"/>
    <n v="115.87593333333334"/>
    <n v="22"/>
    <n v="1.8"/>
    <m/>
    <s v="2x"/>
    <n v="4.2035714285714283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606"/>
    <s v="JY086"/>
    <s v="JY086"/>
    <s v="M. sacchariflorus"/>
    <m/>
    <m/>
    <m/>
    <m/>
    <m/>
    <m/>
    <s v="wild"/>
    <m/>
    <s v="China"/>
    <s v="Jiangxi"/>
    <s v="Jiujiang "/>
    <s v="Yongan,Xunyang suburb"/>
    <s v="Xiaoli Jin"/>
    <d v="2014-08-20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s v="Y"/>
    <m/>
    <m/>
    <m/>
    <m/>
    <n v="29.777833333333334"/>
    <n v="115.77223333333333"/>
    <n v="23"/>
    <n v="2.2000000000000002"/>
    <m/>
    <m/>
    <m/>
    <s v="Y"/>
    <d v="2015-07-27T00:00:00"/>
    <s v="ZJU"/>
    <s v="summer 2015"/>
    <n v="85.666200000000003"/>
    <n v="7.1942446043165497E-3"/>
    <s v="N"/>
    <n v="3"/>
    <n v="8"/>
    <s v="Yangtze diploids (ssp. lutarioriparius)"/>
    <n v="5"/>
    <x v="4"/>
    <n v="0"/>
    <n v="2.1999999999999999E-2"/>
    <n v="0.95399999999999996"/>
    <n v="1.4E-2"/>
    <n v="7.0000000000000001E-3"/>
    <n v="1E-3"/>
    <n v="1E-3"/>
    <n v="296"/>
    <n v="307"/>
    <n v="268"/>
    <n v="283"/>
    <n v="248"/>
    <n v="193"/>
    <n v="213"/>
    <n v="224"/>
    <n v="226"/>
    <n v="259"/>
    <n v="0.16199971102441801"/>
    <n v="0.108003724266354"/>
    <s v="2x"/>
    <m/>
    <m/>
    <n v="0"/>
    <d v="1899-12-30T00:00:00"/>
    <n v="0"/>
    <n v="9"/>
    <n v="9"/>
    <s v="SAMN05752445"/>
  </r>
  <r>
    <n v="607"/>
    <s v="JY087"/>
    <s v="JY087"/>
    <s v="M. sacchariflorus"/>
    <m/>
    <m/>
    <m/>
    <m/>
    <m/>
    <m/>
    <s v="wild"/>
    <m/>
    <s v="China"/>
    <s v="Jiangxi"/>
    <s v="Jiujiang "/>
    <s v="Chixindi,Jiujiang country"/>
    <s v="Xiaoli Jin"/>
    <d v="2014-08-20T00:00:00"/>
    <s v="river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779033333333334"/>
    <n v="115.77755000000001"/>
    <n v="27"/>
    <n v="1.4"/>
    <m/>
    <s v="2x"/>
    <n v="4.3946428571428573"/>
    <s v="Y"/>
    <d v="2015-07-27T00:00:00"/>
    <s v="ZJU"/>
    <s v="summer 2015"/>
    <n v="261.67649999999998"/>
    <n v="5.1795580110497201E-3"/>
    <s v="N"/>
    <n v="3"/>
    <n v="8"/>
    <s v="Yangtze diploids (ssp. lutarioriparius)"/>
    <n v="5"/>
    <x v="4"/>
    <n v="2E-3"/>
    <n v="1.0999999999999999E-2"/>
    <n v="0.96599999999999997"/>
    <n v="1E-3"/>
    <n v="1.4999999999999999E-2"/>
    <n v="1E-3"/>
    <n v="4.0000000000000001E-3"/>
    <n v="296"/>
    <n v="307"/>
    <n v="267"/>
    <n v="284"/>
    <n v="248"/>
    <n v="193"/>
    <n v="213"/>
    <n v="224"/>
    <n v="226"/>
    <n v="259"/>
    <n v="0.16656552521311899"/>
    <n v="0.10453867757705999"/>
    <s v="2x"/>
    <m/>
    <m/>
    <n v="0"/>
    <d v="1899-12-30T00:00:00"/>
    <n v="0"/>
    <n v="9"/>
    <n v="9"/>
    <s v="SAMN05752446"/>
  </r>
  <r>
    <n v="608"/>
    <s v="JY088"/>
    <s v="JY088"/>
    <s v="M. sacchariflorus"/>
    <m/>
    <m/>
    <m/>
    <m/>
    <m/>
    <m/>
    <s v="wild"/>
    <m/>
    <s v="China"/>
    <s v="Jiangxi"/>
    <s v="Jiujiang "/>
    <s v="Chixindi,Jiujiang country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842200000000002"/>
    <n v="115.68365"/>
    <n v="27"/>
    <n v="1.5"/>
    <m/>
    <s v="2x"/>
    <n v="4.3946428571428573"/>
    <s v="Y"/>
    <d v="2015-07-27T00:00:00"/>
    <s v="ZJU"/>
    <s v="summer 2015"/>
    <n v="288.57929999999993"/>
    <m/>
    <s v="N"/>
    <n v="3"/>
    <n v="8"/>
    <s v="Yangtze diploids (ssp. lutarioriparius)"/>
    <n v="5"/>
    <x v="4"/>
    <n v="0"/>
    <n v="2E-3"/>
    <n v="0.98399999999999999"/>
    <n v="1E-3"/>
    <n v="2E-3"/>
    <n v="8.9999999999999993E-3"/>
    <n v="2E-3"/>
    <n v="296"/>
    <n v="307"/>
    <n v="268"/>
    <n v="283"/>
    <n v="248"/>
    <n v="193"/>
    <n v="213"/>
    <n v="224"/>
    <n v="226"/>
    <n v="259"/>
    <n v="0.243548620141598"/>
    <n v="9.3784620086335299E-2"/>
    <s v="2x"/>
    <m/>
    <m/>
    <n v="0"/>
    <d v="1899-12-30T00:00:00"/>
    <n v="0"/>
    <n v="9"/>
    <n v="9"/>
    <s v="SAMN05752447"/>
  </r>
  <r>
    <n v="609"/>
    <s v="JY089"/>
    <s v="JY089"/>
    <s v="M. sacchariflorus"/>
    <m/>
    <m/>
    <m/>
    <m/>
    <m/>
    <m/>
    <s v="wild"/>
    <m/>
    <s v="China"/>
    <s v="Hubei"/>
    <s v="Ezhou "/>
    <s v="Ejiang riverside, Echeng suburb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30.308116666666667"/>
    <n v="115.07625"/>
    <n v="22"/>
    <n v="2.2000000000000002"/>
    <m/>
    <s v="2x"/>
    <n v="4.4137499999999994"/>
    <s v="Y"/>
    <d v="2015-07-27T00:00:00"/>
    <s v="ZJU"/>
    <s v="summer 2015"/>
    <n v="251.10150000000002"/>
    <m/>
    <s v="N"/>
    <n v="3"/>
    <n v="8"/>
    <s v="Yangtze diploids (ssp. lutarioriparius)"/>
    <n v="5"/>
    <x v="4"/>
    <n v="3.0000000000000001E-3"/>
    <n v="1.6E-2"/>
    <n v="0.95099999999999996"/>
    <n v="3.0000000000000001E-3"/>
    <n v="2E-3"/>
    <n v="2.3E-2"/>
    <n v="3.0000000000000001E-3"/>
    <n v="296"/>
    <n v="307"/>
    <n v="267"/>
    <n v="284"/>
    <n v="248"/>
    <n v="193"/>
    <n v="213"/>
    <n v="224"/>
    <n v="226"/>
    <n v="259"/>
    <n v="0.19890189279005899"/>
    <n v="0.106485823533656"/>
    <s v="2x"/>
    <m/>
    <m/>
    <n v="0"/>
    <d v="1899-12-30T00:00:00"/>
    <n v="0"/>
    <n v="9"/>
    <n v="9"/>
    <s v="SAMN05752448"/>
  </r>
  <r>
    <n v="610"/>
    <s v="JY090"/>
    <s v="JY090"/>
    <s v="M. sacchariflorus"/>
    <m/>
    <m/>
    <m/>
    <m/>
    <m/>
    <m/>
    <s v="wild"/>
    <m/>
    <s v="China"/>
    <s v="Hubei"/>
    <s v="Ezhou "/>
    <s v="Echeng suburb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369633333333333"/>
    <n v="115.0423"/>
    <n v="43"/>
    <n v="1.7"/>
    <m/>
    <s v="2x"/>
    <n v="4.3755357142857134"/>
    <s v="Y"/>
    <d v="2015-07-27T00:00:00"/>
    <s v="ZJU"/>
    <s v="summer 2015"/>
    <n v="119.3793"/>
    <m/>
    <s v="N"/>
    <n v="3"/>
    <n v="8"/>
    <s v="Yangtze diploids (ssp. lutarioriparius)"/>
    <n v="5"/>
    <x v="4"/>
    <n v="3.0000000000000001E-3"/>
    <n v="8.0000000000000002E-3"/>
    <n v="0.94"/>
    <n v="7.0000000000000001E-3"/>
    <n v="0.02"/>
    <n v="0.01"/>
    <n v="1.0999999999999999E-2"/>
    <n v="296"/>
    <n v="307"/>
    <n v="267"/>
    <n v="284"/>
    <n v="248"/>
    <n v="193"/>
    <n v="213"/>
    <n v="224"/>
    <n v="227"/>
    <n v="259"/>
    <n v="0.13902615229013099"/>
    <n v="0.120191984963415"/>
    <s v="2x"/>
    <m/>
    <m/>
    <n v="0"/>
    <d v="1899-12-30T00:00:00"/>
    <n v="0"/>
    <n v="9"/>
    <n v="9"/>
    <s v="SAMN05752449"/>
  </r>
  <r>
    <n v="611"/>
    <s v="JY091"/>
    <s v="JY091"/>
    <s v="M. sacchariflorus"/>
    <m/>
    <m/>
    <m/>
    <m/>
    <m/>
    <m/>
    <s v="wild"/>
    <m/>
    <s v="China"/>
    <s v="Hubei"/>
    <s v="Ezhou "/>
    <s v="Shitou bridege,Echeng suburb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386499999999998"/>
    <n v="114.98723333333332"/>
    <n v="27"/>
    <n v="1.5"/>
    <m/>
    <s v="2x"/>
    <n v="4.3373214285714283"/>
    <s v="Y"/>
    <d v="2015-07-27T00:00:00"/>
    <s v="ZJU"/>
    <s v="summer 2015"/>
    <n v="390.94529999999997"/>
    <m/>
    <s v="N"/>
    <n v="8"/>
    <n v="3"/>
    <s v="N China 2x and 4x, Korea and Russia 4x"/>
    <n v="4"/>
    <x v="9"/>
    <n v="0"/>
    <n v="0.41199999999999998"/>
    <n v="0.503"/>
    <n v="1E-3"/>
    <n v="6.2E-2"/>
    <n v="1.0999999999999999E-2"/>
    <n v="1.0999999999999999E-2"/>
    <n v="296"/>
    <n v="308"/>
    <n v="267"/>
    <n v="282"/>
    <n v="248"/>
    <n v="193"/>
    <n v="213"/>
    <n v="224"/>
    <n v="226"/>
    <n v="259"/>
    <n v="0.28599913307325497"/>
    <n v="9.6406022340942199E-2"/>
    <s v="2x"/>
    <m/>
    <m/>
    <n v="0"/>
    <d v="1899-12-30T00:00:00"/>
    <n v="0"/>
    <n v="9"/>
    <n v="9"/>
    <s v="SAMN05752450"/>
  </r>
  <r>
    <n v="612"/>
    <s v="JY092"/>
    <s v="JY092"/>
    <s v="M. sacchariflorus"/>
    <m/>
    <m/>
    <m/>
    <m/>
    <m/>
    <m/>
    <s v="wild"/>
    <m/>
    <s v="China"/>
    <s v="Hubei"/>
    <s v="Wuhan "/>
    <s v="Zuoling town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28633333333335"/>
    <n v="114.61613333333334"/>
    <n v="31"/>
    <n v="1"/>
    <m/>
    <s v="2x"/>
    <n v="4.2991071428571432"/>
    <s v="Y"/>
    <d v="2015-07-27T00:00:00"/>
    <s v="ZJU"/>
    <s v="summer 2015"/>
    <n v="186.7209"/>
    <m/>
    <s v="N"/>
    <n v="3"/>
    <n v="8"/>
    <s v="Yangtze diploids (ssp. lutarioriparius)"/>
    <n v="5"/>
    <x v="4"/>
    <n v="1E-3"/>
    <n v="1E-3"/>
    <n v="0.98299999999999998"/>
    <n v="2E-3"/>
    <n v="7.0000000000000001E-3"/>
    <n v="3.0000000000000001E-3"/>
    <n v="3.0000000000000001E-3"/>
    <n v="296"/>
    <n v="307"/>
    <n v="268"/>
    <n v="283"/>
    <n v="248"/>
    <n v="193"/>
    <n v="213"/>
    <n v="224"/>
    <n v="226"/>
    <n v="259"/>
    <n v="0.28504551365409603"/>
    <n v="9.1790954286407198E-2"/>
    <s v="2x"/>
    <m/>
    <m/>
    <n v="0"/>
    <d v="1899-12-30T00:00:00"/>
    <n v="0"/>
    <n v="9"/>
    <n v="9"/>
    <s v="SAMN05752451"/>
  </r>
  <r>
    <n v="613"/>
    <s v="JY093"/>
    <s v="JY093"/>
    <s v="M. sacchariflorus"/>
    <m/>
    <m/>
    <m/>
    <m/>
    <m/>
    <m/>
    <s v="wild"/>
    <m/>
    <s v="China"/>
    <s v="Hubei"/>
    <s v="Wuhan "/>
    <s v="Hongshan suburb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21250000000002"/>
    <n v="114.4693"/>
    <n v="25"/>
    <n v="1.5"/>
    <m/>
    <s v="2x"/>
    <n v="4.3373214285714283"/>
    <s v="Y"/>
    <d v="2015-07-27T00:00:00"/>
    <s v="ZJU"/>
    <s v="summer 2015"/>
    <n v="223.01429999999999"/>
    <m/>
    <s v="N"/>
    <n v="3"/>
    <n v="8"/>
    <s v="Yangtze diploids (ssp. lutarioriparius)"/>
    <n v="5"/>
    <x v="4"/>
    <n v="0"/>
    <n v="1.7000000000000001E-2"/>
    <n v="0.97099999999999997"/>
    <n v="1E-3"/>
    <n v="5.0000000000000001E-3"/>
    <n v="4.0000000000000001E-3"/>
    <n v="2E-3"/>
    <n v="296"/>
    <n v="307"/>
    <n v="268"/>
    <n v="283"/>
    <n v="248"/>
    <n v="193"/>
    <n v="213"/>
    <n v="224"/>
    <n v="226"/>
    <n v="259"/>
    <n v="0.21176130616962899"/>
    <n v="9.9681049968838198E-2"/>
    <s v="2x"/>
    <m/>
    <m/>
    <n v="0"/>
    <d v="1899-12-30T00:00:00"/>
    <n v="0"/>
    <n v="9"/>
    <n v="9"/>
    <s v="SAMN05752452"/>
  </r>
  <r>
    <n v="614"/>
    <s v="JY094"/>
    <s v="JY094"/>
    <s v="M. sacchariflorus"/>
    <m/>
    <m/>
    <m/>
    <m/>
    <m/>
    <m/>
    <s v="wild"/>
    <m/>
    <s v="China"/>
    <s v="Hubei"/>
    <s v="Wuhan "/>
    <s v="Hongshan suburb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436983333333334"/>
    <n v="114.32071666666667"/>
    <n v="27"/>
    <n v="3"/>
    <m/>
    <m/>
    <m/>
    <s v="Y"/>
    <d v="2015-07-27T00:00:00"/>
    <s v="ZJU"/>
    <s v="summer 2015"/>
    <n v="252.11670000000001"/>
    <m/>
    <s v="N"/>
    <n v="3"/>
    <n v="8"/>
    <s v="Yangtze diploids (ssp. lutarioriparius)"/>
    <n v="5"/>
    <x v="4"/>
    <n v="0"/>
    <n v="1.4E-2"/>
    <n v="0.98299999999999998"/>
    <n v="0"/>
    <n v="1E-3"/>
    <n v="1E-3"/>
    <n v="1E-3"/>
    <n v="296"/>
    <n v="307"/>
    <n v="268"/>
    <n v="283"/>
    <n v="248"/>
    <n v="193"/>
    <n v="213"/>
    <n v="224"/>
    <n v="226"/>
    <n v="259"/>
    <n v="0.28556566970091002"/>
    <n v="9.0765683776240794E-2"/>
    <s v="2x"/>
    <m/>
    <m/>
    <n v="0"/>
    <d v="1899-12-30T00:00:00"/>
    <n v="0"/>
    <n v="9"/>
    <n v="9"/>
    <s v="SAMN05752453"/>
  </r>
  <r>
    <n v="615"/>
    <s v="JY095"/>
    <s v="JY095"/>
    <s v="M. sacchariflorus"/>
    <m/>
    <m/>
    <m/>
    <m/>
    <m/>
    <m/>
    <s v="wild"/>
    <m/>
    <s v="China"/>
    <s v="Hubei"/>
    <s v="Wuhan "/>
    <s v="Jiangxi suburb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33636666666667"/>
    <n v="114.24468333333334"/>
    <n v="39"/>
    <n v="5"/>
    <m/>
    <s v="2x"/>
    <n v="4.5092857142857143"/>
    <s v="Y"/>
    <d v="2015-07-27T00:00:00"/>
    <s v="ZJU"/>
    <s v="summer 2015"/>
    <n v="168.27809999999999"/>
    <m/>
    <s v="N"/>
    <n v="3"/>
    <n v="8"/>
    <s v="Yangtze diploids (ssp. lutarioriparius)"/>
    <n v="5"/>
    <x v="4"/>
    <n v="0"/>
    <n v="2.3E-2"/>
    <n v="0.95799999999999996"/>
    <n v="5.0000000000000001E-3"/>
    <n v="2E-3"/>
    <n v="3.0000000000000001E-3"/>
    <n v="8.9999999999999993E-3"/>
    <n v="296"/>
    <n v="308"/>
    <n v="268"/>
    <n v="283"/>
    <n v="248"/>
    <n v="193"/>
    <n v="213"/>
    <n v="224"/>
    <n v="226"/>
    <n v="259"/>
    <n v="0.20086692674469001"/>
    <n v="9.8141317711723394E-2"/>
    <s v="2x"/>
    <m/>
    <m/>
    <n v="0"/>
    <d v="1899-12-30T00:00:00"/>
    <n v="0"/>
    <n v="9"/>
    <n v="9"/>
    <s v="SAMN05752454"/>
  </r>
  <r>
    <n v="616"/>
    <s v="JY096"/>
    <s v="JY096"/>
    <s v="M. sacchariflorus"/>
    <m/>
    <m/>
    <m/>
    <m/>
    <m/>
    <m/>
    <s v="wild"/>
    <m/>
    <s v="China"/>
    <s v="Hubei"/>
    <s v="Wuhan "/>
    <s v="Jiangxi suburb"/>
    <s v="Xiaoli Jin"/>
    <d v="2014-08-21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339683333333333"/>
    <n v="114.23885"/>
    <n v="52"/>
    <n v="1.1000000000000001"/>
    <m/>
    <s v="2x"/>
    <n v="4.4137499999999994"/>
    <s v="Y"/>
    <d v="2015-07-27T00:00:00"/>
    <s v="ZJU"/>
    <s v="summer 2015"/>
    <n v="211.84709999999998"/>
    <m/>
    <s v="N"/>
    <n v="3"/>
    <n v="8"/>
    <s v="Yangtze diploids (ssp. lutarioriparius)"/>
    <n v="5"/>
    <x v="4"/>
    <n v="0"/>
    <n v="7.0000000000000001E-3"/>
    <n v="0.98499999999999999"/>
    <n v="5.0000000000000001E-3"/>
    <n v="2E-3"/>
    <n v="0"/>
    <n v="0"/>
    <n v="296"/>
    <n v="307"/>
    <n v="268"/>
    <n v="283"/>
    <n v="248"/>
    <n v="193"/>
    <n v="213"/>
    <n v="224"/>
    <n v="226"/>
    <n v="259"/>
    <n v="0.276983094928479"/>
    <n v="8.6051159072741801E-2"/>
    <s v="2x"/>
    <m/>
    <m/>
    <n v="0"/>
    <d v="1899-12-30T00:00:00"/>
    <n v="0"/>
    <n v="9"/>
    <n v="9"/>
    <s v="SAMN05752455"/>
  </r>
  <r>
    <n v="617"/>
    <s v="JY097"/>
    <s v="JY097"/>
    <s v="M. sacchariflorus"/>
    <m/>
    <m/>
    <m/>
    <m/>
    <m/>
    <m/>
    <s v="wild"/>
    <m/>
    <s v="China"/>
    <s v="Hubei"/>
    <s v="Wuhan "/>
    <s v="Jiangxi suburb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339099999999998"/>
    <n v="114.15763333333332"/>
    <n v="37"/>
    <n v="1.1000000000000001"/>
    <m/>
    <s v="2x"/>
    <n v="4.4137499999999994"/>
    <s v="Y"/>
    <d v="2015-07-27T00:00:00"/>
    <s v="ZJU"/>
    <s v="summer 2015"/>
    <n v="131.4348"/>
    <m/>
    <s v="N"/>
    <n v="3"/>
    <n v="8"/>
    <s v="Yangtze diploids (ssp. lutarioriparius)"/>
    <n v="5"/>
    <x v="4"/>
    <n v="1E-3"/>
    <n v="1E-3"/>
    <n v="0.96199999999999997"/>
    <n v="1E-3"/>
    <n v="1.4999999999999999E-2"/>
    <n v="2.1000000000000001E-2"/>
    <n v="1E-3"/>
    <n v="296"/>
    <n v="307"/>
    <n v="268"/>
    <n v="283"/>
    <n v="248"/>
    <n v="193"/>
    <n v="213"/>
    <n v="224"/>
    <n v="226"/>
    <n v="259"/>
    <n v="0.19242883976304001"/>
    <n v="0.10348529306519701"/>
    <s v="2x"/>
    <m/>
    <m/>
    <n v="0"/>
    <d v="1899-12-30T00:00:00"/>
    <n v="0"/>
    <n v="9"/>
    <n v="9"/>
    <s v="SAMN05752456"/>
  </r>
  <r>
    <n v="618"/>
    <s v="JY098"/>
    <s v="JY098"/>
    <s v="M. sacchariflorus"/>
    <m/>
    <m/>
    <m/>
    <m/>
    <m/>
    <m/>
    <s v="wild"/>
    <m/>
    <s v="China"/>
    <s v="Hubei"/>
    <s v="Wuhan "/>
    <s v="Jiangxi suburb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1"/>
    <m/>
    <m/>
    <m/>
    <m/>
    <m/>
    <m/>
    <m/>
    <m/>
    <m/>
    <m/>
    <m/>
    <n v="30.248416666666664"/>
    <n v="114.09629999999999"/>
    <n v="35"/>
    <n v="1.1000000000000001"/>
    <m/>
    <s v="2x"/>
    <n v="4.3946428571428573"/>
    <s v="Y"/>
    <d v="2015-07-27T00:00:00"/>
    <s v="ZJU"/>
    <s v="summer 2015"/>
    <n v="92.265000000000001"/>
    <m/>
    <s v="N"/>
    <n v="3"/>
    <n v="8"/>
    <s v="Yangtze diploids (ssp. lutarioriparius)"/>
    <n v="5"/>
    <x v="4"/>
    <n v="2E-3"/>
    <n v="6.7000000000000004E-2"/>
    <n v="0.92400000000000004"/>
    <n v="3.0000000000000001E-3"/>
    <n v="2E-3"/>
    <n v="1E-3"/>
    <n v="1E-3"/>
    <n v="295"/>
    <n v="308"/>
    <n v="266"/>
    <n v="283"/>
    <n v="250"/>
    <n v="194"/>
    <n v="213"/>
    <n v="223"/>
    <n v="227"/>
    <n v="258"/>
    <n v="0.29489958098540697"/>
    <n v="9.1475409836065599E-2"/>
    <s v="2x"/>
    <m/>
    <m/>
    <n v="0"/>
    <d v="1899-12-30T00:00:00"/>
    <n v="0"/>
    <n v="9"/>
    <n v="9"/>
    <s v="SAMN05752457"/>
  </r>
  <r>
    <n v="619"/>
    <s v="JY099"/>
    <s v="JY099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rare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30.205266666666663"/>
    <n v="114.072"/>
    <n v="24"/>
    <n v="1.4"/>
    <m/>
    <s v="2x"/>
    <n v="4.3755357142857134"/>
    <s v="Y"/>
    <d v="2015-07-27T00:00:00"/>
    <s v="ZJU"/>
    <s v="summer 2015"/>
    <n v="117.46219999999998"/>
    <m/>
    <s v="N"/>
    <n v="3"/>
    <n v="8"/>
    <s v="Yangtze diploids (ssp. lutarioriparius)"/>
    <n v="5"/>
    <x v="4"/>
    <n v="2E-3"/>
    <n v="1E-3"/>
    <n v="0.97199999999999998"/>
    <n v="1E-3"/>
    <n v="1.9E-2"/>
    <n v="3.0000000000000001E-3"/>
    <n v="2E-3"/>
    <n v="296"/>
    <n v="307"/>
    <n v="267"/>
    <n v="284"/>
    <n v="248"/>
    <n v="193"/>
    <n v="213"/>
    <n v="224"/>
    <n v="227"/>
    <n v="259"/>
    <n v="0.175639358474209"/>
    <n v="0.10320047674133299"/>
    <s v="2x"/>
    <m/>
    <m/>
    <n v="0"/>
    <d v="1899-12-30T00:00:00"/>
    <n v="0"/>
    <n v="9"/>
    <n v="9"/>
    <s v="SAMN05752458"/>
  </r>
  <r>
    <n v="620"/>
    <s v="JY100"/>
    <s v="JY100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149749999999997"/>
    <n v="114.11018333333332"/>
    <n v="26"/>
    <n v="1.9"/>
    <m/>
    <s v="2x"/>
    <n v="4.3373214285714283"/>
    <s v="Y"/>
    <d v="2015-07-27T00:00:00"/>
    <s v="ZJU"/>
    <s v="summer 2015"/>
    <n v="870.65719999999999"/>
    <m/>
    <s v="N"/>
    <n v="3"/>
    <n v="8"/>
    <s v="Yangtze diploids (ssp. lutarioriparius)"/>
    <n v="5"/>
    <x v="4"/>
    <n v="0"/>
    <n v="2E-3"/>
    <n v="0.995"/>
    <n v="3.0000000000000001E-3"/>
    <n v="0"/>
    <n v="0"/>
    <n v="0"/>
    <n v="296"/>
    <n v="307"/>
    <n v="268"/>
    <n v="283"/>
    <n v="248"/>
    <n v="193"/>
    <n v="213"/>
    <n v="224"/>
    <n v="226"/>
    <n v="259"/>
    <n v="0.35194336078601401"/>
    <n v="7.1657897083742095E-2"/>
    <s v="unknown"/>
    <m/>
    <m/>
    <n v="0"/>
    <d v="1899-12-30T00:00:00"/>
    <n v="0"/>
    <n v="9"/>
    <n v="9"/>
    <s v="SAMN05752459"/>
  </r>
  <r>
    <n v="621"/>
    <s v="JY101"/>
    <s v="JY101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30.149650000000001"/>
    <n v="114.11035"/>
    <n v="33"/>
    <n v="2.4"/>
    <m/>
    <s v="2x"/>
    <n v="4.4137499999999994"/>
    <s v="Y"/>
    <d v="2015-07-27T00:00:00"/>
    <s v="ZJU"/>
    <s v="summer 2015"/>
    <n v="72.538699999999992"/>
    <m/>
    <s v="N"/>
    <n v="3"/>
    <n v="8"/>
    <s v="Yangtze diploids (ssp. lutarioriparius)"/>
    <n v="5"/>
    <x v="4"/>
    <n v="1E-3"/>
    <n v="1E-3"/>
    <n v="0.98899999999999999"/>
    <n v="5.0000000000000001E-3"/>
    <n v="0"/>
    <n v="4.0000000000000001E-3"/>
    <n v="1E-3"/>
    <n v="296"/>
    <n v="307"/>
    <n v="268"/>
    <n v="283"/>
    <n v="248"/>
    <n v="193"/>
    <n v="213"/>
    <n v="224"/>
    <n v="226"/>
    <n v="259"/>
    <n v="0.236728796416703"/>
    <n v="9.3703857948737396E-2"/>
    <s v="2x"/>
    <m/>
    <m/>
    <n v="0"/>
    <d v="1899-12-30T00:00:00"/>
    <n v="0"/>
    <n v="9"/>
    <n v="9"/>
    <s v="SAMN05752460"/>
  </r>
  <r>
    <n v="622"/>
    <s v="JY102"/>
    <s v="JY102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053516666666667"/>
    <n v="114.07635000000001"/>
    <n v="36"/>
    <n v="0.6"/>
    <m/>
    <s v="2x"/>
    <n v="4.3564285714285713"/>
    <s v="Y"/>
    <d v="2015-07-27T00:00:00"/>
    <s v="ZJU"/>
    <s v="summer 2015"/>
    <n v="175.66159999999996"/>
    <m/>
    <s v="N"/>
    <n v="3"/>
    <n v="8"/>
    <s v="Yangtze diploids (ssp. lutarioriparius)"/>
    <n v="5"/>
    <x v="4"/>
    <n v="2E-3"/>
    <n v="2E-3"/>
    <n v="0.98799999999999999"/>
    <n v="3.0000000000000001E-3"/>
    <n v="4.0000000000000001E-3"/>
    <n v="1E-3"/>
    <n v="1E-3"/>
    <n v="297"/>
    <n v="307"/>
    <n v="267"/>
    <n v="283"/>
    <n v="248"/>
    <n v="193"/>
    <n v="213"/>
    <n v="224"/>
    <n v="226"/>
    <n v="259"/>
    <n v="0.19135963011125601"/>
    <n v="0.102097702176321"/>
    <s v="2x"/>
    <m/>
    <m/>
    <n v="0"/>
    <d v="1899-12-30T00:00:00"/>
    <n v="0"/>
    <n v="9"/>
    <n v="9"/>
    <s v="SAMN05752461"/>
  </r>
  <r>
    <n v="623"/>
    <s v="JY103"/>
    <s v="JY103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038633333333333"/>
    <n v="114.06264999999999"/>
    <n v="28"/>
    <n v="2.7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624"/>
    <s v="JY104"/>
    <s v="JY104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904533333333333"/>
    <n v="113.94269999999999"/>
    <n v="35"/>
    <n v="1.7"/>
    <m/>
    <s v="2x"/>
    <n v="4.4901785714285714"/>
    <s v="Y"/>
    <d v="2015-07-27T00:00:00"/>
    <s v="ZJU"/>
    <s v="summer 2015"/>
    <n v="274.04629999999997"/>
    <m/>
    <s v="N"/>
    <n v="3"/>
    <n v="8"/>
    <s v="Yangtze diploids (ssp. lutarioriparius)"/>
    <n v="5"/>
    <x v="4"/>
    <n v="0"/>
    <n v="0"/>
    <n v="0.998"/>
    <n v="0"/>
    <n v="0"/>
    <n v="0"/>
    <n v="0"/>
    <n v="297"/>
    <n v="307"/>
    <n v="267"/>
    <n v="283"/>
    <n v="248"/>
    <n v="193"/>
    <n v="213"/>
    <n v="224"/>
    <n v="226"/>
    <n v="259"/>
    <n v="0.22944661176130601"/>
    <n v="9.5893493343333996E-2"/>
    <s v="2x"/>
    <m/>
    <m/>
    <n v="0"/>
    <d v="1899-12-30T00:00:00"/>
    <n v="0"/>
    <n v="9"/>
    <n v="9"/>
    <s v="SAMN05752462"/>
  </r>
  <r>
    <n v="625"/>
    <s v="JY105"/>
    <s v="JY105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865200000000002"/>
    <n v="113.91388333333335"/>
    <n v="32"/>
    <n v="1"/>
    <m/>
    <s v="2x"/>
    <n v="4.3755357142857134"/>
    <s v="Y"/>
    <d v="2015-07-27T00:00:00"/>
    <s v="ZJU"/>
    <s v="summer 2015"/>
    <n v="1019.4635000000001"/>
    <n v="1.44717800289436E-3"/>
    <s v="N"/>
    <n v="3"/>
    <n v="8"/>
    <s v="Yangtze diploids (ssp. lutarioriparius)"/>
    <n v="5"/>
    <x v="4"/>
    <n v="0"/>
    <n v="2E-3"/>
    <n v="0.98899999999999999"/>
    <n v="1E-3"/>
    <n v="6.0000000000000001E-3"/>
    <n v="1E-3"/>
    <n v="1E-3"/>
    <n v="296"/>
    <n v="308"/>
    <n v="267"/>
    <n v="282"/>
    <n v="248"/>
    <n v="193"/>
    <n v="213"/>
    <n v="224"/>
    <n v="226"/>
    <n v="259"/>
    <n v="0.25811298945239097"/>
    <n v="8.8341837728352704E-2"/>
    <s v="2x"/>
    <m/>
    <m/>
    <n v="0"/>
    <d v="1899-12-30T00:00:00"/>
    <n v="0"/>
    <n v="9"/>
    <n v="9"/>
    <s v="SAMN05752463"/>
  </r>
  <r>
    <n v="626"/>
    <s v="JY106"/>
    <s v="JY106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865016666666669"/>
    <n v="113.91366666666666"/>
    <n v="32"/>
    <n v="2.5"/>
    <m/>
    <s v="2x"/>
    <n v="4.3946428571428573"/>
    <s v="Y"/>
    <d v="2015-07-27T00:00:00"/>
    <s v="ZJU"/>
    <s v="summer 2015"/>
    <n v="285.89179999999999"/>
    <n v="3.4965034965035E-3"/>
    <s v="N"/>
    <n v="3"/>
    <n v="8"/>
    <s v="Yangtze diploids (ssp. lutarioriparius)"/>
    <n v="5"/>
    <x v="4"/>
    <n v="0"/>
    <n v="0"/>
    <n v="0.999"/>
    <n v="0"/>
    <n v="0"/>
    <n v="0"/>
    <n v="0"/>
    <n v="296"/>
    <n v="307"/>
    <n v="267"/>
    <n v="284"/>
    <n v="248"/>
    <n v="193"/>
    <n v="213"/>
    <n v="224"/>
    <n v="227"/>
    <n v="259"/>
    <n v="0.30021673168617302"/>
    <n v="8.2713908159894295E-2"/>
    <s v="2x"/>
    <m/>
    <m/>
    <n v="0"/>
    <d v="1899-12-30T00:00:00"/>
    <n v="0"/>
    <n v="9"/>
    <n v="9"/>
    <s v="SAMN05752464"/>
  </r>
  <r>
    <n v="627"/>
    <s v="JY107"/>
    <s v="JY107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856983333333332"/>
    <n v="113.90643333333333"/>
    <n v="46"/>
    <n v="5.2"/>
    <m/>
    <s v="2x"/>
    <n v="4.5666071428571424"/>
    <s v="Y"/>
    <d v="2015-07-27T00:00:00"/>
    <s v="ZJU"/>
    <s v="summer 2015"/>
    <n v="351.42199999999997"/>
    <n v="4.3525571273123004E-3"/>
    <s v="N"/>
    <n v="3"/>
    <n v="8"/>
    <s v="Yangtze diploids (ssp. lutarioriparius)"/>
    <n v="5"/>
    <x v="4"/>
    <n v="0"/>
    <n v="1E-3"/>
    <n v="0.998"/>
    <n v="0"/>
    <n v="0"/>
    <n v="0"/>
    <n v="0"/>
    <n v="296"/>
    <n v="307"/>
    <n v="268"/>
    <n v="283"/>
    <n v="248"/>
    <n v="193"/>
    <n v="213"/>
    <n v="224"/>
    <n v="226"/>
    <n v="259"/>
    <n v="0.338794971824881"/>
    <n v="8.1333857785935895E-2"/>
    <s v="unknown"/>
    <m/>
    <m/>
    <n v="0"/>
    <d v="1899-12-30T00:00:00"/>
    <n v="0"/>
    <n v="9"/>
    <n v="9"/>
    <s v="SAMN05752465"/>
  </r>
  <r>
    <n v="628"/>
    <s v="JY108"/>
    <s v="JY108"/>
    <s v="M. sacchariflorus"/>
    <m/>
    <m/>
    <m/>
    <m/>
    <m/>
    <m/>
    <s v="wild"/>
    <m/>
    <s v="China"/>
    <s v="Hubei"/>
    <s v="Chibi "/>
    <m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777666666666665"/>
    <n v="113.92038333333332"/>
    <n v="62"/>
    <n v="1.7"/>
    <m/>
    <s v="2x"/>
    <n v="4.3946428571428573"/>
    <s v="Y"/>
    <d v="2015-07-27T00:00:00"/>
    <s v="ZJU"/>
    <s v="summer 2015"/>
    <n v="125.80499999999999"/>
    <n v="6.3974410235905603E-3"/>
    <s v="N"/>
    <n v="3"/>
    <n v="8"/>
    <s v="Yangtze diploids (ssp. lutarioriparius)"/>
    <n v="5"/>
    <x v="4"/>
    <n v="0"/>
    <n v="2.4E-2"/>
    <n v="0.96799999999999997"/>
    <n v="1E-3"/>
    <n v="0"/>
    <n v="1E-3"/>
    <n v="6.0000000000000001E-3"/>
    <n v="296"/>
    <n v="308"/>
    <n v="267"/>
    <n v="282"/>
    <n v="248"/>
    <n v="193"/>
    <n v="213"/>
    <n v="224"/>
    <n v="226"/>
    <n v="259"/>
    <n v="0.18855656697009099"/>
    <n v="0.10032051282051301"/>
    <s v="2x"/>
    <m/>
    <m/>
    <n v="0"/>
    <d v="1899-12-30T00:00:00"/>
    <n v="0"/>
    <n v="9"/>
    <n v="9"/>
    <s v="SAMN05752466"/>
  </r>
  <r>
    <n v="629"/>
    <s v="JY109"/>
    <s v="JY109"/>
    <s v="M. sacchariflorus"/>
    <m/>
    <m/>
    <m/>
    <m/>
    <m/>
    <m/>
    <s v="wild"/>
    <m/>
    <s v="China"/>
    <s v="Hubei"/>
    <s v="Chibi "/>
    <m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29.760949999999998"/>
    <n v="113.92455000000001"/>
    <n v="55"/>
    <n v="1.2"/>
    <m/>
    <s v="2x"/>
    <n v="4.3373214285714283"/>
    <s v="Y"/>
    <d v="2015-07-27T00:00:00"/>
    <s v="ZJU"/>
    <s v="summer 2015"/>
    <n v="164.90899999999999"/>
    <n v="5.0231839258114402E-3"/>
    <s v="N"/>
    <n v="3"/>
    <n v="8"/>
    <s v="Yangtze diploids (ssp. lutarioriparius)"/>
    <n v="5"/>
    <x v="4"/>
    <n v="0"/>
    <n v="7.0000000000000001E-3"/>
    <n v="0.98399999999999999"/>
    <n v="0"/>
    <n v="3.0000000000000001E-3"/>
    <n v="5.0000000000000001E-3"/>
    <n v="0"/>
    <n v="296"/>
    <n v="307"/>
    <n v="268"/>
    <n v="283"/>
    <n v="248"/>
    <n v="193"/>
    <n v="213"/>
    <n v="224"/>
    <n v="226"/>
    <n v="259"/>
    <n v="0.18162115301257001"/>
    <n v="9.9788135593220306E-2"/>
    <s v="2x"/>
    <m/>
    <m/>
    <n v="0"/>
    <d v="1899-12-30T00:00:00"/>
    <n v="0"/>
    <n v="9"/>
    <n v="9"/>
    <s v="SAMN05752467"/>
  </r>
  <r>
    <n v="630"/>
    <s v="JY110"/>
    <s v="JY110"/>
    <s v="M. sacchariflorus"/>
    <m/>
    <m/>
    <m/>
    <m/>
    <m/>
    <m/>
    <s v="wild"/>
    <m/>
    <s v="China"/>
    <s v="Hubei"/>
    <s v="Chibi "/>
    <m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60850000000001"/>
    <n v="113.92445000000001"/>
    <n v="54"/>
    <n v="1.1000000000000001"/>
    <m/>
    <s v="2x"/>
    <n v="4.2799999999999994"/>
    <s v="Y"/>
    <d v="2015-07-27T00:00:00"/>
    <s v="ZJU"/>
    <s v="summer 2015"/>
    <n v="282.87899999999996"/>
    <n v="8.0509896008050998E-3"/>
    <s v="N"/>
    <n v="3"/>
    <n v="8"/>
    <s v="Yangtze diploids (ssp. lutarioriparius)"/>
    <n v="5"/>
    <x v="4"/>
    <n v="0"/>
    <n v="2E-3"/>
    <n v="0.996"/>
    <n v="0"/>
    <n v="1E-3"/>
    <n v="0"/>
    <n v="1E-3"/>
    <n v="296"/>
    <n v="307"/>
    <n v="267"/>
    <n v="284"/>
    <n v="248"/>
    <n v="193"/>
    <n v="213"/>
    <n v="224"/>
    <n v="227"/>
    <n v="259"/>
    <n v="0.18650484034099099"/>
    <n v="9.7758516571347404E-2"/>
    <s v="2x"/>
    <m/>
    <m/>
    <n v="0"/>
    <d v="1899-12-30T00:00:00"/>
    <n v="0"/>
    <n v="9"/>
    <n v="9"/>
    <s v="SAMN05752468"/>
  </r>
  <r>
    <n v="631"/>
    <s v="JY111"/>
    <s v="JY111"/>
    <s v="M. sacchariflorus"/>
    <m/>
    <m/>
    <m/>
    <m/>
    <m/>
    <m/>
    <s v="wild"/>
    <m/>
    <s v="China"/>
    <s v="Hubei"/>
    <s v="Chibi "/>
    <m/>
    <s v="Xiaoli Jin"/>
    <d v="2014-08-21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60850000000001"/>
    <n v="113.92445000000001"/>
    <n v="54"/>
    <n v="1.3"/>
    <m/>
    <s v="2x"/>
    <n v="4.2608928571428573"/>
    <s v="Y"/>
    <d v="2015-07-27T00:00:00"/>
    <s v="ZJU"/>
    <s v="summer 2015"/>
    <n v="189.77199999999999"/>
    <n v="7.5593952483801298E-3"/>
    <s v="N"/>
    <n v="3"/>
    <n v="8"/>
    <s v="Yangtze diploids (ssp. lutarioriparius)"/>
    <n v="5"/>
    <x v="4"/>
    <n v="0"/>
    <n v="2E-3"/>
    <n v="0.995"/>
    <n v="0"/>
    <n v="2E-3"/>
    <n v="0"/>
    <n v="0"/>
    <n v="296"/>
    <n v="307"/>
    <n v="268"/>
    <n v="283"/>
    <n v="248"/>
    <n v="193"/>
    <n v="213"/>
    <n v="224"/>
    <n v="226"/>
    <n v="259"/>
    <n v="0.324837451235371"/>
    <n v="8.2734120869714101E-2"/>
    <s v="2x"/>
    <m/>
    <m/>
    <n v="0"/>
    <d v="1899-12-30T00:00:00"/>
    <n v="0"/>
    <n v="9"/>
    <n v="9"/>
    <s v="SAMN05752469"/>
  </r>
  <r>
    <n v="632"/>
    <s v="JY112"/>
    <s v="JY112"/>
    <s v="M. sacchariflorus"/>
    <m/>
    <m/>
    <m/>
    <m/>
    <m/>
    <m/>
    <s v="wild"/>
    <m/>
    <s v="China"/>
    <s v="Hunan"/>
    <s v="Yueyang "/>
    <s v="Yueyanglou suburb"/>
    <s v="Xiaoli Jin"/>
    <d v="2014-08-21T00:00:00"/>
    <s v="roadside"/>
    <m/>
    <s v="rare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287633333333332"/>
    <n v="113.09248333333335"/>
    <n v="57"/>
    <n v="1.6"/>
    <m/>
    <s v="2x"/>
    <n v="4.4137499999999994"/>
    <s v="Y"/>
    <d v="2015-07-27T00:00:00"/>
    <s v="ZJU"/>
    <s v="summer 2015"/>
    <n v="177.505"/>
    <n v="4.0485829959514196E-3"/>
    <s v="N"/>
    <n v="3"/>
    <n v="8"/>
    <s v="Yangtze diploids (ssp. lutarioriparius)"/>
    <n v="5"/>
    <x v="4"/>
    <n v="0"/>
    <n v="6.0000000000000001E-3"/>
    <n v="0.99199999999999999"/>
    <n v="0"/>
    <n v="1E-3"/>
    <n v="0"/>
    <n v="0"/>
    <n v="296"/>
    <n v="307"/>
    <n v="268"/>
    <n v="283"/>
    <n v="248"/>
    <n v="193"/>
    <n v="213"/>
    <n v="224"/>
    <n v="226"/>
    <n v="259"/>
    <n v="0.233578962577662"/>
    <n v="8.73614357891562E-2"/>
    <s v="2x"/>
    <m/>
    <m/>
    <n v="0"/>
    <d v="1899-12-30T00:00:00"/>
    <n v="0"/>
    <n v="9"/>
    <n v="9"/>
    <s v="SAMN05752470"/>
  </r>
  <r>
    <n v="633"/>
    <s v="JY113"/>
    <s v="JY113"/>
    <s v="M. sacchariflorus"/>
    <m/>
    <m/>
    <m/>
    <m/>
    <m/>
    <m/>
    <s v="wild"/>
    <m/>
    <s v="China"/>
    <s v="Hunan"/>
    <s v="Yueyang "/>
    <s v="Yueyang country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29.202216666666668"/>
    <n v="113.11276666666667"/>
    <n v="56"/>
    <n v="1.9"/>
    <m/>
    <s v="2x"/>
    <n v="4.4901785714285714"/>
    <s v="Y"/>
    <d v="2015-07-27T00:00:00"/>
    <s v="ZJU"/>
    <s v="summer 2015"/>
    <n v="179.291"/>
    <n v="0"/>
    <s v="N"/>
    <n v="3"/>
    <n v="8"/>
    <s v="Yangtze diploids (ssp. lutarioriparius)"/>
    <n v="5"/>
    <x v="4"/>
    <n v="0"/>
    <n v="2.5999999999999999E-2"/>
    <n v="0.94799999999999995"/>
    <n v="1.2E-2"/>
    <n v="1.2999999999999999E-2"/>
    <n v="0"/>
    <n v="0"/>
    <n v="296"/>
    <n v="307"/>
    <n v="268"/>
    <n v="283"/>
    <n v="248"/>
    <n v="193"/>
    <n v="213"/>
    <n v="224"/>
    <n v="226"/>
    <n v="259"/>
    <n v="0.15237682415835899"/>
    <n v="0.11257329878630799"/>
    <s v="2x"/>
    <s v="JY113-4"/>
    <m/>
    <n v="0"/>
    <d v="1899-12-30T00:00:00"/>
    <n v="0"/>
    <n v="9"/>
    <n v="9"/>
    <s v="SAMN05752471"/>
  </r>
  <r>
    <n v="634"/>
    <s v="JY114"/>
    <s v="JY114"/>
    <s v="M. sacchariflorus"/>
    <m/>
    <m/>
    <m/>
    <m/>
    <m/>
    <m/>
    <s v="wild"/>
    <m/>
    <s v="China"/>
    <s v="Hunan"/>
    <s v="Yueyang "/>
    <s v="Yueyang country"/>
    <s v="Xiaoli Jin"/>
    <d v="2014-08-21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29.130833333333332"/>
    <n v="113.18056666666666"/>
    <n v="70"/>
    <n v="1.8"/>
    <m/>
    <s v="2x"/>
    <n v="4.3373214285714283"/>
    <s v="Y"/>
    <d v="2015-07-27T00:00:00"/>
    <s v="ZJU"/>
    <s v="summer 2015"/>
    <n v="238.13499999999999"/>
    <n v="8.3612040133779295E-4"/>
    <s v="N"/>
    <n v="3"/>
    <n v="8"/>
    <s v="Yangtze diploids (ssp. lutarioriparius)"/>
    <n v="5"/>
    <x v="4"/>
    <n v="0"/>
    <n v="2.5999999999999999E-2"/>
    <n v="0.94799999999999995"/>
    <n v="1.2E-2"/>
    <n v="1.2999999999999999E-2"/>
    <n v="0"/>
    <n v="0"/>
    <n v="296"/>
    <n v="307"/>
    <n v="268"/>
    <n v="283"/>
    <n v="248"/>
    <n v="193"/>
    <n v="213"/>
    <n v="224"/>
    <n v="226"/>
    <n v="259"/>
    <n v="0.15237682415835899"/>
    <n v="0.11257329878630799"/>
    <s v="2x"/>
    <s v="JY113-4"/>
    <m/>
    <n v="0"/>
    <d v="1899-12-30T00:00:00"/>
    <n v="0"/>
    <n v="9"/>
    <n v="9"/>
    <s v="SAMN05752472"/>
  </r>
  <r>
    <n v="635"/>
    <s v="JY115"/>
    <s v="JY115"/>
    <s v="M. sacchariflorus"/>
    <m/>
    <m/>
    <m/>
    <m/>
    <m/>
    <m/>
    <s v="wild"/>
    <m/>
    <s v="China"/>
    <s v="Hunan"/>
    <s v="Yueyang "/>
    <s v="Yueyang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130633333333332"/>
    <n v="113.18068333333335"/>
    <n v="70"/>
    <n v="1"/>
    <m/>
    <s v="2x"/>
    <n v="4.3373214285714283"/>
    <s v="Y"/>
    <d v="2015-07-27T00:00:00"/>
    <s v="ZJU"/>
    <s v="summer 2015"/>
    <n v="61.542500000000004"/>
    <n v="2.2119000221189999E-3"/>
    <s v="N"/>
    <n v="3"/>
    <n v="8"/>
    <s v="Yangtze diploids (ssp. lutarioriparius)"/>
    <n v="5"/>
    <x v="4"/>
    <n v="0"/>
    <n v="0"/>
    <n v="0.995"/>
    <n v="0"/>
    <n v="1E-3"/>
    <n v="2E-3"/>
    <n v="1E-3"/>
    <n v="296"/>
    <n v="307"/>
    <n v="268"/>
    <n v="283"/>
    <n v="248"/>
    <n v="193"/>
    <n v="213"/>
    <n v="224"/>
    <n v="226"/>
    <n v="259"/>
    <n v="0.138968357173819"/>
    <n v="0.10719559672439299"/>
    <s v="2x"/>
    <m/>
    <m/>
    <n v="0"/>
    <d v="1899-12-30T00:00:00"/>
    <n v="0"/>
    <n v="9"/>
    <n v="9"/>
    <s v="SAMN05752473"/>
  </r>
  <r>
    <n v="636"/>
    <s v="JY116"/>
    <s v="JY116"/>
    <s v="M. sacchariflorus"/>
    <m/>
    <m/>
    <m/>
    <m/>
    <m/>
    <m/>
    <s v="wild"/>
    <m/>
    <s v="China"/>
    <s v="Hunan"/>
    <s v="Yueyang "/>
    <s v="Yueyang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s v="Y"/>
    <n v="29.1114"/>
    <n v="113.25438333333334"/>
    <n v="56"/>
    <n v="1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637"/>
    <s v="JY117"/>
    <s v="JY117"/>
    <s v="M. sacchariflorus"/>
    <m/>
    <m/>
    <m/>
    <m/>
    <m/>
    <m/>
    <s v="wild"/>
    <m/>
    <s v="China"/>
    <s v="Jiangxi"/>
    <s v="Nanchang "/>
    <s v="Nanchang country"/>
    <s v="Xiaoli Jin"/>
    <d v="2014-08-22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8.562733333333334"/>
    <n v="116.03040000000001"/>
    <n v="25"/>
    <n v="1.5"/>
    <m/>
    <s v="4x"/>
    <n v="8.7892857142857146"/>
    <s v="Y"/>
    <d v="2015-07-27T00:00:00"/>
    <s v="ZJU"/>
    <s v="summer 2015"/>
    <n v="23.636899999999994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</r>
  <r>
    <n v="638"/>
    <s v="JY118-1"/>
    <s v="JY118-1"/>
    <s v="M. sacchariflorus"/>
    <m/>
    <m/>
    <m/>
    <m/>
    <m/>
    <m/>
    <s v="wild"/>
    <m/>
    <s v="China"/>
    <s v="Jiangxi"/>
    <s v="Nanchang "/>
    <s v="Nanchang country"/>
    <s v="Xiaoli Jin"/>
    <d v="2014-08-22T00:00:00"/>
    <s v="roadside"/>
    <m/>
    <s v="occasional"/>
    <m/>
    <m/>
    <s v="ZU"/>
    <m/>
    <m/>
    <m/>
    <m/>
    <m/>
    <m/>
    <m/>
    <m/>
    <m/>
    <d v="2015-01-01T00:00:00"/>
    <m/>
    <m/>
    <m/>
    <m/>
    <m/>
    <n v="1"/>
    <m/>
    <m/>
    <m/>
    <m/>
    <m/>
    <m/>
    <m/>
    <m/>
    <m/>
    <s v="Y"/>
    <n v="28.60158333333333"/>
    <n v="116.21316666666667"/>
    <n v="18"/>
    <n v="5"/>
    <m/>
    <s v="2x"/>
    <n v="4.3182142857142853"/>
    <s v="Y"/>
    <m/>
    <s v="AU"/>
    <d v="2015-11-18T00:00:00"/>
    <n v="183.0136"/>
    <m/>
    <s v="N"/>
    <n v="8"/>
    <n v="3"/>
    <s v="N China 2x and 4x, Korea and Russia 4x"/>
    <n v="3"/>
    <x v="1"/>
    <n v="1E-3"/>
    <n v="0.16300000000000001"/>
    <n v="0"/>
    <n v="0.111"/>
    <n v="0.67900000000000005"/>
    <n v="8.0000000000000002E-3"/>
    <n v="3.6999999999999998E-2"/>
    <n v="295"/>
    <n v="308"/>
    <n v="265"/>
    <n v="283"/>
    <n v="250"/>
    <n v="194"/>
    <n v="213"/>
    <n v="223"/>
    <n v="227"/>
    <n v="258"/>
    <n v="7.7272070510041896E-2"/>
    <n v="0.203689204847953"/>
    <s v="4x"/>
    <m/>
    <m/>
    <e v="#N/A"/>
    <d v="1899-12-30T00:00:00"/>
    <n v="0"/>
    <n v="9"/>
    <n v="9"/>
    <s v="SAMN05752474"/>
  </r>
  <r>
    <n v="639"/>
    <s v="JY118-2"/>
    <s v="JY118-2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occasional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30.734349999999999"/>
    <n v="120.12725"/>
    <n v="6"/>
    <n v="1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8"/>
    <s v="NA"/>
  </r>
  <r>
    <n v="640"/>
    <s v="JY119"/>
    <s v="JY119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74625"/>
    <n v="120.14196666666666"/>
    <n v="7"/>
    <n v="1"/>
    <m/>
    <s v="2x"/>
    <n v="4.5092857142857143"/>
    <s v="Y"/>
    <d v="2015-07-27T00:00:00"/>
    <s v="ZJU"/>
    <s v="summer 2015"/>
    <n v="95.738"/>
    <n v="3.1588447653429601E-3"/>
    <s v="N"/>
    <n v="8"/>
    <n v="3"/>
    <s v="N China 2x and 4x, Korea and Russia 4x"/>
    <n v="4"/>
    <x v="9"/>
    <n v="0"/>
    <n v="0.49"/>
    <n v="0.38900000000000001"/>
    <n v="1E-3"/>
    <n v="0.11799999999999999"/>
    <n v="0"/>
    <n v="0"/>
    <n v="296"/>
    <n v="307"/>
    <n v="268"/>
    <n v="283"/>
    <n v="248"/>
    <n v="193"/>
    <n v="213"/>
    <n v="224"/>
    <n v="226"/>
    <n v="259"/>
    <n v="0.17922265568559501"/>
    <n v="0.103122909551808"/>
    <s v="2x"/>
    <m/>
    <m/>
    <n v="0"/>
    <d v="1899-12-30T00:00:00"/>
    <n v="0"/>
    <n v="9"/>
    <n v="8"/>
    <s v="SAMN05752475"/>
  </r>
  <r>
    <n v="641"/>
    <s v="JY120"/>
    <s v="JY120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756333333333334"/>
    <n v="120.1465"/>
    <n v="15"/>
    <n v="1.6"/>
    <m/>
    <s v="2x"/>
    <n v="4.3182142857142853"/>
    <s v="Y"/>
    <d v="2015-07-27T00:00:00"/>
    <s v="ZJU"/>
    <s v="summer 2015"/>
    <n v="65.38669999999999"/>
    <n v="2.9086678301338002E-4"/>
    <s v="N"/>
    <n v="8"/>
    <n v="3"/>
    <s v="N China 2x and 4x, Korea and Russia 4x"/>
    <n v="4"/>
    <x v="9"/>
    <n v="0"/>
    <n v="0.53600000000000003"/>
    <n v="0.38100000000000001"/>
    <n v="2E-3"/>
    <n v="7.6999999999999999E-2"/>
    <n v="1E-3"/>
    <n v="3.0000000000000001E-3"/>
    <n v="295"/>
    <n v="306"/>
    <n v="266"/>
    <n v="283"/>
    <n v="250"/>
    <n v="194"/>
    <n v="213"/>
    <n v="221"/>
    <n v="227"/>
    <n v="258"/>
    <n v="0.14203149833838999"/>
    <n v="0.11589760862243199"/>
    <s v="2x"/>
    <m/>
    <m/>
    <n v="0"/>
    <d v="1899-12-30T00:00:00"/>
    <n v="0"/>
    <n v="9"/>
    <n v="8"/>
    <s v="SAMN05752476"/>
  </r>
  <r>
    <n v="642"/>
    <s v="JY121"/>
    <s v="JY121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m/>
    <m/>
    <m/>
    <m/>
    <m/>
    <m/>
    <m/>
    <m/>
    <m/>
    <m/>
    <n v="30.757699999999996"/>
    <n v="120.14686666666667"/>
    <n v="11"/>
    <n v="3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8"/>
    <s v="NA"/>
  </r>
  <r>
    <n v="643"/>
    <s v="JY122"/>
    <s v="JY122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758749999999999"/>
    <n v="120.32481666666666"/>
    <n v="3"/>
    <n v="2.1"/>
    <m/>
    <s v="2x"/>
    <n v="4.2799999999999994"/>
    <s v="Y"/>
    <d v="2015-07-27T00:00:00"/>
    <s v="ZJU"/>
    <s v="summer 2015"/>
    <n v="84.339500000000001"/>
    <n v="0"/>
    <s v="N"/>
    <n v="8"/>
    <n v="3"/>
    <s v="N China 2x and 4x, Korea and Russia 4x"/>
    <n v="4"/>
    <x v="9"/>
    <n v="0"/>
    <n v="0.56399999999999995"/>
    <n v="0.35399999999999998"/>
    <n v="1E-3"/>
    <n v="7.4999999999999997E-2"/>
    <n v="4.0000000000000001E-3"/>
    <n v="1E-3"/>
    <n v="296"/>
    <n v="307"/>
    <n v="267"/>
    <n v="283"/>
    <n v="248"/>
    <n v="193"/>
    <n v="213"/>
    <n v="224"/>
    <n v="226"/>
    <n v="259"/>
    <n v="0.20638636035255001"/>
    <n v="0.100899391909114"/>
    <s v="2x"/>
    <m/>
    <m/>
    <n v="0"/>
    <d v="1899-12-30T00:00:00"/>
    <n v="0"/>
    <n v="9"/>
    <n v="8"/>
    <s v="SAMN05752477"/>
  </r>
  <r>
    <n v="644"/>
    <s v="JY123"/>
    <s v="JY123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0.758016666666663"/>
    <n v="120.32548333333334"/>
    <n v="6"/>
    <n v="1.8"/>
    <m/>
    <m/>
    <m/>
    <s v="Y"/>
    <d v="2015-07-27T00:00:00"/>
    <s v="ZJU"/>
    <s v="summer 2015"/>
    <n v="140.57209999999998"/>
    <n v="5.05816894284269E-4"/>
    <s v="N"/>
    <n v="8"/>
    <n v="3"/>
    <s v="N China 2x and 4x, Korea and Russia 4x"/>
    <n v="4"/>
    <x v="9"/>
    <n v="0"/>
    <n v="0.50900000000000001"/>
    <n v="0.41099999999999998"/>
    <n v="0"/>
    <n v="7.0999999999999994E-2"/>
    <n v="1E-3"/>
    <n v="7.0000000000000001E-3"/>
    <n v="296"/>
    <n v="307"/>
    <n v="267"/>
    <n v="283"/>
    <n v="248"/>
    <n v="193"/>
    <n v="213"/>
    <n v="225"/>
    <n v="226"/>
    <n v="259"/>
    <n v="0.22531426094495"/>
    <n v="9.6202626081766607E-2"/>
    <s v="2x"/>
    <m/>
    <m/>
    <n v="0"/>
    <d v="1899-12-30T00:00:00"/>
    <n v="0"/>
    <n v="9"/>
    <n v="8"/>
    <s v="SAMN05752478"/>
  </r>
  <r>
    <n v="645"/>
    <s v="JY124"/>
    <s v="JY124"/>
    <s v="M. sacchariflorus"/>
    <m/>
    <m/>
    <m/>
    <m/>
    <m/>
    <m/>
    <s v="wild"/>
    <m/>
    <s v="China"/>
    <s v="Jiangsu"/>
    <s v="Lianyungang"/>
    <s v="Huaguoshan,Xinpu Suburb"/>
    <s v="Xiaoli Jin"/>
    <d v="2014-09-3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4.64223333333333"/>
    <n v="119.24258333333333"/>
    <n v="3"/>
    <n v="1.2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</r>
  <r>
    <n v="646"/>
    <s v="JY125"/>
    <s v="JY125"/>
    <s v="M. sacchariflorus"/>
    <m/>
    <m/>
    <m/>
    <m/>
    <m/>
    <m/>
    <s v="wild"/>
    <m/>
    <s v="China"/>
    <s v="Jiangsu"/>
    <s v="Lianyungang"/>
    <s v="Huaguoshan,Xinpu Suburb"/>
    <s v="Xiaoli Jin"/>
    <d v="2014-09-3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4.701983333333338"/>
    <n v="119.10251666666666"/>
    <n v="3"/>
    <n v="2"/>
    <m/>
    <s v="2x"/>
    <n v="4.2035714285714283"/>
    <s v="Y"/>
    <d v="2015-07-27T00:00:00"/>
    <s v="ZJU"/>
    <s v="summer 2015"/>
    <n v="122.55799999999998"/>
    <n v="0"/>
    <s v="N"/>
    <n v="8"/>
    <n v="3"/>
    <s v="N China 2x and 4x, Korea and Russia 4x"/>
    <n v="4"/>
    <x v="9"/>
    <n v="0"/>
    <n v="0.91200000000000003"/>
    <n v="5.8999999999999997E-2"/>
    <n v="1E-3"/>
    <n v="2.7E-2"/>
    <n v="1E-3"/>
    <n v="0"/>
    <n v="295"/>
    <n v="308"/>
    <n v="266"/>
    <n v="283"/>
    <n v="250"/>
    <n v="194"/>
    <n v="213"/>
    <n v="223"/>
    <n v="227"/>
    <n v="258"/>
    <n v="0.21973703222077701"/>
    <n v="0.107070108514499"/>
    <s v="2x"/>
    <m/>
    <m/>
    <n v="0"/>
    <d v="1899-12-30T00:00:00"/>
    <n v="0"/>
    <n v="8"/>
    <n v="8"/>
    <s v="SAMN05752479"/>
  </r>
  <r>
    <n v="647"/>
    <s v="JY126"/>
    <s v="JY126"/>
    <s v="M. sacchariflorus"/>
    <m/>
    <m/>
    <m/>
    <m/>
    <m/>
    <m/>
    <s v="wild"/>
    <m/>
    <s v="China"/>
    <s v="Jiangsu"/>
    <s v="Lianyungang"/>
    <s v="Ganyu country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4.912583333333338"/>
    <n v="119.15146666666666"/>
    <n v="0"/>
    <n v="2.2000000000000002"/>
    <m/>
    <s v="2x"/>
    <n v="4.3755357142857134"/>
    <s v="Y"/>
    <d v="2015-07-27T00:00:00"/>
    <s v="ZJU"/>
    <s v="summer 2015"/>
    <n v="328.53559999999999"/>
    <n v="0"/>
    <s v="N"/>
    <n v="8"/>
    <n v="3"/>
    <s v="N China 2x and 4x, Korea and Russia 4x"/>
    <n v="3"/>
    <x v="1"/>
    <n v="0"/>
    <n v="0.36599999999999999"/>
    <n v="8.6999999999999994E-2"/>
    <n v="0"/>
    <n v="0.54200000000000004"/>
    <n v="2E-3"/>
    <n v="2E-3"/>
    <n v="296"/>
    <n v="307"/>
    <n v="266"/>
    <n v="283"/>
    <n v="248"/>
    <n v="193"/>
    <n v="213"/>
    <n v="224"/>
    <n v="226"/>
    <n v="259"/>
    <n v="0.18581129894523901"/>
    <n v="0.155350488021295"/>
    <s v="unknown"/>
    <m/>
    <m/>
    <n v="0"/>
    <d v="1899-12-30T00:00:00"/>
    <n v="0"/>
    <n v="8"/>
    <n v="8"/>
    <s v="SAMN05752480"/>
  </r>
  <r>
    <n v="648"/>
    <s v="JY127"/>
    <s v="JY127"/>
    <s v="M. sacchariflorus"/>
    <m/>
    <m/>
    <m/>
    <m/>
    <m/>
    <m/>
    <s v="wild"/>
    <m/>
    <s v="China"/>
    <s v="Jiangsu"/>
    <s v="Lianyungang"/>
    <s v="Ganyu country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s v="Y"/>
    <n v="35.075416666666669"/>
    <n v="119.22404999999999"/>
    <n v="3"/>
    <n v="2.5"/>
    <m/>
    <s v="4x"/>
    <n v="8.6937499999999996"/>
    <s v="Y"/>
    <d v="2015-07-27T00:00:00"/>
    <s v="ZJU"/>
    <s v="summer 2015"/>
    <n v="183.17119999999997"/>
    <n v="1.37772675086108E-2"/>
    <s v="N"/>
    <n v="8"/>
    <n v="3"/>
    <s v="N China 2x and 4x, Korea and Russia 4x"/>
    <n v="3"/>
    <x v="1"/>
    <n v="7.0000000000000001E-3"/>
    <n v="0.36699999999999999"/>
    <n v="6.9000000000000006E-2"/>
    <n v="0"/>
    <n v="0.55600000000000005"/>
    <n v="0"/>
    <n v="0"/>
    <n v="296"/>
    <n v="307"/>
    <n v="267"/>
    <n v="284"/>
    <n v="248"/>
    <n v="193"/>
    <n v="213"/>
    <n v="224"/>
    <n v="226"/>
    <n v="259"/>
    <n v="0.31131339401820501"/>
    <n v="0.118789862369923"/>
    <s v="unknown"/>
    <m/>
    <m/>
    <n v="0"/>
    <d v="1899-12-30T00:00:00"/>
    <n v="0"/>
    <n v="8"/>
    <n v="8"/>
    <s v="SAMN05752481"/>
  </r>
  <r>
    <n v="649"/>
    <s v="JY128"/>
    <s v="JY128"/>
    <s v="M. sacchariflorus"/>
    <m/>
    <m/>
    <m/>
    <m/>
    <m/>
    <m/>
    <s v="wild"/>
    <m/>
    <s v="China"/>
    <s v="Jiangsu"/>
    <s v="Lianyungang"/>
    <s v="Ganyu country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091699999999996"/>
    <n v="119.24948333333334"/>
    <n v="1"/>
    <n v="2.7"/>
    <m/>
    <s v="2x"/>
    <n v="4.4710714285714284"/>
    <s v="Y"/>
    <d v="2015-07-27T00:00:00"/>
    <s v="ZJU"/>
    <s v="summer 2015"/>
    <n v="137.71129999999997"/>
    <n v="1.69014084507042E-3"/>
    <s v="N"/>
    <n v="8"/>
    <n v="3"/>
    <s v="N China 2x and 4x, Korea and Russia 4x"/>
    <n v="4"/>
    <x v="9"/>
    <n v="0"/>
    <n v="0.95"/>
    <n v="2.8000000000000001E-2"/>
    <n v="1E-3"/>
    <n v="0.02"/>
    <n v="0"/>
    <n v="0"/>
    <n v="296"/>
    <n v="307"/>
    <n v="268"/>
    <n v="284"/>
    <n v="248"/>
    <n v="193"/>
    <n v="213"/>
    <n v="224"/>
    <n v="226"/>
    <n v="259"/>
    <n v="0.212310359774599"/>
    <n v="9.9016802406632895E-2"/>
    <s v="2x"/>
    <m/>
    <m/>
    <n v="0"/>
    <d v="1899-12-30T00:00:00"/>
    <n v="0"/>
    <n v="8"/>
    <n v="8"/>
    <s v="SAMN05752482"/>
  </r>
  <r>
    <n v="650"/>
    <s v="JY129"/>
    <s v="JY129"/>
    <s v="M. sacchariflorus"/>
    <m/>
    <m/>
    <m/>
    <m/>
    <m/>
    <m/>
    <s v="wild"/>
    <m/>
    <s v="China"/>
    <s v="Shandong"/>
    <s v="Rizhao"/>
    <m/>
    <s v="Xiaoli Jin"/>
    <d v="2014-09-30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172983333333327"/>
    <n v="119.03748333333334"/>
    <n v="2"/>
    <n v="3.1"/>
    <m/>
    <s v="2x"/>
    <n v="4.3755357142857134"/>
    <s v="Y"/>
    <d v="2015-07-27T00:00:00"/>
    <s v="ZJU"/>
    <s v="summer 2015"/>
    <n v="142.36009999999999"/>
    <n v="1.9730941704035901E-2"/>
    <s v="N"/>
    <n v="8"/>
    <n v="3"/>
    <s v="N China 2x and 4x, Korea and Russia 4x"/>
    <n v="3"/>
    <x v="1"/>
    <n v="6.0000000000000001E-3"/>
    <n v="0.34499999999999997"/>
    <n v="5.8999999999999997E-2"/>
    <n v="0"/>
    <n v="0.58799999999999997"/>
    <n v="0"/>
    <n v="0"/>
    <n v="296"/>
    <n v="308"/>
    <n v="267"/>
    <n v="283"/>
    <n v="248"/>
    <n v="193"/>
    <n v="213"/>
    <n v="225"/>
    <n v="226"/>
    <n v="259"/>
    <n v="0.273370900158937"/>
    <n v="0.13656790614436301"/>
    <s v="unknown"/>
    <m/>
    <m/>
    <n v="0"/>
    <d v="1899-12-30T00:00:00"/>
    <n v="0"/>
    <n v="8"/>
    <n v="8"/>
    <s v="SAMN05752483"/>
  </r>
  <r>
    <n v="651"/>
    <s v="JY130"/>
    <s v="JY130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35.331516666666666"/>
    <n v="119.40791666666667"/>
    <n v="10"/>
    <n v="1.5"/>
    <m/>
    <s v="4x"/>
    <n v="8.6173214285714277"/>
    <s v="Y"/>
    <d v="2015-07-27T00:00:00"/>
    <s v="ZJU"/>
    <s v="summer 2015"/>
    <n v="62.123599999999996"/>
    <n v="9.8861593768723808E-3"/>
    <s v="N"/>
    <n v="8"/>
    <n v="3"/>
    <s v="N China 2x and 4x, Korea and Russia 4x"/>
    <n v="3"/>
    <x v="1"/>
    <n v="0"/>
    <n v="0.379"/>
    <n v="6.0999999999999999E-2"/>
    <n v="0"/>
    <n v="0.55800000000000005"/>
    <n v="0"/>
    <n v="0"/>
    <n v="296"/>
    <n v="307"/>
    <n v="267"/>
    <n v="284"/>
    <n v="248"/>
    <n v="193"/>
    <n v="213"/>
    <n v="224"/>
    <n v="226"/>
    <n v="259"/>
    <n v="0.144256610316428"/>
    <n v="0.147908013372505"/>
    <s v="unknown"/>
    <m/>
    <m/>
    <n v="0"/>
    <d v="1899-12-30T00:00:00"/>
    <n v="0"/>
    <n v="8"/>
    <n v="8"/>
    <s v="SAMN05752484"/>
  </r>
  <r>
    <n v="652"/>
    <s v="JY131"/>
    <s v="JY131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s v="50X5"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426966666666665"/>
    <n v="119.40513333333334"/>
    <n v="31"/>
    <n v="1.6"/>
    <m/>
    <m/>
    <m/>
    <s v="Y"/>
    <d v="2015-07-27T00:00:00"/>
    <s v="ZJU"/>
    <s v="summer 2015"/>
    <n v="64.805599999999998"/>
    <n v="3.52858151023289E-3"/>
    <s v="N"/>
    <n v="8"/>
    <n v="3"/>
    <s v="N China 2x and 4x, Korea and Russia 4x"/>
    <n v="4"/>
    <x v="9"/>
    <n v="0"/>
    <n v="0.95299999999999996"/>
    <n v="4.4999999999999998E-2"/>
    <n v="0"/>
    <n v="1E-3"/>
    <n v="0"/>
    <n v="0"/>
    <n v="296"/>
    <n v="307"/>
    <n v="267"/>
    <n v="283"/>
    <n v="248"/>
    <n v="193"/>
    <n v="213"/>
    <n v="224"/>
    <n v="226"/>
    <n v="259"/>
    <n v="0.25302701921687598"/>
    <n v="9.7373205926728296E-2"/>
    <s v="2x"/>
    <m/>
    <m/>
    <n v="0"/>
    <d v="1899-12-30T00:00:00"/>
    <n v="0"/>
    <n v="8"/>
    <n v="8"/>
    <s v="SAMN05752485"/>
  </r>
  <r>
    <n v="653"/>
    <s v="JY132"/>
    <s v="JY132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449983333333336"/>
    <n v="119.37733333333333"/>
    <n v="56"/>
    <n v="2"/>
    <m/>
    <m/>
    <m/>
    <s v="Y"/>
    <d v="2015-07-27T00:00:00"/>
    <s v="ZJU"/>
    <s v="summer 2015"/>
    <n v="67.353499999999997"/>
    <n v="1.03871576959396E-2"/>
    <s v="N"/>
    <n v="8"/>
    <n v="3"/>
    <s v="N China 2x and 4x, Korea and Russia 4x"/>
    <n v="3"/>
    <x v="1"/>
    <n v="0"/>
    <n v="0.34899999999999998"/>
    <n v="0.03"/>
    <n v="0"/>
    <n v="0.61899999999999999"/>
    <n v="0"/>
    <n v="0"/>
    <n v="296"/>
    <n v="307"/>
    <n v="267"/>
    <n v="284"/>
    <n v="248"/>
    <n v="193"/>
    <n v="213"/>
    <n v="224"/>
    <n v="226"/>
    <n v="259"/>
    <n v="0.19118624476231799"/>
    <n v="0.16038443674300601"/>
    <s v="unknown"/>
    <m/>
    <m/>
    <n v="0"/>
    <d v="1899-12-30T00:00:00"/>
    <n v="0"/>
    <n v="8"/>
    <n v="8"/>
    <s v="SAMN05752486"/>
  </r>
  <r>
    <n v="654"/>
    <s v="JY133"/>
    <s v="JY133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464599999999997"/>
    <n v="119.34916666666668"/>
    <n v="32"/>
    <n v="2"/>
    <m/>
    <s v="?3x"/>
    <n v="6.2862499999999999"/>
    <s v="Y"/>
    <d v="2015-07-27T00:00:00"/>
    <s v="ZJU"/>
    <s v="summer 2015"/>
    <n v="103.69459999999999"/>
    <n v="2.1712158808932999E-2"/>
    <s v="N"/>
    <n v="8"/>
    <n v="3"/>
    <s v="N China 2x and 4x, Korea and Russia 4x"/>
    <n v="3"/>
    <x v="1"/>
    <n v="2E-3"/>
    <n v="0.34"/>
    <n v="6.3E-2"/>
    <n v="0"/>
    <n v="0.59399999999999997"/>
    <n v="0"/>
    <n v="0"/>
    <n v="296"/>
    <n v="307"/>
    <n v="267"/>
    <n v="282"/>
    <n v="248"/>
    <n v="193"/>
    <n v="213"/>
    <n v="224"/>
    <n v="226"/>
    <n v="259"/>
    <n v="0.19213986418147699"/>
    <n v="0.154993561310631"/>
    <s v="unknown"/>
    <m/>
    <m/>
    <n v="0"/>
    <d v="1899-12-30T00:00:00"/>
    <n v="0"/>
    <n v="8"/>
    <n v="8"/>
    <s v="SAMN05752487"/>
  </r>
  <r>
    <n v="655"/>
    <s v="JY134"/>
    <s v="JY134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467266666666667"/>
    <n v="119.33896666666666"/>
    <n v="27"/>
    <n v="2.5"/>
    <m/>
    <s v="4x"/>
    <n v="8.8466071428571418"/>
    <s v="Y"/>
    <d v="2015-07-27T00:00:00"/>
    <s v="ZJU"/>
    <s v="summer 2015"/>
    <n v="29.090299999999996"/>
    <m/>
    <s v="N"/>
    <n v="8"/>
    <n v="3"/>
    <s v="N China 2x and 4x, Korea and Russia 4x"/>
    <n v="3"/>
    <x v="1"/>
    <n v="5.0000000000000001E-3"/>
    <n v="0.28999999999999998"/>
    <n v="5.8000000000000003E-2"/>
    <n v="0"/>
    <n v="0.64"/>
    <n v="7.0000000000000001E-3"/>
    <n v="0"/>
    <n v="296"/>
    <n v="307"/>
    <n v="267"/>
    <n v="284"/>
    <n v="248"/>
    <n v="193"/>
    <n v="213"/>
    <n v="224"/>
    <n v="226"/>
    <n v="259"/>
    <n v="9.7326975870538901E-2"/>
    <n v="0.185677241732561"/>
    <s v="4x"/>
    <m/>
    <m/>
    <n v="0"/>
    <d v="1899-12-30T00:00:00"/>
    <n v="0"/>
    <n v="8"/>
    <n v="8"/>
    <s v="SAMN05752488"/>
  </r>
  <r>
    <n v="656"/>
    <s v="JY135"/>
    <s v="JY135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469433333333335"/>
    <n v="119.33604999999999"/>
    <n v="35"/>
    <n v="2.2000000000000002"/>
    <m/>
    <s v="4x"/>
    <n v="8.8083928571428576"/>
    <s v="Y"/>
    <d v="2015-07-27T00:00:00"/>
    <s v="ZJU"/>
    <s v="summer 2015"/>
    <n v="109.23739999999999"/>
    <n v="6.4935064935064896E-3"/>
    <s v="N"/>
    <n v="8"/>
    <n v="3"/>
    <s v="N China 2x and 4x, Korea and Russia 4x"/>
    <n v="3"/>
    <x v="1"/>
    <n v="0"/>
    <n v="0.316"/>
    <n v="6.8000000000000005E-2"/>
    <n v="1E-3"/>
    <n v="0.60699999999999998"/>
    <n v="6.0000000000000001E-3"/>
    <n v="2E-3"/>
    <n v="297"/>
    <n v="307"/>
    <n v="267"/>
    <n v="284"/>
    <n v="248"/>
    <n v="193"/>
    <n v="213"/>
    <n v="224"/>
    <n v="226"/>
    <n v="259"/>
    <n v="9.2067620286085797E-2"/>
    <n v="0.187084248384735"/>
    <s v="4x"/>
    <m/>
    <m/>
    <n v="0"/>
    <d v="1899-12-30T00:00:00"/>
    <n v="0"/>
    <n v="8"/>
    <n v="8"/>
    <s v="SAMN05752489"/>
  </r>
  <r>
    <n v="657"/>
    <s v="JY136"/>
    <s v="JY136"/>
    <s v="M. sacchariflorus"/>
    <m/>
    <m/>
    <m/>
    <m/>
    <m/>
    <m/>
    <s v="wild"/>
    <m/>
    <s v="China"/>
    <s v="Shandong"/>
    <s v="Rizhao"/>
    <s v="Donggan suburb"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462333333333333"/>
    <n v="119.47406666666667"/>
    <n v="18"/>
    <n v="1.3"/>
    <m/>
    <s v="4x"/>
    <n v="8.8848214285714278"/>
    <s v="Y"/>
    <s v="fall 2015"/>
    <s v="ZJU"/>
    <d v="2015-11-18T00:00:00"/>
    <n v="582.0071999999999"/>
    <n v="4.75770925110132E-3"/>
    <s v="N"/>
    <n v="8"/>
    <n v="3"/>
    <s v="N China 2x and 4x, Korea and Russia 4x"/>
    <n v="3"/>
    <x v="1"/>
    <n v="1E-3"/>
    <n v="0.309"/>
    <n v="4.5999999999999999E-2"/>
    <n v="1E-3"/>
    <n v="0.60699999999999998"/>
    <n v="1.2E-2"/>
    <n v="2.5000000000000001E-2"/>
    <n v="296"/>
    <n v="307"/>
    <n v="267"/>
    <n v="284"/>
    <n v="248"/>
    <n v="193"/>
    <n v="213"/>
    <n v="224"/>
    <n v="226"/>
    <n v="259"/>
    <n v="4.1959254442999597E-2"/>
    <n v="0.22378065333454"/>
    <s v="4x"/>
    <m/>
    <m/>
    <n v="0"/>
    <d v="1899-12-30T00:00:00"/>
    <n v="0"/>
    <n v="8"/>
    <n v="8"/>
    <s v="SAMN05752490"/>
  </r>
  <r>
    <n v="658"/>
    <s v="JY137"/>
    <s v="JY137"/>
    <s v="M. sacchariflorus"/>
    <m/>
    <m/>
    <m/>
    <m/>
    <m/>
    <m/>
    <s v="wild"/>
    <m/>
    <s v="China"/>
    <s v="Shandong"/>
    <s v="Rizhao"/>
    <s v="Donggan suburb"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465283333333332"/>
    <n v="119.47605"/>
    <n v="17"/>
    <n v="1.6"/>
    <m/>
    <s v="4x"/>
    <n v="8.3880357142857136"/>
    <s v="Y"/>
    <d v="2015-07-27T00:00:00"/>
    <s v="ZJU"/>
    <s v="summer 2015"/>
    <n v="73.611499999999992"/>
    <n v="2.0143884892086301E-2"/>
    <s v="N"/>
    <n v="8"/>
    <n v="3"/>
    <s v="N China 2x and 4x, Korea and Russia 4x"/>
    <n v="3"/>
    <x v="1"/>
    <n v="1.4E-2"/>
    <n v="0.32500000000000001"/>
    <n v="5.5E-2"/>
    <n v="0"/>
    <n v="0.60299999999999998"/>
    <n v="2E-3"/>
    <n v="1E-3"/>
    <n v="296"/>
    <n v="307"/>
    <n v="266"/>
    <n v="283"/>
    <n v="248"/>
    <n v="193"/>
    <n v="213"/>
    <n v="224"/>
    <n v="226"/>
    <n v="259"/>
    <n v="9.39170640080913E-2"/>
    <n v="0.188709934619678"/>
    <s v="4x"/>
    <m/>
    <m/>
    <n v="0"/>
    <d v="1899-12-30T00:00:00"/>
    <n v="0"/>
    <n v="8"/>
    <n v="8"/>
    <s v="SAMN05752491"/>
  </r>
  <r>
    <n v="659"/>
    <s v="JY138"/>
    <s v="JY138"/>
    <s v="M. sacchariflorus"/>
    <m/>
    <m/>
    <m/>
    <m/>
    <m/>
    <m/>
    <s v="wild"/>
    <m/>
    <s v="China"/>
    <s v="Shandong"/>
    <s v="Rizhao"/>
    <s v="Donggan suburb"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4895"/>
    <n v="119.15946666666667"/>
    <n v="33"/>
    <n v="1.2"/>
    <m/>
    <s v="4x"/>
    <n v="8.5408928571428557"/>
    <s v="Y"/>
    <d v="2015-07-27T00:00:00"/>
    <s v="ZJU"/>
    <s v="summer 2015"/>
    <n v="90.508099999999999"/>
    <n v="1.86078566505858E-2"/>
    <s v="N"/>
    <n v="8"/>
    <n v="3"/>
    <s v="N China 2x and 4x, Korea and Russia 4x"/>
    <n v="3"/>
    <x v="1"/>
    <n v="1.4E-2"/>
    <n v="0.309"/>
    <n v="6.5000000000000002E-2"/>
    <n v="0"/>
    <n v="0.59399999999999997"/>
    <n v="1.7000000000000001E-2"/>
    <n v="0"/>
    <n v="296"/>
    <n v="307"/>
    <n v="266"/>
    <n v="283"/>
    <n v="248"/>
    <n v="193"/>
    <n v="213"/>
    <n v="224"/>
    <n v="226"/>
    <n v="259"/>
    <n v="7.8399075278138997E-2"/>
    <n v="0.19136460554370999"/>
    <s v="4x"/>
    <m/>
    <m/>
    <n v="0"/>
    <d v="1899-12-30T00:00:00"/>
    <n v="0"/>
    <n v="8"/>
    <n v="7"/>
    <s v="SAMN05752492"/>
  </r>
  <r>
    <n v="660"/>
    <s v="JY139"/>
    <s v="JY139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595133333333337"/>
    <n v="119.61256666666668"/>
    <n v="5"/>
    <n v="2.2000000000000002"/>
    <m/>
    <s v="4x"/>
    <n v="8.5599999999999987"/>
    <s v="Y"/>
    <d v="2015-07-27T00:00:00"/>
    <s v="ZJU"/>
    <s v="summer 2015"/>
    <n v="305.64919999999995"/>
    <n v="1.52594099694812E-2"/>
    <s v="N"/>
    <n v="8"/>
    <n v="3"/>
    <s v="N China 2x and 4x, Korea and Russia 4x"/>
    <n v="3"/>
    <x v="1"/>
    <n v="0"/>
    <n v="0.374"/>
    <n v="5.3999999999999999E-2"/>
    <n v="0"/>
    <n v="0.56999999999999995"/>
    <n v="1E-3"/>
    <n v="0"/>
    <n v="296"/>
    <n v="307"/>
    <n v="267"/>
    <n v="283"/>
    <n v="248"/>
    <n v="193"/>
    <n v="213"/>
    <n v="224"/>
    <n v="226"/>
    <n v="259"/>
    <n v="0.145470307758994"/>
    <n v="0.167968617902675"/>
    <s v="4x"/>
    <m/>
    <m/>
    <n v="0"/>
    <d v="1899-12-30T00:00:00"/>
    <n v="0"/>
    <n v="8"/>
    <n v="8"/>
    <s v="SAMN05752493"/>
  </r>
  <r>
    <n v="661"/>
    <s v="JY140"/>
    <s v="JY140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630466666666663"/>
    <n v="119.67846666666665"/>
    <n v="20"/>
    <n v="1.8"/>
    <m/>
    <s v="4x"/>
    <n v="8.7510714285714268"/>
    <s v="Y"/>
    <d v="2015-07-27T00:00:00"/>
    <s v="ZJU"/>
    <s v="summer 2015"/>
    <n v="198.99499999999998"/>
    <n v="7.8308535630383699E-3"/>
    <s v="N"/>
    <n v="8"/>
    <n v="3"/>
    <s v="N China 2x and 4x, Korea and Russia 4x"/>
    <n v="3"/>
    <x v="1"/>
    <n v="0"/>
    <n v="0.38"/>
    <n v="8.1000000000000003E-2"/>
    <n v="1E-3"/>
    <n v="0.53600000000000003"/>
    <n v="0"/>
    <n v="2E-3"/>
    <n v="296"/>
    <n v="307"/>
    <n v="267"/>
    <n v="283"/>
    <n v="248"/>
    <n v="193"/>
    <n v="213"/>
    <n v="224"/>
    <n v="226"/>
    <n v="259"/>
    <n v="0.17717092905649501"/>
    <n v="0.141251668188523"/>
    <s v="unknown"/>
    <m/>
    <m/>
    <n v="0"/>
    <d v="1899-12-30T00:00:00"/>
    <n v="0"/>
    <n v="8"/>
    <n v="8"/>
    <s v="SAMN05752494"/>
  </r>
  <r>
    <n v="662"/>
    <s v="JY141"/>
    <s v="JY141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630466666666663"/>
    <n v="119.6786"/>
    <n v="20"/>
    <n v="2.2000000000000002"/>
    <m/>
    <s v="4x"/>
    <n v="8.7510714285714268"/>
    <s v="Y"/>
    <d v="2015-07-27T00:00:00"/>
    <s v="ZJU"/>
    <s v="summer 2015"/>
    <n v="230.05099999999999"/>
    <n v="6.0185185185185203E-3"/>
    <s v="N"/>
    <n v="8"/>
    <n v="3"/>
    <s v="N China 2x and 4x, Korea and Russia 4x"/>
    <n v="3"/>
    <x v="1"/>
    <n v="0"/>
    <n v="0.31900000000000001"/>
    <n v="5.1999999999999998E-2"/>
    <n v="0"/>
    <n v="0.627"/>
    <n v="1E-3"/>
    <n v="1E-3"/>
    <n v="296"/>
    <n v="307"/>
    <n v="267"/>
    <n v="283"/>
    <n v="248"/>
    <n v="193"/>
    <n v="213"/>
    <n v="224"/>
    <n v="226"/>
    <n v="259"/>
    <n v="0.18858546452824701"/>
    <n v="0.15142989422700201"/>
    <s v="unknown"/>
    <m/>
    <m/>
    <n v="0"/>
    <d v="1899-12-30T00:00:00"/>
    <n v="0"/>
    <n v="8"/>
    <n v="8"/>
    <s v="SAMN05752495"/>
  </r>
  <r>
    <n v="663"/>
    <s v="JY142"/>
    <s v="JY142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5.650283333333327"/>
    <n v="119.71611666666666"/>
    <n v="25"/>
    <n v="2"/>
    <m/>
    <s v="2x"/>
    <n v="4.4519642857142854"/>
    <s v="Y"/>
    <d v="2015-07-27T00:00:00"/>
    <s v="ZJU"/>
    <s v="summer 2015"/>
    <n v="136.10209999999998"/>
    <n v="0"/>
    <s v="N"/>
    <n v="8"/>
    <n v="3"/>
    <s v="N China 2x and 4x, Korea and Russia 4x"/>
    <n v="4"/>
    <x v="9"/>
    <n v="0"/>
    <n v="0.95099999999999996"/>
    <n v="4.4999999999999998E-2"/>
    <n v="0"/>
    <n v="3.0000000000000001E-3"/>
    <n v="0"/>
    <n v="0"/>
    <n v="296"/>
    <n v="307"/>
    <n v="267"/>
    <n v="284"/>
    <n v="248"/>
    <n v="193"/>
    <n v="213"/>
    <n v="224"/>
    <n v="226"/>
    <n v="259"/>
    <n v="0.27487357318306599"/>
    <n v="9.0901845136093701E-2"/>
    <s v="2x"/>
    <m/>
    <m/>
    <n v="0"/>
    <d v="1899-12-30T00:00:00"/>
    <n v="0"/>
    <n v="8"/>
    <n v="8"/>
    <s v="SAMN05752496"/>
  </r>
  <r>
    <n v="664"/>
    <s v="JY143"/>
    <s v="JY143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797783333333335"/>
    <n v="119.88418333333334"/>
    <n v="18"/>
    <n v="1.2"/>
    <m/>
    <s v="2x"/>
    <n v="4.2799999999999994"/>
    <s v="Y"/>
    <d v="2015-07-27T00:00:00"/>
    <s v="ZJU"/>
    <s v="summer 2015"/>
    <n v="82.193899999999999"/>
    <n v="4.8004042445679599E-3"/>
    <s v="N"/>
    <n v="8"/>
    <n v="3"/>
    <s v="N China 2x and 4x, Korea and Russia 4x"/>
    <n v="3"/>
    <x v="1"/>
    <n v="0"/>
    <n v="0.3"/>
    <n v="3.5000000000000003E-2"/>
    <n v="0"/>
    <n v="0.66200000000000003"/>
    <n v="1E-3"/>
    <n v="1E-3"/>
    <n v="296"/>
    <n v="307"/>
    <n v="267"/>
    <n v="283"/>
    <n v="248"/>
    <n v="193"/>
    <n v="213"/>
    <n v="224"/>
    <n v="226"/>
    <n v="259"/>
    <n v="0.12515532437509"/>
    <n v="0.178536037523948"/>
    <s v="4x"/>
    <m/>
    <m/>
    <n v="0"/>
    <d v="1899-12-30T00:00:00"/>
    <n v="0"/>
    <n v="8"/>
    <n v="8"/>
    <s v="SAMN05752497"/>
  </r>
  <r>
    <n v="665"/>
    <s v="JY144"/>
    <s v="JY144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5.797666666666665"/>
    <n v="119.90066666666668"/>
    <n v="18"/>
    <n v="2.5"/>
    <m/>
    <s v="4x"/>
    <n v="8.7128571428571426"/>
    <s v="Y"/>
    <d v="2015-07-27T00:00:00"/>
    <s v="ZJU"/>
    <s v="summer 2015"/>
    <n v="27.257599999999993"/>
    <m/>
    <s v="N"/>
    <n v="8"/>
    <n v="3"/>
    <s v="N China 2x and 4x, Korea and Russia 4x"/>
    <n v="3"/>
    <x v="1"/>
    <n v="0"/>
    <n v="0.28100000000000003"/>
    <n v="2.8000000000000001E-2"/>
    <n v="1E-3"/>
    <n v="0.67600000000000005"/>
    <n v="1.2E-2"/>
    <n v="1E-3"/>
    <n v="296"/>
    <n v="307"/>
    <n v="267"/>
    <n v="283"/>
    <n v="248"/>
    <n v="193"/>
    <n v="213"/>
    <n v="224"/>
    <n v="226"/>
    <n v="259"/>
    <n v="9.7673746568415001E-2"/>
    <n v="0.186293034427542"/>
    <s v="4x"/>
    <m/>
    <m/>
    <n v="0"/>
    <d v="1899-12-30T00:00:00"/>
    <n v="0"/>
    <n v="8"/>
    <n v="8"/>
    <s v="SAMN05752498"/>
  </r>
  <r>
    <n v="666"/>
    <s v="JY145"/>
    <s v="JY145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797833333333337"/>
    <n v="119.88475"/>
    <n v="24"/>
    <n v="1.8"/>
    <m/>
    <s v="4x"/>
    <n v="8.2160714285714285"/>
    <s v="Y"/>
    <d v="2015-07-27T00:00:00"/>
    <s v="ZJU"/>
    <s v="summer 2015"/>
    <n v="55.060999999999993"/>
    <n v="1.6325727773406799E-2"/>
    <s v="N"/>
    <n v="8"/>
    <n v="3"/>
    <s v="N China 2x and 4x, Korea and Russia 4x"/>
    <n v="3"/>
    <x v="1"/>
    <n v="0"/>
    <n v="0.32700000000000001"/>
    <n v="6.3E-2"/>
    <n v="0"/>
    <n v="0.57599999999999996"/>
    <n v="3.2000000000000001E-2"/>
    <n v="1E-3"/>
    <n v="296"/>
    <n v="308"/>
    <n v="267"/>
    <n v="283"/>
    <n v="248"/>
    <n v="193"/>
    <n v="213"/>
    <n v="225"/>
    <n v="226"/>
    <n v="259"/>
    <n v="0.100303424360642"/>
    <n v="0.18860409841331"/>
    <s v="4x"/>
    <m/>
    <m/>
    <n v="0"/>
    <d v="1899-12-30T00:00:00"/>
    <n v="0"/>
    <n v="8"/>
    <n v="8"/>
    <s v="SAMN05752499"/>
  </r>
  <r>
    <n v="667"/>
    <s v="JY146"/>
    <s v="JY146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798733333333331"/>
    <n v="119.91601666666666"/>
    <n v="10"/>
    <n v="1.7"/>
    <m/>
    <m/>
    <m/>
    <s v="Y"/>
    <d v="2015-07-27T00:00:00"/>
    <s v="ZJU"/>
    <s v="summer 2015"/>
    <n v="42.947299999999998"/>
    <n v="4.1846840563537499E-3"/>
    <s v="N"/>
    <n v="8"/>
    <n v="3"/>
    <s v="N China 2x and 4x, Korea and Russia 4x"/>
    <n v="3"/>
    <x v="1"/>
    <n v="7.0000000000000001E-3"/>
    <n v="0.27300000000000002"/>
    <n v="6.8000000000000005E-2"/>
    <n v="0"/>
    <n v="0.61599999999999999"/>
    <n v="2.9000000000000001E-2"/>
    <n v="7.0000000000000001E-3"/>
    <n v="295"/>
    <n v="306"/>
    <n v="266"/>
    <n v="283"/>
    <n v="250"/>
    <n v="194"/>
    <n v="213"/>
    <n v="221"/>
    <n v="227"/>
    <n v="258"/>
    <n v="5.7535038289264602E-2"/>
    <n v="0.20488133930214"/>
    <s v="4x"/>
    <m/>
    <m/>
    <n v="0"/>
    <d v="1899-12-30T00:00:00"/>
    <n v="0"/>
    <n v="8"/>
    <n v="8"/>
    <s v="SAMN05752500"/>
  </r>
  <r>
    <n v="668"/>
    <s v="JY147"/>
    <s v="JY147"/>
    <s v="M. sacchariflorus"/>
    <m/>
    <m/>
    <m/>
    <m/>
    <m/>
    <m/>
    <s v="wild"/>
    <m/>
    <s v="China"/>
    <s v="Shandong"/>
    <s v="Jiaonan"/>
    <s v="Binhai road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927033333333341"/>
    <n v="120.14903333333334"/>
    <n v="18"/>
    <n v="1.2"/>
    <m/>
    <s v="2x"/>
    <n v="4.2799999999999994"/>
    <s v="Y"/>
    <d v="2015-07-27T00:00:00"/>
    <s v="ZJU"/>
    <s v="summer 2015"/>
    <n v="49.339399999999998"/>
    <n v="1.59308147473828E-3"/>
    <s v="N"/>
    <n v="8"/>
    <n v="3"/>
    <s v="N China 2x and 4x, Korea and Russia 4x"/>
    <n v="4"/>
    <x v="9"/>
    <n v="1E-3"/>
    <n v="0.91"/>
    <n v="2.7E-2"/>
    <n v="6.0000000000000001E-3"/>
    <n v="5.5E-2"/>
    <n v="0"/>
    <n v="1E-3"/>
    <n v="296"/>
    <n v="307"/>
    <n v="267"/>
    <n v="284"/>
    <n v="248"/>
    <n v="193"/>
    <n v="213"/>
    <n v="224"/>
    <n v="226"/>
    <n v="259"/>
    <n v="0.10671868227134799"/>
    <n v="0.129399585921325"/>
    <s v="2x"/>
    <s v="JY147-8"/>
    <m/>
    <n v="0"/>
    <d v="1899-12-30T00:00:00"/>
    <n v="0"/>
    <n v="8"/>
    <n v="8"/>
    <s v="SAMN05752501"/>
  </r>
  <r>
    <n v="669"/>
    <s v="JY148"/>
    <s v="JY148"/>
    <s v="M. sacchariflorus"/>
    <m/>
    <m/>
    <m/>
    <m/>
    <m/>
    <m/>
    <s v="wild"/>
    <m/>
    <s v="China"/>
    <s v="Shandong"/>
    <s v="Qingda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927033333333341"/>
    <n v="120.14903333333334"/>
    <n v="18"/>
    <n v="2"/>
    <m/>
    <m/>
    <m/>
    <s v="Y"/>
    <d v="2015-07-27T00:00:00"/>
    <s v="ZJU"/>
    <s v="summer 2015"/>
    <n v="72.494"/>
    <n v="2.58397932816537E-3"/>
    <s v="N"/>
    <n v="8"/>
    <n v="3"/>
    <s v="N China 2x and 4x, Korea and Russia 4x"/>
    <n v="4"/>
    <x v="9"/>
    <n v="1E-3"/>
    <n v="0.91"/>
    <n v="2.7E-2"/>
    <n v="6.0000000000000001E-3"/>
    <n v="5.5E-2"/>
    <n v="0"/>
    <n v="1E-3"/>
    <n v="296"/>
    <n v="307"/>
    <n v="267"/>
    <n v="284"/>
    <n v="248"/>
    <n v="193"/>
    <n v="213"/>
    <n v="224"/>
    <n v="226"/>
    <n v="259"/>
    <n v="0.10671868227134799"/>
    <n v="0.129399585921325"/>
    <s v="2x"/>
    <s v="JY147-8"/>
    <m/>
    <n v="0"/>
    <d v="1899-12-30T00:00:00"/>
    <n v="0"/>
    <n v="8"/>
    <n v="8"/>
    <s v="SAMN05752502"/>
  </r>
  <r>
    <n v="670"/>
    <s v="JY149"/>
    <s v="JY149"/>
    <s v="M. saccharifloru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6.133566666666667"/>
    <n v="120.57510000000001"/>
    <n v="4"/>
    <n v="1"/>
    <m/>
    <s v="4x"/>
    <n v="8.7892857142857146"/>
    <s v="Y"/>
    <d v="2015-07-27T00:00:00"/>
    <s v="ZJU"/>
    <s v="summer 2015"/>
    <n v="47.372599999999991"/>
    <n v="6.4363588598450004E-3"/>
    <s v="N"/>
    <n v="8"/>
    <n v="3"/>
    <s v="N China 2x and 4x, Korea and Russia 4x"/>
    <n v="3"/>
    <x v="1"/>
    <n v="1E-3"/>
    <n v="0.28399999999999997"/>
    <n v="4.1000000000000002E-2"/>
    <n v="5.0000000000000001E-3"/>
    <n v="0.66700000000000004"/>
    <n v="1E-3"/>
    <n v="1E-3"/>
    <n v="296"/>
    <n v="307"/>
    <n v="267"/>
    <n v="284"/>
    <n v="248"/>
    <n v="193"/>
    <n v="213"/>
    <n v="224"/>
    <n v="226"/>
    <n v="259"/>
    <n v="5.5598901892790098E-2"/>
    <n v="0.20745999204430701"/>
    <s v="4x"/>
    <m/>
    <m/>
    <n v="0"/>
    <d v="1899-12-30T00:00:00"/>
    <n v="0"/>
    <n v="8"/>
    <n v="8"/>
    <s v="SAMN05752503"/>
  </r>
  <r>
    <n v="671"/>
    <s v="JY150"/>
    <s v="JY150"/>
    <s v="M. saccharifloru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121583333333334"/>
    <n v="120.60309999999998"/>
    <n v="26"/>
    <n v="2.5"/>
    <m/>
    <m/>
    <m/>
    <s v="Y"/>
    <d v="2015-07-27T00:00:00"/>
    <s v="ZJU"/>
    <s v="summer 2015"/>
    <n v="144.95269999999996"/>
    <n v="1.8207282913165299E-2"/>
    <s v="N"/>
    <n v="8"/>
    <n v="3"/>
    <s v="N China 2x and 4x, Korea and Russia 4x"/>
    <n v="3"/>
    <x v="1"/>
    <n v="3.0000000000000001E-3"/>
    <n v="0.35499999999999998"/>
    <n v="3.3000000000000002E-2"/>
    <n v="1E-3"/>
    <n v="0.60499999999999998"/>
    <n v="3.0000000000000001E-3"/>
    <n v="1E-3"/>
    <n v="296"/>
    <n v="307"/>
    <n v="267"/>
    <n v="284"/>
    <n v="248"/>
    <n v="193"/>
    <n v="213"/>
    <n v="224"/>
    <n v="226"/>
    <n v="259"/>
    <n v="0.20387227279294901"/>
    <n v="0.15491833030853"/>
    <s v="unknown"/>
    <m/>
    <m/>
    <n v="0"/>
    <d v="1899-12-30T00:00:00"/>
    <n v="0"/>
    <n v="8"/>
    <n v="8"/>
    <s v="SAMN05752504"/>
  </r>
  <r>
    <n v="672"/>
    <s v="JY151"/>
    <s v="JY151"/>
    <s v="M. sinensi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126466666666666"/>
    <n v="120.61955"/>
    <n v="7"/>
    <n v="2"/>
    <m/>
    <s v="2x"/>
    <n v="4.5857142857142854"/>
    <s v="Y"/>
    <s v="fall 2015"/>
    <s v="ZJU"/>
    <d v="2015-11-18T00:00:00"/>
    <n v="125.05999999999997"/>
    <m/>
    <s v="N"/>
    <n v="5"/>
    <n v="2"/>
    <s v="M. sinensis"/>
    <n v="7"/>
    <x v="7"/>
    <n v="0.999"/>
    <n v="0"/>
    <n v="0"/>
    <n v="0"/>
    <n v="0"/>
    <n v="0"/>
    <n v="0"/>
    <n v="295"/>
    <n v="305"/>
    <n v="266"/>
    <n v="285"/>
    <n v="255"/>
    <n v="194"/>
    <n v="216"/>
    <n v="225"/>
    <n v="228"/>
    <n v="242"/>
    <n v="0.56254876462938896"/>
    <n v="4.5052186550403002E-2"/>
    <s v="unknown"/>
    <m/>
    <m/>
    <n v="0"/>
    <d v="1899-12-30T00:00:00"/>
    <n v="0"/>
    <n v="8"/>
    <n v="8"/>
    <s v="SAMN05752505"/>
  </r>
  <r>
    <n v="673"/>
    <s v="JY152"/>
    <s v="JY152"/>
    <s v="M. saccharifloru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126333333333335"/>
    <n v="120.55901666666666"/>
    <n v="3"/>
    <n v="1.2"/>
    <m/>
    <s v="4x"/>
    <n v="8.7892857142857146"/>
    <s v="Y"/>
    <d v="2015-07-27T00:00:00"/>
    <s v="ZJU"/>
    <s v="summer 2015"/>
    <n v="103.47109999999999"/>
    <n v="1.0156971375807899E-2"/>
    <s v="N"/>
    <n v="8"/>
    <n v="3"/>
    <s v="N China 2x and 4x, Korea and Russia 4x"/>
    <n v="3"/>
    <x v="1"/>
    <n v="1.0999999999999999E-2"/>
    <n v="0.29599999999999999"/>
    <n v="1.9E-2"/>
    <n v="1E-3"/>
    <n v="0.66500000000000004"/>
    <n v="3.0000000000000001E-3"/>
    <n v="5.0000000000000001E-3"/>
    <n v="296"/>
    <n v="307"/>
    <n v="267"/>
    <n v="284"/>
    <n v="248"/>
    <n v="193"/>
    <n v="213"/>
    <n v="224"/>
    <n v="226"/>
    <n v="259"/>
    <n v="8.5334489235659602E-2"/>
    <n v="0.19382661443194699"/>
    <s v="4x"/>
    <m/>
    <m/>
    <n v="0"/>
    <d v="1899-12-30T00:00:00"/>
    <n v="0"/>
    <n v="8"/>
    <n v="8"/>
    <s v="SAMN05752506"/>
  </r>
  <r>
    <n v="674"/>
    <s v="JY153"/>
    <s v="JY153"/>
    <s v="M. saccharifloru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319649999999996"/>
    <n v="120.63624999999999"/>
    <n v="-3"/>
    <n v="1.2"/>
    <m/>
    <m/>
    <m/>
    <s v="Y"/>
    <m/>
    <s v="AU"/>
    <d v="2015-11-18T00:00:00"/>
    <n v="552.96079999999995"/>
    <m/>
    <s v="Y"/>
    <m/>
    <m/>
    <m/>
    <m/>
    <x v="3"/>
    <m/>
    <m/>
    <m/>
    <m/>
    <m/>
    <m/>
    <m/>
    <n v="289"/>
    <n v="307"/>
    <n v="0"/>
    <n v="0"/>
    <n v="248"/>
    <n v="194"/>
    <n v="214"/>
    <n v="223"/>
    <n v="241"/>
    <n v="222"/>
    <s v="NA"/>
    <s v="NA"/>
    <s v="unknown"/>
    <m/>
    <m/>
    <e v="#N/A"/>
    <d v="1899-12-30T00:00:00"/>
    <n v="0"/>
    <n v="8"/>
    <n v="8"/>
    <s v="NA"/>
  </r>
  <r>
    <n v="675"/>
    <s v="JY154"/>
    <s v="JY154"/>
    <s v="M. saccharifloru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332550000000005"/>
    <n v="120.64691666666666"/>
    <n v="7"/>
    <n v="1.5"/>
    <m/>
    <s v="2x"/>
    <n v="4.2226785714285713"/>
    <s v="Y"/>
    <d v="2015-07-27T00:00:00"/>
    <s v="ZJU"/>
    <s v="summer 2015"/>
    <n v="42.947299999999998"/>
    <n v="3.3444816053511699E-4"/>
    <s v="N"/>
    <n v="8"/>
    <n v="3"/>
    <s v="N China 2x and 4x, Korea and Russia 4x"/>
    <n v="4"/>
    <x v="9"/>
    <n v="0"/>
    <n v="0.95799999999999996"/>
    <n v="2.8000000000000001E-2"/>
    <n v="1E-3"/>
    <n v="1.2999999999999999E-2"/>
    <n v="0"/>
    <n v="0"/>
    <n v="296"/>
    <n v="307"/>
    <n v="267"/>
    <n v="284"/>
    <n v="248"/>
    <n v="193"/>
    <n v="213"/>
    <n v="224"/>
    <n v="226"/>
    <n v="259"/>
    <n v="0.178904782545875"/>
    <n v="0.109945801365524"/>
    <s v="2x"/>
    <m/>
    <m/>
    <n v="0"/>
    <d v="1899-12-30T00:00:00"/>
    <n v="0"/>
    <n v="8"/>
    <n v="8"/>
    <s v="SAMN05752507"/>
  </r>
  <r>
    <n v="676"/>
    <s v="JY155"/>
    <s v="JY155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6.388800000000003"/>
    <n v="120.68361666666665"/>
    <n v="1"/>
    <n v="2.2000000000000002"/>
    <m/>
    <m/>
    <m/>
    <s v="Y"/>
    <d v="2015-07-27T00:00:00"/>
    <s v="ZJU"/>
    <s v="summer 2015"/>
    <n v="36.510499999999993"/>
    <m/>
    <m/>
    <n v="8"/>
    <n v="3"/>
    <s v="N China 2x and 4x, Korea and Russia 4x"/>
    <n v="4"/>
    <x v="9"/>
    <n v="1E-3"/>
    <n v="0.90400000000000003"/>
    <n v="2.5000000000000001E-2"/>
    <n v="1.2999999999999999E-2"/>
    <n v="5.6000000000000001E-2"/>
    <n v="1E-3"/>
    <n v="0"/>
    <n v="296"/>
    <n v="308"/>
    <n v="267"/>
    <n v="284"/>
    <n v="248"/>
    <n v="193"/>
    <n v="213"/>
    <n v="224"/>
    <n v="226"/>
    <n v="259"/>
    <n v="0.12319029042045899"/>
    <n v="0.123393316195373"/>
    <s v="2x"/>
    <m/>
    <m/>
    <n v="0"/>
    <d v="1899-12-30T00:00:00"/>
    <n v="0"/>
    <n v="8"/>
    <n v="8"/>
    <s v="SAMN05752508"/>
  </r>
  <r>
    <n v="677"/>
    <s v="JY156"/>
    <s v="JY156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431383333333336"/>
    <n v="120.72568333333334"/>
    <n v="3"/>
    <n v="2.2999999999999998"/>
    <m/>
    <s v="2x"/>
    <n v="4.4137499999999994"/>
    <s v="Y"/>
    <d v="2015-07-27T00:00:00"/>
    <s v="ZJU"/>
    <s v="summer 2015"/>
    <n v="89.47999999999999"/>
    <n v="3.37609723160027E-3"/>
    <s v="N"/>
    <n v="8"/>
    <n v="3"/>
    <s v="N China 2x and 4x, Korea and Russia 4x"/>
    <n v="4"/>
    <x v="9"/>
    <n v="0"/>
    <n v="0.80500000000000005"/>
    <n v="0.193"/>
    <n v="0"/>
    <n v="0"/>
    <n v="0"/>
    <n v="0"/>
    <n v="296"/>
    <n v="307"/>
    <n v="267"/>
    <n v="284"/>
    <n v="248"/>
    <n v="193"/>
    <n v="213"/>
    <n v="224"/>
    <n v="226"/>
    <n v="259"/>
    <n v="0.308481433318885"/>
    <n v="9.0430422064354393E-2"/>
    <s v="2x"/>
    <m/>
    <m/>
    <n v="0"/>
    <d v="1899-12-30T00:00:00"/>
    <n v="0"/>
    <n v="8"/>
    <n v="8"/>
    <s v="SAMN05752509"/>
  </r>
  <r>
    <n v="678"/>
    <s v="JY157"/>
    <s v="JY157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450783333333341"/>
    <n v="120.74446666666667"/>
    <n v="3"/>
    <n v="1.3"/>
    <m/>
    <m/>
    <m/>
    <s v="Y"/>
    <d v="2015-07-27T00:00:00"/>
    <s v="ZJU"/>
    <s v="summer 2015"/>
    <n v="90.329299999999989"/>
    <n v="2.17533173809006E-3"/>
    <s v="N"/>
    <n v="8"/>
    <n v="3"/>
    <s v="N China 2x and 4x, Korea and Russia 4x"/>
    <n v="4"/>
    <x v="9"/>
    <n v="0"/>
    <n v="0.91900000000000004"/>
    <n v="3.4000000000000002E-2"/>
    <n v="1E-3"/>
    <n v="4.1000000000000002E-2"/>
    <n v="4.0000000000000001E-3"/>
    <n v="1E-3"/>
    <n v="296"/>
    <n v="307"/>
    <n v="265"/>
    <n v="282"/>
    <n v="248"/>
    <n v="193"/>
    <n v="213"/>
    <n v="224"/>
    <n v="226"/>
    <n v="259"/>
    <n v="0.122525646582864"/>
    <n v="0.123991437510291"/>
    <s v="2x"/>
    <m/>
    <m/>
    <n v="0"/>
    <d v="1899-12-30T00:00:00"/>
    <n v="0"/>
    <n v="8"/>
    <n v="8"/>
    <s v="SAMN05752510"/>
  </r>
  <r>
    <n v="679"/>
    <s v="JY158"/>
    <s v="JY158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459883333333337"/>
    <n v="120.97924999999999"/>
    <n v="3"/>
    <n v="2"/>
    <m/>
    <s v="2x"/>
    <n v="4.3755357142857134"/>
    <s v="Y"/>
    <d v="2015-07-27T00:00:00"/>
    <s v="ZJU"/>
    <s v="summer 2015"/>
    <n v="171.81739999999996"/>
    <n v="4.3478260869565201E-3"/>
    <s v="N"/>
    <n v="3"/>
    <n v="8"/>
    <s v="Yangtze diploids (ssp. lutarioriparius)"/>
    <n v="5"/>
    <x v="4"/>
    <n v="0"/>
    <n v="1E-3"/>
    <n v="0.997"/>
    <n v="0"/>
    <n v="1E-3"/>
    <n v="0"/>
    <n v="0"/>
    <n v="296"/>
    <n v="307"/>
    <n v="268"/>
    <n v="283"/>
    <n v="248"/>
    <n v="193"/>
    <n v="213"/>
    <n v="224"/>
    <n v="226"/>
    <n v="259"/>
    <n v="0.232625343158503"/>
    <n v="9.2261344379589494E-2"/>
    <s v="2x"/>
    <m/>
    <m/>
    <n v="0"/>
    <d v="1899-12-30T00:00:00"/>
    <n v="0"/>
    <n v="8"/>
    <n v="8"/>
    <s v="SAMN05752511"/>
  </r>
  <r>
    <n v="680"/>
    <s v="JY159"/>
    <s v="JY159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471499999999999"/>
    <n v="120.92006666666667"/>
    <n v="0"/>
    <n v="2.5"/>
    <m/>
    <s v="4x"/>
    <n v="8.7892857142857146"/>
    <s v="Y"/>
    <d v="2015-07-27T00:00:00"/>
    <s v="ZJU"/>
    <s v="summer 2015"/>
    <n v="100.655"/>
    <n v="7.1827613727055099E-3"/>
    <s v="N"/>
    <n v="8"/>
    <n v="3"/>
    <s v="N China 2x and 4x, Korea and Russia 4x"/>
    <n v="3"/>
    <x v="1"/>
    <n v="0"/>
    <n v="0.32300000000000001"/>
    <n v="0.05"/>
    <n v="1E-3"/>
    <n v="0.624"/>
    <n v="1E-3"/>
    <n v="1E-3"/>
    <n v="296"/>
    <n v="307"/>
    <n v="267"/>
    <n v="283"/>
    <n v="248"/>
    <n v="193"/>
    <n v="213"/>
    <n v="224"/>
    <n v="226"/>
    <n v="259"/>
    <n v="0.104580262967779"/>
    <n v="0.182146775963338"/>
    <s v="4x"/>
    <m/>
    <m/>
    <n v="0"/>
    <d v="1899-12-30T00:00:00"/>
    <n v="0"/>
    <n v="8"/>
    <n v="8"/>
    <s v="SAMN05752512"/>
  </r>
  <r>
    <n v="681"/>
    <s v="JY160"/>
    <s v="JY160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512866666666675"/>
    <n v="120.94791666666666"/>
    <n v="2"/>
    <n v="1.5"/>
    <m/>
    <s v="2x"/>
    <n v="4.2417857142857134"/>
    <s v="Y"/>
    <d v="2015-07-27T00:00:00"/>
    <s v="ZJU"/>
    <s v="summer 2015"/>
    <n v="115.36129999999999"/>
    <n v="9.5192765349833399E-4"/>
    <s v="N"/>
    <n v="8"/>
    <n v="3"/>
    <s v="N China 2x and 4x, Korea and Russia 4x"/>
    <n v="4"/>
    <x v="9"/>
    <n v="0"/>
    <n v="0.98099999999999998"/>
    <n v="3.0000000000000001E-3"/>
    <n v="0"/>
    <n v="1.6E-2"/>
    <n v="0"/>
    <n v="0"/>
    <n v="296"/>
    <n v="307"/>
    <n v="267"/>
    <n v="284"/>
    <n v="248"/>
    <n v="193"/>
    <n v="213"/>
    <n v="224"/>
    <n v="226"/>
    <n v="259"/>
    <n v="0.23242306025140899"/>
    <n v="0.102326632030721"/>
    <s v="2x"/>
    <m/>
    <m/>
    <n v="0"/>
    <d v="1899-12-30T00:00:00"/>
    <n v="0"/>
    <n v="8"/>
    <n v="8"/>
    <s v="SAMN05752513"/>
  </r>
  <r>
    <n v="682"/>
    <s v="JY161"/>
    <s v="JY161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72761666666667"/>
    <n v="121.22423333333333"/>
    <n v="11"/>
    <n v="1.2"/>
    <m/>
    <s v="2x"/>
    <n v="4.3946428571428573"/>
    <s v="Y"/>
    <d v="2015-08-10T00:00:00"/>
    <s v="ZJU"/>
    <s v="summer 2015"/>
    <n v="31.593499999999995"/>
    <m/>
    <s v="N"/>
    <n v="8"/>
    <n v="3"/>
    <s v="N China 2x and 4x, Korea and Russia 4x"/>
    <n v="4"/>
    <x v="9"/>
    <n v="0"/>
    <n v="0.91900000000000004"/>
    <n v="1.9E-2"/>
    <n v="6.0000000000000001E-3"/>
    <n v="5.5E-2"/>
    <n v="0"/>
    <n v="0"/>
    <n v="296"/>
    <n v="308"/>
    <n v="267"/>
    <n v="284"/>
    <n v="248"/>
    <n v="193"/>
    <n v="213"/>
    <n v="224"/>
    <n v="226"/>
    <n v="259"/>
    <n v="0.13477821124115"/>
    <n v="0.11743094753014301"/>
    <s v="2x"/>
    <m/>
    <m/>
    <n v="0"/>
    <d v="1899-12-30T00:00:00"/>
    <n v="0"/>
    <n v="8"/>
    <n v="8"/>
    <s v="SAMN05752514"/>
  </r>
  <r>
    <n v="683"/>
    <s v="JY162"/>
    <s v="JY162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726200000000006"/>
    <n v="121.23895"/>
    <n v="11"/>
    <n v="2"/>
    <m/>
    <s v="2x"/>
    <n v="4.3182142857142853"/>
    <s v="Y"/>
    <d v="2015-08-10T00:00:00"/>
    <s v="ZJU"/>
    <s v="summer 2015"/>
    <n v="83.881"/>
    <n v="7.1360608943862999E-3"/>
    <s v="N"/>
    <n v="8"/>
    <n v="3"/>
    <s v="N China 2x and 4x, Korea and Russia 4x"/>
    <n v="3"/>
    <x v="1"/>
    <n v="1E-3"/>
    <n v="0.29399999999999998"/>
    <n v="1.7000000000000001E-2"/>
    <n v="0"/>
    <n v="0.68400000000000005"/>
    <n v="2E-3"/>
    <n v="3.0000000000000001E-3"/>
    <n v="296"/>
    <n v="307"/>
    <n v="267"/>
    <n v="284"/>
    <n v="248"/>
    <n v="193"/>
    <n v="213"/>
    <n v="224"/>
    <n v="226"/>
    <n v="259"/>
    <n v="0.18430862592111"/>
    <n v="0.145853261062104"/>
    <s v="unknown"/>
    <m/>
    <m/>
    <n v="0"/>
    <d v="1899-12-30T00:00:00"/>
    <n v="0"/>
    <n v="8"/>
    <n v="8"/>
    <s v="SAMN05752515"/>
  </r>
  <r>
    <n v="684"/>
    <s v="JY163"/>
    <s v="JY163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728683333333336"/>
    <n v="121.26711666666667"/>
    <n v="26"/>
    <n v="2.1"/>
    <m/>
    <s v="2x"/>
    <n v="4.2799999999999994"/>
    <s v="Y"/>
    <s v="fall 2015"/>
    <s v="ZJU"/>
    <d v="2015-11-18T00:00:00"/>
    <n v="43.906399999999991"/>
    <m/>
    <s v="N"/>
    <n v="8"/>
    <n v="3"/>
    <s v="N China 2x and 4x, Korea and Russia 4x"/>
    <n v="4"/>
    <x v="9"/>
    <n v="2E-3"/>
    <n v="0.91600000000000004"/>
    <n v="1.4E-2"/>
    <n v="1.2999999999999999E-2"/>
    <n v="4.3999999999999997E-2"/>
    <n v="8.9999999999999993E-3"/>
    <n v="2E-3"/>
    <n v="296"/>
    <n v="307"/>
    <n v="267"/>
    <n v="284"/>
    <n v="248"/>
    <n v="193"/>
    <n v="213"/>
    <n v="224"/>
    <n v="226"/>
    <n v="259"/>
    <n v="0.119578095650917"/>
    <n v="0.12895920175928099"/>
    <s v="2x"/>
    <m/>
    <m/>
    <n v="0"/>
    <d v="1899-12-30T00:00:00"/>
    <n v="0"/>
    <n v="8"/>
    <n v="8"/>
    <s v="SAMN05752516"/>
  </r>
  <r>
    <n v="685"/>
    <s v="JY164"/>
    <s v="JY164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736266666666673"/>
    <n v="121.292"/>
    <n v="14"/>
    <n v="1.5"/>
    <m/>
    <s v="2x"/>
    <n v="4.3946428571428573"/>
    <s v="Y"/>
    <s v="fall 2015"/>
    <s v="ZJU"/>
    <d v="2015-11-18T00:00:00"/>
    <n v="255.81519999999998"/>
    <m/>
    <s v="N"/>
    <n v="8"/>
    <n v="3"/>
    <s v="N China 2x and 4x, Korea and Russia 4x"/>
    <n v="4"/>
    <x v="9"/>
    <n v="3.0000000000000001E-3"/>
    <n v="0.88100000000000001"/>
    <n v="2.1999999999999999E-2"/>
    <n v="1.6E-2"/>
    <n v="5.7000000000000002E-2"/>
    <n v="4.0000000000000001E-3"/>
    <n v="1.7999999999999999E-2"/>
    <n v="296"/>
    <n v="307"/>
    <n v="268"/>
    <n v="284"/>
    <n v="248"/>
    <n v="193"/>
    <n v="213"/>
    <n v="224"/>
    <n v="226"/>
    <n v="259"/>
    <n v="0.118191012859413"/>
    <n v="0.136162543011634"/>
    <s v="2x"/>
    <m/>
    <m/>
    <n v="0"/>
    <d v="1899-12-30T00:00:00"/>
    <n v="0"/>
    <n v="8"/>
    <n v="8"/>
    <s v="SAMN05752517"/>
  </r>
  <r>
    <n v="686"/>
    <s v="JY165"/>
    <s v="JY165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745649999999998"/>
    <n v="121.33903333333332"/>
    <n v="3"/>
    <n v="2.2000000000000002"/>
    <m/>
    <s v="2x"/>
    <n v="4.4137499999999994"/>
    <s v="Y"/>
    <d v="2015-08-10T00:00:00"/>
    <s v="ZJU"/>
    <s v="summer 2015"/>
    <n v="34.811899999999994"/>
    <m/>
    <s v="N"/>
    <n v="8"/>
    <n v="3"/>
    <s v="N China 2x and 4x, Korea and Russia 4x"/>
    <n v="3"/>
    <x v="1"/>
    <n v="0"/>
    <n v="0.30199999999999999"/>
    <n v="5.5E-2"/>
    <n v="1E-3"/>
    <n v="0.64200000000000002"/>
    <n v="0"/>
    <n v="0"/>
    <n v="296"/>
    <n v="307"/>
    <n v="267"/>
    <n v="284"/>
    <n v="248"/>
    <n v="193"/>
    <n v="213"/>
    <n v="224"/>
    <n v="226"/>
    <n v="259"/>
    <n v="0.16199971102441801"/>
    <n v="0.145108452015587"/>
    <s v="unknown"/>
    <m/>
    <m/>
    <n v="0"/>
    <d v="1899-12-30T00:00:00"/>
    <n v="0"/>
    <n v="8"/>
    <n v="8"/>
    <s v="SAMN05752518"/>
  </r>
  <r>
    <n v="687"/>
    <s v="JY166"/>
    <s v="JY166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745366666666669"/>
    <n v="121.33876666666667"/>
    <n v="2"/>
    <n v="2.2999999999999998"/>
    <m/>
    <s v="4x"/>
    <n v="8.9039285714285707"/>
    <s v="Y"/>
    <d v="2015-08-10T00:00:00"/>
    <s v="ZJU"/>
    <s v="summer 2015"/>
    <n v="56.223199999999991"/>
    <n v="8.9719626168224299E-3"/>
    <s v="N"/>
    <n v="8"/>
    <n v="3"/>
    <s v="N China 2x and 4x, Korea and Russia 4x"/>
    <n v="3"/>
    <x v="1"/>
    <n v="1E-3"/>
    <n v="0.29799999999999999"/>
    <n v="2.7E-2"/>
    <n v="2.4E-2"/>
    <n v="0.64800000000000002"/>
    <n v="1E-3"/>
    <n v="1E-3"/>
    <n v="296"/>
    <n v="307"/>
    <n v="267"/>
    <n v="284"/>
    <n v="248"/>
    <n v="193"/>
    <n v="213"/>
    <n v="224"/>
    <n v="226"/>
    <n v="259"/>
    <n v="0.15110533159948"/>
    <n v="0.15914351851851899"/>
    <s v="4x"/>
    <m/>
    <m/>
    <n v="0"/>
    <d v="1899-12-30T00:00:00"/>
    <n v="0"/>
    <n v="8"/>
    <n v="8"/>
    <s v="SAMN05752519"/>
  </r>
  <r>
    <n v="688"/>
    <s v="JY167"/>
    <s v="JY167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760433333333332"/>
    <n v="121.35509999999999"/>
    <n v="5"/>
    <n v="2.1"/>
    <m/>
    <s v="4x"/>
    <n v="8.4071428571428566"/>
    <s v="Y"/>
    <s v="fall 2015"/>
    <s v="ZJU"/>
    <d v="2015-11-18T00:00:00"/>
    <n v="855.30319999999995"/>
    <n v="7.4173971679029E-3"/>
    <s v="N"/>
    <n v="8"/>
    <n v="3"/>
    <s v="N China 2x and 4x, Korea and Russia 4x"/>
    <n v="3"/>
    <x v="1"/>
    <n v="2.1999999999999999E-2"/>
    <n v="0.223"/>
    <n v="2.7E-2"/>
    <n v="8.9999999999999993E-3"/>
    <n v="0.71399999999999997"/>
    <n v="5.0000000000000001E-3"/>
    <n v="0"/>
    <n v="296"/>
    <n v="307"/>
    <n v="267"/>
    <n v="283"/>
    <n v="248"/>
    <n v="193"/>
    <n v="213"/>
    <n v="224"/>
    <n v="226"/>
    <n v="259"/>
    <n v="6.3227857246062696E-2"/>
    <n v="0.20668167936576501"/>
    <s v="4x"/>
    <m/>
    <m/>
    <n v="0"/>
    <d v="1899-12-30T00:00:00"/>
    <n v="0"/>
    <n v="8"/>
    <n v="8"/>
    <s v="SAMN05752520"/>
  </r>
  <r>
    <n v="689"/>
    <s v="JY168"/>
    <s v="JY168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6.775716666666661"/>
    <n v="121.34299999999999"/>
    <n v="11"/>
    <n v="2.1"/>
    <m/>
    <s v="4x"/>
    <n v="8.8466071428571418"/>
    <s v="Y"/>
    <s v="fall 2015"/>
    <s v="ZJU"/>
    <d v="2015-11-18T00:00:00"/>
    <n v="759.25519999999995"/>
    <m/>
    <s v="N"/>
    <n v="8"/>
    <n v="3"/>
    <s v="N China 2x and 4x, Korea and Russia 4x"/>
    <n v="3"/>
    <x v="1"/>
    <n v="5.0000000000000001E-3"/>
    <n v="0.29399999999999998"/>
    <n v="4.8000000000000001E-2"/>
    <n v="1E-3"/>
    <n v="0.64800000000000002"/>
    <n v="2E-3"/>
    <n v="2E-3"/>
    <n v="296"/>
    <n v="307"/>
    <n v="267"/>
    <n v="284"/>
    <n v="248"/>
    <n v="193"/>
    <n v="213"/>
    <n v="224"/>
    <n v="226"/>
    <n v="259"/>
    <n v="0.101950585175553"/>
    <n v="0.19210348489236401"/>
    <s v="4x"/>
    <m/>
    <m/>
    <n v="0"/>
    <d v="1899-12-30T00:00:00"/>
    <n v="0"/>
    <n v="8"/>
    <n v="8"/>
    <s v="SAMN05752521"/>
  </r>
  <r>
    <n v="690"/>
    <s v="JY169"/>
    <s v="JY169"/>
    <s v="M. sacchariflorus"/>
    <m/>
    <m/>
    <m/>
    <m/>
    <m/>
    <m/>
    <s v="wild"/>
    <m/>
    <s v="China"/>
    <s v="Shandong"/>
    <s v="Haiyang"/>
    <m/>
    <s v="Xiaoli Jin"/>
    <d v="2014-10-02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6.775716666666661"/>
    <n v="121.34305000000001"/>
    <n v="13"/>
    <n v="1.4"/>
    <m/>
    <s v="2x"/>
    <n v="4.3564285714285713"/>
    <s v="Y"/>
    <d v="2015-08-10T00:00:00"/>
    <s v="ZJU"/>
    <s v="summer 2015"/>
    <n v="29.269099999999998"/>
    <m/>
    <s v="N"/>
    <n v="8"/>
    <n v="3"/>
    <s v="N China 2x and 4x, Korea and Russia 4x"/>
    <n v="4"/>
    <x v="9"/>
    <n v="1E-3"/>
    <n v="0.94299999999999995"/>
    <n v="1.0999999999999999E-2"/>
    <n v="3.2000000000000001E-2"/>
    <n v="1.0999999999999999E-2"/>
    <n v="1E-3"/>
    <n v="0"/>
    <n v="296"/>
    <n v="307"/>
    <n v="267"/>
    <n v="284"/>
    <n v="248"/>
    <n v="193"/>
    <n v="213"/>
    <n v="224"/>
    <n v="226"/>
    <n v="259"/>
    <n v="0.14622164427105899"/>
    <n v="0.113115586393637"/>
    <s v="2x"/>
    <m/>
    <m/>
    <n v="0"/>
    <d v="1899-12-30T00:00:00"/>
    <n v="0"/>
    <n v="8"/>
    <n v="8"/>
    <s v="SAMN05752522"/>
  </r>
  <r>
    <n v="691"/>
    <s v="JY170"/>
    <s v="JY170"/>
    <s v="M. sacchariflorus"/>
    <m/>
    <m/>
    <m/>
    <m/>
    <m/>
    <m/>
    <s v="wild"/>
    <m/>
    <s v="China"/>
    <s v="Shandong"/>
    <s v="Haiyang"/>
    <m/>
    <s v="Xiaoli Jin"/>
    <d v="2014-10-02T00:00:00"/>
    <s v="field zon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6.775733333333335"/>
    <n v="121.34316666666666"/>
    <n v="14"/>
    <n v="2.6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</r>
  <r>
    <n v="692"/>
    <s v="JY171"/>
    <s v="JY171"/>
    <s v="M. sacchariflorus"/>
    <m/>
    <m/>
    <m/>
    <m/>
    <m/>
    <m/>
    <s v="wild"/>
    <m/>
    <s v="China"/>
    <s v="Shandong"/>
    <s v="Haiyang"/>
    <m/>
    <s v="Xiaoli Jin"/>
    <d v="2014-10-02T00:00:00"/>
    <s v="field zon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6.775733333333335"/>
    <n v="121.34316666666666"/>
    <n v="14"/>
    <n v="2.6"/>
    <m/>
    <s v="4x"/>
    <n v="8.3498214285714276"/>
    <s v="Y"/>
    <s v="fall 2015"/>
    <s v="ZJU"/>
    <d v="2015-11-18T00:00:00"/>
    <n v="600.24239999999998"/>
    <m/>
    <s v="N"/>
    <n v="8"/>
    <n v="3"/>
    <s v="N China 2x and 4x, Korea and Russia 4x"/>
    <n v="3"/>
    <x v="1"/>
    <n v="0"/>
    <n v="0.32200000000000001"/>
    <n v="3.7999999999999999E-2"/>
    <n v="0.01"/>
    <n v="0.629"/>
    <n v="0"/>
    <n v="1E-3"/>
    <n v="296"/>
    <n v="307"/>
    <n v="267"/>
    <n v="284"/>
    <n v="248"/>
    <n v="193"/>
    <n v="213"/>
    <n v="224"/>
    <n v="226"/>
    <n v="259"/>
    <n v="0.116081491114001"/>
    <n v="0.177030207924676"/>
    <s v="4x"/>
    <m/>
    <m/>
    <n v="0"/>
    <d v="1899-12-30T00:00:00"/>
    <n v="0"/>
    <n v="8"/>
    <n v="8"/>
    <s v="SAMN05752523"/>
  </r>
  <r>
    <n v="693"/>
    <s v="JY172"/>
    <s v="JY172"/>
    <s v="M. sacchariflorus"/>
    <m/>
    <m/>
    <m/>
    <m/>
    <m/>
    <m/>
    <s v="wild"/>
    <m/>
    <s v="China"/>
    <s v="Shandong"/>
    <s v="Haiyang"/>
    <m/>
    <s v="Xiaoli Jin"/>
    <d v="2014-10-02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811716666666662"/>
    <n v="121.36988333333333"/>
    <n v="56"/>
    <n v="2"/>
    <m/>
    <s v="4x"/>
    <n v="8.8083928571428576"/>
    <s v="Y"/>
    <d v="2015-08-10T00:00:00"/>
    <s v="ZJU"/>
    <s v="summer 2015"/>
    <n v="129.39709999999997"/>
    <n v="1.1025358324145499E-2"/>
    <s v="N"/>
    <n v="8"/>
    <n v="3"/>
    <s v="N China 2x and 4x, Korea and Russia 4x"/>
    <n v="3"/>
    <x v="1"/>
    <n v="0"/>
    <n v="0.32100000000000001"/>
    <n v="2.8000000000000001E-2"/>
    <n v="0"/>
    <n v="0.64800000000000002"/>
    <n v="1E-3"/>
    <n v="1E-3"/>
    <n v="296"/>
    <n v="307"/>
    <n v="267"/>
    <n v="284"/>
    <n v="248"/>
    <n v="193"/>
    <n v="213"/>
    <n v="224"/>
    <n v="226"/>
    <n v="259"/>
    <n v="0.21213697442566101"/>
    <n v="0.13563673708920199"/>
    <s v="unknown"/>
    <m/>
    <m/>
    <n v="0"/>
    <d v="1899-12-30T00:00:00"/>
    <n v="0"/>
    <n v="8"/>
    <n v="8"/>
    <s v="SAMN05752524"/>
  </r>
  <r>
    <n v="694"/>
    <s v="JY173"/>
    <s v="JY173"/>
    <s v="M. sacchariflorus"/>
    <m/>
    <m/>
    <m/>
    <m/>
    <m/>
    <m/>
    <s v="wild"/>
    <m/>
    <s v="China"/>
    <s v="Shandong"/>
    <s v="Yushan"/>
    <m/>
    <s v="Xiaoli Jin"/>
    <d v="2014-10-02T00:00:00"/>
    <s v="roadside"/>
    <s v="30X6"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835899999999995"/>
    <n v="121.4089"/>
    <n v="32"/>
    <n v="1.5"/>
    <m/>
    <s v="4x"/>
    <n v="8.2542857142857144"/>
    <s v="Y"/>
    <d v="2015-08-10T00:00:00"/>
    <s v="ZJU"/>
    <s v="summer 2015"/>
    <n v="97.123699999999999"/>
    <n v="1.4727540500736401E-3"/>
    <s v="N"/>
    <n v="8"/>
    <n v="3"/>
    <s v="N China 2x and 4x, Korea and Russia 4x"/>
    <n v="3"/>
    <x v="1"/>
    <n v="0"/>
    <n v="0.34300000000000003"/>
    <n v="6.0000000000000001E-3"/>
    <n v="2E-3"/>
    <n v="0.64700000000000002"/>
    <n v="0"/>
    <n v="1E-3"/>
    <n v="296"/>
    <n v="307"/>
    <n v="267"/>
    <n v="284"/>
    <n v="248"/>
    <n v="193"/>
    <n v="213"/>
    <n v="224"/>
    <n v="226"/>
    <n v="259"/>
    <n v="0.29125848865770798"/>
    <n v="0.120810568376417"/>
    <s v="unknown"/>
    <m/>
    <m/>
    <n v="0"/>
    <d v="1899-12-30T00:00:00"/>
    <n v="0"/>
    <n v="8"/>
    <n v="8"/>
    <s v="SAMN05752525"/>
  </r>
  <r>
    <n v="695"/>
    <s v="JY174"/>
    <s v="JY174"/>
    <s v="M. sacchariflorus"/>
    <m/>
    <m/>
    <m/>
    <m/>
    <m/>
    <m/>
    <s v="wild"/>
    <m/>
    <s v="China"/>
    <s v="Shandong"/>
    <s v="Yushan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861649999999997"/>
    <n v="121.43513333333334"/>
    <n v="10"/>
    <n v="2.8"/>
    <m/>
    <s v="4x"/>
    <n v="8.5217857142857145"/>
    <s v="Y"/>
    <s v="fall 2015"/>
    <s v="ZJU"/>
    <d v="2015-11-18T00:00:00"/>
    <n v="426.9384"/>
    <n v="1.1198208286674101E-2"/>
    <s v="N"/>
    <n v="8"/>
    <n v="3"/>
    <s v="N China 2x and 4x, Korea and Russia 4x"/>
    <n v="3"/>
    <x v="1"/>
    <n v="2E-3"/>
    <n v="0.26500000000000001"/>
    <n v="1.2E-2"/>
    <n v="1.7000000000000001E-2"/>
    <n v="0.64500000000000002"/>
    <n v="5.7000000000000002E-2"/>
    <n v="2E-3"/>
    <n v="296"/>
    <n v="307"/>
    <n v="267"/>
    <n v="284"/>
    <n v="248"/>
    <n v="193"/>
    <n v="213"/>
    <n v="224"/>
    <n v="226"/>
    <n v="259"/>
    <n v="8.9148966912295902E-2"/>
    <n v="0.196763959390863"/>
    <s v="4x"/>
    <m/>
    <m/>
    <n v="0"/>
    <d v="1899-12-30T00:00:00"/>
    <n v="0"/>
    <n v="8"/>
    <n v="8"/>
    <s v="SAMN05752526"/>
  </r>
  <r>
    <n v="696"/>
    <s v="JY175"/>
    <s v="JY175"/>
    <s v="M. sacchariflorus"/>
    <m/>
    <m/>
    <m/>
    <m/>
    <m/>
    <m/>
    <s v="wild"/>
    <m/>
    <s v="China"/>
    <s v="Shandong"/>
    <s v="Yushan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887933333333336"/>
    <n v="121.46485"/>
    <n v="10"/>
    <n v="3.2"/>
    <m/>
    <s v="4x"/>
    <n v="8.9612499999999979"/>
    <s v="Y"/>
    <s v="fall 2015"/>
    <s v="ZJU"/>
    <d v="2015-11-18T00:00:00"/>
    <n v="1104.1463999999999"/>
    <n v="2.2087244616234101E-3"/>
    <s v="N"/>
    <n v="8"/>
    <n v="3"/>
    <s v="N China 2x and 4x, Korea and Russia 4x"/>
    <n v="3"/>
    <x v="1"/>
    <n v="0"/>
    <n v="0.27"/>
    <n v="2.8000000000000001E-2"/>
    <n v="6.0000000000000001E-3"/>
    <n v="0.64900000000000002"/>
    <n v="3.5999999999999997E-2"/>
    <n v="1.0999999999999999E-2"/>
    <n v="296"/>
    <n v="307"/>
    <n v="267"/>
    <n v="283"/>
    <n v="248"/>
    <n v="193"/>
    <n v="213"/>
    <n v="224"/>
    <n v="226"/>
    <n v="259"/>
    <n v="8.1259933535616197E-2"/>
    <n v="0.199886767527443"/>
    <s v="4x"/>
    <m/>
    <m/>
    <n v="0"/>
    <d v="1899-12-30T00:00:00"/>
    <n v="0"/>
    <n v="8"/>
    <n v="8"/>
    <s v="SAMN05752527"/>
  </r>
  <r>
    <n v="697"/>
    <s v="JY176"/>
    <s v="JY176"/>
    <s v="M. sacchariflorus"/>
    <m/>
    <m/>
    <m/>
    <m/>
    <m/>
    <m/>
    <s v="wild"/>
    <m/>
    <s v="China"/>
    <s v="Shandong"/>
    <s v="Yushan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889283333333331"/>
    <n v="121.75843333333334"/>
    <n v="38"/>
    <n v="2.1"/>
    <m/>
    <s v="4x"/>
    <n v="8.3880357142857136"/>
    <s v="Y"/>
    <d v="2015-08-10T00:00:00"/>
    <s v="ZJU"/>
    <d v="2015-11-17T00:00:00"/>
    <n v="85.480799999999988"/>
    <m/>
    <s v="N"/>
    <n v="8"/>
    <n v="3"/>
    <s v="N China 2x and 4x, Korea and Russia 4x"/>
    <n v="3"/>
    <x v="1"/>
    <n v="1E-3"/>
    <n v="0.3"/>
    <n v="1.6E-2"/>
    <n v="7.0000000000000001E-3"/>
    <n v="0.66100000000000003"/>
    <n v="1.2999999999999999E-2"/>
    <n v="1E-3"/>
    <n v="296"/>
    <n v="307"/>
    <n v="267"/>
    <n v="283"/>
    <n v="248"/>
    <n v="193"/>
    <n v="213"/>
    <n v="225"/>
    <n v="226"/>
    <n v="259"/>
    <n v="0.14668400520156"/>
    <n v="0.175285312743405"/>
    <s v="4x"/>
    <m/>
    <m/>
    <n v="0"/>
    <d v="1899-12-30T00:00:00"/>
    <n v="0"/>
    <n v="8"/>
    <n v="8"/>
    <s v="SAMN05752528"/>
  </r>
  <r>
    <n v="698"/>
    <s v="JY177"/>
    <s v="JY177"/>
    <s v="M. sacchariflorus"/>
    <m/>
    <m/>
    <m/>
    <m/>
    <m/>
    <m/>
    <s v="wild"/>
    <m/>
    <s v="China"/>
    <s v="Shandong"/>
    <s v="Yushan"/>
    <m/>
    <s v="Xiaoli Jin"/>
    <d v="2014-10-02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6.901650000000004"/>
    <n v="121.79238333333333"/>
    <n v="6"/>
    <n v="1.7"/>
    <m/>
    <s v="2x"/>
    <n v="4.4137499999999994"/>
    <s v="Y"/>
    <s v="fall 2015"/>
    <s v="ZJU"/>
    <d v="2015-11-18T00:00:00"/>
    <n v="633.60399999999993"/>
    <n v="3.4366576819407003E-2"/>
    <s v="N"/>
    <n v="8"/>
    <n v="3"/>
    <s v="N China 2x and 4x, Korea and Russia 4x"/>
    <n v="3"/>
    <x v="1"/>
    <n v="1.2E-2"/>
    <n v="0.27"/>
    <n v="1.6E-2"/>
    <n v="1E-3"/>
    <n v="0.69299999999999995"/>
    <n v="7.0000000000000001E-3"/>
    <n v="2E-3"/>
    <n v="296"/>
    <n v="307"/>
    <n v="267"/>
    <n v="284"/>
    <n v="248"/>
    <n v="193"/>
    <n v="213"/>
    <n v="224"/>
    <n v="226"/>
    <n v="259"/>
    <n v="9.4928478543563094E-2"/>
    <n v="0.19757343550447001"/>
    <s v="4x"/>
    <m/>
    <m/>
    <n v="0"/>
    <d v="1899-12-30T00:00:00"/>
    <n v="0"/>
    <n v="8"/>
    <n v="8"/>
    <s v="SAMN05752529"/>
  </r>
  <r>
    <n v="699"/>
    <s v="JY178"/>
    <s v="JY178"/>
    <s v="M. sacchariflorus"/>
    <m/>
    <m/>
    <m/>
    <m/>
    <m/>
    <m/>
    <s v="wild"/>
    <m/>
    <s v="China"/>
    <s v="Shandong"/>
    <s v="Yushan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6.966316666666671"/>
    <n v="121.79636666666666"/>
    <n v="20"/>
    <n v="1.6"/>
    <m/>
    <s v="4x"/>
    <n v="8.6746428571428567"/>
    <s v="Y"/>
    <d v="2015-08-10T00:00:00"/>
    <s v="ZJU"/>
    <s v="summer 2015"/>
    <n v="794.26490000000001"/>
    <n v="7.14285714285714E-3"/>
    <s v="N"/>
    <n v="8"/>
    <n v="3"/>
    <s v="N China 2x and 4x, Korea and Russia 4x"/>
    <n v="3"/>
    <x v="1"/>
    <n v="1E-3"/>
    <n v="0.39700000000000002"/>
    <n v="3.9E-2"/>
    <n v="1E-3"/>
    <n v="0.56100000000000005"/>
    <n v="1E-3"/>
    <n v="0"/>
    <n v="296"/>
    <n v="307"/>
    <n v="267"/>
    <n v="284"/>
    <n v="248"/>
    <n v="193"/>
    <n v="213"/>
    <n v="224"/>
    <n v="226"/>
    <n v="259"/>
    <n v="0.37841352405721701"/>
    <n v="9.6466759646676004E-2"/>
    <s v="unknown"/>
    <m/>
    <m/>
    <n v="0"/>
    <d v="1899-12-30T00:00:00"/>
    <n v="0"/>
    <n v="8"/>
    <n v="8"/>
    <s v="SAMN05752530"/>
  </r>
  <r>
    <n v="700"/>
    <s v="JY179"/>
    <s v="JY179"/>
    <s v="M. sacchariflorus"/>
    <m/>
    <m/>
    <m/>
    <m/>
    <m/>
    <m/>
    <s v="wild"/>
    <m/>
    <s v="China"/>
    <s v="Shandong"/>
    <s v="Wende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025216666666665"/>
    <n v="121.8878"/>
    <n v="13"/>
    <n v="2.6"/>
    <m/>
    <s v="4x"/>
    <n v="8.8083928571428576"/>
    <s v="Y"/>
    <d v="2015-08-10T00:00:00"/>
    <s v="ZJU"/>
    <s v="summer 2015"/>
    <n v="63.479799999999997"/>
    <n v="1.8142235123367199E-3"/>
    <s v="N"/>
    <n v="8"/>
    <n v="3"/>
    <s v="N China 2x and 4x, Korea and Russia 4x"/>
    <n v="3"/>
    <x v="1"/>
    <n v="0"/>
    <n v="0.35399999999999998"/>
    <n v="3.2000000000000001E-2"/>
    <n v="0"/>
    <n v="0.61099999999999999"/>
    <n v="2E-3"/>
    <n v="1E-3"/>
    <n v="296"/>
    <n v="307"/>
    <n v="267"/>
    <n v="284"/>
    <n v="248"/>
    <n v="193"/>
    <n v="213"/>
    <n v="224"/>
    <n v="226"/>
    <n v="259"/>
    <n v="0.14084669845398101"/>
    <n v="0.16723285459621301"/>
    <s v="4x"/>
    <m/>
    <m/>
    <n v="0"/>
    <d v="1899-12-30T00:00:00"/>
    <n v="0"/>
    <n v="8"/>
    <n v="8"/>
    <s v="SAMN05752531"/>
  </r>
  <r>
    <n v="701"/>
    <s v="JY180"/>
    <s v="JY180"/>
    <s v="M. sacchariflorus"/>
    <m/>
    <m/>
    <m/>
    <m/>
    <m/>
    <m/>
    <s v="wild"/>
    <m/>
    <s v="China"/>
    <s v="Shandong"/>
    <s v="Wende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7.313233333333329"/>
    <n v="122.04758333333332"/>
    <n v="63"/>
    <n v="2"/>
    <m/>
    <s v="?3x"/>
    <n v="6.2480357142857139"/>
    <s v="Y"/>
    <d v="2015-08-10T00:00:00"/>
    <s v="ZJU"/>
    <s v="summer 2015"/>
    <n v="44.324299999999994"/>
    <m/>
    <m/>
    <e v="#N/A"/>
    <m/>
    <m/>
    <m/>
    <x v="3"/>
    <m/>
    <m/>
    <m/>
    <m/>
    <m/>
    <m/>
    <m/>
    <n v="296"/>
    <n v="307"/>
    <n v="267"/>
    <n v="284"/>
    <n v="248"/>
    <n v="193"/>
    <n v="213"/>
    <n v="224"/>
    <n v="226"/>
    <n v="259"/>
    <s v="NA"/>
    <s v="NA"/>
    <s v="unknown"/>
    <m/>
    <m/>
    <n v="0"/>
    <d v="1899-12-30T00:00:00"/>
    <n v="0"/>
    <n v="8"/>
    <n v="8"/>
    <s v="NA"/>
  </r>
  <r>
    <n v="702"/>
    <s v="JY181"/>
    <s v="JY181"/>
    <s v="M. sacchariflorus"/>
    <m/>
    <m/>
    <m/>
    <m/>
    <m/>
    <m/>
    <s v="wild"/>
    <m/>
    <s v="China"/>
    <s v="Shandong"/>
    <s v="Wende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314549999999997"/>
    <n v="122.03066666666666"/>
    <n v="64"/>
    <n v="1"/>
    <m/>
    <s v="2x"/>
    <n v="4.3373214285714283"/>
    <s v="Y"/>
    <d v="2015-08-10T00:00:00"/>
    <s v="ZJU"/>
    <s v="summer 2015"/>
    <n v="105.11669999999999"/>
    <n v="0"/>
    <s v="N"/>
    <n v="8"/>
    <n v="3"/>
    <s v="N China 2x and 4x, Korea and Russia 4x"/>
    <n v="4"/>
    <x v="9"/>
    <n v="0"/>
    <n v="0.97599999999999998"/>
    <n v="2.1999999999999999E-2"/>
    <n v="1E-3"/>
    <n v="1E-3"/>
    <n v="0"/>
    <n v="0"/>
    <n v="296"/>
    <n v="307"/>
    <n v="267"/>
    <n v="284"/>
    <n v="248"/>
    <n v="193"/>
    <n v="213"/>
    <n v="224"/>
    <n v="226"/>
    <n v="259"/>
    <n v="0.25577228724172801"/>
    <n v="9.3849499106934797E-2"/>
    <s v="2x"/>
    <m/>
    <m/>
    <n v="0"/>
    <d v="1899-12-30T00:00:00"/>
    <n v="0"/>
    <n v="8"/>
    <n v="8"/>
    <s v="SAMN05752532"/>
  </r>
  <r>
    <n v="703"/>
    <s v="JY182"/>
    <s v="JY182"/>
    <s v="M. sacchariflorus"/>
    <m/>
    <m/>
    <m/>
    <m/>
    <m/>
    <m/>
    <s v="wild"/>
    <m/>
    <s v="China"/>
    <s v="Shandong"/>
    <s v="Wende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314783333333338"/>
    <n v="122.02901666666666"/>
    <n v="69"/>
    <n v="1.9"/>
    <m/>
    <s v="4x"/>
    <n v="8.7510714285714268"/>
    <s v="Y"/>
    <d v="2015-08-10T00:00:00"/>
    <s v="ZJU"/>
    <s v="summer 2015"/>
    <n v="129.6189"/>
    <n v="2.1008403361344501E-2"/>
    <s v="N"/>
    <n v="8"/>
    <n v="3"/>
    <s v="N China 2x and 4x, Korea and Russia 4x"/>
    <n v="3"/>
    <x v="1"/>
    <n v="8.9999999999999993E-3"/>
    <n v="0.34899999999999998"/>
    <n v="2.1000000000000001E-2"/>
    <n v="0"/>
    <n v="0.62"/>
    <n v="1E-3"/>
    <n v="0"/>
    <n v="295"/>
    <n v="308"/>
    <n v="265"/>
    <n v="283"/>
    <n v="250"/>
    <n v="194"/>
    <n v="213"/>
    <n v="223"/>
    <n v="227"/>
    <n v="258"/>
    <n v="0.24230602514087601"/>
    <n v="0.13169336384439401"/>
    <s v="unknown"/>
    <m/>
    <m/>
    <n v="0"/>
    <d v="1899-12-30T00:00:00"/>
    <n v="0"/>
    <n v="8"/>
    <n v="8"/>
    <s v="SAMN05752533"/>
  </r>
  <r>
    <n v="704"/>
    <s v="JY183"/>
    <s v="JY183"/>
    <s v="M. sacchariflorus"/>
    <m/>
    <m/>
    <m/>
    <m/>
    <m/>
    <m/>
    <s v="wild"/>
    <m/>
    <s v="China"/>
    <s v="Shandong"/>
    <s v="Wende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347466666666669"/>
    <n v="121.95253333333335"/>
    <n v="48"/>
    <n v="1.6"/>
    <m/>
    <s v="4x"/>
    <n v="8.4262499999999996"/>
    <s v="Y"/>
    <d v="2015-08-10T00:00:00"/>
    <s v="ZJU"/>
    <s v="summer 2015"/>
    <n v="40.282699999999991"/>
    <n v="5.2219321148825101E-3"/>
    <s v="N"/>
    <n v="8"/>
    <n v="3"/>
    <s v="N China 2x and 4x, Korea and Russia 4x"/>
    <n v="3"/>
    <x v="1"/>
    <n v="0"/>
    <n v="0.34399999999999997"/>
    <n v="3.9E-2"/>
    <n v="2E-3"/>
    <n v="0.61299999999999999"/>
    <n v="1E-3"/>
    <n v="0"/>
    <n v="296"/>
    <n v="307"/>
    <n v="267"/>
    <n v="284"/>
    <n v="248"/>
    <n v="193"/>
    <n v="213"/>
    <n v="224"/>
    <n v="226"/>
    <n v="259"/>
    <n v="0.21956364687183899"/>
    <n v="0.16147665420076299"/>
    <s v="unknown"/>
    <m/>
    <m/>
    <n v="0"/>
    <d v="1899-12-30T00:00:00"/>
    <n v="0"/>
    <n v="8"/>
    <n v="8"/>
    <s v="SAMN05752534"/>
  </r>
  <r>
    <n v="705"/>
    <s v="JY184"/>
    <s v="JY184"/>
    <s v="M. sacchariflorus"/>
    <m/>
    <m/>
    <m/>
    <m/>
    <m/>
    <m/>
    <s v="wild"/>
    <m/>
    <s v="China"/>
    <s v="Shandong"/>
    <s v="Yantai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7.427433333333326"/>
    <n v="121.91381666666666"/>
    <n v="18"/>
    <n v="1.8"/>
    <m/>
    <s v="4x"/>
    <n v="8.7510714285714268"/>
    <s v="Y"/>
    <d v="2015-08-10T00:00:00"/>
    <s v="ZJU"/>
    <s v="summer 2015"/>
    <n v="164.43559999999999"/>
    <n v="6.5237651444547996E-3"/>
    <s v="N"/>
    <n v="8"/>
    <n v="3"/>
    <s v="N China 2x and 4x, Korea and Russia 4x"/>
    <n v="3"/>
    <x v="1"/>
    <n v="0"/>
    <n v="0.38700000000000001"/>
    <n v="2.1999999999999999E-2"/>
    <n v="1E-3"/>
    <n v="0.58899999999999997"/>
    <n v="0"/>
    <n v="1E-3"/>
    <n v="296"/>
    <n v="307"/>
    <n v="267"/>
    <n v="284"/>
    <n v="248"/>
    <n v="193"/>
    <n v="213"/>
    <n v="224"/>
    <n v="226"/>
    <n v="259"/>
    <n v="0.31827770553388202"/>
    <n v="0.12882031283116399"/>
    <s v="unknown"/>
    <m/>
    <m/>
    <n v="0"/>
    <d v="1899-12-30T00:00:00"/>
    <n v="0"/>
    <n v="8"/>
    <n v="8"/>
    <s v="SAMN05752535"/>
  </r>
  <r>
    <n v="706"/>
    <s v="JY185"/>
    <s v="JY185"/>
    <s v="M. sacchariflorus"/>
    <m/>
    <m/>
    <m/>
    <m/>
    <m/>
    <m/>
    <s v="wild"/>
    <m/>
    <s v="China"/>
    <s v="Shandong"/>
    <s v="Yantai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427699999999994"/>
    <n v="121.8343"/>
    <n v="13"/>
    <n v="2"/>
    <m/>
    <s v="4x"/>
    <n v="8.5982142857142865"/>
    <s v="Y"/>
    <s v="fall 2015"/>
    <s v="ZJU"/>
    <d v="2015-11-18T00:00:00"/>
    <n v="657.03599999999994"/>
    <m/>
    <s v="N"/>
    <n v="8"/>
    <n v="3"/>
    <s v="N China 2x and 4x, Korea and Russia 4x"/>
    <n v="3"/>
    <x v="1"/>
    <n v="4.0000000000000001E-3"/>
    <n v="0.309"/>
    <n v="3.5999999999999997E-2"/>
    <n v="0"/>
    <n v="0.64400000000000002"/>
    <n v="5.0000000000000001E-3"/>
    <n v="1E-3"/>
    <n v="296"/>
    <n v="307"/>
    <n v="267"/>
    <n v="283"/>
    <n v="248"/>
    <n v="193"/>
    <n v="213"/>
    <n v="225"/>
    <n v="226"/>
    <n v="259"/>
    <n v="0.135991908683716"/>
    <n v="0.182113114150975"/>
    <s v="4x"/>
    <m/>
    <m/>
    <n v="0"/>
    <d v="1899-12-30T00:00:00"/>
    <n v="0"/>
    <n v="8"/>
    <n v="8"/>
    <s v="SAMN05752536"/>
  </r>
  <r>
    <n v="707"/>
    <s v="JY186"/>
    <s v="JY186"/>
    <s v="M. sacchariflorus"/>
    <m/>
    <m/>
    <m/>
    <m/>
    <m/>
    <m/>
    <s v="wild"/>
    <m/>
    <s v="China"/>
    <s v="Shandong"/>
    <s v="Yantai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410249999999998"/>
    <n v="121.76118333333334"/>
    <n v="-1"/>
    <n v="1.4"/>
    <m/>
    <s v="2x"/>
    <n v="4.3182142857142853"/>
    <s v="Y"/>
    <d v="2015-08-10T00:00:00"/>
    <s v="ZJU"/>
    <s v="summer 2015"/>
    <n v="118.37819999999998"/>
    <n v="4.75624256837099E-3"/>
    <s v="N"/>
    <n v="8"/>
    <n v="3"/>
    <s v="N China 2x and 4x, Korea and Russia 4x"/>
    <n v="3"/>
    <x v="1"/>
    <n v="1E-3"/>
    <n v="0.39900000000000002"/>
    <n v="4.9000000000000002E-2"/>
    <n v="0"/>
    <n v="0.55100000000000005"/>
    <n v="0"/>
    <n v="1E-3"/>
    <n v="296"/>
    <n v="307"/>
    <n v="267"/>
    <n v="284"/>
    <n v="248"/>
    <n v="193"/>
    <n v="213"/>
    <n v="224"/>
    <n v="226"/>
    <n v="259"/>
    <n v="0.31585031064875002"/>
    <n v="0.108004223864836"/>
    <s v="unknown"/>
    <m/>
    <m/>
    <n v="0"/>
    <d v="1899-12-30T00:00:00"/>
    <n v="0"/>
    <n v="8"/>
    <n v="8"/>
    <s v="SAMN05752537"/>
  </r>
  <r>
    <n v="708"/>
    <s v="JY187"/>
    <s v="JY187"/>
    <s v="M. sacchariflorus"/>
    <m/>
    <m/>
    <m/>
    <m/>
    <m/>
    <m/>
    <s v="wild"/>
    <m/>
    <s v="China"/>
    <s v="Shandong"/>
    <s v="Yantai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404816666666669"/>
    <n v="121.73066666666666"/>
    <n v="26"/>
    <n v="1.5"/>
    <m/>
    <s v="2x"/>
    <n v="4.2799999999999994"/>
    <s v="Y"/>
    <d v="2015-08-10T00:00:00"/>
    <s v="ZJU"/>
    <s v="summer 2015"/>
    <n v="102.5907"/>
    <n v="0"/>
    <s v="N"/>
    <n v="8"/>
    <n v="3"/>
    <s v="N China 2x and 4x, Korea and Russia 4x"/>
    <n v="4"/>
    <x v="9"/>
    <n v="0"/>
    <n v="0.95399999999999996"/>
    <n v="6.0000000000000001E-3"/>
    <n v="2E-3"/>
    <n v="3.6999999999999998E-2"/>
    <n v="0"/>
    <n v="0"/>
    <n v="296"/>
    <n v="307"/>
    <n v="267"/>
    <n v="284"/>
    <n v="248"/>
    <n v="193"/>
    <n v="213"/>
    <n v="224"/>
    <n v="226"/>
    <n v="259"/>
    <n v="0.17896257766218801"/>
    <n v="0.11519780374489701"/>
    <s v="2x"/>
    <m/>
    <m/>
    <n v="0"/>
    <d v="1899-12-30T00:00:00"/>
    <n v="0"/>
    <n v="8"/>
    <n v="8"/>
    <s v="SAMN05752538"/>
  </r>
  <r>
    <n v="709"/>
    <s v="JY188"/>
    <s v="JY188"/>
    <s v="M. sacchariflorus"/>
    <m/>
    <m/>
    <m/>
    <m/>
    <m/>
    <m/>
    <s v="wild"/>
    <m/>
    <s v="China"/>
    <s v="Liaoning"/>
    <s v="Pulandian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39.538116666666667"/>
    <n v="122.48746666666666"/>
    <n v="20"/>
    <n v="1.2"/>
    <m/>
    <m/>
    <m/>
    <s v="Y"/>
    <d v="2015-08-10T00:00:00"/>
    <s v="ZJU"/>
    <s v="summer 2015"/>
    <n v="141.02799999999999"/>
    <n v="9.6711798839458404E-4"/>
    <s v="N"/>
    <n v="7"/>
    <n v="4"/>
    <s v="NE China/Korea/Russia diploids"/>
    <n v="2"/>
    <x v="0"/>
    <n v="0"/>
    <n v="0.54200000000000004"/>
    <n v="0"/>
    <n v="0.45800000000000002"/>
    <n v="0"/>
    <n v="0"/>
    <n v="0"/>
    <n v="296"/>
    <n v="307"/>
    <n v="267"/>
    <n v="284"/>
    <n v="248"/>
    <n v="193"/>
    <n v="213"/>
    <n v="224"/>
    <n v="226"/>
    <n v="259"/>
    <n v="0.27027886143620899"/>
    <n v="9.99524790115634E-2"/>
    <s v="2x"/>
    <m/>
    <m/>
    <n v="0"/>
    <d v="1899-12-30T00:00:00"/>
    <n v="0"/>
    <n v="7"/>
    <n v="7"/>
    <s v="SAMN05752539"/>
  </r>
  <r>
    <n v="710"/>
    <s v="JY189"/>
    <s v="JY189"/>
    <s v="M. sacchariflorus"/>
    <m/>
    <m/>
    <m/>
    <m/>
    <m/>
    <m/>
    <s v="wild"/>
    <m/>
    <s v="China"/>
    <s v="Liaoning"/>
    <s v="Pulandian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9.538033333333331"/>
    <n v="122.48733333333334"/>
    <n v="20"/>
    <n v="2"/>
    <m/>
    <m/>
    <m/>
    <s v="Y"/>
    <d v="2015-08-10T00:00:00"/>
    <s v="ZJU"/>
    <s v="summer 2015"/>
    <n v="213.9873"/>
    <n v="4.0540540540540499E-3"/>
    <s v="N"/>
    <n v="7"/>
    <n v="4"/>
    <s v="NE China/Korea/Russia diploids"/>
    <n v="2"/>
    <x v="0"/>
    <n v="0"/>
    <n v="0.54400000000000004"/>
    <n v="1E-3"/>
    <n v="0.45400000000000001"/>
    <n v="0"/>
    <n v="0"/>
    <n v="0"/>
    <n v="296"/>
    <n v="307"/>
    <n v="267"/>
    <n v="284"/>
    <n v="248"/>
    <n v="193"/>
    <n v="213"/>
    <n v="224"/>
    <n v="226"/>
    <n v="259"/>
    <n v="0.22670134373645401"/>
    <n v="0.117825112107623"/>
    <s v="2x"/>
    <m/>
    <m/>
    <n v="0"/>
    <d v="1899-12-30T00:00:00"/>
    <n v="0"/>
    <n v="7"/>
    <n v="7"/>
    <s v="SAMN05752540"/>
  </r>
  <r>
    <n v="711"/>
    <s v="JY190"/>
    <s v="JY190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567250000000001"/>
    <n v="122.55316666666667"/>
    <n v="14"/>
    <n v="1.6"/>
    <m/>
    <s v="2x"/>
    <n v="4.2035714285714283"/>
    <s v="Y"/>
    <s v="fall 2015"/>
    <s v="ZJU"/>
    <d v="2015-11-18T00:00:00"/>
    <n v="989.86319999999989"/>
    <m/>
    <s v="N"/>
    <n v="7"/>
    <n v="4"/>
    <s v="NE China/Korea/Russia diploids"/>
    <n v="2"/>
    <x v="0"/>
    <n v="1E-3"/>
    <n v="0.375"/>
    <n v="0"/>
    <n v="0.62"/>
    <n v="3.0000000000000001E-3"/>
    <n v="0"/>
    <n v="1E-3"/>
    <n v="296"/>
    <n v="307"/>
    <n v="267"/>
    <n v="285"/>
    <n v="248"/>
    <n v="193"/>
    <n v="214"/>
    <n v="223"/>
    <n v="226"/>
    <n v="259"/>
    <n v="0.174570148822424"/>
    <n v="0.119100966251225"/>
    <s v="2x"/>
    <m/>
    <m/>
    <n v="0"/>
    <d v="1899-12-30T00:00:00"/>
    <n v="0"/>
    <n v="7"/>
    <n v="7"/>
    <s v="SAMN05752541"/>
  </r>
  <r>
    <n v="712"/>
    <s v="JY191"/>
    <s v="JY191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9.558666666666667"/>
    <n v="122.60421666666667"/>
    <n v="10"/>
    <n v="2.2000000000000002"/>
    <m/>
    <s v="4x"/>
    <n v="8.3880357142857136"/>
    <s v="Y"/>
    <s v="fall 2015"/>
    <s v="ZJU"/>
    <d v="2015-11-18T00:00:00"/>
    <n v="850.57039999999995"/>
    <m/>
    <s v="N"/>
    <n v="8"/>
    <n v="3"/>
    <s v="N China 2x and 4x, Korea and Russia 4x"/>
    <n v="3"/>
    <x v="1"/>
    <n v="0"/>
    <n v="0.246"/>
    <n v="0"/>
    <n v="0.1"/>
    <n v="0.626"/>
    <n v="2.5999999999999999E-2"/>
    <n v="1E-3"/>
    <n v="296"/>
    <n v="307"/>
    <n v="266"/>
    <n v="283"/>
    <n v="248"/>
    <n v="193"/>
    <n v="213"/>
    <n v="224"/>
    <n v="226"/>
    <n v="259"/>
    <n v="8.9177864470452201E-2"/>
    <n v="0.19740473999809599"/>
    <s v="4x"/>
    <m/>
    <m/>
    <n v="0"/>
    <d v="1899-12-30T00:00:00"/>
    <n v="0"/>
    <n v="7"/>
    <n v="7"/>
    <s v="SAMN05752542"/>
  </r>
  <r>
    <n v="713"/>
    <s v="JY192"/>
    <s v="JY192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9.571133333333336"/>
    <n v="122.63616666666665"/>
    <n v="5"/>
    <n v="2.1"/>
    <m/>
    <s v="4x"/>
    <n v="8.7701785714285698"/>
    <s v="Y"/>
    <d v="2015-08-10T00:00:00"/>
    <s v="ZJU"/>
    <s v="summer 2015"/>
    <n v="806.79740000000004"/>
    <n v="0"/>
    <s v="N"/>
    <n v="8"/>
    <n v="3"/>
    <s v="N China 2x and 4x, Korea and Russia 4x"/>
    <n v="3"/>
    <x v="1"/>
    <n v="0"/>
    <n v="0.377"/>
    <n v="1.2999999999999999E-2"/>
    <n v="8.2000000000000003E-2"/>
    <n v="0.52700000000000002"/>
    <n v="0"/>
    <n v="1E-3"/>
    <n v="296"/>
    <n v="307"/>
    <n v="267"/>
    <n v="284"/>
    <n v="248"/>
    <n v="193"/>
    <n v="213"/>
    <n v="224"/>
    <n v="226"/>
    <n v="259"/>
    <n v="0.400838029186534"/>
    <n v="8.9997106202372903E-2"/>
    <s v="unknown"/>
    <m/>
    <m/>
    <n v="0"/>
    <d v="1899-12-30T00:00:00"/>
    <n v="0"/>
    <n v="7"/>
    <n v="7"/>
    <s v="SAMN05752543"/>
  </r>
  <r>
    <n v="714"/>
    <s v="JY193"/>
    <s v="JY193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9.614283333333333"/>
    <n v="122.75181666666666"/>
    <n v="7"/>
    <n v="1.8"/>
    <m/>
    <s v="4x"/>
    <n v="8.3498214285714276"/>
    <s v="Y"/>
    <d v="2015-08-10T00:00:00"/>
    <s v="ZJU"/>
    <s v="summer 2015"/>
    <n v="21.632400000000001"/>
    <m/>
    <s v="N"/>
    <n v="8"/>
    <n v="3"/>
    <s v="N China 2x and 4x, Korea and Russia 4x"/>
    <n v="3"/>
    <x v="1"/>
    <n v="0"/>
    <n v="0.26"/>
    <n v="0.02"/>
    <n v="0.10199999999999999"/>
    <n v="0.59299999999999997"/>
    <n v="1.2999999999999999E-2"/>
    <n v="1.2E-2"/>
    <n v="296"/>
    <n v="307"/>
    <n v="267"/>
    <n v="284"/>
    <n v="248"/>
    <n v="193"/>
    <n v="213"/>
    <n v="224"/>
    <n v="226"/>
    <n v="259"/>
    <n v="0.11790203727784999"/>
    <n v="0.17221949221949201"/>
    <s v="4x"/>
    <m/>
    <m/>
    <n v="0"/>
    <d v="1899-12-30T00:00:00"/>
    <n v="0"/>
    <n v="7"/>
    <n v="7"/>
    <s v="SAMN05752544"/>
  </r>
  <r>
    <n v="715"/>
    <s v="JY194"/>
    <s v="JY194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754250000000006"/>
    <n v="123.04745"/>
    <n v="19"/>
    <n v="2"/>
    <m/>
    <m/>
    <m/>
    <s v="Y"/>
    <m/>
    <s v="AU"/>
    <d v="2015-11-18T00:00:00"/>
    <n v="446.05520000000001"/>
    <m/>
    <s v="N"/>
    <n v="7"/>
    <n v="4"/>
    <s v="NE China/Korea/Russia diploids"/>
    <n v="2"/>
    <x v="0"/>
    <n v="3.0000000000000001E-3"/>
    <n v="0.48"/>
    <n v="1E-3"/>
    <n v="0.503"/>
    <n v="8.0000000000000002E-3"/>
    <n v="4.0000000000000001E-3"/>
    <n v="1E-3"/>
    <n v="296"/>
    <n v="307"/>
    <n v="267"/>
    <n v="285"/>
    <n v="248"/>
    <n v="193"/>
    <n v="214"/>
    <n v="223"/>
    <n v="226"/>
    <n v="259"/>
    <n v="0.11530125704378"/>
    <n v="0.13317001469867701"/>
    <s v="2x"/>
    <m/>
    <m/>
    <e v="#N/A"/>
    <d v="1899-12-30T00:00:00"/>
    <n v="0"/>
    <n v="7"/>
    <n v="7"/>
    <s v="SAMN05752545"/>
  </r>
  <r>
    <n v="716"/>
    <s v="JY195"/>
    <s v="JY195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9.779683333333331"/>
    <n v="123.08758333333333"/>
    <n v="23"/>
    <n v="1.3"/>
    <m/>
    <s v="2x"/>
    <n v="4.2608928571428573"/>
    <s v="Y"/>
    <d v="2015-08-10T00:00:00"/>
    <s v="ZJU"/>
    <s v="summer 2015"/>
    <n v="101.8329"/>
    <n v="1.2168141592920401E-2"/>
    <s v="N"/>
    <n v="7"/>
    <n v="4"/>
    <s v="NE China/Korea/Russia diploids"/>
    <n v="2"/>
    <x v="0"/>
    <n v="5.0000000000000001E-3"/>
    <n v="0.33"/>
    <n v="0"/>
    <n v="0.66300000000000003"/>
    <n v="1E-3"/>
    <n v="0"/>
    <n v="1E-3"/>
    <n v="296"/>
    <n v="307"/>
    <n v="267"/>
    <n v="284"/>
    <n v="248"/>
    <n v="193"/>
    <n v="214"/>
    <n v="223"/>
    <n v="226"/>
    <n v="259"/>
    <n v="0.19468284929923399"/>
    <n v="0.111884598823023"/>
    <s v="2x"/>
    <m/>
    <m/>
    <n v="0"/>
    <d v="1899-12-30T00:00:00"/>
    <n v="0"/>
    <n v="7"/>
    <n v="7"/>
    <s v="SAMN05752546"/>
  </r>
  <r>
    <n v="717"/>
    <s v="JY196"/>
    <s v="JY196"/>
    <s v="M. sacchariflorus"/>
    <m/>
    <m/>
    <m/>
    <m/>
    <m/>
    <m/>
    <s v="wild"/>
    <m/>
    <s v="China"/>
    <s v="Liaoning"/>
    <s v="Donggang"/>
    <m/>
    <s v="Xiaoli Jin"/>
    <d v="2014-10-03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9.944183333333335"/>
    <n v="124.08685"/>
    <n v="4"/>
    <n v="1.8"/>
    <m/>
    <s v="2x"/>
    <n v="4.4137499999999994"/>
    <s v="Y"/>
    <d v="2015-08-10T00:00:00"/>
    <s v="ZJU"/>
    <s v="summer 2015"/>
    <n v="61.627399999999994"/>
    <n v="5.6938000843525897E-3"/>
    <s v="N"/>
    <n v="7"/>
    <n v="4"/>
    <s v="NE China/Korea/Russia diploids"/>
    <n v="2"/>
    <x v="0"/>
    <n v="1E-3"/>
    <n v="0.28999999999999998"/>
    <n v="3.0000000000000001E-3"/>
    <n v="0.69799999999999995"/>
    <n v="5.0000000000000001E-3"/>
    <n v="3.0000000000000001E-3"/>
    <n v="1E-3"/>
    <n v="296"/>
    <n v="307"/>
    <n v="267"/>
    <n v="285"/>
    <n v="248"/>
    <n v="193"/>
    <n v="214"/>
    <n v="223"/>
    <n v="226"/>
    <n v="259"/>
    <n v="0.118479988440977"/>
    <n v="0.13191280118013399"/>
    <s v="2x"/>
    <m/>
    <m/>
    <n v="0"/>
    <d v="1899-12-30T00:00:00"/>
    <n v="0"/>
    <n v="7"/>
    <n v="7"/>
    <s v="SAMN05752547"/>
  </r>
  <r>
    <n v="718"/>
    <s v="JY197"/>
    <s v="JY197"/>
    <s v="M. sacchariflorus"/>
    <m/>
    <m/>
    <m/>
    <m/>
    <m/>
    <m/>
    <s v="wild"/>
    <m/>
    <s v="China"/>
    <s v="Liaoning"/>
    <s v="Donggang"/>
    <m/>
    <s v="Xiaoli Jin"/>
    <d v="2014-10-03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935249999999996"/>
    <n v="124.13628333333334"/>
    <n v="9"/>
    <n v="1.6"/>
    <m/>
    <s v="2x"/>
    <n v="4.2035714285714283"/>
    <s v="Y"/>
    <d v="2015-08-10T00:00:00"/>
    <s v="ZJU"/>
    <s v="summer 2015"/>
    <n v="137.15479999999999"/>
    <n v="2.8985507246376799E-3"/>
    <s v="N"/>
    <n v="7"/>
    <n v="4"/>
    <s v="NE China/Korea/Russia diploids"/>
    <n v="2"/>
    <x v="0"/>
    <n v="1E-3"/>
    <n v="0.308"/>
    <n v="0"/>
    <n v="0.68799999999999994"/>
    <n v="2E-3"/>
    <n v="0"/>
    <n v="1E-3"/>
    <n v="295"/>
    <n v="306"/>
    <n v="266"/>
    <n v="283"/>
    <n v="250"/>
    <n v="194"/>
    <n v="213"/>
    <n v="221"/>
    <n v="227"/>
    <n v="258"/>
    <n v="0.116861725184222"/>
    <n v="0.13131114819541201"/>
    <s v="2x"/>
    <m/>
    <m/>
    <n v="0"/>
    <d v="1899-12-30T00:00:00"/>
    <n v="0"/>
    <n v="7"/>
    <n v="7"/>
    <s v="SAMN05752548"/>
  </r>
  <r>
    <n v="719"/>
    <s v="JY198"/>
    <s v="JY198"/>
    <s v="M. sacchariflorus"/>
    <m/>
    <m/>
    <m/>
    <m/>
    <m/>
    <m/>
    <s v="wild"/>
    <m/>
    <s v="China"/>
    <s v="Liaoning"/>
    <s v="Dandong"/>
    <m/>
    <s v="Xiaoli Jin"/>
    <d v="2014-10-03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0.029850000000003"/>
    <n v="124.2807"/>
    <n v="5"/>
    <n v="1.5"/>
    <m/>
    <s v="2x"/>
    <n v="4.3946428571428573"/>
    <s v="Y"/>
    <d v="2015-08-10T00:00:00"/>
    <s v="ZJU"/>
    <s v="summer 2015"/>
    <n v="80.10929999999999"/>
    <n v="7.54954388172381E-3"/>
    <s v="N"/>
    <n v="8"/>
    <n v="3"/>
    <s v="N China 2x and 4x, Korea and Russia 4x"/>
    <n v="3"/>
    <x v="1"/>
    <n v="0"/>
    <n v="0.224"/>
    <n v="1E-3"/>
    <n v="0.159"/>
    <n v="0.59599999999999997"/>
    <n v="6.0000000000000001E-3"/>
    <n v="1.4E-2"/>
    <n v="296"/>
    <n v="307"/>
    <n v="267"/>
    <n v="284"/>
    <n v="248"/>
    <n v="193"/>
    <n v="213"/>
    <n v="224"/>
    <n v="226"/>
    <n v="259"/>
    <n v="0.111255598901893"/>
    <n v="0.18156397333766899"/>
    <s v="4x"/>
    <m/>
    <m/>
    <n v="0"/>
    <d v="1899-12-30T00:00:00"/>
    <n v="0"/>
    <n v="7"/>
    <n v="7"/>
    <s v="SAMN05752549"/>
  </r>
  <r>
    <n v="720"/>
    <s v="JY199"/>
    <s v="JY199"/>
    <s v="M. sacchariflorus"/>
    <m/>
    <m/>
    <m/>
    <m/>
    <m/>
    <m/>
    <s v="wild"/>
    <m/>
    <s v="China"/>
    <s v="Liaoning"/>
    <s v="Dandong"/>
    <m/>
    <s v="Xiaoli Jin"/>
    <d v="2014-10-03T00:00:00"/>
    <s v="mountain 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096150000000002"/>
    <n v="124.29483333333334"/>
    <n v="35"/>
    <n v="1.2"/>
    <m/>
    <s v="2x"/>
    <n v="4.3755357142857134"/>
    <s v="Y"/>
    <d v="2015-08-10T00:00:00"/>
    <s v="ZJU"/>
    <s v="summer 2015"/>
    <n v="111.64219999999999"/>
    <n v="7.4812967581047397E-3"/>
    <s v="N"/>
    <n v="7"/>
    <n v="4"/>
    <s v="NE China/Korea/Russia diploids"/>
    <n v="2"/>
    <x v="0"/>
    <n v="0"/>
    <n v="0.161"/>
    <n v="2E-3"/>
    <n v="0.83399999999999996"/>
    <n v="0"/>
    <n v="0"/>
    <n v="2E-3"/>
    <n v="296"/>
    <n v="307"/>
    <n v="267"/>
    <n v="284"/>
    <n v="248"/>
    <n v="193"/>
    <n v="214"/>
    <n v="223"/>
    <n v="226"/>
    <n v="259"/>
    <n v="0.162895535327265"/>
    <n v="0.11567937033968501"/>
    <s v="2x"/>
    <m/>
    <m/>
    <n v="0"/>
    <d v="1899-12-30T00:00:00"/>
    <n v="0"/>
    <n v="7"/>
    <n v="7"/>
    <s v="SAMN05752550"/>
  </r>
  <r>
    <n v="721"/>
    <s v="JY200"/>
    <s v="JY200"/>
    <s v="M. sacchariflorus"/>
    <m/>
    <m/>
    <m/>
    <m/>
    <m/>
    <m/>
    <s v="wild"/>
    <m/>
    <s v="China"/>
    <s v="Liaoning"/>
    <s v="Dandong"/>
    <m/>
    <s v="Xiaoli Jin"/>
    <d v="2014-10-03T00:00:00"/>
    <s v="mountain 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169750000000001"/>
    <n v="124.34665"/>
    <n v="37"/>
    <n v="2"/>
    <m/>
    <s v="2x"/>
    <n v="4.2226785714285713"/>
    <s v="Y"/>
    <d v="2015-08-10T00:00:00"/>
    <s v="ZJU"/>
    <s v="summer 2015"/>
    <n v="156.6892"/>
    <n v="6.5359477124183002E-4"/>
    <s v="N"/>
    <n v="7"/>
    <n v="4"/>
    <s v="NE China/Korea/Russia diploids"/>
    <n v="2"/>
    <x v="0"/>
    <n v="0"/>
    <n v="0.28199999999999997"/>
    <n v="0"/>
    <n v="0.71699999999999997"/>
    <n v="0"/>
    <n v="0"/>
    <n v="0"/>
    <n v="296"/>
    <n v="307"/>
    <n v="267"/>
    <n v="284"/>
    <n v="248"/>
    <n v="193"/>
    <n v="214"/>
    <n v="223"/>
    <n v="226"/>
    <n v="259"/>
    <n v="0.20777344314405399"/>
    <n v="0.109502097391939"/>
    <s v="2x"/>
    <m/>
    <m/>
    <n v="0"/>
    <d v="1899-12-30T00:00:00"/>
    <n v="0"/>
    <n v="6"/>
    <n v="6"/>
    <s v="SAMN05752551"/>
  </r>
  <r>
    <n v="722"/>
    <s v="JY201"/>
    <s v="JY201"/>
    <s v="M. sacchariflorus"/>
    <m/>
    <m/>
    <m/>
    <m/>
    <m/>
    <m/>
    <s v="wild"/>
    <m/>
    <s v="China"/>
    <s v="Liaoning"/>
    <s v="Dandong"/>
    <m/>
    <s v="Xiaoli Jin"/>
    <d v="2014-10-03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499749999999999"/>
    <n v="124.04674999999999"/>
    <n v="105"/>
    <n v="1.9"/>
    <m/>
    <s v="2x"/>
    <n v="4.3373214285714283"/>
    <s v="Y"/>
    <d v="2015-07-27T00:00:00"/>
    <s v="ZJU"/>
    <s v="summer 2015"/>
    <n v="38.514499999999998"/>
    <m/>
    <s v="N"/>
    <n v="7"/>
    <n v="4"/>
    <s v="NE China/Korea/Russia diploids"/>
    <n v="2"/>
    <x v="0"/>
    <n v="8.0000000000000002E-3"/>
    <n v="0.29299999999999998"/>
    <n v="0"/>
    <n v="0.68500000000000005"/>
    <n v="1.4E-2"/>
    <n v="0"/>
    <n v="0"/>
    <n v="296"/>
    <n v="307"/>
    <n v="266"/>
    <n v="283"/>
    <n v="248"/>
    <n v="193"/>
    <n v="213"/>
    <n v="224"/>
    <n v="226"/>
    <n v="259"/>
    <n v="0.150758560901604"/>
    <n v="0.12141009936028301"/>
    <s v="2x"/>
    <m/>
    <m/>
    <n v="0"/>
    <d v="1899-12-30T00:00:00"/>
    <n v="0"/>
    <n v="6"/>
    <n v="5"/>
    <s v="SAMN05752552"/>
  </r>
  <r>
    <n v="723"/>
    <s v="JY202"/>
    <s v="JY202"/>
    <s v="M. sacchariflorus"/>
    <m/>
    <m/>
    <m/>
    <m/>
    <m/>
    <m/>
    <s v="wild"/>
    <m/>
    <s v="China"/>
    <s v="Liaoning"/>
    <s v="Dandong"/>
    <m/>
    <s v="Xiaoli Jin"/>
    <d v="2014-10-03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499449999999996"/>
    <n v="123.98386666666667"/>
    <n v="117"/>
    <n v="1.8"/>
    <m/>
    <s v="2x"/>
    <n v="4.3946428571428573"/>
    <s v="Y"/>
    <d v="2015-07-27T00:00:00"/>
    <s v="ZJU"/>
    <s v="summer 2015"/>
    <n v="86.676899999999989"/>
    <n v="8.9285714285714298E-3"/>
    <s v="N"/>
    <n v="7"/>
    <n v="4"/>
    <s v="NE China/Korea/Russia diploids"/>
    <n v="2"/>
    <x v="0"/>
    <n v="0"/>
    <n v="0.27800000000000002"/>
    <n v="0"/>
    <n v="0.72099999999999997"/>
    <n v="0"/>
    <n v="0"/>
    <n v="0"/>
    <n v="296"/>
    <n v="307"/>
    <n v="267"/>
    <n v="284"/>
    <n v="248"/>
    <n v="193"/>
    <n v="213"/>
    <n v="224"/>
    <n v="226"/>
    <n v="259"/>
    <n v="0.31391417425227602"/>
    <n v="9.5232078173700593E-2"/>
    <s v="2x"/>
    <m/>
    <m/>
    <n v="0"/>
    <d v="1899-12-30T00:00:00"/>
    <n v="0"/>
    <n v="6"/>
    <n v="5"/>
    <s v="SAMN05752553"/>
  </r>
  <r>
    <n v="724"/>
    <s v="JY203"/>
    <s v="JY203"/>
    <s v="M. sacchariflorus"/>
    <m/>
    <m/>
    <m/>
    <m/>
    <m/>
    <m/>
    <s v="wild"/>
    <m/>
    <s v="China"/>
    <s v="Liaoning"/>
    <s v="Dandong"/>
    <m/>
    <s v="Xiaoli Jin"/>
    <d v="2014-10-03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586633333333332"/>
    <n v="123.9806"/>
    <n v="87"/>
    <n v="1.6"/>
    <m/>
    <s v="2x"/>
    <n v="4.2608928571428573"/>
    <s v="Y"/>
    <d v="2015-07-27T00:00:00"/>
    <s v="ZJU"/>
    <s v="summer 2015"/>
    <n v="52.239099999999993"/>
    <n v="3.4364261168384901E-3"/>
    <s v="N"/>
    <n v="7"/>
    <n v="4"/>
    <s v="NE China/Korea/Russia diploids"/>
    <n v="2"/>
    <x v="0"/>
    <n v="0"/>
    <n v="0.30199999999999999"/>
    <n v="0"/>
    <n v="0.69599999999999995"/>
    <n v="0"/>
    <n v="0"/>
    <n v="0"/>
    <n v="296"/>
    <n v="307"/>
    <n v="266"/>
    <n v="283"/>
    <n v="248"/>
    <n v="193"/>
    <n v="213"/>
    <n v="224"/>
    <n v="226"/>
    <n v="259"/>
    <n v="0.20291865337379"/>
    <n v="0.104448392125585"/>
    <s v="2x"/>
    <m/>
    <m/>
    <n v="0"/>
    <d v="1899-12-30T00:00:00"/>
    <n v="0"/>
    <n v="5"/>
    <n v="5"/>
    <s v="SAMN05752554"/>
  </r>
  <r>
    <n v="725"/>
    <s v="JY204"/>
    <s v="JY204"/>
    <s v="M. sinensis"/>
    <m/>
    <m/>
    <m/>
    <m/>
    <m/>
    <m/>
    <s v="wild"/>
    <m/>
    <s v="China"/>
    <s v="Liaoning"/>
    <s v="Dandong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620566666666669"/>
    <n v="123.98454999999998"/>
    <n v="103"/>
    <n v="1.7"/>
    <m/>
    <s v="2x"/>
    <n v="6.1142857142857139"/>
    <s v="Y"/>
    <d v="2015-07-27T00:00:00"/>
    <s v="ZJU"/>
    <s v="summer 2015"/>
    <n v="38.472399999999993"/>
    <m/>
    <s v="N"/>
    <n v="5"/>
    <n v="2"/>
    <s v="M. sinensis"/>
    <n v="7"/>
    <x v="7"/>
    <n v="0.97799999999999998"/>
    <n v="1E-3"/>
    <n v="0"/>
    <n v="3.0000000000000001E-3"/>
    <n v="1.4999999999999999E-2"/>
    <n v="2E-3"/>
    <n v="1E-3"/>
    <n v="0"/>
    <n v="0"/>
    <n v="0"/>
    <n v="0"/>
    <n v="0"/>
    <n v="0"/>
    <n v="0"/>
    <n v="0"/>
    <n v="0"/>
    <n v="0"/>
    <n v="0.51871116890622704"/>
    <n v="6.2803962773941804E-2"/>
    <s v="unknown"/>
    <m/>
    <m/>
    <n v="0"/>
    <d v="1899-12-30T00:00:00"/>
    <n v="0"/>
    <n v="5"/>
    <n v="5"/>
    <s v="SAMN05752555"/>
  </r>
  <r>
    <n v="726"/>
    <s v="JY205"/>
    <s v="JY205"/>
    <s v="M. sacchariflorus"/>
    <m/>
    <m/>
    <m/>
    <m/>
    <m/>
    <m/>
    <s v="wild"/>
    <m/>
    <s v="China"/>
    <s v="Liaoning"/>
    <s v="Dandong"/>
    <m/>
    <s v="Xiaoli Jin"/>
    <d v="2014-10-03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657200000000003"/>
    <n v="123.99516666666666"/>
    <n v="118"/>
    <n v="1.8"/>
    <m/>
    <s v="2x"/>
    <n v="4.4710714285714284"/>
    <s v="Y"/>
    <d v="2015-07-27T00:00:00"/>
    <s v="ZJU"/>
    <s v="summer 2015"/>
    <n v="70.720999999999989"/>
    <n v="0"/>
    <s v="N"/>
    <n v="7"/>
    <n v="4"/>
    <s v="NE China/Korea/Russia diploids"/>
    <n v="2"/>
    <x v="0"/>
    <n v="2E-3"/>
    <n v="0.29699999999999999"/>
    <n v="1E-3"/>
    <n v="0.69799999999999995"/>
    <n v="1E-3"/>
    <n v="1E-3"/>
    <n v="0"/>
    <n v="296"/>
    <n v="307"/>
    <n v="267"/>
    <n v="283"/>
    <n v="248"/>
    <n v="193"/>
    <n v="213"/>
    <n v="224"/>
    <n v="226"/>
    <n v="259"/>
    <n v="0.11466551076434001"/>
    <n v="0.13372719261024299"/>
    <s v="2x"/>
    <m/>
    <m/>
    <n v="0"/>
    <d v="1899-12-30T00:00:00"/>
    <n v="0"/>
    <n v="5"/>
    <n v="5"/>
    <s v="SAMN05752556"/>
  </r>
  <r>
    <n v="727"/>
    <s v="JY206"/>
    <s v="JY206"/>
    <s v="M. sacchariflorus"/>
    <m/>
    <m/>
    <m/>
    <m/>
    <m/>
    <m/>
    <s v="wild"/>
    <m/>
    <s v="China"/>
    <s v="Liaoning"/>
    <s v="Liaoyang"/>
    <m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1.795449999999995"/>
    <n v="123.59863333333332"/>
    <n v="56"/>
    <n v="1.7"/>
    <m/>
    <s v="2x"/>
    <n v="4.3946428571428573"/>
    <s v="Y"/>
    <d v="2015-07-27T00:00:00"/>
    <s v="ZJU"/>
    <s v="summer 2015"/>
    <n v="50.302499999999995"/>
    <n v="5.9737156511350099E-4"/>
    <s v="N"/>
    <n v="7"/>
    <n v="4"/>
    <s v="NE China/Korea/Russia diploids"/>
    <n v="2"/>
    <x v="0"/>
    <n v="0"/>
    <n v="0.28599999999999998"/>
    <n v="0"/>
    <n v="0.71299999999999997"/>
    <n v="0"/>
    <n v="0"/>
    <n v="0"/>
    <n v="296"/>
    <n v="307"/>
    <n v="267"/>
    <n v="284"/>
    <n v="248"/>
    <n v="193"/>
    <n v="214"/>
    <n v="223"/>
    <n v="226"/>
    <n v="259"/>
    <n v="0.18664932813177301"/>
    <n v="0.107262133162794"/>
    <s v="2x"/>
    <m/>
    <m/>
    <n v="0"/>
    <d v="1899-12-30T00:00:00"/>
    <n v="0"/>
    <n v="5"/>
    <n v="5"/>
    <s v="SAMN05752557"/>
  </r>
  <r>
    <n v="728"/>
    <s v="JY207"/>
    <s v="JY207"/>
    <s v="M. sacchariflorus"/>
    <m/>
    <m/>
    <m/>
    <m/>
    <m/>
    <m/>
    <s v="wild"/>
    <m/>
    <s v="China"/>
    <s v="Liaoning"/>
    <s v="Shenyang"/>
    <m/>
    <s v="Xiaoli Jin"/>
    <d v="2014-10-04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971683333333338"/>
    <n v="123.59995000000001"/>
    <n v="65"/>
    <n v="1.6"/>
    <m/>
    <m/>
    <m/>
    <s v="Y"/>
    <d v="2015-07-27T00:00:00"/>
    <s v="ZJU"/>
    <s v="summer 2015"/>
    <n v="46.976599999999991"/>
    <n v="6.8728522336769802E-3"/>
    <s v="N"/>
    <n v="7"/>
    <n v="4"/>
    <s v="NE China/Korea/Russia diploids"/>
    <n v="2"/>
    <x v="0"/>
    <n v="0"/>
    <n v="0.30599999999999999"/>
    <n v="0"/>
    <n v="0.69299999999999995"/>
    <n v="0"/>
    <n v="0"/>
    <n v="0"/>
    <n v="296"/>
    <n v="307"/>
    <n v="266"/>
    <n v="283"/>
    <n v="248"/>
    <n v="193"/>
    <n v="213"/>
    <n v="224"/>
    <n v="226"/>
    <n v="259"/>
    <n v="0.25915330154601901"/>
    <n v="0.109256153216055"/>
    <s v="2x"/>
    <m/>
    <m/>
    <n v="0"/>
    <d v="1899-12-30T00:00:00"/>
    <n v="0"/>
    <n v="5"/>
    <n v="5"/>
    <s v="SAMN05752558"/>
  </r>
  <r>
    <n v="729"/>
    <s v="JY208"/>
    <s v="JY208"/>
    <s v="M. sacchariflorus"/>
    <m/>
    <m/>
    <m/>
    <m/>
    <m/>
    <m/>
    <s v="wild"/>
    <m/>
    <s v="China"/>
    <s v="Liaoning"/>
    <s v="Shenyang"/>
    <m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42.053800000000003"/>
    <n v="123.62351666666667"/>
    <n v="77"/>
    <n v="1.6"/>
    <m/>
    <s v="2x"/>
    <n v="4.4137499999999994"/>
    <s v="Y"/>
    <d v="2015-07-27T00:00:00"/>
    <s v="ZJU"/>
    <s v="summer 2015"/>
    <n v="46.387199999999993"/>
    <n v="2.3724792408066401E-3"/>
    <s v="N"/>
    <n v="7"/>
    <n v="4"/>
    <s v="NE China/Korea/Russia diploids"/>
    <n v="2"/>
    <x v="0"/>
    <n v="1E-3"/>
    <n v="0.33300000000000002"/>
    <n v="0"/>
    <n v="0.66500000000000004"/>
    <n v="0"/>
    <n v="0"/>
    <n v="0"/>
    <n v="296"/>
    <n v="307"/>
    <n v="266"/>
    <n v="283"/>
    <n v="248"/>
    <n v="193"/>
    <n v="213"/>
    <n v="224"/>
    <n v="226"/>
    <n v="259"/>
    <n v="0.24395318595578699"/>
    <n v="0.108817796124298"/>
    <s v="2x"/>
    <m/>
    <m/>
    <n v="0"/>
    <d v="1899-12-30T00:00:00"/>
    <n v="0"/>
    <n v="5"/>
    <n v="5"/>
    <s v="SAMN05752559"/>
  </r>
  <r>
    <n v="730"/>
    <s v="JY209"/>
    <s v="JY209"/>
    <s v="M. sacchariflorus"/>
    <m/>
    <m/>
    <m/>
    <m/>
    <m/>
    <m/>
    <s v="wild"/>
    <m/>
    <s v="China"/>
    <s v="Liaoning"/>
    <s v="Tieling"/>
    <m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147716666666668"/>
    <n v="123.68219999999999"/>
    <n v="61"/>
    <n v="1.8"/>
    <m/>
    <s v="2x"/>
    <n v="4.4519642857142854"/>
    <s v="Y"/>
    <d v="2015-07-27T00:00:00"/>
    <s v="ZJU"/>
    <s v="summer 2015"/>
    <n v="85.077099999999987"/>
    <n v="0"/>
    <s v="N"/>
    <n v="7"/>
    <n v="4"/>
    <s v="NE China/Korea/Russia diploids"/>
    <n v="4"/>
    <x v="9"/>
    <n v="0"/>
    <n v="0.59099999999999997"/>
    <n v="0"/>
    <n v="0.40899999999999997"/>
    <n v="0"/>
    <n v="0"/>
    <n v="0"/>
    <n v="296"/>
    <n v="307"/>
    <n v="267"/>
    <n v="285"/>
    <n v="248"/>
    <n v="193"/>
    <n v="214"/>
    <n v="223"/>
    <n v="226"/>
    <n v="259"/>
    <n v="0.29469729807831202"/>
    <n v="9.0875568484451205E-2"/>
    <s v="2x"/>
    <m/>
    <m/>
    <n v="0"/>
    <d v="1899-12-30T00:00:00"/>
    <n v="0"/>
    <n v="5"/>
    <n v="5"/>
    <s v="SAMN05752560"/>
  </r>
  <r>
    <n v="731"/>
    <s v="JY210"/>
    <s v="JY210"/>
    <s v="M. sacchariflorus"/>
    <m/>
    <m/>
    <m/>
    <m/>
    <m/>
    <m/>
    <s v="wild"/>
    <m/>
    <s v="China"/>
    <s v="Liaoning"/>
    <s v="Tieling"/>
    <m/>
    <s v="Xiaoli Jin"/>
    <d v="2014-10-04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330616666666664"/>
    <n v="123.88464999999999"/>
    <n v="55"/>
    <n v="1.4"/>
    <m/>
    <s v="2x"/>
    <n v="4.3946428571428573"/>
    <s v="Y"/>
    <d v="2015-07-27T00:00:00"/>
    <s v="ZJU"/>
    <s v="summer 2015"/>
    <n v="71.899799999999999"/>
    <n v="1.7647058823529401E-2"/>
    <s v="N"/>
    <n v="7"/>
    <n v="4"/>
    <s v="NE China/Korea/Russia diploids"/>
    <n v="2"/>
    <x v="0"/>
    <n v="3.0000000000000001E-3"/>
    <n v="0.29199999999999998"/>
    <n v="0"/>
    <n v="0.70299999999999996"/>
    <n v="0"/>
    <n v="0"/>
    <n v="1E-3"/>
    <n v="296"/>
    <n v="307"/>
    <n v="267"/>
    <n v="284"/>
    <n v="248"/>
    <n v="193"/>
    <n v="214"/>
    <n v="223"/>
    <n v="226"/>
    <n v="259"/>
    <n v="0.24600491258488699"/>
    <n v="0.11103020082784"/>
    <s v="2x"/>
    <m/>
    <m/>
    <n v="0"/>
    <d v="1899-12-30T00:00:00"/>
    <n v="0"/>
    <n v="5"/>
    <n v="5"/>
    <s v="SAMN05752561"/>
  </r>
  <r>
    <n v="732"/>
    <s v="JY211"/>
    <s v="JY211"/>
    <s v="M. sacchariflorus"/>
    <m/>
    <m/>
    <m/>
    <m/>
    <m/>
    <m/>
    <s v="wild"/>
    <m/>
    <s v="China"/>
    <s v="Liaoning"/>
    <s v="Tieling"/>
    <m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383533333333332"/>
    <n v="123.94813333333332"/>
    <n v="73"/>
    <n v="1.7"/>
    <m/>
    <s v="2x"/>
    <n v="4.3946428571428573"/>
    <s v="Y"/>
    <d v="2015-07-27T00:00:00"/>
    <s v="ZJU"/>
    <s v="summer 2015"/>
    <n v="57.122699999999995"/>
    <m/>
    <s v="N"/>
    <n v="7"/>
    <n v="4"/>
    <s v="NE China/Korea/Russia diploids"/>
    <n v="2"/>
    <x v="0"/>
    <n v="1E-3"/>
    <n v="0.251"/>
    <n v="1E-3"/>
    <n v="0.74399999999999999"/>
    <n v="1E-3"/>
    <n v="1E-3"/>
    <n v="2E-3"/>
    <n v="295"/>
    <n v="306"/>
    <n v="266"/>
    <n v="283"/>
    <n v="250"/>
    <n v="194"/>
    <n v="213"/>
    <n v="221"/>
    <n v="227"/>
    <n v="258"/>
    <n v="0.21311949140297601"/>
    <n v="0.11307381564451"/>
    <s v="2x"/>
    <m/>
    <m/>
    <n v="0"/>
    <d v="1899-12-30T00:00:00"/>
    <n v="0"/>
    <n v="5"/>
    <n v="5"/>
    <s v="SAMN05752562"/>
  </r>
  <r>
    <n v="733"/>
    <s v="JY212"/>
    <s v="JY212"/>
    <s v="M. sacchariflorus"/>
    <m/>
    <m/>
    <m/>
    <m/>
    <m/>
    <m/>
    <s v="wild"/>
    <m/>
    <s v="China"/>
    <s v="Liaoning"/>
    <s v="Kaiyuan"/>
    <m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2.458516666666661"/>
    <n v="124.02703333333334"/>
    <n v="80"/>
    <n v="2"/>
    <m/>
    <m/>
    <m/>
    <s v="Y"/>
    <d v="2015-07-27T00:00:00"/>
    <s v="ZJU"/>
    <s v="summer 2015"/>
    <n v="75.857199999999992"/>
    <m/>
    <s v="N"/>
    <n v="7"/>
    <n v="4"/>
    <s v="NE China/Korea/Russia diploids"/>
    <n v="2"/>
    <x v="0"/>
    <n v="2E-3"/>
    <n v="0.27800000000000002"/>
    <n v="0"/>
    <n v="0.71499999999999997"/>
    <n v="1E-3"/>
    <n v="1E-3"/>
    <n v="3.0000000000000001E-3"/>
    <n v="296"/>
    <n v="307"/>
    <n v="267"/>
    <n v="284"/>
    <n v="248"/>
    <n v="193"/>
    <n v="214"/>
    <n v="224"/>
    <n v="226"/>
    <n v="259"/>
    <n v="0.15910995520878499"/>
    <n v="0.12313137908519201"/>
    <s v="2x"/>
    <m/>
    <m/>
    <n v="0"/>
    <d v="1899-12-30T00:00:00"/>
    <n v="0"/>
    <n v="5"/>
    <n v="5"/>
    <s v="SAMN05752563"/>
  </r>
  <r>
    <n v="734"/>
    <s v="JY213"/>
    <s v="JY213"/>
    <s v="M. sacchariflorus"/>
    <m/>
    <m/>
    <m/>
    <m/>
    <m/>
    <m/>
    <s v="wild"/>
    <m/>
    <s v="China"/>
    <s v="Liaoning"/>
    <s v="Kaiyuan"/>
    <m/>
    <s v="Xiaoli Jin"/>
    <d v="2014-10-04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503249999999994"/>
    <n v="124.03718333333335"/>
    <n v="96"/>
    <n v="2.5"/>
    <m/>
    <s v="2x"/>
    <n v="4.3564285714285713"/>
    <s v="Y"/>
    <d v="2015-07-27T00:00:00"/>
    <s v="ZJU"/>
    <s v="summer 2015"/>
    <n v="53.881"/>
    <m/>
    <s v="N"/>
    <n v="7"/>
    <n v="4"/>
    <s v="NE China/Korea/Russia diploids"/>
    <n v="2"/>
    <x v="0"/>
    <n v="1E-3"/>
    <n v="0.28399999999999997"/>
    <n v="0"/>
    <n v="0.71399999999999997"/>
    <n v="0"/>
    <n v="0"/>
    <n v="1E-3"/>
    <n v="296"/>
    <n v="307"/>
    <n v="267"/>
    <n v="282"/>
    <n v="248"/>
    <n v="193"/>
    <n v="213"/>
    <n v="224"/>
    <n v="226"/>
    <n v="259"/>
    <n v="0.28501661609593998"/>
    <n v="0.105003637539407"/>
    <s v="2x"/>
    <m/>
    <m/>
    <n v="0"/>
    <d v="1899-12-30T00:00:00"/>
    <n v="0"/>
    <n v="5"/>
    <n v="5"/>
    <s v="SAMN05752564"/>
  </r>
  <r>
    <n v="735"/>
    <s v="JY214"/>
    <s v="JY214"/>
    <s v="M. sacchariflorus"/>
    <m/>
    <m/>
    <m/>
    <m/>
    <m/>
    <m/>
    <s v="wild"/>
    <m/>
    <s v="China"/>
    <s v="Liaoning"/>
    <s v="Kaiyuan"/>
    <m/>
    <s v="Xiaoli Jin"/>
    <d v="2014-10-04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42.642266666666664"/>
    <n v="124.19571666666667"/>
    <n v="108"/>
    <n v="2.2999999999999998"/>
    <m/>
    <s v="2x"/>
    <n v="4.4710714285714284"/>
    <s v="Y"/>
    <d v="2015-07-27T00:00:00"/>
    <s v="ZJU"/>
    <s v="summer 2015"/>
    <n v="30.389199999999999"/>
    <m/>
    <s v="N"/>
    <n v="7"/>
    <n v="4"/>
    <s v="NE China/Korea/Russia diploids"/>
    <n v="2"/>
    <x v="0"/>
    <n v="1E-3"/>
    <n v="0.33300000000000002"/>
    <n v="1E-3"/>
    <n v="0.66200000000000003"/>
    <n v="0"/>
    <n v="1E-3"/>
    <n v="2E-3"/>
    <n v="296"/>
    <n v="307"/>
    <n v="267"/>
    <n v="284"/>
    <n v="248"/>
    <n v="193"/>
    <n v="214"/>
    <n v="223"/>
    <n v="226"/>
    <n v="259"/>
    <n v="0.175986129172085"/>
    <n v="0.115448009819393"/>
    <s v="2x"/>
    <m/>
    <m/>
    <n v="0"/>
    <d v="1899-12-30T00:00:00"/>
    <n v="0"/>
    <n v="5"/>
    <n v="5"/>
    <s v="SAMN05752565"/>
  </r>
  <r>
    <n v="736"/>
    <s v="JY215"/>
    <s v="JY215"/>
    <s v="M. sacchariflorus"/>
    <m/>
    <m/>
    <m/>
    <m/>
    <m/>
    <m/>
    <s v="wild"/>
    <m/>
    <s v="China"/>
    <s v="Liaoning"/>
    <s v="Kaiyuan"/>
    <m/>
    <s v="Xiaoli Jin"/>
    <d v="2014-10-04T00:00:00"/>
    <s v="field zone"/>
    <m/>
    <s v="rare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2.716699999999996"/>
    <n v="124.32751666666667"/>
    <n v="124"/>
    <n v="1.9"/>
    <m/>
    <s v="2x"/>
    <n v="4.7003571428571425"/>
    <s v="Y"/>
    <d v="2015-07-27T00:00:00"/>
    <s v="ZJU"/>
    <d v="2015-11-17T00:00:00"/>
    <n v="21.959199999999999"/>
    <m/>
    <s v="N"/>
    <n v="7"/>
    <n v="4"/>
    <s v="NE China/Korea/Russia diploids"/>
    <n v="2"/>
    <x v="0"/>
    <n v="3.0000000000000001E-3"/>
    <n v="0.27100000000000002"/>
    <n v="1E-3"/>
    <n v="0.71799999999999997"/>
    <n v="2E-3"/>
    <n v="5.0000000000000001E-3"/>
    <n v="1E-3"/>
    <n v="296"/>
    <n v="307"/>
    <n v="267"/>
    <n v="284"/>
    <n v="248"/>
    <n v="193"/>
    <n v="214"/>
    <n v="223"/>
    <n v="226"/>
    <n v="259"/>
    <n v="0.15286808264701601"/>
    <n v="0.129046563192905"/>
    <s v="2x"/>
    <m/>
    <m/>
    <n v="0"/>
    <d v="1899-12-30T00:00:00"/>
    <n v="0"/>
    <n v="5"/>
    <n v="5"/>
    <s v="SAMN05752566"/>
  </r>
  <r>
    <n v="737"/>
    <s v="JY216"/>
    <s v="JY216"/>
    <s v="M. sacchariflorus"/>
    <m/>
    <m/>
    <m/>
    <m/>
    <m/>
    <m/>
    <s v="wild"/>
    <m/>
    <s v="China"/>
    <s v="Liaoning"/>
    <s v="Tieling"/>
    <s v="Xifeng country"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717533333333336"/>
    <n v="124.38891666666667"/>
    <n v="134"/>
    <n v="1.7"/>
    <m/>
    <s v="2x"/>
    <n v="4.3373214285714283"/>
    <s v="Y"/>
    <d v="2015-07-27T00:00:00"/>
    <s v="ZJU"/>
    <s v="summer 2015"/>
    <n v="74.552099999999996"/>
    <m/>
    <s v="N"/>
    <n v="7"/>
    <n v="4"/>
    <s v="NE China/Korea/Russia diploids"/>
    <n v="2"/>
    <x v="0"/>
    <n v="2E-3"/>
    <n v="0.251"/>
    <n v="0"/>
    <n v="0.747"/>
    <n v="0"/>
    <n v="0"/>
    <n v="0"/>
    <n v="296"/>
    <n v="307"/>
    <n v="266"/>
    <n v="283"/>
    <n v="248"/>
    <n v="193"/>
    <n v="213"/>
    <n v="224"/>
    <n v="226"/>
    <n v="259"/>
    <n v="0.249096951307615"/>
    <n v="0.10833172984414099"/>
    <s v="2x"/>
    <m/>
    <m/>
    <n v="0"/>
    <d v="1899-12-30T00:00:00"/>
    <n v="0"/>
    <n v="5"/>
    <n v="5"/>
    <s v="SAMN05752567"/>
  </r>
  <r>
    <n v="738"/>
    <s v="JY217"/>
    <s v="JY217"/>
    <s v="M. sacchariflorus"/>
    <m/>
    <m/>
    <m/>
    <m/>
    <m/>
    <m/>
    <s v="wild"/>
    <m/>
    <s v="China"/>
    <s v="Liaoning"/>
    <s v="Tieling"/>
    <s v="Xifeng country"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721699999999998"/>
    <n v="124.50753333333333"/>
    <n v="156"/>
    <n v="2.7"/>
    <m/>
    <s v="2x"/>
    <n v="4.2608928571428573"/>
    <s v="Y"/>
    <d v="2015-07-27T00:00:00"/>
    <s v="ZJU"/>
    <s v="summer 2015"/>
    <n v="73.289099999999991"/>
    <m/>
    <s v="N"/>
    <n v="7"/>
    <n v="4"/>
    <s v="NE China/Korea/Russia diploids"/>
    <n v="2"/>
    <x v="0"/>
    <n v="1E-3"/>
    <n v="0.30099999999999999"/>
    <n v="0"/>
    <n v="0.69599999999999995"/>
    <n v="0"/>
    <n v="0"/>
    <n v="1E-3"/>
    <n v="295"/>
    <n v="306"/>
    <n v="266"/>
    <n v="283"/>
    <n v="250"/>
    <n v="194"/>
    <n v="213"/>
    <n v="221"/>
    <n v="227"/>
    <n v="258"/>
    <n v="0.213292876751914"/>
    <n v="0.116110784601822"/>
    <s v="2x"/>
    <m/>
    <m/>
    <n v="0"/>
    <d v="1899-12-30T00:00:00"/>
    <n v="0"/>
    <n v="5"/>
    <n v="4"/>
    <s v="SAMN05752568"/>
  </r>
  <r>
    <n v="739"/>
    <s v="JY218"/>
    <s v="JY218"/>
    <s v="M. sacchariflorus"/>
    <m/>
    <m/>
    <m/>
    <m/>
    <m/>
    <m/>
    <s v="wild"/>
    <m/>
    <s v="China"/>
    <s v="Liaoning"/>
    <s v="Tieling"/>
    <s v="Xifeng country"/>
    <s v="Xiaoli Jin"/>
    <d v="2014-10-04T00:00:00"/>
    <s v="roadside"/>
    <m/>
    <s v="rare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025849999999998"/>
    <n v="124.76071666666667"/>
    <n v="305"/>
    <n v="2.6"/>
    <m/>
    <s v="2x"/>
    <n v="4.5092857142857143"/>
    <s v="Y"/>
    <d v="2015-07-27T00:00:00"/>
    <s v="ZJU"/>
    <s v="summer 2015"/>
    <n v="57.417399999999986"/>
    <m/>
    <s v="N"/>
    <n v="7"/>
    <n v="4"/>
    <s v="NE China/Korea/Russia diploids"/>
    <n v="4"/>
    <x v="9"/>
    <n v="1E-3"/>
    <n v="0.61199999999999999"/>
    <n v="1E-3"/>
    <n v="0.38500000000000001"/>
    <n v="1E-3"/>
    <n v="0"/>
    <n v="0"/>
    <n v="296"/>
    <n v="307"/>
    <n v="268"/>
    <n v="284"/>
    <n v="248"/>
    <n v="193"/>
    <n v="213"/>
    <n v="224"/>
    <n v="226"/>
    <n v="259"/>
    <n v="0.23857824013870799"/>
    <n v="0.113173175452579"/>
    <s v="2x"/>
    <m/>
    <m/>
    <n v="0"/>
    <d v="1899-12-30T00:00:00"/>
    <n v="0"/>
    <n v="5"/>
    <n v="4"/>
    <s v="SAMN05752569"/>
  </r>
  <r>
    <n v="740"/>
    <s v="JY219"/>
    <s v="JY219"/>
    <s v="M. sacchariflorus"/>
    <m/>
    <m/>
    <m/>
    <m/>
    <m/>
    <m/>
    <s v="wild"/>
    <m/>
    <s v="China"/>
    <s v="Jilin"/>
    <s v="Siping"/>
    <s v="Shiling town, Tiedong suburb"/>
    <s v="Xiaoli Jin"/>
    <d v="2014-10-04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09375"/>
    <n v="124.72443333333332"/>
    <n v="291"/>
    <n v="2"/>
    <m/>
    <s v="2x"/>
    <n v="4.4519642857142854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5"/>
    <n v="4"/>
    <s v="NA"/>
  </r>
  <r>
    <n v="741"/>
    <s v="JY220"/>
    <s v="JY220"/>
    <s v="M. sacchariflorus"/>
    <m/>
    <m/>
    <m/>
    <m/>
    <m/>
    <m/>
    <s v="wild"/>
    <m/>
    <s v="China"/>
    <s v="Jilin"/>
    <s v="Siping"/>
    <s v="Shiling town, Tiedong suburb"/>
    <s v="Xiaoli Jin"/>
    <d v="2014-10-04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100516666666671"/>
    <n v="124.71638333333333"/>
    <n v="291"/>
    <n v="1.1000000000000001"/>
    <m/>
    <s v="2x"/>
    <n v="4.4519642857142854"/>
    <s v="Y"/>
    <d v="2015-07-27T00:00:00"/>
    <s v="ZJU"/>
    <s v="summer 2015"/>
    <n v="67.31089999999999"/>
    <m/>
    <s v="N"/>
    <n v="7"/>
    <n v="4"/>
    <s v="NE China/Korea/Russia diploids"/>
    <n v="2"/>
    <x v="0"/>
    <n v="1E-3"/>
    <n v="0.25"/>
    <n v="0"/>
    <n v="0.745"/>
    <n v="2E-3"/>
    <n v="1E-3"/>
    <n v="1E-3"/>
    <n v="296"/>
    <n v="307"/>
    <n v="268"/>
    <n v="284"/>
    <n v="248"/>
    <n v="193"/>
    <n v="213"/>
    <n v="224"/>
    <n v="226"/>
    <n v="259"/>
    <n v="0.20020228290709399"/>
    <n v="0.12147270296636201"/>
    <s v="2x"/>
    <m/>
    <m/>
    <n v="0"/>
    <d v="1899-12-30T00:00:00"/>
    <n v="0"/>
    <n v="5"/>
    <n v="4"/>
    <s v="SAMN05752570"/>
  </r>
  <r>
    <n v="742"/>
    <s v="JY221"/>
    <s v="JY221"/>
    <s v="M. sacchariflorus"/>
    <m/>
    <m/>
    <m/>
    <m/>
    <m/>
    <m/>
    <s v="wild"/>
    <m/>
    <s v="China"/>
    <s v="Jilin"/>
    <s v="Jilin"/>
    <s v="G302 road,Longtan suburb"/>
    <s v="Xiaoli Jin"/>
    <d v="2014-10-05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54116666666671"/>
    <n v="126.76281666666667"/>
    <n v="225"/>
    <n v="1.1000000000000001"/>
    <m/>
    <s v="2x"/>
    <n v="4.2799999999999994"/>
    <s v="Y"/>
    <d v="2015-07-27T00:00:00"/>
    <s v="ZJU"/>
    <s v="summer 2015"/>
    <n v="37.7988"/>
    <m/>
    <s v="N"/>
    <n v="7"/>
    <n v="4"/>
    <s v="NE China/Korea/Russia diploids"/>
    <n v="2"/>
    <x v="0"/>
    <n v="5.0000000000000001E-3"/>
    <n v="0.20799999999999999"/>
    <n v="1E-3"/>
    <n v="0.73799999999999999"/>
    <n v="0.02"/>
    <n v="2.5999999999999999E-2"/>
    <n v="3.0000000000000001E-3"/>
    <n v="296"/>
    <n v="307"/>
    <n v="267"/>
    <n v="283"/>
    <n v="248"/>
    <n v="193"/>
    <n v="213"/>
    <n v="224"/>
    <n v="226"/>
    <n v="259"/>
    <n v="8.2242450512931706E-2"/>
    <n v="0.149154570358009"/>
    <s v="2x"/>
    <s v="JY221-2"/>
    <m/>
    <n v="0"/>
    <d v="1899-12-30T00:00:00"/>
    <n v="0"/>
    <n v="4"/>
    <n v="4"/>
    <s v="SAMN05752571"/>
  </r>
  <r>
    <n v="743"/>
    <s v="JY222"/>
    <s v="JY222"/>
    <s v="M. sacchariflorus"/>
    <m/>
    <m/>
    <m/>
    <m/>
    <m/>
    <m/>
    <s v="wild"/>
    <m/>
    <s v="China"/>
    <s v="Jilin"/>
    <s v="Jilin"/>
    <s v="G302 road,Longtan suburb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3.954150000000006"/>
    <n v="126.76283333333333"/>
    <n v="224"/>
    <n v="1.9"/>
    <m/>
    <s v="2x"/>
    <n v="4.5666071428571424"/>
    <s v="Y"/>
    <d v="2015-07-27T00:00:00"/>
    <s v="ZJU"/>
    <s v="summer 2015"/>
    <n v="35.946399999999997"/>
    <m/>
    <s v="N"/>
    <n v="7"/>
    <n v="4"/>
    <s v="NE China/Korea/Russia diploids"/>
    <n v="2"/>
    <x v="0"/>
    <n v="5.0000000000000001E-3"/>
    <n v="0.20799999999999999"/>
    <n v="1E-3"/>
    <n v="0.73799999999999999"/>
    <n v="0.02"/>
    <n v="2.5999999999999999E-2"/>
    <n v="3.0000000000000001E-3"/>
    <n v="296"/>
    <n v="307"/>
    <n v="267"/>
    <n v="283"/>
    <n v="248"/>
    <n v="193"/>
    <n v="213"/>
    <n v="224"/>
    <n v="226"/>
    <n v="259"/>
    <n v="8.2242450512931706E-2"/>
    <n v="0.149154570358009"/>
    <s v="2x"/>
    <s v="JY221-2"/>
    <m/>
    <n v="0"/>
    <d v="1899-12-30T00:00:00"/>
    <n v="0"/>
    <n v="4"/>
    <n v="4"/>
    <s v="SAMN05752572"/>
  </r>
  <r>
    <n v="744"/>
    <s v="JY223"/>
    <s v="JY223"/>
    <s v="M. sacchariflorus"/>
    <m/>
    <m/>
    <m/>
    <m/>
    <m/>
    <m/>
    <s v="wild"/>
    <m/>
    <s v="China"/>
    <s v="Jilin"/>
    <s v="Jiaohe"/>
    <s v="Tiangang town"/>
    <s v="Xiaoli Jin"/>
    <d v="2014-10-05T00:00:00"/>
    <s v="field zon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943450000000006"/>
    <n v="126.8466"/>
    <n v="242"/>
    <n v="1.7"/>
    <m/>
    <s v="2x"/>
    <n v="4.2991071428571432"/>
    <s v="Y"/>
    <d v="2015-07-27T00:00:00"/>
    <s v="ZJU"/>
    <d v="2015-11-17T00:00:00"/>
    <n v="28.362399999999997"/>
    <m/>
    <s v="N"/>
    <n v="7"/>
    <n v="4"/>
    <s v="NE China/Korea/Russia diploids"/>
    <n v="2"/>
    <x v="0"/>
    <n v="0"/>
    <n v="0.185"/>
    <n v="0"/>
    <n v="0.81299999999999994"/>
    <n v="0"/>
    <n v="0"/>
    <n v="0"/>
    <n v="296"/>
    <n v="307"/>
    <n v="267"/>
    <n v="284"/>
    <n v="248"/>
    <n v="193"/>
    <n v="214"/>
    <n v="223"/>
    <n v="226"/>
    <n v="259"/>
    <n v="0.27472908539228402"/>
    <n v="9.6103275161367394E-2"/>
    <s v="2x"/>
    <m/>
    <m/>
    <n v="0"/>
    <d v="1899-12-30T00:00:00"/>
    <n v="0"/>
    <n v="4"/>
    <n v="4"/>
    <s v="SAMN05752573"/>
  </r>
  <r>
    <n v="745"/>
    <s v="JY224"/>
    <s v="JY224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02633333333341"/>
    <n v="126.90411666666665"/>
    <n v="260"/>
    <n v="1.2"/>
    <m/>
    <s v="2x"/>
    <n v="4.4328571428571424"/>
    <s v="Y"/>
    <d v="2015-07-27T00:00:00"/>
    <s v="ZJU"/>
    <s v="summer 2015"/>
    <n v="38.051400000000001"/>
    <m/>
    <s v="N"/>
    <n v="7"/>
    <n v="4"/>
    <s v="NE China/Korea/Russia diploids"/>
    <n v="2"/>
    <x v="0"/>
    <n v="0"/>
    <n v="0.23599999999999999"/>
    <n v="0"/>
    <n v="0.74399999999999999"/>
    <n v="2E-3"/>
    <n v="1E-3"/>
    <n v="1.6E-2"/>
    <n v="296"/>
    <n v="308"/>
    <n v="267"/>
    <n v="282"/>
    <n v="248"/>
    <n v="193"/>
    <n v="213"/>
    <n v="224"/>
    <n v="226"/>
    <n v="259"/>
    <n v="0.11310504262389801"/>
    <n v="0.133166074745039"/>
    <s v="2x"/>
    <m/>
    <m/>
    <n v="0"/>
    <d v="1899-12-30T00:00:00"/>
    <n v="0"/>
    <n v="4"/>
    <n v="4"/>
    <s v="SAMN05752574"/>
  </r>
  <r>
    <n v="746"/>
    <s v="JY225"/>
    <s v="JY225"/>
    <s v="M. sacchariflorus"/>
    <m/>
    <m/>
    <m/>
    <m/>
    <m/>
    <m/>
    <s v="wild"/>
    <m/>
    <s v="China"/>
    <s v="Jilin"/>
    <s v="Jiaohe"/>
    <m/>
    <s v="Xiaoli Jin"/>
    <d v="2014-10-05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35833333333335"/>
    <n v="126.8691"/>
    <n v="244"/>
    <n v="1.1000000000000001"/>
    <m/>
    <s v="2x"/>
    <n v="4.2608928571428573"/>
    <s v="Y"/>
    <d v="2015-07-27T00:00:00"/>
    <s v="ZJU"/>
    <s v="summer 2015"/>
    <n v="37.588300000000004"/>
    <m/>
    <s v="N"/>
    <n v="7"/>
    <n v="4"/>
    <s v="NE China/Korea/Russia diploids"/>
    <n v="2"/>
    <x v="0"/>
    <n v="1E-3"/>
    <n v="0.221"/>
    <n v="0"/>
    <n v="0.77400000000000002"/>
    <n v="3.0000000000000001E-3"/>
    <n v="0"/>
    <n v="1E-3"/>
    <n v="296"/>
    <n v="307"/>
    <n v="267"/>
    <n v="284"/>
    <n v="248"/>
    <n v="193"/>
    <n v="213"/>
    <n v="224"/>
    <n v="226"/>
    <n v="259"/>
    <n v="0.12735153879497199"/>
    <n v="0.12500827869395301"/>
    <s v="2x"/>
    <m/>
    <m/>
    <n v="0"/>
    <d v="1899-12-30T00:00:00"/>
    <n v="0"/>
    <n v="4"/>
    <n v="4"/>
    <s v="SAMN05752575"/>
  </r>
  <r>
    <n v="747"/>
    <s v="JY226"/>
    <s v="JY226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935166666666674"/>
    <n v="126.98681666666667"/>
    <n v="303"/>
    <n v="1.5"/>
    <m/>
    <m/>
    <m/>
    <s v="Y"/>
    <d v="2015-07-27T00:00:00"/>
    <s v="ZJU"/>
    <s v="summer 2015"/>
    <n v="39.103899999999996"/>
    <m/>
    <s v="N"/>
    <n v="7"/>
    <n v="4"/>
    <s v="NE China/Korea/Russia diploids"/>
    <n v="2"/>
    <x v="0"/>
    <n v="0.01"/>
    <n v="0.185"/>
    <n v="0"/>
    <n v="0.77500000000000002"/>
    <n v="2.7E-2"/>
    <n v="2E-3"/>
    <n v="0"/>
    <n v="296"/>
    <n v="307"/>
    <n v="267"/>
    <n v="285"/>
    <n v="248"/>
    <n v="193"/>
    <n v="214"/>
    <n v="223"/>
    <n v="226"/>
    <n v="259"/>
    <n v="0.114636613206184"/>
    <n v="0.132645734055748"/>
    <s v="2x"/>
    <m/>
    <m/>
    <n v="0"/>
    <d v="1899-12-30T00:00:00"/>
    <n v="0"/>
    <n v="4"/>
    <n v="4"/>
    <s v="SAMN05752576"/>
  </r>
  <r>
    <n v="748"/>
    <s v="JY227"/>
    <s v="JY227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43.972283333333337"/>
    <n v="127.06853333333335"/>
    <n v="365"/>
    <n v="1.1000000000000001"/>
    <m/>
    <s v="2x"/>
    <n v="4.3755357142857134"/>
    <s v="Y"/>
    <d v="2015-07-27T00:00:00"/>
    <s v="ZJU"/>
    <s v="summer 2015"/>
    <n v="38.135599999999997"/>
    <m/>
    <s v="N"/>
    <n v="7"/>
    <n v="4"/>
    <s v="NE China/Korea/Russia diploids"/>
    <n v="2"/>
    <x v="0"/>
    <n v="0"/>
    <n v="0.20300000000000001"/>
    <n v="1E-3"/>
    <n v="0.79500000000000004"/>
    <n v="0"/>
    <n v="0"/>
    <n v="1E-3"/>
    <n v="296"/>
    <n v="307"/>
    <n v="267"/>
    <n v="283"/>
    <n v="248"/>
    <n v="193"/>
    <n v="213"/>
    <n v="224"/>
    <n v="226"/>
    <n v="259"/>
    <n v="0.15465973125270899"/>
    <n v="0.117594776604109"/>
    <s v="2x"/>
    <m/>
    <m/>
    <n v="0"/>
    <d v="1899-12-30T00:00:00"/>
    <n v="0"/>
    <n v="4"/>
    <n v="4"/>
    <s v="SAMN05752577"/>
  </r>
  <r>
    <n v="749"/>
    <s v="JY228"/>
    <s v="JY228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71333333333334"/>
    <n v="127.07416666666667"/>
    <n v="351"/>
    <n v="2"/>
    <m/>
    <s v="2x"/>
    <n v="4.4519642857142854"/>
    <s v="Y"/>
    <d v="2015-07-27T00:00:00"/>
    <s v="ZJU"/>
    <s v="summer 2015"/>
    <n v="32.957300000000004"/>
    <m/>
    <s v="N"/>
    <n v="7"/>
    <n v="4"/>
    <s v="NE China/Korea/Russia diploids"/>
    <n v="2"/>
    <x v="0"/>
    <n v="1E-3"/>
    <n v="0.20599999999999999"/>
    <n v="0"/>
    <n v="0.79200000000000004"/>
    <n v="0"/>
    <n v="0"/>
    <n v="0"/>
    <n v="296"/>
    <n v="307"/>
    <n v="267"/>
    <n v="284"/>
    <n v="248"/>
    <n v="193"/>
    <n v="213"/>
    <n v="224"/>
    <n v="226"/>
    <n v="259"/>
    <n v="0.21889900303424401"/>
    <n v="0.107325194228635"/>
    <s v="2x"/>
    <m/>
    <m/>
    <n v="0"/>
    <d v="1899-12-30T00:00:00"/>
    <n v="0"/>
    <n v="4"/>
    <n v="4"/>
    <s v="SAMN05752578"/>
  </r>
  <r>
    <n v="750"/>
    <s v="JY229"/>
    <s v="JY229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25033333333332"/>
    <n v="127.24573333333333"/>
    <n v="370"/>
    <n v="1.1000000000000001"/>
    <m/>
    <s v="2x"/>
    <n v="4.3373214285714283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4"/>
    <n v="4"/>
    <s v="NA"/>
  </r>
  <r>
    <n v="751"/>
    <s v="JY230"/>
    <s v="JY230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899300000000004"/>
    <n v="127.29346666666666"/>
    <n v="328"/>
    <n v="1.2"/>
    <m/>
    <m/>
    <m/>
    <s v="Y"/>
    <d v="2015-07-27T00:00:00"/>
    <s v="ZJU"/>
    <s v="summer 2015"/>
    <n v="26.937000000000001"/>
    <m/>
    <s v="N"/>
    <n v="7"/>
    <n v="4"/>
    <s v="NE China/Korea/Russia diploids"/>
    <n v="2"/>
    <x v="0"/>
    <n v="0"/>
    <n v="0.22700000000000001"/>
    <n v="0"/>
    <n v="0.77200000000000002"/>
    <n v="0"/>
    <n v="0"/>
    <n v="0"/>
    <n v="296"/>
    <n v="307"/>
    <n v="267"/>
    <n v="283"/>
    <n v="248"/>
    <n v="193"/>
    <n v="213"/>
    <n v="224"/>
    <n v="226"/>
    <n v="259"/>
    <n v="0.23892501083658399"/>
    <n v="0.102441432205642"/>
    <s v="2x"/>
    <m/>
    <m/>
    <n v="0"/>
    <d v="1899-12-30T00:00:00"/>
    <n v="0"/>
    <n v="4"/>
    <n v="3"/>
    <s v="SAMN05752579"/>
  </r>
  <r>
    <n v="752"/>
    <s v="JY231"/>
    <s v="JY231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43.78488333333334"/>
    <n v="127.36865000000002"/>
    <n v="314"/>
    <n v="2"/>
    <m/>
    <s v="2x"/>
    <n v="4.4519642857142854"/>
    <s v="Y"/>
    <d v="2015-07-27T00:00:00"/>
    <s v="ZJU"/>
    <s v="summer 2015"/>
    <n v="29.378799999999995"/>
    <m/>
    <s v="N"/>
    <n v="7"/>
    <n v="4"/>
    <s v="NE China/Korea/Russia diploids"/>
    <n v="2"/>
    <x v="0"/>
    <n v="1E-3"/>
    <n v="0.19900000000000001"/>
    <n v="3.0000000000000001E-3"/>
    <n v="0.79600000000000004"/>
    <n v="1E-3"/>
    <n v="0"/>
    <n v="0"/>
    <n v="296"/>
    <n v="307"/>
    <n v="267"/>
    <n v="284"/>
    <n v="248"/>
    <n v="193"/>
    <n v="214"/>
    <n v="223"/>
    <n v="226"/>
    <n v="259"/>
    <n v="0.189250108365843"/>
    <n v="0.110493299116054"/>
    <s v="2x"/>
    <m/>
    <m/>
    <n v="0"/>
    <d v="1899-12-30T00:00:00"/>
    <n v="0"/>
    <n v="4"/>
    <n v="3"/>
    <s v="SAMN05752580"/>
  </r>
  <r>
    <n v="753"/>
    <s v="JY232"/>
    <s v="JY232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783516666666664"/>
    <n v="127.36995"/>
    <n v="309"/>
    <n v="1"/>
    <m/>
    <s v="2x"/>
    <n v="4.3946428571428573"/>
    <s v="Y"/>
    <d v="2015-07-27T00:00:00"/>
    <s v="ZJU"/>
    <s v="summer 2015"/>
    <n v="34.683399999999992"/>
    <m/>
    <s v="N"/>
    <n v="7"/>
    <n v="4"/>
    <s v="NE China/Korea/Russia diploids"/>
    <n v="2"/>
    <x v="0"/>
    <n v="1E-3"/>
    <n v="0.20899999999999999"/>
    <n v="0"/>
    <n v="0.78400000000000003"/>
    <n v="1E-3"/>
    <n v="3.0000000000000001E-3"/>
    <n v="1E-3"/>
    <n v="296"/>
    <n v="307"/>
    <n v="267"/>
    <n v="282"/>
    <n v="248"/>
    <n v="193"/>
    <n v="213"/>
    <n v="224"/>
    <n v="226"/>
    <n v="259"/>
    <n v="0.119693685883543"/>
    <n v="0.12654695860552101"/>
    <s v="2x"/>
    <m/>
    <m/>
    <n v="0"/>
    <d v="1899-12-30T00:00:00"/>
    <n v="0"/>
    <n v="4"/>
    <n v="3"/>
    <s v="SAMN05752581"/>
  </r>
  <r>
    <n v="754"/>
    <s v="JY233"/>
    <s v="JY233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711383333333337"/>
    <n v="127.49594999999999"/>
    <n v="339"/>
    <n v="1.9"/>
    <m/>
    <m/>
    <m/>
    <s v="Y"/>
    <d v="2015-07-27T00:00:00"/>
    <s v="ZJU"/>
    <s v="summer 2015"/>
    <n v="28.073699999999999"/>
    <m/>
    <s v="N"/>
    <n v="7"/>
    <n v="4"/>
    <s v="NE China/Korea/Russia diploids"/>
    <n v="2"/>
    <x v="0"/>
    <n v="1E-3"/>
    <n v="0.19800000000000001"/>
    <n v="0"/>
    <n v="0.79500000000000004"/>
    <n v="0"/>
    <n v="5.0000000000000001E-3"/>
    <n v="0"/>
    <n v="296"/>
    <n v="307"/>
    <n v="267"/>
    <n v="284"/>
    <n v="248"/>
    <n v="193"/>
    <n v="213"/>
    <n v="224"/>
    <n v="226"/>
    <n v="259"/>
    <n v="0.16691229591099599"/>
    <n v="0.116826806340837"/>
    <s v="2x"/>
    <m/>
    <m/>
    <n v="0"/>
    <d v="1899-12-30T00:00:00"/>
    <n v="0"/>
    <n v="4"/>
    <n v="3"/>
    <s v="SAMN05752582"/>
  </r>
  <r>
    <n v="755"/>
    <s v="JY234"/>
    <s v="JY234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654199999999996"/>
    <n v="127.70288333333333"/>
    <n v="481"/>
    <n v="1.7"/>
    <m/>
    <s v="2x"/>
    <n v="4.3946428571428573"/>
    <s v="Y"/>
    <d v="2015-07-27T00:00:00"/>
    <s v="ZJU"/>
    <s v="summer 2015"/>
    <n v="46.9345"/>
    <m/>
    <s v="N"/>
    <n v="7"/>
    <n v="4"/>
    <s v="NE China/Korea/Russia diploids"/>
    <n v="2"/>
    <x v="0"/>
    <n v="0"/>
    <n v="0.17499999999999999"/>
    <n v="0"/>
    <n v="0.81899999999999995"/>
    <n v="0"/>
    <n v="1E-3"/>
    <n v="3.0000000000000001E-3"/>
    <n v="296"/>
    <n v="307"/>
    <n v="266"/>
    <n v="283"/>
    <n v="248"/>
    <n v="193"/>
    <n v="213"/>
    <n v="224"/>
    <n v="226"/>
    <n v="259"/>
    <n v="0.26724461782979297"/>
    <n v="0.10971329415940401"/>
    <s v="2x"/>
    <m/>
    <m/>
    <n v="0"/>
    <d v="1899-12-30T00:00:00"/>
    <n v="0"/>
    <n v="4"/>
    <n v="4"/>
    <s v="SAMN05752583"/>
  </r>
  <r>
    <n v="756"/>
    <s v="JY235"/>
    <s v="JY235"/>
    <s v="M. sacchariflorus"/>
    <m/>
    <m/>
    <m/>
    <m/>
    <m/>
    <m/>
    <s v="wild"/>
    <m/>
    <s v="China"/>
    <s v="Jilin"/>
    <s v="Yanji"/>
    <s v="Yanbian Korean Autonomous Prefecture 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45233333333336"/>
    <n v="127.79943333333333"/>
    <n v="558"/>
    <n v="1.4"/>
    <m/>
    <s v="2x"/>
    <n v="4.4328571428571424"/>
    <s v="Y"/>
    <d v="2015-07-27T00:00:00"/>
    <s v="ZJU"/>
    <s v="summer 2015"/>
    <n v="26.5581"/>
    <m/>
    <m/>
    <e v="#N/A"/>
    <m/>
    <m/>
    <m/>
    <x v="3"/>
    <m/>
    <m/>
    <m/>
    <m/>
    <m/>
    <m/>
    <m/>
    <n v="296"/>
    <n v="307"/>
    <n v="267"/>
    <n v="285"/>
    <n v="248"/>
    <n v="193"/>
    <n v="214"/>
    <n v="223"/>
    <n v="226"/>
    <n v="259"/>
    <s v="NA"/>
    <s v="NA"/>
    <s v="unknown"/>
    <m/>
    <m/>
    <n v="0"/>
    <d v="1899-12-30T00:00:00"/>
    <n v="0"/>
    <n v="4"/>
    <n v="4"/>
    <s v="NA"/>
  </r>
  <r>
    <n v="757"/>
    <s v="JY236"/>
    <s v="JY236"/>
    <s v="M. sacchariflorus"/>
    <m/>
    <m/>
    <m/>
    <m/>
    <m/>
    <m/>
    <s v="wild"/>
    <m/>
    <s v="China"/>
    <s v="Jilin"/>
    <s v="Yanji"/>
    <s v="Yanbian Korean Autonomous Prefecture 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540833333333332"/>
    <n v="128.00196666666668"/>
    <n v="517"/>
    <n v="1.1000000000000001"/>
    <m/>
    <s v="2x"/>
    <n v="4.3946428571428573"/>
    <s v="Y"/>
    <d v="2015-07-27T00:00:00"/>
    <s v="ZJU"/>
    <s v="summer 2015"/>
    <n v="28.663099999999996"/>
    <m/>
    <s v="N"/>
    <n v="7"/>
    <n v="4"/>
    <s v="NE China/Korea/Russia diploids"/>
    <n v="2"/>
    <x v="0"/>
    <n v="0"/>
    <n v="0.20499999999999999"/>
    <n v="1E-3"/>
    <n v="0.79200000000000004"/>
    <n v="0"/>
    <n v="0"/>
    <n v="1E-3"/>
    <n v="296"/>
    <n v="307"/>
    <n v="267"/>
    <n v="285"/>
    <n v="248"/>
    <n v="193"/>
    <n v="214"/>
    <n v="223"/>
    <n v="226"/>
    <n v="259"/>
    <n v="0.182603669989886"/>
    <n v="0.10878172947747999"/>
    <s v="2x"/>
    <m/>
    <m/>
    <n v="0"/>
    <d v="1899-12-30T00:00:00"/>
    <n v="0"/>
    <n v="4"/>
    <n v="4"/>
    <s v="SAMN05752584"/>
  </r>
  <r>
    <n v="758"/>
    <s v="JY237"/>
    <s v="JY237"/>
    <s v="M. sacchariflorus"/>
    <m/>
    <m/>
    <m/>
    <m/>
    <m/>
    <m/>
    <s v="wild"/>
    <m/>
    <s v="China"/>
    <s v="Jilin"/>
    <s v="Dunhua"/>
    <s v="Changjitu G12 highway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410983333333327"/>
    <n v="128.24748333333335"/>
    <n v="528"/>
    <n v="1.1000000000000001"/>
    <m/>
    <s v="2x"/>
    <n v="4.2608928571428573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4"/>
    <n v="4"/>
    <s v="NA"/>
  </r>
  <r>
    <n v="759"/>
    <s v="JY238"/>
    <s v="JY238"/>
    <s v="M. sacchariflorus"/>
    <m/>
    <m/>
    <m/>
    <m/>
    <m/>
    <m/>
    <s v="wild"/>
    <m/>
    <s v="China"/>
    <s v="Jilin"/>
    <s v="Dunhua"/>
    <s v="Changjitu G201 highway"/>
    <s v="Xiaoli Jin"/>
    <d v="2014-10-05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96100000000007"/>
    <n v="128.47963333333334"/>
    <n v="428"/>
    <n v="1"/>
    <m/>
    <m/>
    <m/>
    <s v="Y"/>
    <d v="2015-07-27T00:00:00"/>
    <s v="ZJU"/>
    <s v="summer 2015"/>
    <n v="28.2"/>
    <m/>
    <s v="N"/>
    <n v="7"/>
    <n v="4"/>
    <s v="NE China/Korea/Russia diploids"/>
    <n v="2"/>
    <x v="0"/>
    <n v="0"/>
    <n v="0.20200000000000001"/>
    <n v="1E-3"/>
    <n v="0.79500000000000004"/>
    <n v="1E-3"/>
    <n v="1E-3"/>
    <n v="1E-3"/>
    <n v="296"/>
    <n v="307"/>
    <n v="267"/>
    <n v="285"/>
    <n v="248"/>
    <n v="193"/>
    <n v="214"/>
    <n v="223"/>
    <n v="226"/>
    <n v="259"/>
    <n v="0.20800462360930499"/>
    <n v="0.10606779289962399"/>
    <s v="2x"/>
    <m/>
    <m/>
    <n v="0"/>
    <d v="1899-12-30T00:00:00"/>
    <n v="0"/>
    <n v="5"/>
    <n v="4"/>
    <s v="SAMN05752585"/>
  </r>
  <r>
    <n v="760"/>
    <s v="JY239"/>
    <s v="JY239"/>
    <s v="M. sacchariflorus"/>
    <m/>
    <m/>
    <m/>
    <m/>
    <m/>
    <m/>
    <s v="wild"/>
    <m/>
    <s v="China"/>
    <s v="Jilin"/>
    <s v="Dunhua"/>
    <s v="Changjitu G201 highway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619333333333337"/>
    <n v="128.51741666666666"/>
    <n v="419"/>
    <n v="1.5"/>
    <m/>
    <s v="2x"/>
    <n v="4.4137499999999994"/>
    <s v="Y"/>
    <d v="2015-07-27T00:00:00"/>
    <s v="ZJU"/>
    <s v="summer 2015"/>
    <n v="32.957300000000004"/>
    <m/>
    <s v="N"/>
    <n v="7"/>
    <n v="4"/>
    <s v="NE China/Korea/Russia diploids"/>
    <n v="2"/>
    <x v="0"/>
    <n v="0"/>
    <n v="0.21299999999999999"/>
    <n v="0"/>
    <n v="0.78500000000000003"/>
    <n v="1E-3"/>
    <n v="0"/>
    <n v="0"/>
    <n v="296"/>
    <n v="307"/>
    <n v="268"/>
    <n v="283"/>
    <n v="248"/>
    <n v="193"/>
    <n v="213"/>
    <n v="224"/>
    <n v="226"/>
    <n v="259"/>
    <n v="0.15272359485623499"/>
    <n v="0.118144611186903"/>
    <s v="2x"/>
    <m/>
    <m/>
    <n v="0"/>
    <d v="1899-12-30T00:00:00"/>
    <n v="0"/>
    <n v="5"/>
    <n v="4"/>
    <s v="SAMN05752586"/>
  </r>
  <r>
    <n v="761"/>
    <s v="JY240"/>
    <s v="JY240"/>
    <s v="M. sacchariflorus"/>
    <m/>
    <m/>
    <m/>
    <m/>
    <m/>
    <m/>
    <s v="wild"/>
    <m/>
    <s v="China"/>
    <s v="Heilongjiang"/>
    <s v="Ning'an"/>
    <s v="Mudan river bridge No.1"/>
    <s v="Xiaoli Jin"/>
    <d v="2014-10-05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753966666666663"/>
    <n v="128.74565000000001"/>
    <n v="361"/>
    <n v="0.7"/>
    <m/>
    <m/>
    <m/>
    <s v="Y"/>
    <d v="2015-07-27T00:00:00"/>
    <s v="ZJU"/>
    <s v="summer 2015"/>
    <n v="33.20989999999999"/>
    <m/>
    <s v="N"/>
    <n v="7"/>
    <n v="4"/>
    <s v="NE China/Korea/Russia diploids"/>
    <n v="2"/>
    <x v="0"/>
    <n v="2E-3"/>
    <n v="0.22800000000000001"/>
    <n v="1E-3"/>
    <n v="0.76700000000000002"/>
    <n v="1E-3"/>
    <n v="1E-3"/>
    <n v="1E-3"/>
    <n v="296"/>
    <n v="308"/>
    <n v="267"/>
    <n v="285"/>
    <n v="248"/>
    <n v="193"/>
    <n v="214"/>
    <n v="223"/>
    <n v="226"/>
    <n v="259"/>
    <n v="0.17604392428839799"/>
    <n v="0.11766562620559"/>
    <s v="2x"/>
    <m/>
    <m/>
    <n v="0"/>
    <d v="1899-12-30T00:00:00"/>
    <n v="0"/>
    <n v="5"/>
    <n v="4"/>
    <s v="SAMN05752587"/>
  </r>
  <r>
    <n v="762"/>
    <s v="JY241"/>
    <s v="JY241"/>
    <s v="M. sacchariflorus"/>
    <m/>
    <m/>
    <m/>
    <m/>
    <m/>
    <m/>
    <s v="wild"/>
    <m/>
    <s v="China"/>
    <s v="Heilongjiang"/>
    <s v="Ning'an"/>
    <s v="Mudanjiang riverside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750499999999995"/>
    <n v="128.74796666666666"/>
    <n v="360"/>
    <n v="0.6"/>
    <m/>
    <s v="2x"/>
    <n v="4.5092857142857143"/>
    <s v="Y"/>
    <d v="2015-07-27T00:00:00"/>
    <s v="ZJU"/>
    <s v="summer 2015"/>
    <n v="25.337199999999999"/>
    <m/>
    <s v="N"/>
    <n v="7"/>
    <n v="4"/>
    <s v="NE China/Korea/Russia diploids"/>
    <n v="2"/>
    <x v="0"/>
    <n v="0"/>
    <n v="0.23300000000000001"/>
    <n v="0"/>
    <n v="0.76600000000000001"/>
    <n v="0"/>
    <n v="0"/>
    <n v="0"/>
    <n v="296"/>
    <n v="307"/>
    <n v="267"/>
    <n v="283"/>
    <n v="248"/>
    <n v="193"/>
    <n v="214"/>
    <n v="224"/>
    <n v="226"/>
    <n v="259"/>
    <n v="0.21384193035688501"/>
    <n v="0.10681859952214701"/>
    <s v="2x"/>
    <m/>
    <m/>
    <n v="0"/>
    <d v="1899-12-30T00:00:00"/>
    <n v="0"/>
    <n v="5"/>
    <n v="4"/>
    <s v="SAMN05752588"/>
  </r>
  <r>
    <n v="763"/>
    <s v="JY242"/>
    <s v="JY242"/>
    <s v="M. sacchariflorus"/>
    <m/>
    <m/>
    <m/>
    <m/>
    <m/>
    <m/>
    <s v="wild"/>
    <m/>
    <s v="China"/>
    <s v="Heilongjiang"/>
    <s v="Mudanjiang"/>
    <s v="Xi'an suburb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749866666666662"/>
    <n v="128.74860000000001"/>
    <n v="360"/>
    <n v="1.2"/>
    <m/>
    <m/>
    <m/>
    <s v="Y"/>
    <m/>
    <s v="AU"/>
    <d v="2015-11-18T00:00:00"/>
    <n v="71.328799999999987"/>
    <m/>
    <s v="Y"/>
    <m/>
    <m/>
    <m/>
    <m/>
    <x v="3"/>
    <m/>
    <m/>
    <m/>
    <m/>
    <m/>
    <m/>
    <m/>
    <n v="0"/>
    <n v="308"/>
    <n v="267"/>
    <n v="0"/>
    <n v="0"/>
    <n v="193"/>
    <n v="0"/>
    <n v="0"/>
    <n v="0"/>
    <n v="259"/>
    <s v="NA"/>
    <s v="NA"/>
    <s v="unknown"/>
    <m/>
    <m/>
    <e v="#N/A"/>
    <d v="1899-12-30T00:00:00"/>
    <n v="0"/>
    <n v="5"/>
    <n v="4"/>
    <s v="NA"/>
  </r>
  <r>
    <n v="764"/>
    <s v="JY243"/>
    <s v="JY243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44.527966666666671"/>
    <n v="129.59008333333333"/>
    <n v="230"/>
    <n v="1.7"/>
    <m/>
    <s v="2x"/>
    <n v="4.2608928571428573"/>
    <s v="Y"/>
    <d v="2015-07-27T00:00:00"/>
    <s v="ZJU"/>
    <s v="summer 2015"/>
    <n v="37.419899999999998"/>
    <m/>
    <s v="Y"/>
    <m/>
    <m/>
    <m/>
    <m/>
    <x v="3"/>
    <m/>
    <m/>
    <m/>
    <m/>
    <m/>
    <m/>
    <m/>
    <n v="290"/>
    <n v="307"/>
    <n v="251"/>
    <n v="0"/>
    <n v="243"/>
    <n v="193"/>
    <n v="214"/>
    <n v="219"/>
    <n v="229"/>
    <n v="235"/>
    <s v="NA"/>
    <s v="NA"/>
    <s v="unknown"/>
    <m/>
    <m/>
    <n v="0"/>
    <d v="1899-12-30T00:00:00"/>
    <n v="0"/>
    <n v="4"/>
    <n v="4"/>
    <s v="NA"/>
  </r>
  <r>
    <n v="765"/>
    <s v="JY244"/>
    <s v="JY244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342700000000008"/>
    <n v="129.44921666666667"/>
    <n v="276"/>
    <n v="1.6"/>
    <m/>
    <s v="2x"/>
    <n v="4.3182142857142853"/>
    <s v="Y"/>
    <d v="2015-07-27T00:00:00"/>
    <s v="ZJU"/>
    <s v="summer 2015"/>
    <n v="73.878499999999988"/>
    <m/>
    <s v="N"/>
    <n v="7"/>
    <n v="4"/>
    <s v="NE China/Korea/Russia diploids"/>
    <n v="2"/>
    <x v="0"/>
    <n v="0"/>
    <n v="0.18"/>
    <n v="0"/>
    <n v="0.81899999999999995"/>
    <n v="0"/>
    <n v="0"/>
    <n v="0"/>
    <n v="296"/>
    <n v="307"/>
    <n v="267"/>
    <n v="284"/>
    <n v="248"/>
    <n v="193"/>
    <n v="213"/>
    <n v="224"/>
    <n v="226"/>
    <n v="259"/>
    <n v="0.26678225689929203"/>
    <n v="0.101722303235723"/>
    <s v="2x"/>
    <m/>
    <m/>
    <n v="0"/>
    <d v="1899-12-30T00:00:00"/>
    <n v="0"/>
    <n v="5"/>
    <n v="4"/>
    <s v="SAMN05752589"/>
  </r>
  <r>
    <n v="766"/>
    <s v="JY245"/>
    <s v="JY245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4.311450000000001"/>
    <n v="129.43928333333332"/>
    <n v="263"/>
    <n v="1.6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4"/>
    <n v="4"/>
    <s v="NA"/>
  </r>
  <r>
    <n v="767"/>
    <s v="JY246"/>
    <s v="JY246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4.311566666666664"/>
    <n v="129.43931666666666"/>
    <n v="266"/>
    <n v="1.1000000000000001"/>
    <m/>
    <s v="2x"/>
    <n v="4.5092857142857143"/>
    <s v="Y"/>
    <d v="2015-07-27T00:00:00"/>
    <s v="ZJU"/>
    <s v="summer 2015"/>
    <n v="80.614499999999992"/>
    <m/>
    <s v="N"/>
    <n v="7"/>
    <n v="4"/>
    <s v="NE China/Korea/Russia diploids"/>
    <n v="2"/>
    <x v="0"/>
    <n v="0"/>
    <n v="0.217"/>
    <n v="0"/>
    <n v="0.78100000000000003"/>
    <n v="1E-3"/>
    <n v="0"/>
    <n v="1E-3"/>
    <n v="296"/>
    <n v="307"/>
    <n v="267"/>
    <n v="285"/>
    <n v="248"/>
    <n v="193"/>
    <n v="214"/>
    <n v="223"/>
    <n v="226"/>
    <n v="259"/>
    <n v="0.22152868082647001"/>
    <n v="0.111177103827165"/>
    <s v="2x"/>
    <m/>
    <m/>
    <n v="0"/>
    <d v="1899-12-30T00:00:00"/>
    <n v="0"/>
    <n v="4"/>
    <n v="4"/>
    <s v="SAMN05752590"/>
  </r>
  <r>
    <n v="768"/>
    <s v="JY247"/>
    <s v="JY247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269866666666672"/>
    <n v="129.4126"/>
    <n v="283"/>
    <n v="0.9"/>
    <m/>
    <m/>
    <m/>
    <s v="Y"/>
    <d v="2015-07-27T00:00:00"/>
    <s v="ZJU"/>
    <s v="summer 2015"/>
    <n v="28.494699999999998"/>
    <m/>
    <s v="N"/>
    <n v="7"/>
    <n v="4"/>
    <s v="NE China/Korea/Russia diploids"/>
    <n v="2"/>
    <x v="0"/>
    <n v="0"/>
    <n v="0.217"/>
    <n v="1E-3"/>
    <n v="0.78100000000000003"/>
    <n v="0"/>
    <n v="0"/>
    <n v="0"/>
    <n v="296"/>
    <n v="307"/>
    <n v="267"/>
    <n v="284"/>
    <n v="248"/>
    <n v="193"/>
    <n v="214"/>
    <n v="223"/>
    <n v="226"/>
    <n v="259"/>
    <n v="0.23187400664643801"/>
    <n v="0.10454836161167801"/>
    <s v="2x"/>
    <m/>
    <m/>
    <n v="0"/>
    <d v="1899-12-30T00:00:00"/>
    <n v="0"/>
    <n v="4"/>
    <n v="4"/>
    <s v="SAMN05752591"/>
  </r>
  <r>
    <n v="769"/>
    <s v="JY248"/>
    <s v="JY248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264433333333329"/>
    <n v="129.40806666666668"/>
    <n v="285"/>
    <n v="1.3"/>
    <m/>
    <m/>
    <m/>
    <s v="Y"/>
    <d v="2015-07-27T00:00:00"/>
    <s v="ZJU"/>
    <s v="summer 2015"/>
    <n v="26.221299999999996"/>
    <m/>
    <s v="N"/>
    <n v="7"/>
    <n v="4"/>
    <s v="NE China/Korea/Russia diploids"/>
    <n v="2"/>
    <x v="0"/>
    <n v="0"/>
    <n v="0.20699999999999999"/>
    <n v="0"/>
    <n v="0.79200000000000004"/>
    <n v="0"/>
    <n v="0"/>
    <n v="0"/>
    <n v="296"/>
    <n v="307"/>
    <n v="267"/>
    <n v="284"/>
    <n v="248"/>
    <n v="193"/>
    <n v="214"/>
    <n v="223"/>
    <n v="226"/>
    <n v="259"/>
    <n v="0.19664788325386501"/>
    <n v="0.110251798561151"/>
    <s v="2x"/>
    <m/>
    <m/>
    <n v="0"/>
    <d v="1899-12-30T00:00:00"/>
    <n v="0"/>
    <n v="4"/>
    <n v="4"/>
    <s v="SAMN05752592"/>
  </r>
  <r>
    <n v="770"/>
    <s v="JY249"/>
    <s v="JY249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4.200383333333335"/>
    <n v="129.29159999999999"/>
    <n v="295"/>
    <n v="1.2"/>
    <m/>
    <s v="2x"/>
    <n v="4.4710714285714284"/>
    <s v="Y"/>
    <d v="2015-07-27T00:00:00"/>
    <s v="ZJU"/>
    <s v="summer 2015"/>
    <n v="19.064299999999999"/>
    <m/>
    <s v="N"/>
    <n v="7"/>
    <n v="4"/>
    <s v="NE China/Korea/Russia diploids"/>
    <n v="2"/>
    <x v="0"/>
    <n v="0"/>
    <n v="0.24399999999999999"/>
    <n v="1E-3"/>
    <n v="0.754"/>
    <n v="0"/>
    <n v="0"/>
    <n v="1E-3"/>
    <n v="296"/>
    <n v="307"/>
    <n v="267"/>
    <n v="283"/>
    <n v="248"/>
    <n v="193"/>
    <n v="213"/>
    <n v="224"/>
    <n v="226"/>
    <n v="259"/>
    <n v="0.14454558589799199"/>
    <n v="0.12110259095362"/>
    <s v="2x"/>
    <m/>
    <m/>
    <n v="0"/>
    <d v="1899-12-30T00:00:00"/>
    <n v="0"/>
    <n v="5"/>
    <n v="4"/>
    <s v="SAMN05752593"/>
  </r>
  <r>
    <n v="771"/>
    <s v="JY250"/>
    <s v="JY250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090750000000007"/>
    <n v="129.1628"/>
    <n v="298"/>
    <n v="1.3"/>
    <m/>
    <m/>
    <m/>
    <s v="Y"/>
    <d v="2015-07-27T00:00:00"/>
    <s v="ZJU"/>
    <s v="summer 2015"/>
    <n v="57.08059999999999"/>
    <m/>
    <s v="N"/>
    <n v="7"/>
    <n v="4"/>
    <s v="NE China/Korea/Russia diploids"/>
    <n v="2"/>
    <x v="0"/>
    <n v="2E-3"/>
    <n v="0.21199999999999999"/>
    <n v="6.0000000000000001E-3"/>
    <n v="0.77800000000000002"/>
    <n v="1E-3"/>
    <n v="1E-3"/>
    <n v="1E-3"/>
    <n v="296"/>
    <n v="307"/>
    <n v="267"/>
    <n v="284"/>
    <n v="248"/>
    <n v="193"/>
    <n v="214"/>
    <n v="223"/>
    <n v="226"/>
    <n v="259"/>
    <n v="0.12896980205172701"/>
    <n v="0.131577201247429"/>
    <s v="2x"/>
    <m/>
    <m/>
    <n v="0"/>
    <d v="1899-12-30T00:00:00"/>
    <n v="0"/>
    <n v="5"/>
    <n v="4"/>
    <s v="SAMN05752594"/>
  </r>
  <r>
    <n v="772"/>
    <s v="JY251"/>
    <s v="JY251"/>
    <s v="M. sacchariflorus"/>
    <m/>
    <m/>
    <m/>
    <m/>
    <m/>
    <m/>
    <s v="wild"/>
    <m/>
    <s v="China"/>
    <s v="Heilongjiang"/>
    <s v="Ning'an"/>
    <m/>
    <s v="Xiaoli Jin"/>
    <d v="2014-10-06T00:00:00"/>
    <s v="roadside"/>
    <s v="5*3"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040349999999997"/>
    <n v="129.12391666666667"/>
    <n v="323"/>
    <n v="1.2"/>
    <m/>
    <s v="2x"/>
    <n v="4.3373214285714283"/>
    <s v="Y"/>
    <d v="2015-07-27T00:00:00"/>
    <s v="ZJU"/>
    <s v="summer 2015"/>
    <n v="59.227699999999999"/>
    <m/>
    <s v="N"/>
    <n v="7"/>
    <n v="4"/>
    <s v="NE China/Korea/Russia diploids"/>
    <n v="2"/>
    <x v="0"/>
    <n v="1E-3"/>
    <n v="0.23"/>
    <n v="7.0000000000000001E-3"/>
    <n v="0.76100000000000001"/>
    <n v="0"/>
    <n v="0"/>
    <n v="1E-3"/>
    <n v="296"/>
    <n v="307"/>
    <n v="267"/>
    <n v="285"/>
    <n v="248"/>
    <n v="193"/>
    <n v="214"/>
    <n v="223"/>
    <n v="226"/>
    <n v="259"/>
    <n v="0.19803496604536899"/>
    <n v="0.11256846353416"/>
    <s v="2x"/>
    <m/>
    <m/>
    <n v="0"/>
    <d v="1899-12-30T00:00:00"/>
    <n v="0"/>
    <n v="5"/>
    <n v="4"/>
    <s v="SAMN05752595"/>
  </r>
  <r>
    <n v="773"/>
    <s v="JY252"/>
    <s v="JY252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2401666666666"/>
    <n v="129.04996666666665"/>
    <n v="604"/>
    <n v="1.1000000000000001"/>
    <m/>
    <s v="2x"/>
    <n v="4.2608928571428573"/>
    <s v="Y"/>
    <d v="2015-07-27T00:00:00"/>
    <s v="ZJU"/>
    <s v="summer 2015"/>
    <n v="26.894899999999996"/>
    <m/>
    <s v="N"/>
    <n v="7"/>
    <n v="4"/>
    <s v="NE China/Korea/Russia diploids"/>
    <n v="2"/>
    <x v="0"/>
    <n v="0"/>
    <n v="0.24399999999999999"/>
    <n v="0"/>
    <n v="0.755"/>
    <n v="0"/>
    <n v="0"/>
    <n v="0"/>
    <n v="296"/>
    <n v="307"/>
    <n v="267"/>
    <n v="0"/>
    <n v="248"/>
    <n v="193"/>
    <n v="214"/>
    <n v="223"/>
    <n v="226"/>
    <n v="259"/>
    <n v="0.185869094061552"/>
    <n v="0.105810527810315"/>
    <s v="2x"/>
    <m/>
    <m/>
    <n v="0"/>
    <d v="1899-12-30T00:00:00"/>
    <n v="0"/>
    <n v="5"/>
    <n v="4"/>
    <s v="SAMN05752596"/>
  </r>
  <r>
    <n v="774"/>
    <s v="JY253"/>
    <s v="JY253"/>
    <s v="M. sacchariflorus"/>
    <m/>
    <m/>
    <m/>
    <m/>
    <m/>
    <m/>
    <s v="wild"/>
    <m/>
    <s v="China"/>
    <s v="Jilin"/>
    <s v="Dunhua"/>
    <s v="Yanminghu town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678599999999996"/>
    <n v="128.58748333333332"/>
    <n v="353"/>
    <n v="1.3"/>
    <m/>
    <m/>
    <m/>
    <s v="Y"/>
    <d v="2015-07-27T00:00:00"/>
    <s v="ZJU"/>
    <s v="summer 2015"/>
    <n v="38.177700000000002"/>
    <m/>
    <s v="N"/>
    <n v="7"/>
    <n v="4"/>
    <s v="NE China/Korea/Russia diploids"/>
    <n v="2"/>
    <x v="0"/>
    <n v="1E-3"/>
    <n v="0.182"/>
    <n v="0"/>
    <n v="0.81399999999999995"/>
    <n v="1E-3"/>
    <n v="1E-3"/>
    <n v="1E-3"/>
    <n v="296"/>
    <n v="307"/>
    <n v="267"/>
    <n v="283"/>
    <n v="248"/>
    <n v="193"/>
    <n v="213"/>
    <n v="224"/>
    <n v="226"/>
    <n v="259"/>
    <n v="0.14515243461927499"/>
    <n v="0.116624974646745"/>
    <s v="2x"/>
    <m/>
    <m/>
    <n v="0"/>
    <d v="1899-12-30T00:00:00"/>
    <n v="0"/>
    <n v="5"/>
    <n v="4"/>
    <s v="SAMN05752597"/>
  </r>
  <r>
    <n v="775"/>
    <s v="JY254"/>
    <s v="JY254"/>
    <s v="M. sacchariflorus"/>
    <m/>
    <m/>
    <m/>
    <m/>
    <m/>
    <m/>
    <s v="wild"/>
    <m/>
    <s v="China"/>
    <s v="Jilin"/>
    <s v="Dunhua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632966666666661"/>
    <n v="128.53023333333334"/>
    <n v="416"/>
    <n v="1.1000000000000001"/>
    <m/>
    <m/>
    <m/>
    <s v="Y"/>
    <d v="2015-07-27T00:00:00"/>
    <s v="ZJU"/>
    <s v="summer 2015"/>
    <n v="68.616"/>
    <m/>
    <s v="N"/>
    <n v="7"/>
    <n v="4"/>
    <s v="NE China/Korea/Russia diploids"/>
    <n v="2"/>
    <x v="0"/>
    <n v="3.0000000000000001E-3"/>
    <n v="0.251"/>
    <n v="2E-3"/>
    <n v="0.74"/>
    <n v="1E-3"/>
    <n v="1E-3"/>
    <n v="2E-3"/>
    <n v="295"/>
    <n v="306"/>
    <n v="266"/>
    <n v="283"/>
    <n v="250"/>
    <n v="194"/>
    <n v="213"/>
    <n v="221"/>
    <n v="227"/>
    <n v="258"/>
    <n v="0.23993642537205601"/>
    <n v="0.11101817352292601"/>
    <s v="2x"/>
    <m/>
    <m/>
    <n v="0"/>
    <d v="1899-12-30T00:00:00"/>
    <n v="0"/>
    <n v="5"/>
    <n v="4"/>
    <s v="SAMN05752598"/>
  </r>
  <r>
    <n v="776"/>
    <s v="JY255"/>
    <s v="JY255"/>
    <s v="M. sacchariflorus"/>
    <m/>
    <m/>
    <m/>
    <m/>
    <m/>
    <m/>
    <s v="wild"/>
    <m/>
    <s v="China"/>
    <s v="Jilin"/>
    <s v="Jilin"/>
    <s v="Fengman suburb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830749999999995"/>
    <n v="126.67563333333332"/>
    <n v="260"/>
    <n v="1.6"/>
    <m/>
    <s v="2x"/>
    <n v="4.3564285714285713"/>
    <s v="Y"/>
    <d v="2015-07-27T00:00:00"/>
    <s v="ZJU"/>
    <s v="summer 2015"/>
    <n v="102.50649999999999"/>
    <m/>
    <s v="N"/>
    <n v="7"/>
    <n v="4"/>
    <s v="NE China/Korea/Russia diploids"/>
    <n v="2"/>
    <x v="0"/>
    <n v="0"/>
    <n v="0.21199999999999999"/>
    <n v="1E-3"/>
    <n v="0.78600000000000003"/>
    <n v="1E-3"/>
    <n v="1E-3"/>
    <n v="0"/>
    <n v="296"/>
    <n v="307"/>
    <n v="267"/>
    <n v="285"/>
    <n v="248"/>
    <n v="193"/>
    <n v="214"/>
    <n v="223"/>
    <n v="226"/>
    <n v="259"/>
    <n v="0.27484467562491"/>
    <n v="0.106160835259425"/>
    <s v="2x"/>
    <m/>
    <m/>
    <n v="0"/>
    <d v="1899-12-30T00:00:00"/>
    <n v="0"/>
    <n v="4"/>
    <n v="4"/>
    <s v="SAMN05752599"/>
  </r>
  <r>
    <n v="777"/>
    <s v="JY256"/>
    <s v="JY256"/>
    <s v="M. sacchariflorus"/>
    <m/>
    <m/>
    <m/>
    <m/>
    <m/>
    <m/>
    <s v="wild"/>
    <m/>
    <s v="China"/>
    <s v="Jilin"/>
    <s v="Jilin"/>
    <s v="Fengman suburb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737083333333338"/>
    <n v="126.45511666666667"/>
    <n v="242"/>
    <n v="2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4"/>
    <n v="3"/>
    <s v="NA"/>
  </r>
  <r>
    <n v="778"/>
    <s v="JY257"/>
    <s v="JY257"/>
    <s v="M. sacchariflorus"/>
    <m/>
    <m/>
    <m/>
    <m/>
    <m/>
    <m/>
    <s v="wild"/>
    <m/>
    <s v="China"/>
    <s v="Jilin"/>
    <s v="Jilin"/>
    <s v="G1212 road,Yongji country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671800000000005"/>
    <n v="126.39235000000001"/>
    <n v="279"/>
    <n v="2.1"/>
    <m/>
    <s v="2x"/>
    <n v="4.2035714285714283"/>
    <s v="Y"/>
    <d v="2015-07-27T00:00:00"/>
    <s v="ZJU"/>
    <s v="summer 2015"/>
    <n v="97.075599999999994"/>
    <m/>
    <s v="N"/>
    <n v="7"/>
    <n v="4"/>
    <s v="NE China/Korea/Russia diploids"/>
    <n v="2"/>
    <x v="0"/>
    <n v="0"/>
    <n v="0.20799999999999999"/>
    <n v="0"/>
    <n v="0.79100000000000004"/>
    <n v="0"/>
    <n v="0"/>
    <n v="0"/>
    <n v="296"/>
    <n v="307"/>
    <n v="266"/>
    <n v="283"/>
    <n v="248"/>
    <n v="193"/>
    <n v="213"/>
    <n v="224"/>
    <n v="226"/>
    <n v="259"/>
    <n v="0.32631122670134399"/>
    <n v="9.6984515077424602E-2"/>
    <s v="2x"/>
    <m/>
    <m/>
    <n v="0"/>
    <d v="1899-12-30T00:00:00"/>
    <n v="0"/>
    <n v="4"/>
    <n v="4"/>
    <s v="SAMN05752600"/>
  </r>
  <r>
    <n v="779"/>
    <s v="JY258"/>
    <s v="JY258"/>
    <s v="M. sacchariflorus"/>
    <m/>
    <m/>
    <m/>
    <m/>
    <m/>
    <m/>
    <s v="wild"/>
    <m/>
    <s v="China"/>
    <s v="Jilin"/>
    <s v="Jilin"/>
    <s v="Shuanghe town,Yongji country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481933333333338"/>
    <n v="126.16895000000001"/>
    <n v="287"/>
    <n v="2.1"/>
    <m/>
    <m/>
    <m/>
    <s v="Y"/>
    <d v="2015-07-27T00:00:00"/>
    <s v="ZJU"/>
    <s v="summer 2015"/>
    <n v="40.1143"/>
    <m/>
    <s v="N"/>
    <n v="7"/>
    <n v="4"/>
    <s v="NE China/Korea/Russia diploids"/>
    <n v="2"/>
    <x v="0"/>
    <n v="0"/>
    <n v="0.19500000000000001"/>
    <n v="0"/>
    <n v="0.80400000000000005"/>
    <n v="0"/>
    <n v="0"/>
    <n v="0"/>
    <n v="296"/>
    <n v="307"/>
    <n v="267"/>
    <n v="283"/>
    <n v="248"/>
    <n v="193"/>
    <n v="214"/>
    <n v="223"/>
    <n v="226"/>
    <n v="259"/>
    <n v="0.28218465539661902"/>
    <n v="0.101771336553945"/>
    <s v="2x"/>
    <m/>
    <m/>
    <n v="0"/>
    <d v="1899-12-30T00:00:00"/>
    <n v="0"/>
    <n v="4"/>
    <n v="4"/>
    <s v="SAMN05752601"/>
  </r>
  <r>
    <n v="780"/>
    <s v="JY259"/>
    <s v="JY259"/>
    <s v="M. sacchariflorus"/>
    <m/>
    <m/>
    <m/>
    <m/>
    <m/>
    <m/>
    <s v="wild"/>
    <m/>
    <s v="China"/>
    <s v="Jilin"/>
    <s v="Panshi"/>
    <s v="G1212 road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349883333333331"/>
    <n v="126.08368333333334"/>
    <n v="297"/>
    <n v="2.2999999999999998"/>
    <m/>
    <m/>
    <m/>
    <s v="Y"/>
    <d v="2015-07-27T00:00:00"/>
    <s v="ZJU"/>
    <s v="summer 2015"/>
    <n v="20.579899999999999"/>
    <m/>
    <s v="N"/>
    <n v="7"/>
    <n v="4"/>
    <s v="NE China/Korea/Russia diploids"/>
    <n v="2"/>
    <x v="0"/>
    <n v="0"/>
    <n v="0.20599999999999999"/>
    <n v="0"/>
    <n v="0.79200000000000004"/>
    <n v="0"/>
    <n v="0"/>
    <n v="1E-3"/>
    <n v="296"/>
    <n v="307"/>
    <n v="267"/>
    <n v="285"/>
    <n v="248"/>
    <n v="193"/>
    <n v="214"/>
    <n v="223"/>
    <n v="226"/>
    <n v="259"/>
    <n v="0.22031498338390401"/>
    <n v="0.101701197138727"/>
    <s v="2x"/>
    <m/>
    <m/>
    <n v="0"/>
    <d v="1899-12-30T00:00:00"/>
    <n v="0"/>
    <n v="4"/>
    <n v="4"/>
    <s v="SAMN05752602"/>
  </r>
  <r>
    <n v="781"/>
    <s v="JY260"/>
    <s v="JY260"/>
    <s v="M. sacchariflorus"/>
    <m/>
    <m/>
    <m/>
    <m/>
    <m/>
    <m/>
    <s v="wild"/>
    <m/>
    <s v="China"/>
    <s v="Jilin"/>
    <s v="Panshi"/>
    <s v="G1212 road"/>
    <s v="Xiaoli Jin"/>
    <d v="2014-10-06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303533333333327"/>
    <n v="126.04978333333334"/>
    <n v="271"/>
    <n v="1.8"/>
    <m/>
    <m/>
    <m/>
    <s v="Y"/>
    <d v="2015-07-27T00:00:00"/>
    <s v="ZJU"/>
    <s v="summer 2015"/>
    <n v="86.045399999999987"/>
    <n v="5.5666889334224003E-3"/>
    <s v="N"/>
    <n v="7"/>
    <n v="4"/>
    <s v="NE China/Korea/Russia diploids"/>
    <n v="2"/>
    <x v="0"/>
    <n v="2E-3"/>
    <n v="0.23300000000000001"/>
    <n v="1E-3"/>
    <n v="0.75700000000000001"/>
    <n v="6.0000000000000001E-3"/>
    <n v="0"/>
    <n v="1E-3"/>
    <n v="296"/>
    <n v="307"/>
    <n v="267"/>
    <n v="285"/>
    <n v="248"/>
    <n v="193"/>
    <n v="214"/>
    <n v="223"/>
    <n v="226"/>
    <n v="259"/>
    <n v="0.12818956798150599"/>
    <n v="0.124332924525175"/>
    <s v="2x"/>
    <m/>
    <m/>
    <n v="0"/>
    <d v="1899-12-30T00:00:00"/>
    <n v="0"/>
    <n v="4"/>
    <n v="4"/>
    <s v="SAMN05752603"/>
  </r>
  <r>
    <n v="782"/>
    <s v="JY261"/>
    <s v="JY261"/>
    <s v="M. sacchariflorus"/>
    <m/>
    <m/>
    <m/>
    <m/>
    <m/>
    <m/>
    <s v="wild"/>
    <m/>
    <s v="China"/>
    <s v="Jilin"/>
    <s v="Liaoyuan"/>
    <s v="Dongfeng country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76656666666667"/>
    <n v="125.80321666666667"/>
    <n v="326"/>
    <n v="1"/>
    <m/>
    <s v="2x"/>
    <n v="4.3564285714285713"/>
    <s v="Y"/>
    <d v="2015-07-27T00:00:00"/>
    <s v="ZJU"/>
    <s v="summer 2015"/>
    <n v="114.96809999999998"/>
    <n v="5.4734537493158195E-4"/>
    <s v="N"/>
    <n v="7"/>
    <n v="4"/>
    <s v="NE China/Korea/Russia diploids"/>
    <n v="2"/>
    <x v="0"/>
    <n v="0"/>
    <n v="0.20100000000000001"/>
    <n v="1E-3"/>
    <n v="0.76200000000000001"/>
    <n v="2.7E-2"/>
    <n v="1E-3"/>
    <n v="7.0000000000000001E-3"/>
    <n v="296"/>
    <n v="307"/>
    <n v="266"/>
    <n v="283"/>
    <n v="248"/>
    <n v="193"/>
    <n v="213"/>
    <n v="224"/>
    <n v="226"/>
    <n v="259"/>
    <n v="0.13784135240572201"/>
    <n v="0.13259594436065"/>
    <s v="2x"/>
    <m/>
    <m/>
    <n v="0"/>
    <d v="1899-12-30T00:00:00"/>
    <n v="0"/>
    <n v="4"/>
    <n v="4"/>
    <s v="SAMN05752604"/>
  </r>
  <r>
    <n v="783"/>
    <s v="JY262"/>
    <s v="JY262"/>
    <s v="M. sacchariflorus"/>
    <m/>
    <m/>
    <m/>
    <m/>
    <m/>
    <m/>
    <s v="wild"/>
    <m/>
    <s v="China"/>
    <s v="Liaoning"/>
    <s v="Liaoyang"/>
    <s v="Taizihe river"/>
    <s v="Xiaoli Jin"/>
    <d v="2014-10-07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303516666666667"/>
    <n v="123.07878333333333"/>
    <n v="16"/>
    <n v="1.5"/>
    <m/>
    <s v="2x"/>
    <n v="4.3946428571428573"/>
    <s v="Y"/>
    <d v="2015-07-27T00:00:00"/>
    <s v="ZJU"/>
    <s v="summer 2015"/>
    <n v="170.077"/>
    <n v="5.54631170271769E-4"/>
    <s v="N"/>
    <n v="7"/>
    <n v="4"/>
    <s v="NE China/Korea/Russia diploids"/>
    <n v="2"/>
    <x v="0"/>
    <n v="0"/>
    <n v="0.33"/>
    <n v="1E-3"/>
    <n v="0.66800000000000004"/>
    <n v="0"/>
    <n v="0"/>
    <n v="0"/>
    <n v="296"/>
    <n v="307"/>
    <n v="266"/>
    <n v="283"/>
    <n v="248"/>
    <n v="193"/>
    <n v="213"/>
    <n v="224"/>
    <n v="226"/>
    <n v="259"/>
    <n v="0.13414246496171101"/>
    <n v="0.12415312218402701"/>
    <s v="2x"/>
    <m/>
    <m/>
    <n v="0"/>
    <d v="1899-12-30T00:00:00"/>
    <n v="0"/>
    <n v="6"/>
    <n v="5"/>
    <s v="SAMN05752605"/>
  </r>
  <r>
    <n v="784"/>
    <s v="JY263"/>
    <s v="JY263"/>
    <s v="M. sacchariflorus"/>
    <m/>
    <m/>
    <m/>
    <m/>
    <m/>
    <m/>
    <s v="wild"/>
    <m/>
    <s v="China"/>
    <s v="Liaoning"/>
    <s v="Liaoyang"/>
    <s v="Liaoyang contry"/>
    <s v="Xiaoli Jin"/>
    <d v="2014-10-07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287050000000001"/>
    <n v="123.0553"/>
    <n v="18"/>
    <n v="1.1000000000000001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6"/>
    <n v="5"/>
    <s v="NA"/>
  </r>
  <r>
    <n v="785"/>
    <s v="JY264"/>
    <s v="JY264"/>
    <s v="M. sacchariflorus"/>
    <m/>
    <m/>
    <m/>
    <m/>
    <m/>
    <m/>
    <s v="wild"/>
    <m/>
    <s v="China"/>
    <s v="Liaoning"/>
    <s v="Liaoyang"/>
    <s v="Liaoyang contry"/>
    <s v="Xiaoli Jin"/>
    <d v="2014-10-07T00:00:00"/>
    <s v="field zone"/>
    <s v="3*1.5"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1.22826666666667"/>
    <n v="122.9796"/>
    <n v="22"/>
    <n v="1.4"/>
    <m/>
    <m/>
    <m/>
    <s v="Y"/>
    <d v="2015-07-27T00:00:00"/>
    <s v="ZJU"/>
    <s v="summer 2015"/>
    <n v="92.907699999999991"/>
    <n v="0"/>
    <s v="N"/>
    <n v="7"/>
    <n v="4"/>
    <s v="NE China/Korea/Russia diploids"/>
    <n v="2"/>
    <x v="0"/>
    <n v="0"/>
    <n v="0.35899999999999999"/>
    <n v="0"/>
    <n v="0.63900000000000001"/>
    <n v="1E-3"/>
    <n v="0"/>
    <n v="0"/>
    <n v="296"/>
    <n v="307"/>
    <n v="267"/>
    <n v="284"/>
    <n v="248"/>
    <n v="193"/>
    <n v="214"/>
    <n v="223"/>
    <n v="226"/>
    <n v="259"/>
    <n v="0.17740210952174501"/>
    <n v="0.11824632895384"/>
    <s v="2x"/>
    <m/>
    <m/>
    <n v="0"/>
    <d v="1899-12-30T00:00:00"/>
    <n v="0"/>
    <n v="6"/>
    <n v="6"/>
    <s v="SAMN05752606"/>
  </r>
  <r>
    <n v="786"/>
    <s v="JY265"/>
    <s v="JY265"/>
    <s v="M. sacchariflorus"/>
    <m/>
    <m/>
    <m/>
    <m/>
    <m/>
    <m/>
    <s v="wild"/>
    <m/>
    <s v="China"/>
    <s v="Liaoning"/>
    <s v="Haicheng"/>
    <s v="S101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s v="Y"/>
    <n v="41.063933333333331"/>
    <n v="122.80078333333333"/>
    <n v="15"/>
    <n v="2.4"/>
    <m/>
    <s v="2x"/>
    <n v="4.2608928571428573"/>
    <s v="Y"/>
    <d v="2015-07-27T00:00:00"/>
    <s v="ZJU"/>
    <s v="summer 2015"/>
    <n v="97.496599999999987"/>
    <n v="5.8187863674148002E-3"/>
    <s v="N"/>
    <n v="7"/>
    <n v="4"/>
    <s v="NE China/Korea/Russia diploids"/>
    <n v="2"/>
    <x v="0"/>
    <n v="0"/>
    <n v="0.39400000000000002"/>
    <n v="0"/>
    <n v="0.60499999999999998"/>
    <n v="0"/>
    <n v="0"/>
    <n v="0"/>
    <n v="296"/>
    <n v="307"/>
    <n v="266"/>
    <n v="283"/>
    <n v="248"/>
    <n v="193"/>
    <n v="213"/>
    <n v="224"/>
    <n v="226"/>
    <n v="259"/>
    <n v="0.180349660453692"/>
    <n v="0.113982513044705"/>
    <s v="2x"/>
    <m/>
    <m/>
    <n v="0"/>
    <d v="1899-12-30T00:00:00"/>
    <n v="0"/>
    <n v="6"/>
    <n v="6"/>
    <s v="SAMN05752607"/>
  </r>
  <r>
    <n v="787"/>
    <s v="JY266"/>
    <s v="JY266"/>
    <s v="M. sacchariflorus"/>
    <m/>
    <m/>
    <m/>
    <m/>
    <m/>
    <m/>
    <s v="wild"/>
    <m/>
    <s v="China"/>
    <s v="Liaoning"/>
    <s v="Haicheng"/>
    <s v="S101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1.045099999999998"/>
    <n v="122.77865"/>
    <n v="16"/>
    <n v="1.1000000000000001"/>
    <m/>
    <m/>
    <m/>
    <s v="Y"/>
    <d v="2015-07-27T00:00:00"/>
    <s v="ZJU"/>
    <s v="summer 2015"/>
    <n v="90.086999999999989"/>
    <n v="2.16216216216216E-3"/>
    <s v="N"/>
    <n v="7"/>
    <n v="4"/>
    <s v="NE China/Korea/Russia diploids"/>
    <n v="2"/>
    <x v="0"/>
    <n v="0"/>
    <n v="0.41099999999999998"/>
    <n v="0"/>
    <n v="0.58799999999999997"/>
    <n v="0"/>
    <n v="0"/>
    <n v="0"/>
    <n v="296"/>
    <n v="307"/>
    <n v="267"/>
    <n v="284"/>
    <n v="248"/>
    <n v="193"/>
    <n v="214"/>
    <n v="223"/>
    <n v="226"/>
    <n v="259"/>
    <n v="0.19057939604103499"/>
    <n v="0.11142449125312399"/>
    <s v="2x"/>
    <m/>
    <m/>
    <n v="0"/>
    <d v="1899-12-30T00:00:00"/>
    <n v="0"/>
    <n v="6"/>
    <n v="6"/>
    <s v="SAMN05752608"/>
  </r>
  <r>
    <n v="788"/>
    <s v="JY267"/>
    <s v="JY267"/>
    <s v="M. sacchariflorus"/>
    <m/>
    <m/>
    <m/>
    <m/>
    <m/>
    <m/>
    <s v="wild"/>
    <m/>
    <s v="China"/>
    <s v="Liaoning"/>
    <s v="Haicheng"/>
    <s v="Genzhuang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039216666666668"/>
    <n v="122.77263333333332"/>
    <n v="18"/>
    <n v="1.2"/>
    <m/>
    <s v="2x"/>
    <n v="4.3755357142857134"/>
    <s v="Y"/>
    <d v="2015-07-27T00:00:00"/>
    <s v="ZJU"/>
    <s v="summer 2015"/>
    <n v="70.342099999999988"/>
    <n v="6.4129970072680604E-3"/>
    <s v="N"/>
    <n v="7"/>
    <n v="4"/>
    <s v="NE China/Korea/Russia diploids"/>
    <n v="2"/>
    <x v="0"/>
    <n v="0"/>
    <n v="0.378"/>
    <n v="0"/>
    <n v="0.621"/>
    <n v="0"/>
    <n v="0"/>
    <n v="0"/>
    <n v="295"/>
    <n v="306"/>
    <n v="266"/>
    <n v="283"/>
    <n v="250"/>
    <n v="194"/>
    <n v="213"/>
    <n v="221"/>
    <n v="227"/>
    <n v="258"/>
    <n v="0.18138997254732001"/>
    <n v="0.115327591075967"/>
    <s v="2x"/>
    <m/>
    <m/>
    <n v="0"/>
    <d v="1899-12-30T00:00:00"/>
    <n v="0"/>
    <n v="6"/>
    <n v="6"/>
    <s v="SAMN05752609"/>
  </r>
  <r>
    <n v="789"/>
    <s v="JY268"/>
    <s v="JY268"/>
    <s v="M. sacchariflorus"/>
    <m/>
    <m/>
    <m/>
    <m/>
    <m/>
    <m/>
    <s v="wild"/>
    <m/>
    <s v="China"/>
    <s v="Liaoning"/>
    <s v="Dashiqiao"/>
    <s v="Huzhuang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711133333333329"/>
    <n v="122.54653333333334"/>
    <n v="30"/>
    <n v="1.9"/>
    <m/>
    <m/>
    <m/>
    <s v="Y"/>
    <d v="2015-07-27T00:00:00"/>
    <s v="ZJU"/>
    <s v="summer 2015"/>
    <n v="101.58029999999999"/>
    <n v="2.5146689019279098E-3"/>
    <s v="N"/>
    <n v="7"/>
    <n v="4"/>
    <s v="NE China/Korea/Russia diploids"/>
    <n v="2"/>
    <x v="0"/>
    <n v="0"/>
    <n v="0.621"/>
    <n v="2E-3"/>
    <n v="0.375"/>
    <n v="1E-3"/>
    <n v="0"/>
    <n v="0"/>
    <n v="296"/>
    <n v="307"/>
    <n v="267"/>
    <n v="283"/>
    <n v="248"/>
    <n v="193"/>
    <n v="213"/>
    <n v="224"/>
    <n v="226"/>
    <n v="259"/>
    <n v="0.10492703366565501"/>
    <n v="0.13408019629366599"/>
    <s v="2x"/>
    <s v="JY268-9"/>
    <m/>
    <n v="0"/>
    <d v="1899-12-30T00:00:00"/>
    <n v="0"/>
    <n v="7"/>
    <n v="6"/>
    <s v="SAMN05752610"/>
  </r>
  <r>
    <n v="790"/>
    <s v="JY269"/>
    <s v="JY269"/>
    <s v="M. sacchariflorus"/>
    <m/>
    <m/>
    <m/>
    <m/>
    <m/>
    <m/>
    <s v="wild"/>
    <m/>
    <s v="China"/>
    <s v="Liaoning"/>
    <s v="Dashiqiao"/>
    <s v="Huzhuang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40.711200000000005"/>
    <n v="122.54533333333335"/>
    <n v="34"/>
    <n v="2"/>
    <m/>
    <s v="2x"/>
    <n v="4.4328571428571424"/>
    <s v="Y"/>
    <d v="2015-07-27T00:00:00"/>
    <s v="ZJU"/>
    <s v="summer 2015"/>
    <n v="74.25739999999999"/>
    <n v="6.2473969179508504E-3"/>
    <s v="N"/>
    <n v="7"/>
    <n v="4"/>
    <s v="NE China/Korea/Russia diploids"/>
    <n v="2"/>
    <x v="0"/>
    <n v="0"/>
    <n v="0.621"/>
    <n v="2E-3"/>
    <n v="0.375"/>
    <n v="1E-3"/>
    <n v="0"/>
    <n v="0"/>
    <n v="296"/>
    <n v="307"/>
    <n v="267"/>
    <n v="283"/>
    <n v="248"/>
    <n v="193"/>
    <n v="213"/>
    <n v="224"/>
    <n v="226"/>
    <n v="259"/>
    <n v="0.10492703366565501"/>
    <n v="0.13408019629366599"/>
    <s v="2x"/>
    <s v="JY268-9"/>
    <m/>
    <n v="0"/>
    <d v="1899-12-30T00:00:00"/>
    <n v="0"/>
    <n v="7"/>
    <n v="6"/>
    <s v="SAMN05752611"/>
  </r>
  <r>
    <n v="791"/>
    <s v="JY270"/>
    <s v="JY270"/>
    <s v="M. sacchariflorus"/>
    <m/>
    <m/>
    <m/>
    <m/>
    <m/>
    <m/>
    <s v="wild"/>
    <m/>
    <s v="China"/>
    <s v="Liaoning"/>
    <s v="Dashiqiao"/>
    <s v="S311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635950000000008"/>
    <n v="122.47941666666667"/>
    <n v="14"/>
    <n v="1.6"/>
    <m/>
    <m/>
    <m/>
    <s v="Y"/>
    <d v="2015-07-27T00:00:00"/>
    <s v="ZJU"/>
    <s v="summer 2015"/>
    <n v="144.2697"/>
    <n v="3.6344755970924201E-3"/>
    <s v="N"/>
    <n v="7"/>
    <n v="4"/>
    <s v="NE China/Korea/Russia diploids"/>
    <n v="2"/>
    <x v="0"/>
    <n v="0"/>
    <n v="0.432"/>
    <n v="0"/>
    <n v="0.56399999999999995"/>
    <n v="0"/>
    <n v="0"/>
    <n v="3.0000000000000001E-3"/>
    <n v="295"/>
    <n v="306"/>
    <n v="266"/>
    <n v="283"/>
    <n v="250"/>
    <n v="194"/>
    <n v="213"/>
    <n v="221"/>
    <n v="227"/>
    <n v="258"/>
    <n v="0.18425083080479701"/>
    <n v="0.112508413333806"/>
    <s v="2x"/>
    <m/>
    <m/>
    <n v="0"/>
    <d v="1899-12-30T00:00:00"/>
    <n v="0"/>
    <n v="7"/>
    <n v="7"/>
    <s v="SAMN05752612"/>
  </r>
  <r>
    <n v="792"/>
    <s v="JY271"/>
    <s v="JY271"/>
    <s v="M. sacchariflorus"/>
    <m/>
    <m/>
    <m/>
    <m/>
    <m/>
    <m/>
    <s v="wild"/>
    <m/>
    <s v="China"/>
    <s v="Liaoning"/>
    <s v="Gaizhou"/>
    <s v="Binhai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384683333333328"/>
    <n v="122.2128"/>
    <n v="15"/>
    <n v="0.9"/>
    <m/>
    <s v="2x"/>
    <n v="4.5283928571428564"/>
    <s v="Y"/>
    <d v="2015-07-27T00:00:00"/>
    <s v="ZJU"/>
    <s v="summer 2015"/>
    <n v="117.66249999999998"/>
    <n v="2.7522935779816498E-3"/>
    <s v="N"/>
    <n v="7"/>
    <n v="4"/>
    <s v="NE China/Korea/Russia diploids"/>
    <n v="2"/>
    <x v="0"/>
    <n v="0"/>
    <n v="0.53700000000000003"/>
    <n v="4.0000000000000001E-3"/>
    <n v="0.45700000000000002"/>
    <n v="0"/>
    <n v="0"/>
    <n v="0"/>
    <n v="295"/>
    <n v="306"/>
    <n v="266"/>
    <n v="283"/>
    <n v="250"/>
    <n v="194"/>
    <n v="213"/>
    <n v="221"/>
    <n v="227"/>
    <n v="258"/>
    <n v="0.114203149833839"/>
    <n v="0.130134081492839"/>
    <s v="2x"/>
    <s v="JY271-2"/>
    <m/>
    <n v="0"/>
    <d v="1899-12-30T00:00:00"/>
    <n v="0"/>
    <n v="7"/>
    <n v="7"/>
    <s v="SAMN05752613"/>
  </r>
  <r>
    <n v="793"/>
    <s v="JY272"/>
    <s v="JY272"/>
    <s v="M. sacchariflorus"/>
    <m/>
    <m/>
    <m/>
    <m/>
    <m/>
    <m/>
    <s v="wild"/>
    <m/>
    <s v="China"/>
    <s v="Liaoning"/>
    <s v="Gaizhou"/>
    <s v="Binhai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384733333333337"/>
    <n v="122.21296666666667"/>
    <n v="15"/>
    <n v="1.8"/>
    <m/>
    <s v="2x"/>
    <n v="4.3182142857142853"/>
    <s v="Y"/>
    <d v="2015-07-27T00:00:00"/>
    <s v="ZJU"/>
    <s v="summer 2015"/>
    <n v="65.963699999999989"/>
    <n v="8.3577099874634399E-4"/>
    <s v="N"/>
    <n v="7"/>
    <n v="4"/>
    <s v="NE China/Korea/Russia diploids"/>
    <n v="2"/>
    <x v="0"/>
    <n v="0"/>
    <n v="0.53700000000000003"/>
    <n v="4.0000000000000001E-3"/>
    <n v="0.45700000000000002"/>
    <n v="0"/>
    <n v="0"/>
    <n v="0"/>
    <n v="295"/>
    <n v="306"/>
    <n v="266"/>
    <n v="283"/>
    <n v="250"/>
    <n v="194"/>
    <n v="213"/>
    <n v="221"/>
    <n v="227"/>
    <n v="258"/>
    <n v="0.114203149833839"/>
    <n v="0.130134081492839"/>
    <s v="2x"/>
    <s v="JY271-2"/>
    <m/>
    <n v="0"/>
    <d v="1899-12-30T00:00:00"/>
    <n v="0"/>
    <n v="7"/>
    <n v="7"/>
    <s v="SAMN05752614"/>
  </r>
  <r>
    <n v="794"/>
    <s v="JY273"/>
    <s v="JY273"/>
    <s v="M. sacchariflorus"/>
    <m/>
    <m/>
    <m/>
    <m/>
    <m/>
    <m/>
    <s v="wild"/>
    <m/>
    <s v="China"/>
    <s v="Liaoning"/>
    <s v="Gaizhou"/>
    <s v="Binhai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381783333333331"/>
    <n v="122.21314999999998"/>
    <n v="17"/>
    <n v="1.4"/>
    <m/>
    <s v="2x"/>
    <n v="4.3373214285714283"/>
    <s v="Y"/>
    <d v="2015-07-27T00:00:00"/>
    <s v="ZJU"/>
    <s v="summer 2015"/>
    <n v="93.539199999999994"/>
    <n v="1.10262934690416E-2"/>
    <s v="N"/>
    <n v="7"/>
    <n v="4"/>
    <s v="NE China/Korea/Russia diploids"/>
    <n v="2"/>
    <x v="0"/>
    <n v="4.0000000000000001E-3"/>
    <n v="0.54700000000000004"/>
    <n v="0"/>
    <n v="0.44800000000000001"/>
    <n v="0"/>
    <n v="0"/>
    <n v="0"/>
    <n v="296"/>
    <n v="307"/>
    <n v="267"/>
    <n v="284"/>
    <n v="248"/>
    <n v="193"/>
    <n v="214"/>
    <n v="223"/>
    <n v="226"/>
    <n v="259"/>
    <n v="0.27524924143909801"/>
    <n v="9.8444976076555002E-2"/>
    <s v="2x"/>
    <m/>
    <m/>
    <n v="0"/>
    <d v="1899-12-30T00:00:00"/>
    <n v="0"/>
    <n v="7"/>
    <n v="7"/>
    <s v="SAMN05752615"/>
  </r>
  <r>
    <n v="795"/>
    <s v="JY274"/>
    <s v="JY274"/>
    <s v="M. sacchariflorus"/>
    <m/>
    <m/>
    <m/>
    <m/>
    <m/>
    <m/>
    <s v="wild"/>
    <m/>
    <s v="China"/>
    <s v="Liaoning"/>
    <s v="Yingkou"/>
    <s v="Bayuquan Suburb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306200000000004"/>
    <n v="122.16406666666666"/>
    <n v="63"/>
    <n v="1"/>
    <m/>
    <m/>
    <m/>
    <s v="Y"/>
    <d v="2015-07-27T00:00:00"/>
    <s v="ZJU"/>
    <s v="summer 2015"/>
    <n v="16.706699999999998"/>
    <m/>
    <m/>
    <n v="7"/>
    <n v="4"/>
    <s v="NE China/Korea/Russia diploids"/>
    <n v="2"/>
    <x v="0"/>
    <n v="1E-3"/>
    <n v="0.46899999999999997"/>
    <n v="1E-3"/>
    <n v="0.52800000000000002"/>
    <n v="0"/>
    <n v="0"/>
    <n v="0"/>
    <n v="296"/>
    <n v="308"/>
    <n v="267"/>
    <n v="285"/>
    <n v="248"/>
    <n v="193"/>
    <n v="214"/>
    <n v="223"/>
    <n v="226"/>
    <n v="259"/>
    <n v="0.16899292009825201"/>
    <n v="0.115032861564141"/>
    <s v="2x"/>
    <m/>
    <m/>
    <n v="0"/>
    <d v="1899-12-30T00:00:00"/>
    <n v="0"/>
    <n v="7"/>
    <n v="7"/>
    <s v="SAMN05752616"/>
  </r>
  <r>
    <n v="796"/>
    <s v="JY275"/>
    <s v="JY275"/>
    <s v="M. sacchariflorus"/>
    <m/>
    <m/>
    <m/>
    <m/>
    <m/>
    <m/>
    <s v="wild"/>
    <m/>
    <s v="China"/>
    <s v="Liaoning"/>
    <s v="Wafangdian"/>
    <s v="Gujiazi village, Liguan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9.99216666666667"/>
    <n v="121.96194999999999"/>
    <n v="40"/>
    <n v="1.2"/>
    <m/>
    <m/>
    <m/>
    <s v="Y"/>
    <d v="2015-07-27T00:00:00"/>
    <s v="ZJU"/>
    <s v="summer 2015"/>
    <n v="131.46799999999999"/>
    <n v="6.09560474815528E-3"/>
    <s v="N"/>
    <n v="7"/>
    <n v="4"/>
    <s v="NE China/Korea/Russia diploids"/>
    <n v="2"/>
    <x v="0"/>
    <n v="0"/>
    <n v="0.499"/>
    <n v="1E-3"/>
    <n v="0.499"/>
    <n v="0"/>
    <n v="0"/>
    <n v="1E-3"/>
    <n v="296"/>
    <n v="307"/>
    <n v="267"/>
    <n v="283"/>
    <n v="248"/>
    <n v="193"/>
    <n v="213"/>
    <n v="224"/>
    <n v="226"/>
    <n v="259"/>
    <n v="0.146655107643404"/>
    <n v="0.117947849644429"/>
    <s v="2x"/>
    <m/>
    <m/>
    <n v="0"/>
    <d v="1899-12-30T00:00:00"/>
    <n v="0"/>
    <n v="7"/>
    <n v="7"/>
    <s v="SAMN05752617"/>
  </r>
  <r>
    <n v="797"/>
    <s v="JY276"/>
    <s v="JY276"/>
    <s v="M. sacchariflorus"/>
    <m/>
    <m/>
    <m/>
    <m/>
    <m/>
    <m/>
    <s v="wild"/>
    <m/>
    <s v="China"/>
    <s v="Liaoning"/>
    <s v="Wafangdian"/>
    <s v="Shanggujiazi village, Liguan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986733333333326"/>
    <n v="121.95956666666666"/>
    <n v="43"/>
    <n v="1.6"/>
    <m/>
    <m/>
    <m/>
    <s v="Y"/>
    <d v="2015-07-27T00:00:00"/>
    <s v="ZJU"/>
    <s v="summer 2015"/>
    <n v="393.2833"/>
    <n v="6.6334991708126003E-3"/>
    <s v="N"/>
    <n v="7"/>
    <n v="4"/>
    <s v="NE China/Korea/Russia diploids"/>
    <n v="2"/>
    <x v="0"/>
    <n v="0"/>
    <n v="0.496"/>
    <n v="0"/>
    <n v="0.503"/>
    <n v="0"/>
    <n v="0"/>
    <n v="0"/>
    <n v="296"/>
    <n v="307"/>
    <n v="266"/>
    <n v="283"/>
    <n v="248"/>
    <n v="193"/>
    <n v="213"/>
    <n v="224"/>
    <n v="226"/>
    <n v="259"/>
    <n v="0.24976159514521001"/>
    <n v="0.106617363839458"/>
    <s v="2x"/>
    <m/>
    <m/>
    <n v="0"/>
    <d v="1899-12-30T00:00:00"/>
    <n v="0"/>
    <n v="7"/>
    <n v="7"/>
    <s v="SAMN05752618"/>
  </r>
  <r>
    <n v="798"/>
    <s v="JY277"/>
    <s v="JY277"/>
    <s v="M. sacchariflorus"/>
    <m/>
    <m/>
    <m/>
    <m/>
    <m/>
    <m/>
    <s v="wild"/>
    <m/>
    <s v="China"/>
    <s v="Liaoning"/>
    <s v="Wafangdian"/>
    <s v="Tucheng villag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9.969799999999999"/>
    <n v="121.9414"/>
    <n v="26"/>
    <n v="1.6"/>
    <m/>
    <s v="2x"/>
    <n v="4.4328571428571424"/>
    <s v="Y"/>
    <d v="2015-07-27T00:00:00"/>
    <s v="ZJU"/>
    <s v="summer 2015"/>
    <n v="36.411999999999992"/>
    <m/>
    <m/>
    <n v="7"/>
    <n v="4"/>
    <s v="NE China/Korea/Russia diploids"/>
    <n v="2"/>
    <x v="0"/>
    <n v="1E-3"/>
    <n v="0.54"/>
    <n v="2E-3"/>
    <n v="0.45100000000000001"/>
    <n v="2E-3"/>
    <n v="1E-3"/>
    <n v="3.0000000000000001E-3"/>
    <n v="296"/>
    <n v="307"/>
    <n v="267"/>
    <n v="283"/>
    <n v="248"/>
    <n v="193"/>
    <n v="213"/>
    <n v="224"/>
    <n v="226"/>
    <n v="259"/>
    <n v="0.15032509752925899"/>
    <n v="0.12549739822467099"/>
    <s v="2x"/>
    <m/>
    <m/>
    <n v="0"/>
    <d v="1899-12-30T00:00:00"/>
    <n v="0"/>
    <n v="7"/>
    <n v="7"/>
    <s v="SAMN05752619"/>
  </r>
  <r>
    <n v="799"/>
    <s v="JY278"/>
    <s v="JY278"/>
    <s v="M. sacchariflorus"/>
    <m/>
    <m/>
    <m/>
    <m/>
    <m/>
    <m/>
    <s v="wild"/>
    <m/>
    <s v="China"/>
    <s v="Liaoning"/>
    <s v="Wafangdian"/>
    <s v="Laohutun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622966666666663"/>
    <n v="121.81088333333334"/>
    <n v="24"/>
    <n v="1.5"/>
    <m/>
    <m/>
    <m/>
    <s v="Y"/>
    <d v="2015-07-27T00:00:00"/>
    <s v="ZJU"/>
    <s v="summer 2015"/>
    <n v="262.5813"/>
    <n v="2.1929824561403499E-3"/>
    <s v="N"/>
    <n v="7"/>
    <n v="4"/>
    <s v="NE China/Korea/Russia diploids"/>
    <n v="2"/>
    <x v="0"/>
    <n v="0"/>
    <n v="0.52200000000000002"/>
    <n v="0"/>
    <n v="0.47599999999999998"/>
    <n v="0"/>
    <n v="0"/>
    <n v="0"/>
    <n v="296"/>
    <n v="307"/>
    <n v="267"/>
    <n v="284"/>
    <n v="248"/>
    <n v="193"/>
    <n v="213"/>
    <n v="224"/>
    <n v="226"/>
    <n v="259"/>
    <n v="0.32550209507296601"/>
    <n v="8.9756222955314699E-2"/>
    <s v="2x"/>
    <m/>
    <m/>
    <n v="0"/>
    <d v="1899-12-30T00:00:00"/>
    <n v="0"/>
    <n v="7"/>
    <n v="7"/>
    <s v="SAMN05752620"/>
  </r>
  <r>
    <n v="800"/>
    <s v="JY279"/>
    <s v="JY279"/>
    <s v="M. sacchariflorus"/>
    <m/>
    <m/>
    <m/>
    <m/>
    <m/>
    <m/>
    <s v="wild"/>
    <m/>
    <s v="China"/>
    <s v="Liaoning"/>
    <s v="Dalian"/>
    <s v="Lvshunkou suburb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8.833216666666665"/>
    <n v="121.17144999999999"/>
    <n v="36"/>
    <n v="0.9"/>
    <m/>
    <s v="2x"/>
    <n v="4.4137499999999994"/>
    <s v="Y"/>
    <d v="2015-07-27T00:00:00"/>
    <s v="ZJU"/>
    <s v="summer 2015"/>
    <n v="184.8913"/>
    <n v="2.0911752404851498E-3"/>
    <s v="N"/>
    <n v="8"/>
    <n v="3"/>
    <s v="N China 2x and 4x, Korea and Russia 4x"/>
    <n v="4"/>
    <x v="9"/>
    <n v="0"/>
    <n v="0.90500000000000003"/>
    <n v="1E-3"/>
    <n v="9.2999999999999999E-2"/>
    <n v="0"/>
    <n v="0"/>
    <n v="0"/>
    <n v="296"/>
    <n v="307"/>
    <n v="268"/>
    <n v="284"/>
    <n v="248"/>
    <n v="193"/>
    <n v="213"/>
    <n v="224"/>
    <n v="226"/>
    <n v="259"/>
    <n v="0.195983239416269"/>
    <n v="0.11274844553067601"/>
    <s v="2x"/>
    <m/>
    <m/>
    <n v="0"/>
    <d v="1899-12-30T00:00:00"/>
    <n v="0"/>
    <n v="8"/>
    <n v="8"/>
    <s v="SAMN05752621"/>
  </r>
  <r>
    <n v="801"/>
    <s v="JY280"/>
    <s v="JY280"/>
    <s v="M. sacchariflorus"/>
    <m/>
    <m/>
    <m/>
    <m/>
    <m/>
    <m/>
    <s v="wild"/>
    <m/>
    <s v="China"/>
    <s v="Liaoning"/>
    <s v="Dalian"/>
    <s v="Lvshunkou suburb"/>
    <s v="Xiaoli Jin"/>
    <d v="2014-10-07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8.820133333333338"/>
    <n v="121.16921666666666"/>
    <n v="20"/>
    <n v="1.4"/>
    <m/>
    <m/>
    <m/>
    <s v="Y"/>
    <d v="2015-07-27T00:00:00"/>
    <s v="ZJU"/>
    <s v="summer 2015"/>
    <n v="87.2761"/>
    <n v="4.9325879644853696E-3"/>
    <s v="N"/>
    <n v="8"/>
    <n v="3"/>
    <s v="N China 2x and 4x, Korea and Russia 4x"/>
    <n v="4"/>
    <x v="9"/>
    <n v="0"/>
    <n v="0.89300000000000002"/>
    <n v="0"/>
    <n v="0.106"/>
    <n v="0"/>
    <n v="0"/>
    <n v="0"/>
    <n v="296"/>
    <n v="307"/>
    <n v="267"/>
    <n v="284"/>
    <n v="248"/>
    <n v="193"/>
    <n v="213"/>
    <n v="224"/>
    <n v="226"/>
    <n v="259"/>
    <n v="0.16032365265135101"/>
    <n v="0.11243418109233599"/>
    <s v="2x"/>
    <m/>
    <m/>
    <n v="0"/>
    <d v="1899-12-30T00:00:00"/>
    <n v="0"/>
    <n v="8"/>
    <n v="8"/>
    <s v="SAMN05752622"/>
  </r>
  <r>
    <n v="802"/>
    <s v="JY281"/>
    <s v="JY281"/>
    <s v="M. sacchariflorus"/>
    <m/>
    <m/>
    <m/>
    <m/>
    <m/>
    <m/>
    <s v="wild"/>
    <m/>
    <s v="China"/>
    <s v="Shandong"/>
    <s v="Dongying"/>
    <s v="Hekou suburb"/>
    <s v="Xiaoli Jin"/>
    <d v="2014-10-08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8.049700000000001"/>
    <n v="118.89945"/>
    <n v="-2"/>
    <n v="1.5"/>
    <m/>
    <s v="2x"/>
    <n v="4.3755357142857134"/>
    <s v="Y"/>
    <d v="2015-07-27T00:00:00"/>
    <s v="ZJU"/>
    <s v="summer 2015"/>
    <n v="112.36539999999999"/>
    <n v="3.4977264777894402E-4"/>
    <s v="N"/>
    <n v="8"/>
    <n v="3"/>
    <s v="N China 2x and 4x, Korea and Russia 4x"/>
    <n v="4"/>
    <x v="9"/>
    <n v="0"/>
    <n v="0.85399999999999998"/>
    <n v="0.14499999999999999"/>
    <n v="0"/>
    <n v="1E-3"/>
    <n v="0"/>
    <n v="0"/>
    <n v="295"/>
    <n v="306"/>
    <n v="266"/>
    <n v="283"/>
    <n v="250"/>
    <n v="194"/>
    <n v="213"/>
    <n v="221"/>
    <n v="227"/>
    <n v="258"/>
    <n v="0.17020661754081801"/>
    <n v="0.10785303848163"/>
    <s v="2x"/>
    <m/>
    <m/>
    <n v="0"/>
    <d v="1899-12-30T00:00:00"/>
    <n v="0"/>
    <n v="8"/>
    <n v="8"/>
    <s v="SAMN05752623"/>
  </r>
  <r>
    <n v="803"/>
    <s v="JY282"/>
    <s v="JY282"/>
    <s v="M. sacchariflorus"/>
    <m/>
    <m/>
    <m/>
    <m/>
    <m/>
    <m/>
    <s v="wild"/>
    <m/>
    <s v="China"/>
    <s v="Shandong"/>
    <s v="Dongying"/>
    <s v="Hekou suburb"/>
    <s v="Xiaoli Jin"/>
    <d v="2014-10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991616666666673"/>
    <n v="118.87635000000002"/>
    <n v="4"/>
    <n v="1.7"/>
    <m/>
    <s v="2x"/>
    <n v="4.3182142857142853"/>
    <s v="Y"/>
    <d v="2015-07-27T00:00:00"/>
    <s v="ZJU"/>
    <s v="summer 2015"/>
    <n v="98.106999999999999"/>
    <m/>
    <m/>
    <e v="#N/A"/>
    <m/>
    <m/>
    <m/>
    <x v="3"/>
    <m/>
    <m/>
    <m/>
    <m/>
    <m/>
    <m/>
    <m/>
    <n v="296"/>
    <n v="307"/>
    <n v="267"/>
    <n v="284"/>
    <n v="248"/>
    <n v="193"/>
    <n v="213"/>
    <n v="224"/>
    <n v="226"/>
    <n v="259"/>
    <s v="NA"/>
    <s v="NA"/>
    <s v="unknown"/>
    <m/>
    <m/>
    <n v="0"/>
    <d v="1899-12-30T00:00:00"/>
    <n v="0"/>
    <n v="8"/>
    <n v="8"/>
    <s v="NA"/>
  </r>
  <r>
    <n v="804"/>
    <s v="JY283"/>
    <s v="JY283"/>
    <s v="M. sacchariflorus"/>
    <m/>
    <m/>
    <m/>
    <m/>
    <m/>
    <m/>
    <s v="wild"/>
    <m/>
    <s v="China"/>
    <s v="Shandong"/>
    <s v="Dongying"/>
    <s v="Xianhe town"/>
    <s v="Xiaoli Jin"/>
    <d v="2014-10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941500000000005"/>
    <n v="118.81129999999999"/>
    <n v="9"/>
    <n v="2.2000000000000002"/>
    <m/>
    <m/>
    <m/>
    <s v="Y"/>
    <d v="2015-07-27T00:00:00"/>
    <s v="ZJU"/>
    <s v="summer 2015"/>
    <n v="119.1747"/>
    <n v="9.2184368737474893E-3"/>
    <s v="N"/>
    <n v="8"/>
    <n v="3"/>
    <s v="N China 2x and 4x, Korea and Russia 4x"/>
    <n v="4"/>
    <x v="9"/>
    <n v="0"/>
    <n v="0.86699999999999999"/>
    <n v="0.13200000000000001"/>
    <n v="0"/>
    <n v="1E-3"/>
    <n v="0"/>
    <n v="0"/>
    <n v="296"/>
    <n v="307"/>
    <n v="267"/>
    <n v="284"/>
    <n v="248"/>
    <n v="193"/>
    <n v="213"/>
    <n v="224"/>
    <n v="226"/>
    <n v="259"/>
    <n v="0.19809276116168201"/>
    <n v="0.100216216216216"/>
    <s v="2x"/>
    <m/>
    <m/>
    <n v="0"/>
    <d v="1899-12-30T00:00:00"/>
    <n v="0"/>
    <n v="8"/>
    <n v="8"/>
    <s v="SAMN05752624"/>
  </r>
  <r>
    <n v="805"/>
    <s v="JY284"/>
    <s v="JY284"/>
    <s v="M. sacchariflorus"/>
    <m/>
    <m/>
    <m/>
    <m/>
    <m/>
    <m/>
    <s v="wild"/>
    <m/>
    <s v="China"/>
    <s v="Shandong"/>
    <s v="Dongying"/>
    <s v="Lijing country"/>
    <s v="Xiaoli Jin"/>
    <d v="2014-10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769683333333333"/>
    <n v="118.66770000000001"/>
    <n v="9"/>
    <n v="1.4"/>
    <m/>
    <s v="2x"/>
    <n v="4.3564285714285713"/>
    <s v="Y"/>
    <d v="2015-07-27T00:00:00"/>
    <s v="ZJU"/>
    <s v="summer 2015"/>
    <n v="179.453"/>
    <n v="0"/>
    <s v="N"/>
    <n v="8"/>
    <n v="3"/>
    <s v="N China 2x and 4x, Korea and Russia 4x"/>
    <n v="4"/>
    <x v="9"/>
    <n v="0"/>
    <n v="0.89200000000000002"/>
    <n v="0.107"/>
    <n v="0"/>
    <n v="0"/>
    <n v="0"/>
    <n v="0"/>
    <n v="296"/>
    <n v="307"/>
    <n v="267"/>
    <n v="284"/>
    <n v="248"/>
    <n v="193"/>
    <n v="213"/>
    <n v="224"/>
    <n v="226"/>
    <n v="259"/>
    <n v="0.293801473775466"/>
    <n v="8.8632457647925406E-2"/>
    <s v="2x"/>
    <m/>
    <m/>
    <n v="0"/>
    <d v="1899-12-30T00:00:00"/>
    <n v="0"/>
    <n v="7"/>
    <n v="7"/>
    <s v="SAMN05752625"/>
  </r>
  <r>
    <n v="806"/>
    <s v="JY285"/>
    <s v="JY285"/>
    <s v="M. sacchariflorus"/>
    <m/>
    <m/>
    <m/>
    <m/>
    <m/>
    <m/>
    <s v="wild"/>
    <m/>
    <s v="China"/>
    <s v="Shandong"/>
    <s v="Dongying"/>
    <s v="Dongying suburb"/>
    <s v="Xiaoli Jin"/>
    <d v="2014-10-08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351200000000006"/>
    <n v="118.33748333333332"/>
    <n v="9"/>
    <n v="1.5"/>
    <m/>
    <s v="2x"/>
    <n v="4.3946428571428573"/>
    <s v="Y"/>
    <d v="2015-07-27T00:00:00"/>
    <s v="ZJU"/>
    <s v="summer 2015"/>
    <n v="267.37979999999999"/>
    <n v="1.1494252873563201E-3"/>
    <s v="N"/>
    <n v="8"/>
    <n v="3"/>
    <s v="N China 2x and 4x, Korea and Russia 4x"/>
    <n v="4"/>
    <x v="9"/>
    <n v="0"/>
    <n v="0.91200000000000003"/>
    <n v="8.6999999999999994E-2"/>
    <n v="0"/>
    <n v="0"/>
    <n v="0"/>
    <n v="0"/>
    <n v="295"/>
    <n v="307"/>
    <n v="265"/>
    <n v="283"/>
    <n v="248"/>
    <n v="193"/>
    <n v="213"/>
    <n v="225"/>
    <n v="226"/>
    <n v="259"/>
    <n v="0.23282762606559701"/>
    <n v="9.7257797197529E-2"/>
    <s v="2x"/>
    <m/>
    <m/>
    <n v="0"/>
    <d v="1899-12-30T00:00:00"/>
    <n v="0"/>
    <n v="7"/>
    <n v="7"/>
    <s v="SAMN05752626"/>
  </r>
  <r>
    <n v="807"/>
    <s v="JY286"/>
    <s v="JY286"/>
    <s v="M. sacchariflorus"/>
    <m/>
    <m/>
    <m/>
    <m/>
    <m/>
    <m/>
    <s v="wild"/>
    <m/>
    <s v="China"/>
    <s v="Shandong"/>
    <s v="Binzhou"/>
    <s v="Boxing country"/>
    <s v="Xiaoli Jin"/>
    <d v="2014-10-08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173683333333337"/>
    <n v="118.20914999999999"/>
    <n v="11"/>
    <n v="1"/>
    <m/>
    <s v="2x"/>
    <n v="4.4137499999999994"/>
    <s v="Y"/>
    <d v="2015-07-27T00:00:00"/>
    <s v="ZJU"/>
    <d v="2015-11-17T00:00:00"/>
    <n v="65.157599999999988"/>
    <m/>
    <s v="N"/>
    <n v="8"/>
    <n v="3"/>
    <s v="N China 2x and 4x, Korea and Russia 4x"/>
    <n v="4"/>
    <x v="9"/>
    <n v="0"/>
    <n v="0.97599999999999998"/>
    <n v="1.2999999999999999E-2"/>
    <n v="8.9999999999999993E-3"/>
    <n v="1E-3"/>
    <n v="1E-3"/>
    <n v="0"/>
    <n v="296"/>
    <n v="307"/>
    <n v="267"/>
    <n v="284"/>
    <n v="248"/>
    <n v="193"/>
    <n v="213"/>
    <n v="224"/>
    <n v="226"/>
    <n v="259"/>
    <n v="0.23230747001878299"/>
    <n v="0.10746819242640999"/>
    <s v="2x"/>
    <m/>
    <m/>
    <n v="0"/>
    <d v="1899-12-30T00:00:00"/>
    <n v="0"/>
    <n v="7"/>
    <n v="7"/>
    <s v="SAMN05752627"/>
  </r>
  <r>
    <n v="808"/>
    <s v="JY287"/>
    <s v="JY287"/>
    <s v="M. sacchariflorus"/>
    <m/>
    <m/>
    <m/>
    <m/>
    <m/>
    <m/>
    <s v="wild"/>
    <m/>
    <s v="China"/>
    <s v="Shandong"/>
    <s v="Jinan"/>
    <m/>
    <s v="Xiaoli Jin"/>
    <d v="2014-10-08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636583333333341"/>
    <n v="117.19171666666668"/>
    <n v="161"/>
    <n v="1.9"/>
    <m/>
    <s v="2x"/>
    <n v="4.3946428571428573"/>
    <s v="Y"/>
    <d v="2015-07-27T00:00:00"/>
    <s v="ZJU"/>
    <s v="summer 2015"/>
    <n v="208.28969999999998"/>
    <n v="1.2970168612191999E-3"/>
    <s v="N"/>
    <n v="8"/>
    <n v="3"/>
    <s v="N China 2x and 4x, Korea and Russia 4x"/>
    <n v="4"/>
    <x v="9"/>
    <n v="0"/>
    <n v="0.98299999999999998"/>
    <n v="1.4E-2"/>
    <n v="0"/>
    <n v="2E-3"/>
    <n v="0"/>
    <n v="0"/>
    <n v="296"/>
    <n v="307"/>
    <n v="268"/>
    <n v="284"/>
    <n v="248"/>
    <n v="193"/>
    <n v="213"/>
    <n v="224"/>
    <n v="226"/>
    <n v="259"/>
    <n v="0.25441410200837999"/>
    <n v="0.101468935312585"/>
    <s v="2x"/>
    <m/>
    <m/>
    <n v="0"/>
    <d v="1899-12-30T00:00:00"/>
    <n v="0"/>
    <n v="7"/>
    <n v="7"/>
    <s v="SAMN05752628"/>
  </r>
  <r>
    <n v="809"/>
    <s v="JY288"/>
    <s v="JY288"/>
    <s v="M. sacchariflorus"/>
    <m/>
    <m/>
    <m/>
    <m/>
    <m/>
    <m/>
    <s v="wild"/>
    <m/>
    <s v="China"/>
    <s v="Shandong"/>
    <s v="Jinan"/>
    <m/>
    <s v="Xiaoli Jin"/>
    <d v="2014-10-08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562533333333327"/>
    <n v="116.92886666666668"/>
    <n v="92"/>
    <n v="1.1000000000000001"/>
    <m/>
    <s v="2x"/>
    <n v="4.4328571428571424"/>
    <s v="Y"/>
    <d v="2015-07-27T00:00:00"/>
    <s v="ZJU"/>
    <s v="summer 2015"/>
    <n v="43.541200000000003"/>
    <n v="8.4817642069550498E-4"/>
    <s v="N"/>
    <n v="8"/>
    <n v="3"/>
    <s v="N China 2x and 4x, Korea and Russia 4x"/>
    <n v="4"/>
    <x v="9"/>
    <n v="0"/>
    <n v="0.98"/>
    <n v="1.7999999999999999E-2"/>
    <n v="0"/>
    <n v="1E-3"/>
    <n v="0"/>
    <n v="0"/>
    <n v="296"/>
    <n v="307"/>
    <n v="267"/>
    <n v="284"/>
    <n v="248"/>
    <n v="193"/>
    <n v="213"/>
    <n v="224"/>
    <n v="226"/>
    <n v="259"/>
    <n v="0.21161681837884699"/>
    <n v="0.10241184663880901"/>
    <s v="2x"/>
    <m/>
    <m/>
    <n v="0"/>
    <d v="1899-12-30T00:00:00"/>
    <n v="0"/>
    <n v="7"/>
    <n v="7"/>
    <s v="SAMN05752629"/>
  </r>
  <r>
    <n v="810"/>
    <s v="JY289"/>
    <s v="JY289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3.752600000000001"/>
    <n v="118.22156666666667"/>
    <n v="30"/>
    <n v="3"/>
    <m/>
    <m/>
    <m/>
    <s v="Y"/>
    <d v="2015-07-27T00:00:00"/>
    <s v="ZJU"/>
    <s v="summer 2015"/>
    <n v="56.200099999999992"/>
    <n v="6.8681318681318698E-4"/>
    <s v="N"/>
    <n v="8"/>
    <n v="3"/>
    <s v="N China 2x and 4x, Korea and Russia 4x"/>
    <n v="4"/>
    <x v="9"/>
    <n v="0"/>
    <n v="0.93799999999999994"/>
    <n v="5.8000000000000003E-2"/>
    <n v="0"/>
    <n v="4.0000000000000001E-3"/>
    <n v="0"/>
    <n v="0"/>
    <n v="296"/>
    <n v="307"/>
    <n v="267"/>
    <n v="283"/>
    <n v="248"/>
    <n v="193"/>
    <n v="213"/>
    <n v="224"/>
    <n v="226"/>
    <n v="259"/>
    <n v="0.27935269469729801"/>
    <n v="8.9261368193118903E-2"/>
    <s v="2x"/>
    <m/>
    <m/>
    <n v="0"/>
    <d v="1899-12-30T00:00:00"/>
    <n v="0"/>
    <n v="8"/>
    <n v="8"/>
    <s v="SAMN05752630"/>
  </r>
  <r>
    <n v="811"/>
    <s v="JY290"/>
    <s v="JY290"/>
    <s v="M. sacchariflorus"/>
    <m/>
    <m/>
    <m/>
    <m/>
    <m/>
    <m/>
    <s v="wild"/>
    <m/>
    <s v="China"/>
    <s v="Jiangsu"/>
    <s v="Suqian"/>
    <m/>
    <s v="Xiaoli Jin"/>
    <d v="2014-10-09T00:00:00"/>
    <s v="field zone"/>
    <m/>
    <s v="frequent"/>
    <m/>
    <m/>
    <s v="ZU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s v="Y"/>
    <n v="33.560516666666665"/>
    <n v="118.19203333333333"/>
    <n v="36"/>
    <n v="1.6"/>
    <m/>
    <s v="2x"/>
    <n v="4.5666071428571424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</r>
  <r>
    <n v="812"/>
    <s v="JY291"/>
    <s v="JY291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560250000000003"/>
    <n v="118.19204999999999"/>
    <n v="40"/>
    <n v="0.9"/>
    <m/>
    <m/>
    <m/>
    <s v="Y"/>
    <d v="2015-07-27T00:00:00"/>
    <s v="ZJU"/>
    <s v="summer 2015"/>
    <n v="231.32249999999999"/>
    <n v="2.0757654385054501E-3"/>
    <s v="N"/>
    <n v="8"/>
    <n v="3"/>
    <s v="N China 2x and 4x, Korea and Russia 4x"/>
    <n v="4"/>
    <x v="9"/>
    <n v="0"/>
    <n v="0.92200000000000004"/>
    <n v="4.8000000000000001E-2"/>
    <n v="0"/>
    <n v="2.9000000000000001E-2"/>
    <n v="0"/>
    <n v="0"/>
    <n v="296"/>
    <n v="307"/>
    <n v="267"/>
    <n v="284"/>
    <n v="248"/>
    <n v="193"/>
    <n v="213"/>
    <n v="224"/>
    <n v="226"/>
    <n v="259"/>
    <n v="0.24484901025863301"/>
    <n v="9.7390172968008601E-2"/>
    <s v="2x"/>
    <m/>
    <m/>
    <n v="0"/>
    <d v="1899-12-30T00:00:00"/>
    <n v="0"/>
    <n v="8"/>
    <n v="8"/>
    <s v="SAMN05752631"/>
  </r>
  <r>
    <n v="813"/>
    <s v="JY292"/>
    <s v="JY292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396333333333331"/>
    <n v="118.18508333333334"/>
    <n v="25"/>
    <n v="1.8"/>
    <m/>
    <s v="2x"/>
    <n v="4.5474999999999994"/>
    <s v="Y"/>
    <d v="2015-07-27T00:00:00"/>
    <s v="ZJU"/>
    <s v="summer 2015"/>
    <n v="142.48169999999999"/>
    <n v="0"/>
    <s v="N"/>
    <n v="8"/>
    <n v="3"/>
    <s v="N China 2x and 4x, Korea and Russia 4x"/>
    <n v="4"/>
    <x v="9"/>
    <n v="0"/>
    <n v="0.91700000000000004"/>
    <n v="7.2999999999999995E-2"/>
    <n v="0"/>
    <n v="8.9999999999999993E-3"/>
    <n v="0"/>
    <n v="0"/>
    <n v="295"/>
    <n v="306"/>
    <n v="266"/>
    <n v="283"/>
    <n v="250"/>
    <n v="194"/>
    <n v="213"/>
    <n v="221"/>
    <n v="227"/>
    <n v="258"/>
    <n v="0.219765929778934"/>
    <n v="0.102296296296296"/>
    <s v="2x"/>
    <m/>
    <m/>
    <n v="0"/>
    <d v="1899-12-30T00:00:00"/>
    <n v="0"/>
    <n v="8"/>
    <n v="8"/>
    <s v="SAMN05752632"/>
  </r>
  <r>
    <n v="814"/>
    <s v="JY293"/>
    <s v="JY293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3.367650000000005"/>
    <n v="118.18436666666666"/>
    <n v="24"/>
    <n v="0.9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</r>
  <r>
    <n v="815"/>
    <s v="JY294"/>
    <s v="JY294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347200000000001"/>
    <n v="118.18065"/>
    <n v="29"/>
    <n v="2.2000000000000002"/>
    <m/>
    <s v="2x"/>
    <n v="4.4137499999999994"/>
    <s v="Y"/>
    <d v="2015-07-27T00:00:00"/>
    <s v="ZJU"/>
    <s v="summer 2015"/>
    <n v="49.390799999999999"/>
    <n v="0"/>
    <s v="N"/>
    <n v="8"/>
    <n v="3"/>
    <s v="N China 2x and 4x, Korea and Russia 4x"/>
    <n v="4"/>
    <x v="9"/>
    <n v="0"/>
    <n v="0.95399999999999996"/>
    <n v="3.9E-2"/>
    <n v="0"/>
    <n v="6.0000000000000001E-3"/>
    <n v="0"/>
    <n v="0"/>
    <n v="296"/>
    <n v="307"/>
    <n v="267"/>
    <n v="283"/>
    <n v="248"/>
    <n v="193"/>
    <n v="213"/>
    <n v="224"/>
    <n v="226"/>
    <n v="259"/>
    <n v="0.20783123826036701"/>
    <n v="9.3349870499398094E-2"/>
    <s v="2x"/>
    <m/>
    <m/>
    <n v="0"/>
    <d v="1899-12-30T00:00:00"/>
    <n v="0"/>
    <n v="8"/>
    <n v="8"/>
    <s v="SAMN05752633"/>
  </r>
  <r>
    <n v="816"/>
    <s v="JY295"/>
    <s v="JY295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3.276400000000002"/>
    <n v="118.18045000000001"/>
    <n v="38"/>
    <n v="1.2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</r>
  <r>
    <n v="817"/>
    <s v="JY296"/>
    <s v="JY296"/>
    <s v="M. sacchariflorus"/>
    <m/>
    <m/>
    <m/>
    <m/>
    <m/>
    <m/>
    <s v="wild"/>
    <m/>
    <s v="China"/>
    <s v="Jiangsu"/>
    <s v="Suqian"/>
    <m/>
    <s v="Xiaoli Jin"/>
    <d v="2014-10-09T00:00:00"/>
    <s v="roadside"/>
    <s v="10*5"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3.193483333333333"/>
    <n v="118.23174999999999"/>
    <n v="42"/>
    <n v="1.5"/>
    <m/>
    <s v="2x"/>
    <n v="4.3755357142857134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</r>
  <r>
    <n v="818"/>
    <s v="JY297"/>
    <s v="JY297"/>
    <s v="M. sacchariflorus"/>
    <m/>
    <m/>
    <m/>
    <m/>
    <m/>
    <m/>
    <s v="wild"/>
    <m/>
    <s v="China"/>
    <s v="Jiangsu"/>
    <s v="Hua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132300000000001"/>
    <n v="118.32059999999998"/>
    <n v="33"/>
    <n v="2.5"/>
    <m/>
    <s v="2x"/>
    <n v="4.4137499999999994"/>
    <s v="Y"/>
    <d v="2015-07-27T00:00:00"/>
    <s v="ZJU"/>
    <s v="summer 2015"/>
    <n v="19.594399999999997"/>
    <m/>
    <s v="N"/>
    <n v="8"/>
    <n v="3"/>
    <s v="N China 2x and 4x, Korea and Russia 4x"/>
    <n v="4"/>
    <x v="9"/>
    <n v="0"/>
    <n v="0.93"/>
    <n v="4.7E-2"/>
    <n v="0"/>
    <n v="1.4E-2"/>
    <n v="1E-3"/>
    <n v="8.0000000000000002E-3"/>
    <n v="296"/>
    <n v="307"/>
    <n v="267"/>
    <n v="284"/>
    <n v="248"/>
    <n v="193"/>
    <n v="213"/>
    <n v="224"/>
    <n v="226"/>
    <n v="259"/>
    <n v="0.19034821557578399"/>
    <n v="0.106181740309801"/>
    <s v="2x"/>
    <m/>
    <m/>
    <n v="0"/>
    <d v="1899-12-30T00:00:00"/>
    <n v="0"/>
    <n v="8"/>
    <n v="8"/>
    <s v="SAMN05752634"/>
  </r>
  <r>
    <n v="819"/>
    <s v="JY298"/>
    <s v="JY298"/>
    <s v="M. sacchariflorus"/>
    <m/>
    <m/>
    <m/>
    <m/>
    <m/>
    <m/>
    <s v="wild"/>
    <m/>
    <s v="China"/>
    <s v="Jiangsu"/>
    <s v="Hua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3.129783333333329"/>
    <n v="118.3305"/>
    <n v="27"/>
    <n v="4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</r>
  <r>
    <n v="820"/>
    <s v="JY299"/>
    <s v="JY299"/>
    <s v="M. sacchariflorus"/>
    <m/>
    <m/>
    <m/>
    <m/>
    <m/>
    <m/>
    <s v="wild"/>
    <m/>
    <s v="China"/>
    <s v="Anhui"/>
    <s v="Chuzhou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2.727183333333329"/>
    <n v="118.74053333333335"/>
    <n v="45"/>
    <n v="2.2000000000000002"/>
    <m/>
    <m/>
    <m/>
    <s v="Y"/>
    <d v="2015-07-27T00:00:00"/>
    <s v="ZJU"/>
    <s v="summer 2015"/>
    <n v="139.19129999999998"/>
    <n v="4.9059689288634498E-3"/>
    <s v="N"/>
    <n v="8"/>
    <n v="3"/>
    <s v="N China 2x and 4x, Korea and Russia 4x"/>
    <n v="4"/>
    <x v="9"/>
    <n v="0"/>
    <n v="0.79300000000000004"/>
    <n v="0.183"/>
    <n v="1E-3"/>
    <n v="2.1999999999999999E-2"/>
    <n v="0"/>
    <n v="0"/>
    <n v="295"/>
    <n v="306"/>
    <n v="266"/>
    <n v="283"/>
    <n v="250"/>
    <n v="194"/>
    <n v="213"/>
    <n v="221"/>
    <n v="227"/>
    <n v="258"/>
    <n v="0.303424360641526"/>
    <n v="8.9400539307197699E-2"/>
    <s v="2x"/>
    <m/>
    <m/>
    <n v="0"/>
    <d v="1899-12-30T00:00:00"/>
    <n v="0"/>
    <n v="8"/>
    <n v="8"/>
    <s v="SAMN05752635"/>
  </r>
  <r>
    <n v="821"/>
    <s v="JY300"/>
    <s v="JY300"/>
    <s v="M. sacchariflorus"/>
    <m/>
    <m/>
    <m/>
    <m/>
    <m/>
    <m/>
    <s v="wild"/>
    <m/>
    <s v="China"/>
    <s v="Jiangsu"/>
    <s v="Nanjing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2.555800000000005"/>
    <n v="118.71901666666666"/>
    <n v="40"/>
    <n v="1.7"/>
    <m/>
    <m/>
    <m/>
    <s v="Y"/>
    <d v="2015-07-27T00:00:00"/>
    <s v="ZJU"/>
    <s v="summer 2015"/>
    <n v="67.533699999999996"/>
    <n v="9.0334236675700097E-4"/>
    <s v="N"/>
    <n v="8"/>
    <n v="3"/>
    <s v="N China 2x and 4x, Korea and Russia 4x"/>
    <n v="4"/>
    <x v="9"/>
    <n v="0"/>
    <n v="0.68799999999999994"/>
    <n v="0.23499999999999999"/>
    <n v="3.0000000000000001E-3"/>
    <n v="6.8000000000000005E-2"/>
    <n v="2E-3"/>
    <n v="4.0000000000000001E-3"/>
    <n v="295"/>
    <n v="306"/>
    <n v="266"/>
    <n v="283"/>
    <n v="250"/>
    <n v="194"/>
    <n v="213"/>
    <n v="221"/>
    <n v="227"/>
    <n v="258"/>
    <n v="0.21751192024273899"/>
    <n v="0.109166112711426"/>
    <s v="2x"/>
    <m/>
    <m/>
    <n v="0"/>
    <d v="1899-12-30T00:00:00"/>
    <n v="0"/>
    <n v="8"/>
    <n v="8"/>
    <s v="SAMN05752636"/>
  </r>
  <r>
    <n v="822"/>
    <s v="JY301"/>
    <s v="JY301"/>
    <s v="M. sacchariflorus"/>
    <m/>
    <m/>
    <m/>
    <m/>
    <m/>
    <m/>
    <s v="wild"/>
    <m/>
    <s v="China"/>
    <s v="Jiangsu"/>
    <s v="Nanjing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2.555800000000005"/>
    <n v="118.71901666666666"/>
    <n v="40"/>
    <n v="1.1000000000000001"/>
    <m/>
    <m/>
    <m/>
    <s v="Y"/>
    <m/>
    <s v="AU"/>
    <d v="2015-11-18T00:00:00"/>
    <n v="463.36239999999998"/>
    <m/>
    <s v="N"/>
    <n v="8"/>
    <n v="3"/>
    <s v="N China 2x and 4x, Korea and Russia 4x"/>
    <n v="4"/>
    <x v="9"/>
    <n v="1E-3"/>
    <n v="0.79200000000000004"/>
    <n v="0.11600000000000001"/>
    <n v="1E-3"/>
    <n v="7.5999999999999998E-2"/>
    <n v="1E-3"/>
    <n v="1.2999999999999999E-2"/>
    <n v="296"/>
    <n v="307"/>
    <n v="267"/>
    <n v="282"/>
    <n v="248"/>
    <n v="193"/>
    <n v="213"/>
    <n v="224"/>
    <n v="226"/>
    <n v="259"/>
    <n v="0.13422915763618001"/>
    <n v="0.125400534045394"/>
    <s v="2x"/>
    <m/>
    <m/>
    <e v="#N/A"/>
    <d v="1899-12-30T00:00:00"/>
    <n v="0"/>
    <n v="8"/>
    <n v="8"/>
    <s v="SAMN05752637"/>
  </r>
  <r>
    <n v="823"/>
    <s v="JY302"/>
    <s v="JY302"/>
    <s v="M. sacchariflorus"/>
    <m/>
    <m/>
    <m/>
    <m/>
    <m/>
    <m/>
    <s v="wild"/>
    <m/>
    <s v="China"/>
    <s v="Jiangsu"/>
    <s v="Nanjing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1.881066666666666"/>
    <n v="118.76943333333332"/>
    <n v="28"/>
    <n v="3.2"/>
    <m/>
    <m/>
    <m/>
    <s v="Y"/>
    <d v="2015-07-27T00:00:00"/>
    <s v="ZJU"/>
    <s v="summer 2015"/>
    <n v="93.856899999999996"/>
    <n v="0"/>
    <s v="N"/>
    <n v="8"/>
    <n v="3"/>
    <s v="N China 2x and 4x, Korea and Russia 4x"/>
    <n v="4"/>
    <x v="9"/>
    <n v="0"/>
    <n v="0.57599999999999996"/>
    <n v="0.36199999999999999"/>
    <n v="3.0000000000000001E-3"/>
    <n v="5.8000000000000003E-2"/>
    <n v="1E-3"/>
    <n v="1E-3"/>
    <n v="296"/>
    <n v="307"/>
    <n v="267"/>
    <n v="284"/>
    <n v="248"/>
    <n v="193"/>
    <n v="213"/>
    <n v="224"/>
    <n v="226"/>
    <n v="259"/>
    <n v="0.29799161970813498"/>
    <n v="8.5744864775861407E-2"/>
    <s v="2x"/>
    <m/>
    <m/>
    <n v="0"/>
    <d v="1899-12-30T00:00:00"/>
    <n v="0"/>
    <n v="9"/>
    <n v="9"/>
    <s v="SAMN05752638"/>
  </r>
  <r>
    <n v="824"/>
    <s v="JY303"/>
    <s v="JY303"/>
    <s v="M. sacchariflorus"/>
    <m/>
    <m/>
    <m/>
    <m/>
    <m/>
    <m/>
    <s v="wild"/>
    <m/>
    <s v="China"/>
    <s v="Sichuan"/>
    <s v="Jianyang"/>
    <m/>
    <s v="Xiaoli Jin"/>
    <d v="2014-10-18T00:00:00"/>
    <s v="roadside"/>
    <m/>
    <s v="occasional"/>
    <m/>
    <s v="intermediate between Msi and Msa"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423883333333333"/>
    <n v="104.42230000000001"/>
    <n v="432"/>
    <n v="1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825"/>
    <s v="JY304"/>
    <s v="JY304"/>
    <s v="M. sacchariflorus"/>
    <m/>
    <m/>
    <m/>
    <m/>
    <m/>
    <m/>
    <s v="wild"/>
    <m/>
    <s v="China"/>
    <s v="Sichuan"/>
    <s v="Jianyang"/>
    <m/>
    <s v="Xiaoli Jin"/>
    <d v="2014-10-18T00:00:00"/>
    <s v="roadside"/>
    <m/>
    <s v="rare"/>
    <m/>
    <s v="intermediate between Msi and Msa"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347483333333336"/>
    <n v="104.60565"/>
    <n v="410"/>
    <n v="1.2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826"/>
    <s v="JY305"/>
    <s v="JY305"/>
    <s v="M. sacchariflorus"/>
    <m/>
    <m/>
    <m/>
    <m/>
    <m/>
    <m/>
    <s v="wild"/>
    <m/>
    <s v="China"/>
    <s v="Sichuan"/>
    <s v="Jianyang"/>
    <m/>
    <s v="Xiaoli Jin"/>
    <d v="2014-10-18T00:00:00"/>
    <s v="roadside"/>
    <m/>
    <s v="occasional"/>
    <m/>
    <s v="intermediate between Msi and Msa"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33356666666667"/>
    <n v="104.59815"/>
    <n v="375"/>
    <n v="1.2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827"/>
    <s v="JY306"/>
    <s v="JY306"/>
    <s v="M. sacchariflorus"/>
    <m/>
    <m/>
    <m/>
    <m/>
    <m/>
    <m/>
    <s v="wild"/>
    <m/>
    <s v="China"/>
    <s v="Sichuan"/>
    <s v="Lezhi"/>
    <m/>
    <s v="Xiaoli Jin"/>
    <d v="2014-10-18T00:00:00"/>
    <s v="roadside"/>
    <m/>
    <s v="frequent"/>
    <m/>
    <s v="intermediate between Msi and Msa"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278766666666666"/>
    <n v="104.93121666666666"/>
    <n v="399"/>
    <n v="3"/>
    <m/>
    <m/>
    <m/>
    <s v="Y"/>
    <d v="2015-07-27T00:00:00"/>
    <s v="ZJU"/>
    <s v="summer 2015"/>
    <n v="37.417400000000001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</r>
  <r>
    <n v="828"/>
    <s v="JY310"/>
    <s v="JY310"/>
    <s v="M. sacchariflorus"/>
    <m/>
    <m/>
    <m/>
    <m/>
    <m/>
    <m/>
    <s v="wild"/>
    <m/>
    <s v="China"/>
    <s v="Yunnan"/>
    <s v="Kunming"/>
    <s v="Xundian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5.535683333333335"/>
    <n v="103.32440000000001"/>
    <n v="1862"/>
    <n v="1.8"/>
    <m/>
    <s v="4x"/>
    <n v="8.5726377952755897"/>
    <s v="Y"/>
    <d v="2015-07-27T00:00:00"/>
    <s v="ZJU"/>
    <s v="summer 2015"/>
    <n v="82.797499999999999"/>
    <n v="0.67955801104972402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8"/>
    <s v="NA"/>
  </r>
  <r>
    <n v="829"/>
    <s v="JY311"/>
    <s v="JY311"/>
    <s v="M. sacchariflorus"/>
    <m/>
    <m/>
    <m/>
    <m/>
    <m/>
    <m/>
    <s v="wild"/>
    <m/>
    <s v="China"/>
    <s v="Yunnan"/>
    <s v="Kunming"/>
    <s v="Xundian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5.537183333333335"/>
    <n v="103.32303333333334"/>
    <n v="1868"/>
    <n v="1.8"/>
    <m/>
    <s v="4x"/>
    <n v="8.2351785714285715"/>
    <s v="Y"/>
    <d v="2015-07-27T00:00:00"/>
    <s v="ZJU"/>
    <s v="summer 2015"/>
    <n v="107.10990000000001"/>
    <n v="0.69230769230769196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8"/>
    <s v="NA"/>
  </r>
  <r>
    <n v="830"/>
    <s v="JY312"/>
    <s v="JY312"/>
    <s v="M. sacchariflorus"/>
    <m/>
    <m/>
    <m/>
    <m/>
    <m/>
    <m/>
    <s v="wild"/>
    <m/>
    <s v="China"/>
    <s v="Yunnan"/>
    <s v="Qujing "/>
    <s v="Malong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5.464816666666668"/>
    <n v="103.37741666666666"/>
    <n v="1890"/>
    <n v="2.2999999999999998"/>
    <m/>
    <s v="4x"/>
    <n v="8.7128571428571426"/>
    <s v="Y"/>
    <d v="2015-07-27T00:00:00"/>
    <s v="ZJU"/>
    <s v="summer 2015"/>
    <n v="27.683299999999999"/>
    <m/>
    <s v="Y"/>
    <m/>
    <m/>
    <m/>
    <m/>
    <x v="3"/>
    <m/>
    <m/>
    <m/>
    <m/>
    <m/>
    <m/>
    <m/>
    <n v="309"/>
    <n v="310"/>
    <n v="266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</r>
  <r>
    <n v="831"/>
    <s v="JY313"/>
    <s v="JY313"/>
    <s v="M. sacchariflorus"/>
    <m/>
    <m/>
    <m/>
    <m/>
    <m/>
    <m/>
    <s v="wild"/>
    <m/>
    <s v="China"/>
    <s v="Yunnan"/>
    <s v="Qujing "/>
    <s v="Malong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5.459266666666664"/>
    <n v="103.38509999999999"/>
    <n v="1886"/>
    <n v="2.2000000000000002"/>
    <m/>
    <m/>
    <m/>
    <s v="Y"/>
    <d v="2015-07-27T00:00:00"/>
    <s v="ZJU"/>
    <s v="summer 2015"/>
    <n v="56.382899999999992"/>
    <n v="0.67475728155339798"/>
    <s v="Y"/>
    <m/>
    <m/>
    <m/>
    <m/>
    <x v="3"/>
    <m/>
    <m/>
    <m/>
    <m/>
    <m/>
    <m/>
    <m/>
    <n v="309"/>
    <n v="310"/>
    <n v="266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</r>
  <r>
    <n v="832"/>
    <s v="JY314"/>
    <s v="JY314"/>
    <s v="M. sacchariflorus"/>
    <m/>
    <m/>
    <m/>
    <m/>
    <m/>
    <m/>
    <s v="wild"/>
    <m/>
    <s v="China"/>
    <s v="Yunnan"/>
    <s v="Qujing "/>
    <s v="Malong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5.459116666666663"/>
    <n v="103.39528333333334"/>
    <n v="1889"/>
    <n v="1.5"/>
    <m/>
    <s v="2x"/>
    <n v="4.4710714285714284"/>
    <s v="Y"/>
    <d v="2015-07-27T00:00:00"/>
    <s v="ZJU"/>
    <s v="summer 2015"/>
    <n v="70.184299999999993"/>
    <n v="0.60519480519480495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</r>
  <r>
    <n v="833"/>
    <s v="JY315"/>
    <s v="JY315"/>
    <s v="M. sacchariflorus"/>
    <m/>
    <m/>
    <m/>
    <m/>
    <m/>
    <m/>
    <s v="wild"/>
    <m/>
    <s v="China"/>
    <s v="Yunnan"/>
    <s v="Qujing "/>
    <s v="Malong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5.458533333333335"/>
    <n v="103.38698333333333"/>
    <n v="1890"/>
    <n v="1.5"/>
    <m/>
    <s v="4x"/>
    <n v="8.3116071428571434"/>
    <s v="Y"/>
    <d v="2015-07-27T00:00:00"/>
    <s v="ZJU"/>
    <s v="summer 2015"/>
    <n v="56.611400000000003"/>
    <n v="0.59887005649717495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</r>
  <r>
    <n v="834"/>
    <s v="JY316"/>
    <s v="JY316"/>
    <s v="M. sacchariflorus"/>
    <m/>
    <m/>
    <m/>
    <m/>
    <m/>
    <m/>
    <s v="wild"/>
    <m/>
    <s v="China"/>
    <s v="Yunnan"/>
    <s v="Qujing "/>
    <s v="Malong country"/>
    <s v="Xiaoli Jin"/>
    <d v="2014-11-07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25.452033333333333"/>
    <n v="103.41451666666667"/>
    <n v="1934"/>
    <n v="2.1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835"/>
    <s v="JY317"/>
    <s v="JY317"/>
    <s v="M. sacchariflorus"/>
    <m/>
    <m/>
    <m/>
    <m/>
    <m/>
    <m/>
    <s v="wild"/>
    <m/>
    <s v="China"/>
    <s v="Yunnan"/>
    <s v="Qujing "/>
    <s v="Malong country"/>
    <s v="Xiaoli Jin"/>
    <d v="2014-11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25.471500000000002"/>
    <n v="103.51736666666666"/>
    <n v="1966"/>
    <n v="1.8"/>
    <m/>
    <s v="4x"/>
    <n v="8.7701785714285698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836"/>
    <s v="JY318"/>
    <s v="JY318"/>
    <s v="M. sacchariflorus"/>
    <m/>
    <m/>
    <m/>
    <m/>
    <m/>
    <m/>
    <s v="wild"/>
    <m/>
    <s v="China"/>
    <s v="Yunnan"/>
    <s v="Qujing "/>
    <s v="Malong country"/>
    <s v="Xiaoli Jin"/>
    <d v="2014-11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5.46916666666667"/>
    <n v="103.52558333333333"/>
    <n v="1971"/>
    <n v="1.4"/>
    <m/>
    <s v="4x"/>
    <n v="8.7510714285714268"/>
    <s v="Y"/>
    <d v="2015-07-27T00:00:00"/>
    <s v="ZJU"/>
    <s v="summer 2015"/>
    <n v="49.527900000000002"/>
    <n v="0.62264150943396201"/>
    <s v="Y"/>
    <m/>
    <m/>
    <m/>
    <m/>
    <x v="3"/>
    <m/>
    <m/>
    <m/>
    <m/>
    <m/>
    <m/>
    <m/>
    <n v="292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</r>
  <r>
    <n v="837"/>
    <s v="JY319"/>
    <s v="JY319"/>
    <s v="M. sacchariflorus"/>
    <m/>
    <m/>
    <m/>
    <m/>
    <m/>
    <m/>
    <s v="wild"/>
    <m/>
    <s v="China"/>
    <s v="Yunnan"/>
    <s v="Qujing "/>
    <s v="Malong country"/>
    <s v="Xiaoli Jin"/>
    <d v="2014-11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25.491599999999998"/>
    <n v="103.70075"/>
    <n v="1965"/>
    <n v="1.7"/>
    <m/>
    <s v="4x"/>
    <n v="8.7892857142857146"/>
    <s v="Y"/>
    <d v="2015-07-27T00:00:00"/>
    <s v="ZJU"/>
    <s v="summer 2015"/>
    <n v="107.0642"/>
    <n v="0.65964912280701804"/>
    <s v="Y"/>
    <m/>
    <m/>
    <m/>
    <m/>
    <x v="3"/>
    <m/>
    <m/>
    <m/>
    <m/>
    <m/>
    <m/>
    <m/>
    <n v="304"/>
    <n v="310"/>
    <n v="267"/>
    <n v="281"/>
    <n v="250"/>
    <n v="194"/>
    <n v="215"/>
    <n v="229"/>
    <n v="225"/>
    <n v="260"/>
    <s v="NA"/>
    <s v="NA"/>
    <s v="unknown"/>
    <m/>
    <m/>
    <n v="0"/>
    <d v="1899-12-30T00:00:00"/>
    <n v="0"/>
    <n v="9"/>
    <n v="9"/>
    <s v="NA"/>
  </r>
  <r>
    <n v="838"/>
    <s v="JY320"/>
    <s v="JY320"/>
    <s v="M. sacchariflorus"/>
    <m/>
    <m/>
    <m/>
    <m/>
    <m/>
    <m/>
    <s v="wild"/>
    <m/>
    <s v="China"/>
    <s v="Yunnan"/>
    <s v="Qujing "/>
    <s v="Malong country"/>
    <s v="Xiaoli Jin"/>
    <d v="2014-11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25.491666666666671"/>
    <n v="103.70116666666667"/>
    <n v="1958"/>
    <n v="1.9"/>
    <m/>
    <s v="2x"/>
    <n v="4.5666071428571424"/>
    <s v="Y"/>
    <d v="2015-07-27T00:00:00"/>
    <s v="ZJU"/>
    <s v="summer 2015"/>
    <n v="18.040599999999994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</r>
  <r>
    <n v="839"/>
    <s v="JY321"/>
    <s v="JY321"/>
    <s v="M. sacchariflorus"/>
    <m/>
    <m/>
    <m/>
    <m/>
    <m/>
    <m/>
    <s v="wild"/>
    <m/>
    <s v="China"/>
    <s v="Yunnan"/>
    <s v="Qujing "/>
    <m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25.471299999999999"/>
    <n v="103.84970000000001"/>
    <n v="1859"/>
    <n v="1.7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840"/>
    <s v="JY322"/>
    <s v="JY322"/>
    <s v="M. sacchariflorus"/>
    <m/>
    <m/>
    <m/>
    <m/>
    <m/>
    <m/>
    <s v="wild"/>
    <m/>
    <s v="China"/>
    <s v="Yunnan"/>
    <s v="Qujing "/>
    <m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5.402050000000003"/>
    <n v="103.84181666666666"/>
    <n v="1867"/>
    <n v="1.6"/>
    <m/>
    <s v="4x"/>
    <n v="8.6555357142857137"/>
    <s v="Y"/>
    <d v="2015-07-27T00:00:00"/>
    <s v="ZJU"/>
    <s v="summer 2015"/>
    <n v="49.984899999999996"/>
    <n v="0.62616822429906505"/>
    <s v="Y"/>
    <m/>
    <m/>
    <m/>
    <m/>
    <x v="3"/>
    <m/>
    <m/>
    <m/>
    <m/>
    <m/>
    <m/>
    <m/>
    <n v="304"/>
    <n v="310"/>
    <n v="267"/>
    <n v="281"/>
    <n v="250"/>
    <n v="194"/>
    <n v="215"/>
    <n v="229"/>
    <n v="225"/>
    <n v="260"/>
    <s v="NA"/>
    <s v="NA"/>
    <s v="unknown"/>
    <m/>
    <m/>
    <n v="0"/>
    <d v="1899-12-30T00:00:00"/>
    <n v="0"/>
    <n v="9"/>
    <n v="9"/>
    <s v="NA"/>
  </r>
  <r>
    <n v="841"/>
    <s v="JY323"/>
    <s v="JY323"/>
    <s v="M. sacchariflorus"/>
    <m/>
    <m/>
    <m/>
    <m/>
    <m/>
    <m/>
    <s v="wild"/>
    <m/>
    <s v="China"/>
    <s v="Yunnan"/>
    <s v="Qujing "/>
    <m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5.325333333333333"/>
    <n v="103.83753333333334"/>
    <n v="1861"/>
    <n v="1.7"/>
    <m/>
    <m/>
    <m/>
    <s v="Y"/>
    <d v="2015-07-27T00:00:00"/>
    <s v="ZJU"/>
    <s v="summer 2015"/>
    <n v="72.3322"/>
    <n v="0.56410256410256399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</r>
  <r>
    <n v="842"/>
    <s v="JY324"/>
    <s v="JY324"/>
    <s v="M. sacchariflorus"/>
    <m/>
    <m/>
    <m/>
    <m/>
    <m/>
    <m/>
    <s v="wild"/>
    <m/>
    <s v="China"/>
    <s v="Yunnan"/>
    <s v="Qujing "/>
    <m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5.243283333333331"/>
    <n v="103.84806666666668"/>
    <n v="1894"/>
    <n v="1.9"/>
    <m/>
    <s v="4x"/>
    <n v="8.7892857142857146"/>
    <s v="Y"/>
    <d v="2015-07-27T00:00:00"/>
    <s v="ZJU"/>
    <s v="summer 2015"/>
    <n v="268.8879"/>
    <n v="0.50207468879668005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</r>
  <r>
    <n v="843"/>
    <s v="JY325"/>
    <s v="JY325"/>
    <s v="M. sacchariflorus"/>
    <m/>
    <m/>
    <m/>
    <m/>
    <m/>
    <m/>
    <s v="wild"/>
    <m/>
    <s v="China"/>
    <s v="Yunnan"/>
    <s v="Qujing "/>
    <s v="Luliang country       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5.130533333333336"/>
    <n v="103.76338333333332"/>
    <n v="1836"/>
    <n v="1.5"/>
    <m/>
    <s v="?3x"/>
    <n v="6.0951785714285709"/>
    <s v="Y"/>
    <d v="2015-07-27T00:00:00"/>
    <s v="ZJU"/>
    <s v="summer 2015"/>
    <n v="57.799599999999998"/>
    <n v="0.61989342806394299"/>
    <s v="Y"/>
    <m/>
    <m/>
    <m/>
    <m/>
    <x v="3"/>
    <m/>
    <m/>
    <m/>
    <m/>
    <m/>
    <m/>
    <m/>
    <n v="304"/>
    <n v="310"/>
    <n v="267"/>
    <n v="281"/>
    <n v="250"/>
    <n v="194"/>
    <n v="215"/>
    <n v="229"/>
    <n v="225"/>
    <n v="260"/>
    <s v="NA"/>
    <s v="NA"/>
    <s v="unknown"/>
    <m/>
    <m/>
    <n v="0"/>
    <d v="1899-12-30T00:00:00"/>
    <n v="0"/>
    <n v="9"/>
    <n v="9"/>
    <s v="NA"/>
  </r>
  <r>
    <n v="844"/>
    <s v="JY326"/>
    <s v="JY326"/>
    <s v="M. sacchariflorus"/>
    <m/>
    <m/>
    <m/>
    <m/>
    <m/>
    <m/>
    <s v="wild"/>
    <m/>
    <s v="China"/>
    <s v="Yunnan"/>
    <s v="Qujing "/>
    <s v="Luliang country       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25.103733333333331"/>
    <n v="103.71958333333332"/>
    <n v="1890"/>
    <n v="2"/>
    <m/>
    <s v="4x"/>
    <n v="8.1587499999999995"/>
    <s v="Y"/>
    <d v="2015-07-27T00:00:00"/>
    <s v="ZJU"/>
    <s v="summer 2015"/>
    <n v="88.052999999999997"/>
    <n v="0.55066079295154202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</r>
  <r>
    <n v="845"/>
    <s v="JY327"/>
    <s v="JY327"/>
    <s v="M. sacchariflorus"/>
    <m/>
    <m/>
    <m/>
    <m/>
    <m/>
    <m/>
    <s v="wild"/>
    <m/>
    <s v="China"/>
    <s v="Yunnan"/>
    <s v="Qujing "/>
    <s v="Luliang country       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4.957266666666666"/>
    <n v="103.59335"/>
    <n v="1851"/>
    <n v="1.5"/>
    <m/>
    <s v="4x"/>
    <n v="8.5026785714285715"/>
    <s v="Y"/>
    <d v="2015-07-27T00:00:00"/>
    <s v="ZJU"/>
    <s v="summer 2015"/>
    <n v="33.624299999999991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</r>
  <r>
    <n v="846"/>
    <s v="JY328"/>
    <s v="JY328"/>
    <s v="M. sacchariflorus"/>
    <m/>
    <m/>
    <m/>
    <m/>
    <m/>
    <m/>
    <s v="wild"/>
    <m/>
    <s v="China"/>
    <s v="Yunnan"/>
    <s v="Qujing "/>
    <s v="Luliang country       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4.895133333333334"/>
    <n v="103.49896666666666"/>
    <n v="1873"/>
    <n v="2.1"/>
    <m/>
    <s v="3x"/>
    <n v="6.9549999999999992"/>
    <s v="Y"/>
    <d v="2015-07-27T00:00:00"/>
    <s v="ZJU"/>
    <s v="summer 2015"/>
    <n v="43.724000000000004"/>
    <n v="0.60990712074303399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</r>
  <r>
    <n v="847"/>
    <s v="JY329"/>
    <s v="JY329"/>
    <s v="M. sacchariflorus"/>
    <m/>
    <m/>
    <m/>
    <m/>
    <m/>
    <m/>
    <s v="wild"/>
    <m/>
    <s v="China"/>
    <s v="Yunnan"/>
    <s v="Kunming"/>
    <s v="Shilin country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4.890050000000002"/>
    <n v="103.41975000000001"/>
    <n v="1893"/>
    <n v="1.5"/>
    <m/>
    <s v="4x"/>
    <n v="8.1969642857142837"/>
    <s v="Y"/>
    <d v="2015-07-27T00:00:00"/>
    <s v="ZJU"/>
    <s v="summer 2015"/>
    <n v="33.212999999999994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</r>
  <r>
    <n v="848"/>
    <s v="JY330"/>
    <s v="JY330"/>
    <s v="M. sacchariflorus"/>
    <m/>
    <m/>
    <m/>
    <m/>
    <m/>
    <m/>
    <s v="wild"/>
    <m/>
    <s v="China"/>
    <s v="Yunnan"/>
    <s v="Kunming"/>
    <s v="Shilin country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4.867133333333332"/>
    <n v="103.37994999999999"/>
    <n v="1853"/>
    <n v="1.8"/>
    <m/>
    <s v="4x"/>
    <n v="8.4262499999999996"/>
    <s v="Y"/>
    <d v="2015-07-27T00:00:00"/>
    <s v="ZJU"/>
    <d v="2015-11-17T00:00:00"/>
    <n v="6.0903999999999989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0"/>
    <n v="259"/>
    <s v="NA"/>
    <s v="NA"/>
    <s v="unknown"/>
    <m/>
    <m/>
    <n v="0"/>
    <d v="1899-12-30T00:00:00"/>
    <n v="0"/>
    <n v="9"/>
    <n v="9"/>
    <s v="NA"/>
  </r>
  <r>
    <n v="849"/>
    <s v="JY331"/>
    <s v="JY331"/>
    <s v="M. sacchariflorus"/>
    <m/>
    <m/>
    <m/>
    <m/>
    <m/>
    <m/>
    <s v="wild"/>
    <m/>
    <s v="China"/>
    <s v="Yunnan"/>
    <s v="Kunming"/>
    <s v="Yiliang country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4.916883333333331"/>
    <n v="103.19696666666665"/>
    <n v="1558"/>
    <n v="1.7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</r>
  <r>
    <n v="850"/>
    <s v="JY332"/>
    <s v="JY332"/>
    <s v="M. sacchariflorus"/>
    <m/>
    <m/>
    <m/>
    <m/>
    <m/>
    <m/>
    <s v="wild"/>
    <m/>
    <s v="China"/>
    <s v="Yunnan"/>
    <s v="Kunming"/>
    <s v="Chenggong country"/>
    <s v="Xiaoli Jin"/>
    <d v="2014-11-08T00:00:00"/>
    <s v="roadside"/>
    <m/>
    <s v="frequent"/>
    <m/>
    <m/>
    <s v="ZU"/>
    <m/>
    <m/>
    <m/>
    <m/>
    <m/>
    <m/>
    <m/>
    <m/>
    <m/>
    <m/>
    <m/>
    <m/>
    <m/>
    <m/>
    <m/>
    <m/>
    <m/>
    <m/>
    <m/>
    <m/>
    <m/>
    <m/>
    <m/>
    <m/>
    <m/>
    <m/>
    <n v="24.95151666666667"/>
    <n v="102.91485000000002"/>
    <n v="2013"/>
    <n v="2.2999999999999998"/>
    <m/>
    <s v="4x"/>
    <n v="8.3880357142857136"/>
    <s v="Y"/>
    <d v="2015-07-27T00:00:00"/>
    <s v="ZJU"/>
    <d v="2015-11-17T00:00:00"/>
    <n v="46.504799999999989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</r>
  <r>
    <n v="851"/>
    <s v="Sac-11"/>
    <s v="Sac-11"/>
    <s v="M. sacchariflorus"/>
    <m/>
    <m/>
    <m/>
    <m/>
    <m/>
    <m/>
    <s v="wild"/>
    <m/>
    <s v="Japan"/>
    <m/>
    <m/>
    <m/>
    <m/>
    <m/>
    <m/>
    <m/>
    <m/>
    <m/>
    <m/>
    <s v="A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"/>
    <m/>
    <s v="AU"/>
    <d v="2015-11-18T00:00:00"/>
    <n v="98.983199999999982"/>
    <m/>
    <s v="N"/>
    <n v="2"/>
    <n v="5"/>
    <s v="S Japan"/>
    <n v="1"/>
    <x v="2"/>
    <n v="0"/>
    <n v="2E-3"/>
    <n v="6.2E-2"/>
    <n v="1E-3"/>
    <n v="2.5000000000000001E-2"/>
    <n v="0.76800000000000002"/>
    <n v="0.14299999999999999"/>
    <n v="296"/>
    <n v="307"/>
    <n v="267"/>
    <n v="283"/>
    <n v="248"/>
    <n v="193"/>
    <n v="213"/>
    <n v="224"/>
    <n v="226"/>
    <n v="259"/>
    <n v="9.7038000288975607E-2"/>
    <n v="0.20379556437418"/>
    <s v="4x"/>
    <m/>
    <m/>
    <m/>
    <m/>
    <m/>
    <s v="NA"/>
    <s v="NA"/>
    <s v="SAMN05752639"/>
  </r>
  <r>
    <n v="852"/>
    <s v="Msa 73/1"/>
    <s v="Msa 73/1"/>
    <s v="M. sacchariflorus"/>
    <m/>
    <m/>
    <m/>
    <m/>
    <m/>
    <m/>
    <s v="wild"/>
    <m/>
    <s v="Japan"/>
    <m/>
    <m/>
    <m/>
    <m/>
    <m/>
    <m/>
    <m/>
    <m/>
    <m/>
    <m/>
    <s v="A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"/>
    <m/>
    <s v="AU"/>
    <d v="2015-11-18T00:00:00"/>
    <n v="162.41199999999998"/>
    <m/>
    <s v="N"/>
    <n v="1"/>
    <n v="7"/>
    <s v="N Japan"/>
    <n v="6"/>
    <x v="5"/>
    <n v="1E-3"/>
    <n v="7.0000000000000001E-3"/>
    <n v="7.0000000000000001E-3"/>
    <n v="1.7000000000000001E-2"/>
    <n v="7.0000000000000001E-3"/>
    <n v="3.3000000000000002E-2"/>
    <n v="0.92800000000000005"/>
    <n v="296"/>
    <n v="307"/>
    <n v="267"/>
    <n v="283"/>
    <n v="247"/>
    <n v="193"/>
    <n v="213"/>
    <n v="224"/>
    <n v="226"/>
    <n v="259"/>
    <n v="8.4005201560468104E-2"/>
    <n v="0.20547037667991699"/>
    <s v="4x"/>
    <m/>
    <m/>
    <m/>
    <m/>
    <m/>
    <s v="NA"/>
    <s v="NA"/>
    <s v="SAMN05752640"/>
  </r>
  <r>
    <n v="853"/>
    <s v="Msa 73/3a"/>
    <s v="Msa 73/3a"/>
    <s v="M. sacchariflorus"/>
    <m/>
    <m/>
    <m/>
    <m/>
    <m/>
    <m/>
    <s v="wild"/>
    <m/>
    <s v="Japan"/>
    <m/>
    <m/>
    <m/>
    <m/>
    <m/>
    <m/>
    <m/>
    <m/>
    <m/>
    <m/>
    <s v="A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"/>
    <m/>
    <s v="AU"/>
    <d v="2015-11-18T00:00:00"/>
    <n v="57.501599999999996"/>
    <m/>
    <s v="N"/>
    <n v="2"/>
    <n v="5"/>
    <s v="S Japan"/>
    <n v="1"/>
    <x v="2"/>
    <n v="0"/>
    <n v="0"/>
    <n v="5.6000000000000001E-2"/>
    <n v="0"/>
    <n v="3.1E-2"/>
    <n v="0.76200000000000001"/>
    <n v="0.14899999999999999"/>
    <n v="296"/>
    <n v="307"/>
    <n v="267"/>
    <n v="283"/>
    <n v="248"/>
    <n v="194"/>
    <n v="213"/>
    <n v="224"/>
    <n v="226"/>
    <n v="259"/>
    <n v="8.8195347493136803E-2"/>
    <n v="0.204639812379172"/>
    <s v="4x"/>
    <m/>
    <m/>
    <m/>
    <m/>
    <m/>
    <s v="NA"/>
    <s v="NA"/>
    <s v="SAMN05752641"/>
  </r>
  <r>
    <n v="854"/>
    <s v="Msa 73/3b"/>
    <s v="Msa 73/3b"/>
    <s v="M. sacchariflorus"/>
    <m/>
    <m/>
    <m/>
    <m/>
    <m/>
    <m/>
    <s v="wild"/>
    <m/>
    <s v="Japan"/>
    <m/>
    <m/>
    <m/>
    <m/>
    <m/>
    <m/>
    <m/>
    <m/>
    <m/>
    <m/>
    <s v="A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"/>
    <m/>
    <s v="AU"/>
    <d v="2015-11-18T00:00:00"/>
    <n v="225.37679999999997"/>
    <m/>
    <s v="N"/>
    <n v="2"/>
    <n v="5"/>
    <s v="S Japan"/>
    <n v="1"/>
    <x v="2"/>
    <n v="0"/>
    <n v="0"/>
    <n v="6.6000000000000003E-2"/>
    <n v="0"/>
    <n v="1E-3"/>
    <n v="0.79300000000000004"/>
    <n v="0.13900000000000001"/>
    <n v="296"/>
    <n v="307"/>
    <n v="267"/>
    <n v="283"/>
    <n v="248"/>
    <n v="193"/>
    <n v="213"/>
    <n v="224"/>
    <n v="226"/>
    <n v="259"/>
    <n v="0.19482733709001601"/>
    <n v="0.161683953630262"/>
    <s v="unknown"/>
    <m/>
    <m/>
    <m/>
    <m/>
    <m/>
    <s v="NA"/>
    <s v="NA"/>
    <s v="SAMN05752642"/>
  </r>
  <r>
    <m/>
    <s v="DK96-044"/>
    <s v="DK96-044"/>
    <s v="M. sacchariflorus"/>
    <m/>
    <m/>
    <m/>
    <m/>
    <m/>
    <m/>
    <s v="wild"/>
    <m/>
    <s v="Japan"/>
    <s v="Hokkaido"/>
    <m/>
    <m/>
    <s v="Jens Bonderup Kjeldsen"/>
    <d v="1996-10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066666669999996"/>
    <n v="141.35"/>
    <m/>
    <m/>
    <m/>
    <m/>
    <m/>
    <m/>
    <m/>
    <m/>
    <m/>
    <m/>
    <m/>
    <s v="N"/>
    <n v="1"/>
    <n v="7"/>
    <s v="N Japan"/>
    <n v="6"/>
    <x v="5"/>
    <n v="3.4000000000000002E-2"/>
    <n v="0"/>
    <n v="1E-3"/>
    <n v="1E-3"/>
    <n v="0"/>
    <n v="0.13"/>
    <n v="0.83299999999999996"/>
    <n v="296"/>
    <n v="307"/>
    <n v="267"/>
    <n v="283"/>
    <n v="248"/>
    <n v="193"/>
    <n v="213"/>
    <n v="224"/>
    <n v="226"/>
    <n v="259"/>
    <n v="0.57509030486923896"/>
    <n v="0.101809031556039"/>
    <s v="unknown"/>
    <m/>
    <m/>
    <m/>
    <m/>
    <m/>
    <n v="6"/>
    <n v="5"/>
    <s v="SAMN03079831"/>
  </r>
  <r>
    <m/>
    <s v="EBI-2008-56a"/>
    <s v="EBI-2008-56a"/>
    <s v="M. sacchariflorus"/>
    <m/>
    <m/>
    <m/>
    <m/>
    <m/>
    <m/>
    <s v="wild"/>
    <m/>
    <s v="Japan"/>
    <s v="Hokkaido"/>
    <m/>
    <m/>
    <s v="J. Ryan Stewart"/>
    <d v="2008-10-1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228569999999998"/>
    <n v="143.54718"/>
    <m/>
    <m/>
    <m/>
    <s v="4x"/>
    <m/>
    <m/>
    <m/>
    <m/>
    <m/>
    <m/>
    <m/>
    <s v="N"/>
    <n v="1"/>
    <n v="7"/>
    <s v="N Japan"/>
    <n v="6"/>
    <x v="5"/>
    <n v="0.02"/>
    <n v="0"/>
    <n v="0"/>
    <n v="3.0000000000000001E-3"/>
    <n v="0"/>
    <n v="6.9000000000000006E-2"/>
    <n v="0.90700000000000003"/>
    <n v="296"/>
    <n v="307"/>
    <n v="267"/>
    <n v="283"/>
    <n v="248"/>
    <n v="193"/>
    <n v="213"/>
    <n v="224"/>
    <n v="226"/>
    <n v="259"/>
    <n v="0.19768819534749299"/>
    <n v="0.167735196657542"/>
    <s v="unknown"/>
    <m/>
    <m/>
    <m/>
    <m/>
    <s v="Y"/>
    <n v="5"/>
    <n v="5"/>
    <s v="SAMN03079992"/>
  </r>
  <r>
    <m/>
    <s v="EBI-2008-56c"/>
    <s v="EBI-2008-56c"/>
    <s v="M. sacchariflorus"/>
    <m/>
    <m/>
    <m/>
    <m/>
    <m/>
    <m/>
    <s v="wild"/>
    <m/>
    <s v="Japan"/>
    <s v="Hokkaido"/>
    <m/>
    <m/>
    <s v="J. Ryan Stewart"/>
    <d v="2008-10-1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228569999999998"/>
    <n v="143.54718"/>
    <m/>
    <m/>
    <m/>
    <m/>
    <m/>
    <m/>
    <m/>
    <m/>
    <m/>
    <m/>
    <m/>
    <s v="N"/>
    <n v="1"/>
    <n v="7"/>
    <s v="N Japan"/>
    <n v="6"/>
    <x v="5"/>
    <n v="3.0000000000000001E-3"/>
    <n v="0"/>
    <n v="0"/>
    <n v="1.4999999999999999E-2"/>
    <n v="0"/>
    <n v="3.7999999999999999E-2"/>
    <n v="0.94299999999999995"/>
    <n v="296"/>
    <n v="308"/>
    <n v="267"/>
    <n v="283"/>
    <n v="248"/>
    <n v="193"/>
    <n v="213"/>
    <n v="224"/>
    <n v="226"/>
    <n v="259"/>
    <n v="0.18029186533737901"/>
    <n v="0.16674892476909001"/>
    <s v="4x"/>
    <m/>
    <m/>
    <m/>
    <m/>
    <s v="Y"/>
    <n v="5"/>
    <n v="5"/>
    <s v="SAMN03079993"/>
  </r>
  <r>
    <m/>
    <s v="EBI-2008-56e"/>
    <s v="EBI-2008-56e"/>
    <s v="M. sacchariflorus"/>
    <m/>
    <m/>
    <m/>
    <m/>
    <m/>
    <m/>
    <s v="wild"/>
    <m/>
    <s v="Japan"/>
    <s v="Hokkaido"/>
    <m/>
    <m/>
    <s v="J. Ryan Stewart"/>
    <d v="2008-10-1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228569999999998"/>
    <n v="143.54718"/>
    <m/>
    <m/>
    <m/>
    <s v="4x"/>
    <m/>
    <m/>
    <m/>
    <m/>
    <m/>
    <m/>
    <m/>
    <s v="N"/>
    <n v="1"/>
    <n v="7"/>
    <s v="N Japan"/>
    <n v="6"/>
    <x v="5"/>
    <n v="7.0000000000000001E-3"/>
    <n v="0"/>
    <n v="0"/>
    <n v="1.4E-2"/>
    <n v="0"/>
    <n v="6.5000000000000002E-2"/>
    <n v="0.91300000000000003"/>
    <n v="296"/>
    <n v="307"/>
    <n v="267"/>
    <n v="283"/>
    <n v="248"/>
    <n v="193"/>
    <n v="213"/>
    <n v="224"/>
    <n v="226"/>
    <n v="259"/>
    <n v="0.17956942638347101"/>
    <n v="0.16924377443556099"/>
    <s v="4x"/>
    <m/>
    <m/>
    <m/>
    <m/>
    <s v="Y"/>
    <n v="5"/>
    <n v="5"/>
    <s v="SAMN03079994"/>
  </r>
  <r>
    <m/>
    <s v="Gifu-2010-008a"/>
    <s v="Gifu-2010-008a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440989999999999"/>
    <n v="136.80366000000001"/>
    <m/>
    <m/>
    <m/>
    <m/>
    <m/>
    <m/>
    <m/>
    <m/>
    <m/>
    <m/>
    <m/>
    <s v="N"/>
    <n v="2"/>
    <n v="5"/>
    <s v="S Japan"/>
    <n v="1"/>
    <x v="2"/>
    <n v="2E-3"/>
    <n v="5.0000000000000001E-3"/>
    <n v="7.0000000000000001E-3"/>
    <n v="1E-3"/>
    <n v="1E-3"/>
    <n v="0.88800000000000001"/>
    <n v="9.7000000000000003E-2"/>
    <n v="296"/>
    <n v="307"/>
    <n v="267"/>
    <n v="283"/>
    <n v="248"/>
    <n v="193"/>
    <n v="213"/>
    <n v="224"/>
    <n v="226"/>
    <n v="259"/>
    <n v="0.453229302123971"/>
    <n v="0.115110195021405"/>
    <s v="unknown"/>
    <m/>
    <m/>
    <m/>
    <m/>
    <s v="Y"/>
    <n v="9"/>
    <n v="8"/>
    <s v="SAMN05730941"/>
  </r>
  <r>
    <m/>
    <s v="Gifu-2010-011a"/>
    <s v="Gifu-2010-011a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79559999999996"/>
    <n v="136.90286"/>
    <m/>
    <m/>
    <m/>
    <s v="4x"/>
    <m/>
    <m/>
    <m/>
    <m/>
    <m/>
    <m/>
    <m/>
    <s v="N"/>
    <n v="2"/>
    <n v="5"/>
    <s v="S Japan"/>
    <n v="1"/>
    <x v="2"/>
    <n v="5.0000000000000001E-3"/>
    <n v="7.0000000000000001E-3"/>
    <n v="0"/>
    <n v="3.0000000000000001E-3"/>
    <n v="1E-3"/>
    <n v="0.878"/>
    <n v="0.106"/>
    <n v="296"/>
    <n v="308"/>
    <n v="267"/>
    <n v="283"/>
    <n v="248"/>
    <n v="193"/>
    <n v="213"/>
    <n v="225"/>
    <n v="226"/>
    <n v="259"/>
    <n v="0.17676636324230599"/>
    <n v="0.173195731536085"/>
    <s v="4x"/>
    <m/>
    <m/>
    <m/>
    <m/>
    <s v="Y"/>
    <n v="7"/>
    <n v="7"/>
    <s v="SAMN03080117"/>
  </r>
  <r>
    <m/>
    <s v="Gifu-2010-011b"/>
    <s v="Gifu-2010-011b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79559999999996"/>
    <n v="136.90286"/>
    <m/>
    <m/>
    <m/>
    <s v="4x"/>
    <m/>
    <m/>
    <m/>
    <m/>
    <m/>
    <m/>
    <m/>
    <s v="N"/>
    <n v="2"/>
    <n v="5"/>
    <s v="S Japan"/>
    <n v="1"/>
    <x v="2"/>
    <n v="1.4999999999999999E-2"/>
    <n v="0"/>
    <n v="0"/>
    <n v="0"/>
    <n v="1E-3"/>
    <n v="0.85299999999999998"/>
    <n v="0.13100000000000001"/>
    <n v="296"/>
    <n v="308"/>
    <n v="267"/>
    <n v="283"/>
    <n v="248"/>
    <n v="193"/>
    <n v="213"/>
    <n v="225"/>
    <n v="226"/>
    <n v="259"/>
    <n v="0.21569137407889"/>
    <n v="0.196971371725434"/>
    <s v="4x"/>
    <m/>
    <m/>
    <m/>
    <m/>
    <s v="Y"/>
    <n v="7"/>
    <n v="7"/>
    <s v="SAMN03080118"/>
  </r>
  <r>
    <m/>
    <s v="Gifu-2010-011c"/>
    <s v="Gifu-2010-011c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79559999999996"/>
    <n v="136.90286"/>
    <m/>
    <m/>
    <m/>
    <s v="4x"/>
    <m/>
    <m/>
    <m/>
    <m/>
    <m/>
    <m/>
    <m/>
    <s v="N"/>
    <n v="2"/>
    <n v="5"/>
    <s v="S Japan"/>
    <n v="1"/>
    <x v="2"/>
    <n v="4.0000000000000001E-3"/>
    <n v="0"/>
    <n v="1E-3"/>
    <n v="2E-3"/>
    <n v="2E-3"/>
    <n v="0.86"/>
    <n v="0.13100000000000001"/>
    <n v="296"/>
    <n v="308"/>
    <n v="267"/>
    <n v="283"/>
    <n v="248"/>
    <n v="193"/>
    <n v="213"/>
    <n v="225"/>
    <n v="226"/>
    <n v="259"/>
    <n v="0.150382892645571"/>
    <n v="0.21206761674773"/>
    <s v="4x"/>
    <m/>
    <m/>
    <m/>
    <m/>
    <s v="Y"/>
    <n v="7"/>
    <n v="7"/>
    <s v="SAMN03080119"/>
  </r>
  <r>
    <m/>
    <s v="Gifu-2010-011d"/>
    <s v="Gifu-2010-011d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79559999999996"/>
    <n v="136.90286"/>
    <m/>
    <m/>
    <m/>
    <s v="4x"/>
    <m/>
    <m/>
    <m/>
    <m/>
    <m/>
    <m/>
    <m/>
    <s v="N"/>
    <n v="2"/>
    <n v="5"/>
    <s v="S Japan"/>
    <n v="1"/>
    <x v="2"/>
    <n v="2.7E-2"/>
    <n v="1E-3"/>
    <n v="0"/>
    <n v="0"/>
    <n v="2E-3"/>
    <n v="0.83699999999999997"/>
    <n v="0.13200000000000001"/>
    <n v="296"/>
    <n v="308"/>
    <n v="267"/>
    <n v="283"/>
    <n v="248"/>
    <n v="193"/>
    <n v="213"/>
    <n v="225"/>
    <n v="226"/>
    <n v="259"/>
    <n v="0.15705822857968499"/>
    <n v="0.221906067877957"/>
    <s v="4x"/>
    <m/>
    <m/>
    <m/>
    <m/>
    <s v="Y"/>
    <n v="7"/>
    <n v="7"/>
    <s v="SAMN03080120"/>
  </r>
  <r>
    <m/>
    <s v="Gifu-2010-014a"/>
    <s v="Gifu-2010-014a"/>
    <s v="M. x gigante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16872"/>
    <n v="137.23874000000001"/>
    <m/>
    <m/>
    <m/>
    <s v="4x"/>
    <m/>
    <m/>
    <m/>
    <m/>
    <m/>
    <m/>
    <m/>
    <s v="N"/>
    <n v="2"/>
    <n v="5"/>
    <s v="S Japan"/>
    <n v="1"/>
    <x v="2"/>
    <n v="0.154"/>
    <n v="0"/>
    <n v="0"/>
    <n v="1E-3"/>
    <n v="1E-3"/>
    <n v="0.67600000000000005"/>
    <n v="0.16800000000000001"/>
    <n v="294"/>
    <n v="307"/>
    <n v="267"/>
    <n v="283"/>
    <n v="248"/>
    <n v="194"/>
    <n v="213"/>
    <n v="224"/>
    <n v="226"/>
    <n v="258"/>
    <n v="0.15150989741366899"/>
    <n v="0.22927593488181999"/>
    <s v="4x"/>
    <m/>
    <m/>
    <m/>
    <m/>
    <s v="Y"/>
    <n v="6"/>
    <n v="6"/>
    <s v="SAMN03080127"/>
  </r>
  <r>
    <m/>
    <s v="Gifu-2010-014c"/>
    <s v="Gifu-2010-014c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16872"/>
    <n v="137.23874000000001"/>
    <m/>
    <m/>
    <m/>
    <s v="4x"/>
    <m/>
    <m/>
    <m/>
    <m/>
    <m/>
    <m/>
    <m/>
    <s v="N"/>
    <n v="2"/>
    <n v="5"/>
    <s v="S Japan"/>
    <n v="1"/>
    <x v="2"/>
    <n v="7.0000000000000007E-2"/>
    <n v="0"/>
    <n v="0"/>
    <n v="2E-3"/>
    <n v="0"/>
    <n v="0.72499999999999998"/>
    <n v="0.20200000000000001"/>
    <n v="294"/>
    <n v="307"/>
    <n v="267"/>
    <n v="283"/>
    <n v="248"/>
    <n v="194"/>
    <n v="213"/>
    <n v="224"/>
    <n v="226"/>
    <n v="258"/>
    <n v="0.209073833261089"/>
    <n v="0.20244793569601799"/>
    <s v="4x"/>
    <m/>
    <m/>
    <m/>
    <m/>
    <s v="Y"/>
    <n v="6"/>
    <n v="6"/>
    <s v="SAMN03080128"/>
  </r>
  <r>
    <m/>
    <s v="Gifu-2010-014d"/>
    <s v="Gifu-2010-014d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16872"/>
    <n v="137.23874000000001"/>
    <m/>
    <m/>
    <m/>
    <s v="4x"/>
    <m/>
    <m/>
    <m/>
    <m/>
    <m/>
    <m/>
    <m/>
    <s v="N"/>
    <n v="2"/>
    <n v="5"/>
    <s v="S Japan"/>
    <n v="1"/>
    <x v="2"/>
    <n v="4.5999999999999999E-2"/>
    <n v="1E-3"/>
    <n v="0"/>
    <n v="1E-3"/>
    <n v="4.0000000000000001E-3"/>
    <n v="0.74399999999999999"/>
    <n v="0.20499999999999999"/>
    <n v="294"/>
    <n v="307"/>
    <n v="267"/>
    <n v="283"/>
    <n v="248"/>
    <n v="194"/>
    <n v="213"/>
    <n v="224"/>
    <n v="226"/>
    <n v="258"/>
    <n v="0.169252998121659"/>
    <n v="0.203457631835258"/>
    <s v="4x"/>
    <m/>
    <m/>
    <m/>
    <m/>
    <s v="Y"/>
    <n v="6"/>
    <n v="6"/>
    <s v="SAMN03080129"/>
  </r>
  <r>
    <m/>
    <s v="Gifu-2010-020a"/>
    <s v="Gifu-2010-020a"/>
    <s v="M. sacchariflor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872459999999997"/>
    <n v="136.86403000000001"/>
    <m/>
    <m/>
    <m/>
    <s v="4x"/>
    <m/>
    <m/>
    <m/>
    <m/>
    <m/>
    <m/>
    <m/>
    <s v="N"/>
    <n v="2"/>
    <n v="5"/>
    <s v="S Japan"/>
    <n v="1"/>
    <x v="2"/>
    <n v="8.0000000000000002E-3"/>
    <n v="0"/>
    <n v="0"/>
    <n v="0"/>
    <n v="0"/>
    <n v="0.94299999999999995"/>
    <n v="4.8000000000000001E-2"/>
    <n v="295"/>
    <n v="306"/>
    <n v="267"/>
    <n v="283"/>
    <n v="250"/>
    <n v="194"/>
    <n v="213"/>
    <n v="222"/>
    <n v="227"/>
    <n v="258"/>
    <n v="0.170957954052883"/>
    <n v="0.18198612708703699"/>
    <s v="4x"/>
    <m/>
    <m/>
    <m/>
    <m/>
    <s v="Y"/>
    <n v="8"/>
    <n v="7"/>
    <s v="SAMN03080146"/>
  </r>
  <r>
    <m/>
    <s v="Gifu-2010-020b"/>
    <s v="Gifu-2010-020b"/>
    <s v="M. sacchariflor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872459999999997"/>
    <n v="136.86403000000001"/>
    <m/>
    <m/>
    <m/>
    <m/>
    <m/>
    <m/>
    <m/>
    <m/>
    <m/>
    <m/>
    <m/>
    <s v="N"/>
    <n v="2"/>
    <n v="5"/>
    <s v="S Japan"/>
    <n v="1"/>
    <x v="2"/>
    <n v="3.0000000000000001E-3"/>
    <n v="1E-3"/>
    <n v="0"/>
    <n v="0.01"/>
    <n v="1E-3"/>
    <n v="0.97699999999999998"/>
    <n v="8.9999999999999993E-3"/>
    <n v="295"/>
    <n v="306"/>
    <n v="267"/>
    <n v="283"/>
    <n v="250"/>
    <n v="194"/>
    <n v="213"/>
    <n v="222"/>
    <n v="227"/>
    <n v="258"/>
    <n v="0.19817945383615099"/>
    <n v="0.16618012758136"/>
    <s v="unknown"/>
    <m/>
    <m/>
    <m/>
    <m/>
    <s v="Y"/>
    <n v="8"/>
    <n v="7"/>
    <s v="SAMN03080147"/>
  </r>
  <r>
    <m/>
    <s v="Gifu-2010-020c"/>
    <s v="Gifu-2010-020c"/>
    <s v="M. sacchariflor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872459999999997"/>
    <n v="136.86403000000001"/>
    <m/>
    <m/>
    <m/>
    <s v="4x"/>
    <m/>
    <m/>
    <m/>
    <m/>
    <m/>
    <m/>
    <m/>
    <s v="N"/>
    <n v="2"/>
    <n v="5"/>
    <s v="S Japan"/>
    <n v="1"/>
    <x v="2"/>
    <n v="8.9999999999999993E-3"/>
    <n v="0"/>
    <n v="0"/>
    <n v="1E-3"/>
    <n v="0"/>
    <n v="0.95699999999999996"/>
    <n v="3.2000000000000001E-2"/>
    <n v="295"/>
    <n v="306"/>
    <n v="267"/>
    <n v="283"/>
    <n v="250"/>
    <n v="194"/>
    <n v="213"/>
    <n v="222"/>
    <n v="227"/>
    <n v="258"/>
    <n v="0.21861002745267999"/>
    <n v="0.17067307692307701"/>
    <s v="unknown"/>
    <m/>
    <m/>
    <m/>
    <m/>
    <s v="Y"/>
    <n v="8"/>
    <n v="7"/>
    <s v="SAMN03080148"/>
  </r>
  <r>
    <m/>
    <s v="Gifu-2010-020d"/>
    <s v="Gifu-2010-020d"/>
    <s v="M. x gigante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872459999999997"/>
    <n v="136.86403000000001"/>
    <m/>
    <m/>
    <m/>
    <s v="4x"/>
    <m/>
    <m/>
    <m/>
    <m/>
    <m/>
    <m/>
    <m/>
    <s v="N"/>
    <n v="2"/>
    <n v="5"/>
    <s v="S Japan"/>
    <n v="1"/>
    <x v="2"/>
    <n v="0.108"/>
    <n v="0"/>
    <n v="0"/>
    <n v="0"/>
    <n v="0"/>
    <n v="0.89200000000000002"/>
    <n v="0"/>
    <n v="295"/>
    <n v="306"/>
    <n v="267"/>
    <n v="283"/>
    <n v="250"/>
    <n v="194"/>
    <n v="213"/>
    <n v="222"/>
    <n v="227"/>
    <n v="258"/>
    <n v="0.27802340702210698"/>
    <n v="0.188960934998399"/>
    <s v="unknown"/>
    <m/>
    <m/>
    <m/>
    <m/>
    <s v="Y"/>
    <n v="8"/>
    <n v="7"/>
    <s v="SAMN03080149"/>
  </r>
  <r>
    <m/>
    <s v="Gifu-2010-020e"/>
    <s v="Gifu-2010-020e"/>
    <s v="M. sacchariflor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872459999999997"/>
    <n v="136.86403000000001"/>
    <m/>
    <m/>
    <m/>
    <m/>
    <m/>
    <m/>
    <m/>
    <m/>
    <m/>
    <m/>
    <m/>
    <s v="N"/>
    <n v="2"/>
    <n v="5"/>
    <s v="S Japan"/>
    <n v="1"/>
    <x v="2"/>
    <n v="0"/>
    <n v="1E-3"/>
    <n v="0"/>
    <n v="1E-3"/>
    <n v="1E-3"/>
    <n v="0.99299999999999999"/>
    <n v="4.0000000000000001E-3"/>
    <n v="295"/>
    <n v="306"/>
    <n v="267"/>
    <n v="283"/>
    <n v="250"/>
    <n v="194"/>
    <n v="213"/>
    <n v="222"/>
    <n v="227"/>
    <n v="258"/>
    <n v="0.44935702933102201"/>
    <n v="0.105484124901601"/>
    <s v="unknown"/>
    <m/>
    <m/>
    <m/>
    <m/>
    <s v="Y"/>
    <n v="8"/>
    <n v="7"/>
    <s v="SAMN05730942"/>
  </r>
  <r>
    <m/>
    <s v="Gifu-2010-022a"/>
    <s v="Gifu-2010-022a"/>
    <s v="M. sacchariflor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636270000000003"/>
    <n v="136.94964999999999"/>
    <m/>
    <m/>
    <m/>
    <s v="4x"/>
    <m/>
    <m/>
    <m/>
    <m/>
    <m/>
    <m/>
    <m/>
    <s v="N"/>
    <n v="2"/>
    <n v="5"/>
    <s v="S Japan"/>
    <n v="1"/>
    <x v="2"/>
    <n v="1E-3"/>
    <n v="0"/>
    <n v="1E-3"/>
    <n v="1E-3"/>
    <n v="0"/>
    <n v="0.88400000000000001"/>
    <n v="0.112"/>
    <n v="296"/>
    <n v="307"/>
    <n v="267"/>
    <n v="283"/>
    <n v="248"/>
    <n v="193"/>
    <n v="213"/>
    <n v="224"/>
    <n v="226"/>
    <n v="259"/>
    <n v="0.363068920676203"/>
    <n v="0.162969012295268"/>
    <s v="unknown"/>
    <m/>
    <m/>
    <m/>
    <m/>
    <s v="Y"/>
    <n v="8"/>
    <n v="7"/>
    <s v="SAMN03080156"/>
  </r>
  <r>
    <m/>
    <s v="Gifu-2010-030a"/>
    <s v="Gifu-2010-030a"/>
    <s v="M. sacchariflorus"/>
    <m/>
    <m/>
    <m/>
    <m/>
    <m/>
    <m/>
    <s v="wild"/>
    <m/>
    <s v="Japan"/>
    <s v="Gifu"/>
    <m/>
    <m/>
    <s v="Toshihiko Yamada, Kumi Green, Erik Sacks"/>
    <d v="2010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24599999999997"/>
    <n v="136.69304"/>
    <m/>
    <m/>
    <m/>
    <m/>
    <m/>
    <m/>
    <m/>
    <m/>
    <m/>
    <m/>
    <m/>
    <s v="N"/>
    <n v="2"/>
    <n v="5"/>
    <s v="S Japan"/>
    <n v="1"/>
    <x v="2"/>
    <n v="0"/>
    <n v="0"/>
    <n v="0.02"/>
    <n v="1E-3"/>
    <n v="0"/>
    <n v="0.89700000000000002"/>
    <n v="8.2000000000000003E-2"/>
    <n v="296"/>
    <n v="306"/>
    <n v="267"/>
    <n v="284"/>
    <n v="248"/>
    <n v="193"/>
    <n v="213"/>
    <n v="224"/>
    <n v="226"/>
    <n v="259"/>
    <n v="0.21956364687183899"/>
    <n v="0.18335986966342099"/>
    <s v="4x"/>
    <m/>
    <m/>
    <m/>
    <m/>
    <s v="Y"/>
    <n v="9"/>
    <n v="8"/>
    <s v="SAMN03080176"/>
  </r>
  <r>
    <m/>
    <s v="Gifu-2010-030b"/>
    <s v="Gifu-2010-030b"/>
    <s v="M. sacchariflorus"/>
    <m/>
    <m/>
    <m/>
    <m/>
    <m/>
    <m/>
    <s v="wild"/>
    <m/>
    <s v="Japan"/>
    <s v="Gifu"/>
    <m/>
    <m/>
    <s v="Toshihiko Yamada, Kumi Green, Erik Sacks"/>
    <d v="2010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24599999999997"/>
    <n v="136.69304"/>
    <m/>
    <m/>
    <m/>
    <m/>
    <m/>
    <m/>
    <m/>
    <m/>
    <m/>
    <m/>
    <m/>
    <s v="N"/>
    <n v="2"/>
    <n v="5"/>
    <s v="S Japan"/>
    <n v="1"/>
    <x v="2"/>
    <n v="1E-3"/>
    <n v="1E-3"/>
    <n v="0.01"/>
    <n v="2E-3"/>
    <n v="0"/>
    <n v="0.93"/>
    <n v="5.6000000000000001E-2"/>
    <n v="296"/>
    <n v="306"/>
    <n v="267"/>
    <n v="284"/>
    <n v="248"/>
    <n v="193"/>
    <n v="213"/>
    <n v="224"/>
    <n v="226"/>
    <n v="259"/>
    <n v="0.216529403265424"/>
    <n v="0.188293006786663"/>
    <s v="4x"/>
    <m/>
    <m/>
    <m/>
    <m/>
    <s v="Y"/>
    <n v="9"/>
    <n v="8"/>
    <s v="SAMN03080177"/>
  </r>
  <r>
    <m/>
    <s v="Gifu-2010-030c"/>
    <s v="Gifu-2010-030c"/>
    <s v="M. sacchariflorus"/>
    <m/>
    <m/>
    <m/>
    <m/>
    <m/>
    <m/>
    <s v="wild"/>
    <m/>
    <s v="Japan"/>
    <s v="Gifu"/>
    <m/>
    <m/>
    <s v="Toshihiko Yamada, Kumi Green, Erik Sacks"/>
    <d v="2010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24599999999997"/>
    <n v="136.69304"/>
    <m/>
    <m/>
    <m/>
    <s v="4x"/>
    <m/>
    <m/>
    <m/>
    <m/>
    <m/>
    <m/>
    <m/>
    <s v="N"/>
    <n v="2"/>
    <n v="5"/>
    <s v="S Japan"/>
    <n v="1"/>
    <x v="2"/>
    <n v="0"/>
    <n v="0"/>
    <n v="0.01"/>
    <n v="0.01"/>
    <n v="0"/>
    <n v="0.93200000000000005"/>
    <n v="4.8000000000000001E-2"/>
    <n v="296"/>
    <n v="306"/>
    <n v="267"/>
    <n v="284"/>
    <n v="248"/>
    <n v="193"/>
    <n v="213"/>
    <n v="224"/>
    <n v="226"/>
    <n v="259"/>
    <n v="0.220864036988874"/>
    <n v="0.18781989466656801"/>
    <s v="4x"/>
    <m/>
    <m/>
    <m/>
    <m/>
    <s v="Y"/>
    <n v="9"/>
    <n v="8"/>
    <s v="SAMN03080178"/>
  </r>
  <r>
    <m/>
    <s v="Gifu-2010-030d"/>
    <s v="Gifu-2010-030d"/>
    <s v="M. sacchariflorus"/>
    <m/>
    <m/>
    <m/>
    <m/>
    <m/>
    <m/>
    <s v="wild"/>
    <m/>
    <s v="Japan"/>
    <s v="Gifu"/>
    <m/>
    <m/>
    <s v="Toshihiko Yamada, Kumi Green, Erik Sacks"/>
    <d v="2010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24599999999997"/>
    <n v="136.69304"/>
    <m/>
    <m/>
    <m/>
    <m/>
    <m/>
    <m/>
    <m/>
    <m/>
    <m/>
    <m/>
    <m/>
    <s v="N"/>
    <n v="2"/>
    <n v="5"/>
    <s v="S Japan"/>
    <n v="1"/>
    <x v="2"/>
    <n v="0"/>
    <n v="2E-3"/>
    <n v="6.9000000000000006E-2"/>
    <n v="1E-3"/>
    <n v="0"/>
    <n v="0.90400000000000003"/>
    <n v="2.3E-2"/>
    <n v="296"/>
    <n v="306"/>
    <n v="267"/>
    <n v="284"/>
    <n v="248"/>
    <n v="193"/>
    <n v="213"/>
    <n v="224"/>
    <n v="226"/>
    <n v="259"/>
    <n v="0.49735587342869497"/>
    <n v="0.10296654018627099"/>
    <s v="unknown"/>
    <m/>
    <m/>
    <m/>
    <m/>
    <s v="Y"/>
    <n v="9"/>
    <n v="8"/>
    <s v="SAMN05730943"/>
  </r>
  <r>
    <m/>
    <s v="JA51a"/>
    <s v="JA51a"/>
    <s v="M. sacchariflorus"/>
    <m/>
    <m/>
    <m/>
    <m/>
    <m/>
    <m/>
    <s v="wild"/>
    <m/>
    <s v="Japan"/>
    <s v="Hiroshima"/>
    <m/>
    <m/>
    <s v="JA Hiroshimashi"/>
    <d v="2010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385278"/>
    <n v="132.45527799999999"/>
    <m/>
    <m/>
    <m/>
    <m/>
    <m/>
    <m/>
    <m/>
    <m/>
    <m/>
    <m/>
    <m/>
    <s v="N"/>
    <n v="2"/>
    <n v="5"/>
    <s v="S Japan"/>
    <n v="1"/>
    <x v="2"/>
    <n v="0.02"/>
    <n v="9.5000000000000001E-2"/>
    <n v="2E-3"/>
    <n v="8.4000000000000005E-2"/>
    <n v="8.8999999999999996E-2"/>
    <n v="0.59299999999999997"/>
    <n v="0.11600000000000001"/>
    <n v="296"/>
    <n v="307"/>
    <n v="267"/>
    <n v="283"/>
    <n v="248"/>
    <n v="193"/>
    <n v="213"/>
    <n v="224"/>
    <n v="226"/>
    <n v="259"/>
    <n v="0.35278138997254699"/>
    <n v="0.148859222217261"/>
    <s v="unknown"/>
    <m/>
    <m/>
    <m/>
    <m/>
    <s v="Y"/>
    <n v="8"/>
    <n v="8"/>
    <s v="SAMN05730944"/>
  </r>
  <r>
    <m/>
    <s v="JA51b"/>
    <s v="JA51b"/>
    <s v="M. sacchariflorus"/>
    <m/>
    <m/>
    <m/>
    <m/>
    <m/>
    <m/>
    <s v="wild"/>
    <m/>
    <s v="Japan"/>
    <s v="Hiroshima"/>
    <m/>
    <m/>
    <s v="JA Hiroshimashi"/>
    <d v="2010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385278"/>
    <n v="132.45527799999999"/>
    <m/>
    <m/>
    <m/>
    <m/>
    <m/>
    <m/>
    <m/>
    <m/>
    <m/>
    <m/>
    <m/>
    <s v="N"/>
    <m/>
    <m/>
    <m/>
    <m/>
    <x v="3"/>
    <m/>
    <m/>
    <m/>
    <m/>
    <m/>
    <m/>
    <m/>
    <n v="296"/>
    <n v="307"/>
    <n v="267"/>
    <n v="283"/>
    <n v="248"/>
    <n v="193"/>
    <n v="213"/>
    <n v="224"/>
    <n v="226"/>
    <n v="259"/>
    <s v="NA"/>
    <s v="NA"/>
    <s v="unknown"/>
    <m/>
    <m/>
    <m/>
    <m/>
    <s v="Y"/>
    <n v="8"/>
    <n v="8"/>
    <s v="NA"/>
  </r>
  <r>
    <m/>
    <s v="JA52a"/>
    <s v="JA52a"/>
    <s v="M. x giganteus"/>
    <m/>
    <m/>
    <m/>
    <m/>
    <m/>
    <m/>
    <s v="wild"/>
    <m/>
    <s v="Japan"/>
    <s v="Fukuoka"/>
    <m/>
    <m/>
    <s v="JA Kasuya"/>
    <d v="2010-12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616667"/>
    <n v="130.48333299999999"/>
    <m/>
    <m/>
    <m/>
    <m/>
    <m/>
    <m/>
    <m/>
    <m/>
    <m/>
    <m/>
    <m/>
    <s v="N"/>
    <n v="2"/>
    <n v="5"/>
    <s v="S Japan"/>
    <n v="1"/>
    <x v="2"/>
    <n v="0.153"/>
    <n v="2E-3"/>
    <n v="0.107"/>
    <n v="0"/>
    <n v="2.1999999999999999E-2"/>
    <n v="0.70299999999999996"/>
    <n v="1.2999999999999999E-2"/>
    <n v="296"/>
    <n v="307"/>
    <n v="267"/>
    <n v="283"/>
    <n v="248"/>
    <n v="193"/>
    <n v="213"/>
    <n v="224"/>
    <n v="226"/>
    <n v="259"/>
    <n v="0.23892501083658399"/>
    <n v="0.16231917074837701"/>
    <s v="unknown"/>
    <m/>
    <m/>
    <m/>
    <m/>
    <s v="Y"/>
    <n v="9"/>
    <n v="9"/>
    <s v="SAMN03080335"/>
  </r>
  <r>
    <m/>
    <s v="JA55-5b"/>
    <s v="JA55-5b"/>
    <s v="M. sacchariflorus"/>
    <m/>
    <m/>
    <m/>
    <m/>
    <m/>
    <m/>
    <s v="wild"/>
    <m/>
    <s v="Japan"/>
    <s v="Ibaraki"/>
    <m/>
    <m/>
    <s v="JA Ibarakihitachi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6"/>
    <n v="140.65"/>
    <m/>
    <m/>
    <m/>
    <s v="4x"/>
    <m/>
    <m/>
    <m/>
    <m/>
    <m/>
    <m/>
    <m/>
    <s v="N"/>
    <n v="2"/>
    <n v="5"/>
    <s v="S Japan"/>
    <n v="1"/>
    <x v="2"/>
    <n v="0.01"/>
    <n v="1E-3"/>
    <n v="1E-3"/>
    <n v="3.0000000000000001E-3"/>
    <n v="1.2E-2"/>
    <n v="0.751"/>
    <n v="0.223"/>
    <n v="296"/>
    <n v="307"/>
    <n v="267"/>
    <n v="283"/>
    <n v="248"/>
    <n v="193"/>
    <n v="213"/>
    <n v="225"/>
    <n v="226"/>
    <n v="259"/>
    <n v="0.122583441699176"/>
    <n v="0.20133056680828601"/>
    <s v="4x"/>
    <m/>
    <m/>
    <m/>
    <m/>
    <s v="Y"/>
    <n v="8"/>
    <n v="8"/>
    <s v="SAMN03080358"/>
  </r>
  <r>
    <m/>
    <s v="JA55-5c"/>
    <s v="JA55-5c"/>
    <s v="M. sacchariflorus"/>
    <m/>
    <m/>
    <m/>
    <m/>
    <m/>
    <m/>
    <s v="wild"/>
    <m/>
    <s v="Japan"/>
    <s v="Ibaraki"/>
    <m/>
    <m/>
    <s v="JA Ibarakihitachi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6"/>
    <n v="140.65"/>
    <m/>
    <m/>
    <m/>
    <s v="4x"/>
    <m/>
    <m/>
    <m/>
    <m/>
    <m/>
    <m/>
    <m/>
    <s v="N"/>
    <n v="2"/>
    <n v="5"/>
    <s v="S Japan"/>
    <n v="1"/>
    <x v="2"/>
    <n v="1.2999999999999999E-2"/>
    <n v="0"/>
    <n v="1E-3"/>
    <n v="1E-3"/>
    <n v="2.5000000000000001E-2"/>
    <n v="0.73"/>
    <n v="0.23100000000000001"/>
    <n v="296"/>
    <n v="307"/>
    <n v="267"/>
    <n v="283"/>
    <n v="248"/>
    <n v="193"/>
    <n v="213"/>
    <n v="224"/>
    <n v="226"/>
    <n v="259"/>
    <n v="0.13735009391706399"/>
    <n v="0.20139354147125799"/>
    <s v="4x"/>
    <m/>
    <m/>
    <m/>
    <m/>
    <s v="Y"/>
    <n v="8"/>
    <n v="8"/>
    <s v="SAMN03080359"/>
  </r>
  <r>
    <m/>
    <s v="JA55-5d"/>
    <s v="JA55-5d"/>
    <s v="M. sacchariflorus"/>
    <m/>
    <m/>
    <m/>
    <m/>
    <m/>
    <m/>
    <s v="wild"/>
    <m/>
    <s v="Japan"/>
    <s v="Ibaraki"/>
    <m/>
    <m/>
    <s v="JA Ibarakihitachi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6"/>
    <n v="140.65"/>
    <m/>
    <m/>
    <m/>
    <s v="4x"/>
    <m/>
    <m/>
    <m/>
    <m/>
    <m/>
    <m/>
    <m/>
    <s v="N"/>
    <n v="2"/>
    <n v="5"/>
    <s v="S Japan"/>
    <n v="1"/>
    <x v="2"/>
    <n v="1.7999999999999999E-2"/>
    <n v="1E-3"/>
    <n v="1E-3"/>
    <n v="1.6E-2"/>
    <n v="2E-3"/>
    <n v="0.74299999999999999"/>
    <n v="0.219"/>
    <n v="296"/>
    <n v="307"/>
    <n v="267"/>
    <n v="283"/>
    <n v="248"/>
    <n v="193"/>
    <n v="213"/>
    <n v="224"/>
    <n v="226"/>
    <n v="259"/>
    <n v="0.14148244473342"/>
    <n v="0.19788616244235799"/>
    <s v="4x"/>
    <m/>
    <m/>
    <m/>
    <m/>
    <s v="Y"/>
    <n v="8"/>
    <n v="8"/>
    <s v="SAMN03080360"/>
  </r>
  <r>
    <m/>
    <s v="JA55-5e"/>
    <s v="JA55-5e"/>
    <s v="M. sacchariflorus"/>
    <m/>
    <m/>
    <m/>
    <m/>
    <m/>
    <m/>
    <s v="wild"/>
    <m/>
    <s v="Japan"/>
    <s v="Ibaraki"/>
    <m/>
    <m/>
    <s v="JA Ibarakihitachi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6"/>
    <n v="140.65"/>
    <m/>
    <m/>
    <m/>
    <s v="4x"/>
    <m/>
    <m/>
    <m/>
    <m/>
    <m/>
    <m/>
    <m/>
    <s v="N"/>
    <n v="2"/>
    <n v="5"/>
    <s v="S Japan"/>
    <n v="1"/>
    <x v="2"/>
    <n v="1.7000000000000001E-2"/>
    <n v="1E-3"/>
    <n v="1.4E-2"/>
    <n v="1.0999999999999999E-2"/>
    <n v="1E-3"/>
    <n v="0.73699999999999999"/>
    <n v="0.22"/>
    <n v="296"/>
    <n v="307"/>
    <n v="267"/>
    <n v="283"/>
    <n v="248"/>
    <n v="193"/>
    <n v="213"/>
    <n v="224"/>
    <n v="226"/>
    <n v="259"/>
    <n v="0.22436064152579099"/>
    <n v="0.18505271785701"/>
    <s v="4x"/>
    <m/>
    <m/>
    <m/>
    <m/>
    <s v="Y"/>
    <n v="8"/>
    <n v="8"/>
    <s v="SAMN03080361"/>
  </r>
  <r>
    <m/>
    <s v="JA55-5f"/>
    <s v="JA55-5f"/>
    <s v="M. sacchariflorus"/>
    <m/>
    <m/>
    <m/>
    <m/>
    <m/>
    <m/>
    <s v="wild"/>
    <m/>
    <s v="Japan"/>
    <s v="Ibaraki"/>
    <m/>
    <m/>
    <s v="JA Ibarakihitachi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6"/>
    <n v="140.65"/>
    <m/>
    <m/>
    <m/>
    <m/>
    <m/>
    <m/>
    <m/>
    <m/>
    <m/>
    <m/>
    <m/>
    <s v="N"/>
    <n v="2"/>
    <n v="5"/>
    <s v="S Japan"/>
    <n v="1"/>
    <x v="2"/>
    <n v="4.0000000000000001E-3"/>
    <n v="5.0000000000000001E-3"/>
    <n v="2.8000000000000001E-2"/>
    <n v="3.7999999999999999E-2"/>
    <n v="2E-3"/>
    <n v="0.69099999999999995"/>
    <n v="0.23200000000000001"/>
    <n v="296"/>
    <n v="307"/>
    <n v="267"/>
    <n v="283"/>
    <n v="248"/>
    <n v="193"/>
    <n v="213"/>
    <n v="224"/>
    <n v="226"/>
    <n v="259"/>
    <n v="0.42979338245918203"/>
    <n v="0.119298601256842"/>
    <s v="unknown"/>
    <m/>
    <m/>
    <m/>
    <m/>
    <s v="Y"/>
    <n v="8"/>
    <n v="8"/>
    <s v="SAMN05730945"/>
  </r>
  <r>
    <m/>
    <s v="JA57-3d"/>
    <s v="JA57-3d"/>
    <s v="M. sacchariflorus"/>
    <m/>
    <m/>
    <m/>
    <m/>
    <m/>
    <m/>
    <s v="wild"/>
    <m/>
    <s v="Japan"/>
    <s v="Chiba"/>
    <m/>
    <m/>
    <s v="JA Kisarazushi"/>
    <d v="2010-11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75974999999997"/>
    <n v="139.916831"/>
    <m/>
    <m/>
    <m/>
    <s v="4x"/>
    <m/>
    <m/>
    <m/>
    <m/>
    <m/>
    <m/>
    <m/>
    <s v="N"/>
    <n v="2"/>
    <n v="5"/>
    <s v="S Japan"/>
    <n v="1"/>
    <x v="2"/>
    <n v="6.0000000000000001E-3"/>
    <n v="1E-3"/>
    <n v="1E-3"/>
    <n v="1.7999999999999999E-2"/>
    <n v="2.5999999999999999E-2"/>
    <n v="0.72099999999999997"/>
    <n v="0.22700000000000001"/>
    <n v="296"/>
    <n v="307"/>
    <n v="266"/>
    <n v="283"/>
    <n v="248"/>
    <n v="193"/>
    <n v="213"/>
    <n v="224"/>
    <n v="226"/>
    <n v="259"/>
    <n v="0.1682993787025"/>
    <n v="0.19610159480212599"/>
    <s v="4x"/>
    <m/>
    <m/>
    <m/>
    <m/>
    <s v="Y"/>
    <n v="10"/>
    <n v="10"/>
    <s v="SAMN03080373"/>
  </r>
  <r>
    <m/>
    <s v="JA57-3e"/>
    <s v="JA57-3e"/>
    <s v="M. sacchariflorus"/>
    <m/>
    <m/>
    <m/>
    <m/>
    <m/>
    <m/>
    <s v="wild"/>
    <m/>
    <s v="Japan"/>
    <s v="Chiba"/>
    <m/>
    <m/>
    <s v="JA Kisarazushi"/>
    <d v="2010-11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75974999999997"/>
    <n v="139.916831"/>
    <m/>
    <m/>
    <m/>
    <s v="4x"/>
    <m/>
    <m/>
    <m/>
    <m/>
    <m/>
    <m/>
    <m/>
    <s v="N"/>
    <n v="2"/>
    <n v="5"/>
    <s v="S Japan"/>
    <n v="1"/>
    <x v="2"/>
    <n v="0"/>
    <n v="1E-3"/>
    <n v="3.0000000000000001E-3"/>
    <n v="3.7999999999999999E-2"/>
    <n v="3.1E-2"/>
    <n v="0.71599999999999997"/>
    <n v="0.21099999999999999"/>
    <n v="296"/>
    <n v="307"/>
    <n v="266"/>
    <n v="283"/>
    <n v="248"/>
    <n v="193"/>
    <n v="213"/>
    <n v="224"/>
    <n v="226"/>
    <n v="259"/>
    <n v="0.14792660020228299"/>
    <n v="0.205182120328291"/>
    <s v="4x"/>
    <m/>
    <m/>
    <m/>
    <m/>
    <s v="Y"/>
    <n v="10"/>
    <n v="10"/>
    <s v="SAMN03080374"/>
  </r>
  <r>
    <m/>
    <s v="JM11-010"/>
    <s v="JM11-010"/>
    <s v="M. x giganteus"/>
    <m/>
    <m/>
    <s v="2011-10"/>
    <m/>
    <m/>
    <m/>
    <s v="wild"/>
    <m/>
    <s v="Japan"/>
    <s v="Yamaguchi"/>
    <m/>
    <m/>
    <s v="Toshihiko Yamada, Erik Sacks"/>
    <d v="201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279870000000003"/>
    <n v="131.34133"/>
    <m/>
    <m/>
    <m/>
    <s v="3x"/>
    <m/>
    <m/>
    <m/>
    <m/>
    <m/>
    <m/>
    <m/>
    <s v="N"/>
    <n v="6"/>
    <n v="1"/>
    <s v="M. xgiganteus (4x x 2x)"/>
    <n v="9"/>
    <x v="6"/>
    <n v="0.30099999999999999"/>
    <n v="2.3E-2"/>
    <n v="4.8000000000000001E-2"/>
    <n v="0.02"/>
    <n v="8.2000000000000003E-2"/>
    <n v="0.52300000000000002"/>
    <n v="3.0000000000000001E-3"/>
    <n v="294"/>
    <n v="306"/>
    <n v="271"/>
    <n v="287"/>
    <n v="251"/>
    <n v="194"/>
    <n v="215"/>
    <n v="226"/>
    <n v="227"/>
    <n v="249"/>
    <n v="0.30093917064008102"/>
    <n v="0.17671861436071301"/>
    <s v="unknown"/>
    <m/>
    <m/>
    <m/>
    <m/>
    <s v="Y"/>
    <n v="9"/>
    <n v="9"/>
    <s v="SAMN03080395"/>
  </r>
  <r>
    <m/>
    <s v="JM11-031"/>
    <s v="JM11-031"/>
    <s v="M. x giganteus"/>
    <m/>
    <m/>
    <s v="2011-30"/>
    <m/>
    <m/>
    <m/>
    <s v="wild"/>
    <m/>
    <s v="Japan"/>
    <s v="Tottori"/>
    <m/>
    <m/>
    <s v="Toshihiko Yamada, Erik Sacks"/>
    <d v="2011-1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401090000000003"/>
    <n v="133.39021"/>
    <m/>
    <m/>
    <m/>
    <s v="3x"/>
    <m/>
    <m/>
    <m/>
    <m/>
    <m/>
    <m/>
    <m/>
    <s v="N"/>
    <n v="6"/>
    <n v="1"/>
    <s v="M. xgiganteus (4x x 2x)"/>
    <n v="9"/>
    <x v="6"/>
    <n v="0.30299999999999999"/>
    <n v="1E-3"/>
    <n v="1.7999999999999999E-2"/>
    <n v="1E-3"/>
    <n v="0.01"/>
    <n v="0.6"/>
    <n v="6.7000000000000004E-2"/>
    <n v="295"/>
    <n v="307"/>
    <n v="267"/>
    <n v="283"/>
    <n v="248"/>
    <n v="194"/>
    <n v="213"/>
    <n v="224"/>
    <n v="226"/>
    <n v="258"/>
    <n v="0.39893079034821599"/>
    <n v="0.152980769230769"/>
    <s v="unknown"/>
    <m/>
    <m/>
    <m/>
    <m/>
    <s v="Y"/>
    <n v="8"/>
    <n v="8"/>
    <s v="SAMN03080401"/>
  </r>
  <r>
    <m/>
    <s v="JPN-2011-021"/>
    <s v="JPN-2011-021"/>
    <s v="M. x giganteus"/>
    <m/>
    <m/>
    <s v="Gifu-2010-025"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5017"/>
    <n v="136.88445999999999"/>
    <m/>
    <m/>
    <m/>
    <s v="3x"/>
    <m/>
    <m/>
    <m/>
    <m/>
    <m/>
    <m/>
    <m/>
    <s v="N"/>
    <n v="6"/>
    <n v="1"/>
    <s v="M. xgiganteus (4x x 2x)"/>
    <n v="9"/>
    <x v="6"/>
    <n v="0.30199999999999999"/>
    <n v="0"/>
    <n v="3.0000000000000001E-3"/>
    <n v="1E-3"/>
    <n v="0"/>
    <n v="0.60199999999999998"/>
    <n v="9.0999999999999998E-2"/>
    <n v="296"/>
    <n v="307"/>
    <n v="267"/>
    <n v="283"/>
    <n v="248"/>
    <n v="193"/>
    <n v="213"/>
    <n v="224"/>
    <n v="226"/>
    <n v="259"/>
    <n v="0.19468284929923399"/>
    <n v="0.16886751830055999"/>
    <s v="4x"/>
    <m/>
    <m/>
    <m/>
    <m/>
    <s v="Y"/>
    <n v="9"/>
    <n v="8"/>
    <s v="SAMN03080162"/>
  </r>
  <r>
    <m/>
    <s v="Tohoku-2010-017a"/>
    <s v="Tohoku-2010-017a"/>
    <s v="M. sacchariflorus"/>
    <m/>
    <m/>
    <m/>
    <m/>
    <m/>
    <m/>
    <s v="wild"/>
    <m/>
    <s v="Japan"/>
    <s v="Akita"/>
    <m/>
    <m/>
    <s v="Toshihiko Yamada, Kumi Green, Erik Sacks"/>
    <d v="2010-10-2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19709999999998"/>
    <n v="140.37941000000001"/>
    <m/>
    <m/>
    <m/>
    <s v="4x"/>
    <m/>
    <m/>
    <m/>
    <m/>
    <m/>
    <m/>
    <m/>
    <s v="N"/>
    <n v="2"/>
    <n v="5"/>
    <s v="S Japan"/>
    <n v="1"/>
    <x v="2"/>
    <n v="1.2E-2"/>
    <n v="0"/>
    <n v="0"/>
    <n v="1E-3"/>
    <n v="2E-3"/>
    <n v="0.60299999999999998"/>
    <n v="0.38200000000000001"/>
    <n v="294"/>
    <n v="307"/>
    <n v="267"/>
    <n v="283"/>
    <n v="248"/>
    <n v="194"/>
    <n v="213"/>
    <n v="224"/>
    <n v="0"/>
    <n v="258"/>
    <n v="0.22675913885276699"/>
    <n v="0.170939532102549"/>
    <s v="unknown"/>
    <m/>
    <m/>
    <m/>
    <m/>
    <s v="Y"/>
    <n v="8"/>
    <n v="7"/>
    <s v="SAMN03080506"/>
  </r>
  <r>
    <m/>
    <s v="Tohoku-2010-017b"/>
    <s v="Tohoku-2010-017b"/>
    <s v="M. sacchariflorus"/>
    <m/>
    <m/>
    <m/>
    <m/>
    <m/>
    <m/>
    <s v="wild"/>
    <m/>
    <s v="Japan"/>
    <s v="Akita"/>
    <m/>
    <m/>
    <s v="Toshihiko Yamada, Kumi Green, Erik Sacks"/>
    <d v="2010-10-2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19709999999998"/>
    <n v="140.37941000000001"/>
    <m/>
    <m/>
    <m/>
    <s v="4x"/>
    <m/>
    <m/>
    <m/>
    <m/>
    <m/>
    <m/>
    <m/>
    <s v="N"/>
    <n v="2"/>
    <n v="5"/>
    <s v="S Japan"/>
    <n v="1"/>
    <x v="2"/>
    <n v="2.3E-2"/>
    <n v="1E-3"/>
    <n v="0"/>
    <n v="1.6E-2"/>
    <n v="0"/>
    <n v="0.67400000000000004"/>
    <n v="0.28499999999999998"/>
    <n v="296"/>
    <n v="307"/>
    <n v="266"/>
    <n v="283"/>
    <n v="248"/>
    <n v="193"/>
    <n v="213"/>
    <n v="224"/>
    <n v="226"/>
    <n v="259"/>
    <n v="0.19737032220777301"/>
    <n v="0.18185418541854201"/>
    <s v="4x"/>
    <m/>
    <m/>
    <m/>
    <m/>
    <s v="Y"/>
    <n v="8"/>
    <n v="7"/>
    <s v="SAMN03080507"/>
  </r>
  <r>
    <m/>
    <s v="Tohoku-2010-017c"/>
    <s v="Tohoku-2010-017c"/>
    <s v="M. sacchariflorus"/>
    <m/>
    <m/>
    <m/>
    <m/>
    <m/>
    <m/>
    <s v="wild"/>
    <m/>
    <s v="Japan"/>
    <s v="Akita"/>
    <m/>
    <m/>
    <s v="Toshihiko Yamada, Kumi Green, Erik Sacks"/>
    <d v="2010-10-2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19709999999998"/>
    <n v="140.37941000000001"/>
    <m/>
    <m/>
    <m/>
    <s v="4x"/>
    <m/>
    <m/>
    <m/>
    <m/>
    <m/>
    <m/>
    <m/>
    <s v="N"/>
    <n v="2"/>
    <n v="5"/>
    <s v="S Japan"/>
    <n v="1"/>
    <x v="2"/>
    <n v="2E-3"/>
    <n v="3.0000000000000001E-3"/>
    <n v="0"/>
    <n v="1.2999999999999999E-2"/>
    <n v="1E-3"/>
    <n v="0.61399999999999999"/>
    <n v="0.36699999999999999"/>
    <n v="294"/>
    <n v="307"/>
    <n v="267"/>
    <n v="283"/>
    <n v="248"/>
    <n v="194"/>
    <n v="213"/>
    <n v="224"/>
    <n v="226"/>
    <n v="258"/>
    <n v="0.21415980349660499"/>
    <n v="0.17209678605574799"/>
    <s v="unknown"/>
    <m/>
    <m/>
    <m/>
    <m/>
    <s v="Y"/>
    <n v="8"/>
    <n v="7"/>
    <s v="SAMN03080508"/>
  </r>
  <r>
    <m/>
    <s v="Tohoku-2010-017d"/>
    <s v="Tohoku-2010-017d"/>
    <s v="M. sacchariflorus"/>
    <m/>
    <m/>
    <m/>
    <m/>
    <m/>
    <m/>
    <s v="wild"/>
    <m/>
    <s v="Japan"/>
    <s v="Akita"/>
    <m/>
    <m/>
    <s v="Toshihiko Yamada, Kumi Green, Erik Sacks"/>
    <d v="2010-10-2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19709999999998"/>
    <n v="140.37941000000001"/>
    <m/>
    <m/>
    <m/>
    <s v="4x"/>
    <m/>
    <m/>
    <m/>
    <m/>
    <m/>
    <m/>
    <m/>
    <s v="N"/>
    <n v="2"/>
    <n v="5"/>
    <s v="S Japan"/>
    <n v="1"/>
    <x v="2"/>
    <n v="2.3E-2"/>
    <n v="0"/>
    <n v="0"/>
    <n v="1.2E-2"/>
    <n v="6.0000000000000001E-3"/>
    <n v="0.68899999999999995"/>
    <n v="0.26900000000000002"/>
    <n v="296"/>
    <n v="307"/>
    <n v="266"/>
    <n v="283"/>
    <n v="248"/>
    <n v="193"/>
    <n v="213"/>
    <n v="224"/>
    <n v="0"/>
    <n v="259"/>
    <n v="0.22655685594567301"/>
    <n v="0.175751914814123"/>
    <s v="unknown"/>
    <m/>
    <m/>
    <m/>
    <m/>
    <s v="Y"/>
    <n v="8"/>
    <n v="7"/>
    <s v="SAMN03080509"/>
  </r>
  <r>
    <m/>
    <s v="Koike-18c"/>
    <s v="Koike-18c"/>
    <s v="M. sacchariflorus"/>
    <m/>
    <m/>
    <m/>
    <m/>
    <m/>
    <m/>
    <s v="wild"/>
    <m/>
    <s v="Japan"/>
    <s v="Tottori"/>
    <m/>
    <m/>
    <s v="Takayoshi Koike"/>
    <d v="2007-10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049999999999997"/>
    <n v="133.72"/>
    <m/>
    <m/>
    <m/>
    <s v="4x"/>
    <m/>
    <m/>
    <m/>
    <m/>
    <m/>
    <m/>
    <m/>
    <s v="N"/>
    <n v="2"/>
    <n v="5"/>
    <s v="S Japan"/>
    <n v="1"/>
    <x v="2"/>
    <n v="4.2999999999999997E-2"/>
    <n v="7.9000000000000001E-2"/>
    <n v="2.9000000000000001E-2"/>
    <n v="4.2000000000000003E-2"/>
    <n v="0.107"/>
    <n v="0.59799999999999998"/>
    <n v="0.10199999999999999"/>
    <n v="295"/>
    <n v="307"/>
    <n v="267"/>
    <n v="283"/>
    <n v="248"/>
    <n v="194"/>
    <n v="213"/>
    <n v="224"/>
    <n v="226"/>
    <n v="258"/>
    <n v="0.238751625487646"/>
    <n v="0.156132558934062"/>
    <s v="unknown"/>
    <m/>
    <m/>
    <m/>
    <m/>
    <s v="Y"/>
    <n v="8"/>
    <n v="8"/>
    <s v="SAMN03080435"/>
  </r>
  <r>
    <m/>
    <s v="Miscanthus sacchariflorus  'R2'"/>
    <s v="UI10-00124"/>
    <s v="M. sacchariflorus"/>
    <s v="R2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"/>
    <n v="7"/>
    <n v="4"/>
    <s v="NE China/Korea/Russia diploids"/>
    <n v="2"/>
    <x v="0"/>
    <n v="0"/>
    <n v="0.10100000000000001"/>
    <n v="0"/>
    <n v="0.89800000000000002"/>
    <n v="0"/>
    <n v="0"/>
    <n v="0"/>
    <n v="295"/>
    <n v="306"/>
    <n v="266"/>
    <n v="283"/>
    <n v="250"/>
    <n v="194"/>
    <n v="213"/>
    <n v="221"/>
    <n v="227"/>
    <n v="258"/>
    <n v="0.22118191012859401"/>
    <n v="0.105747467626433"/>
    <s v="2x"/>
    <m/>
    <m/>
    <m/>
    <m/>
    <s v="Y"/>
    <s v="NA"/>
    <s v="NA"/>
    <s v="SAMN05752094"/>
  </r>
  <r>
    <m/>
    <s v="Miscanthus sacchariflorus  'Bluemel'"/>
    <s v="UI10-00006"/>
    <s v="M. sacchariflorus"/>
    <s v="Bluemel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2x"/>
    <m/>
    <m/>
    <m/>
    <m/>
    <m/>
    <m/>
    <m/>
    <s v="N"/>
    <m/>
    <m/>
    <m/>
    <n v="2"/>
    <x v="0"/>
    <n v="0"/>
    <n v="0.10100000000000001"/>
    <n v="0"/>
    <n v="0.89800000000000002"/>
    <n v="0"/>
    <n v="0"/>
    <n v="0"/>
    <m/>
    <m/>
    <m/>
    <m/>
    <m/>
    <m/>
    <m/>
    <m/>
    <m/>
    <m/>
    <m/>
    <m/>
    <m/>
    <m/>
    <m/>
    <m/>
    <m/>
    <s v="Y"/>
    <s v="NA"/>
    <s v="NA"/>
    <s v="SAMN05752095"/>
  </r>
  <r>
    <m/>
    <s v="Miscanthus sacchariflorus  'Earthly Pursuits'"/>
    <s v="UI10-00007"/>
    <s v="M. sacchariflorus"/>
    <s v="Earthly Pursuits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2x"/>
    <m/>
    <m/>
    <m/>
    <m/>
    <m/>
    <m/>
    <m/>
    <s v="N"/>
    <m/>
    <m/>
    <m/>
    <n v="2"/>
    <x v="0"/>
    <n v="0"/>
    <n v="0.123"/>
    <n v="0"/>
    <n v="0.875"/>
    <n v="0"/>
    <n v="0"/>
    <n v="1E-3"/>
    <m/>
    <m/>
    <m/>
    <m/>
    <m/>
    <m/>
    <m/>
    <m/>
    <m/>
    <m/>
    <m/>
    <m/>
    <m/>
    <m/>
    <m/>
    <m/>
    <m/>
    <s v="Y"/>
    <s v="NA"/>
    <s v="NA"/>
    <s v="SAMN05752096"/>
  </r>
  <r>
    <m/>
    <s v="Miscanthus sacchariflorus  'Robustus-Bluemel'"/>
    <s v="UI10-00009"/>
    <s v="M. sacchariflorus"/>
    <s v="Robustus-Bluemel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2x"/>
    <m/>
    <m/>
    <m/>
    <m/>
    <m/>
    <m/>
    <m/>
    <s v="N"/>
    <m/>
    <m/>
    <m/>
    <n v="2"/>
    <x v="0"/>
    <n v="0"/>
    <n v="0.11799999999999999"/>
    <n v="0"/>
    <n v="0.874"/>
    <n v="1E-3"/>
    <n v="0"/>
    <n v="6.0000000000000001E-3"/>
    <m/>
    <m/>
    <m/>
    <m/>
    <m/>
    <m/>
    <m/>
    <m/>
    <m/>
    <m/>
    <m/>
    <m/>
    <m/>
    <m/>
    <m/>
    <m/>
    <m/>
    <s v="Y"/>
    <s v="NA"/>
    <s v="NA"/>
    <s v="SAMN05752097"/>
  </r>
  <r>
    <m/>
    <s v="Miscanthus sacchariflorus  'Robustus-Earthly Pursuits'"/>
    <s v="UI10-00010"/>
    <s v="M. sacchariflorus"/>
    <s v="Robustus-Earthly Pursuits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2x"/>
    <m/>
    <m/>
    <m/>
    <m/>
    <m/>
    <m/>
    <m/>
    <s v="N"/>
    <m/>
    <m/>
    <m/>
    <n v="2"/>
    <x v="0"/>
    <n v="3.0000000000000001E-3"/>
    <n v="0.11799999999999999"/>
    <n v="0"/>
    <n v="0.877"/>
    <n v="0"/>
    <n v="0"/>
    <n v="0"/>
    <m/>
    <m/>
    <m/>
    <m/>
    <m/>
    <m/>
    <m/>
    <m/>
    <m/>
    <m/>
    <m/>
    <m/>
    <m/>
    <m/>
    <m/>
    <m/>
    <m/>
    <s v="Y"/>
    <s v="NA"/>
    <s v="NA"/>
    <s v="SAMN05752098"/>
  </r>
  <r>
    <m/>
    <s v="Miscanthus sinensis  'Tripple Brook Farm'"/>
    <s v="UI10-00011"/>
    <s v="M. sinensis"/>
    <s v="Tripple Brook Farm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2x"/>
    <m/>
    <m/>
    <m/>
    <m/>
    <m/>
    <m/>
    <m/>
    <s v="N"/>
    <m/>
    <m/>
    <m/>
    <n v="7"/>
    <x v="7"/>
    <n v="0.99399999999999999"/>
    <n v="1E-3"/>
    <n v="1E-3"/>
    <n v="2E-3"/>
    <n v="1E-3"/>
    <n v="2E-3"/>
    <n v="0"/>
    <m/>
    <m/>
    <m/>
    <m/>
    <m/>
    <m/>
    <m/>
    <m/>
    <m/>
    <m/>
    <m/>
    <m/>
    <m/>
    <m/>
    <m/>
    <m/>
    <m/>
    <s v="Y"/>
    <s v="NA"/>
    <s v="NA"/>
    <s v="SAMN05752099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01">
  <r>
    <n v="1"/>
    <s v="RU2012-014"/>
    <s v="RU2012-014"/>
    <s v="M. sacchariflorus"/>
    <m/>
    <n v="14.1"/>
    <m/>
    <m/>
    <m/>
    <s v="Q47635"/>
    <s v="wild"/>
    <m/>
    <s v="Russia"/>
    <s v="Primorsky Krai"/>
    <m/>
    <s v="Near road to airport of Vladivostok"/>
    <s v="E. Sacks, E. Dzyubenko, L. Bagmet, A. Sabitov"/>
    <d v="2012-09-07T00:00:00"/>
    <s v="disturbed site/some construction next to rd"/>
    <s v="24X10"/>
    <s v="rare"/>
    <n v="20"/>
    <m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m/>
    <d v="2015-03-16T00:00:00"/>
    <m/>
    <m/>
    <d v="2015-03-23T00:00:00"/>
    <n v="4"/>
    <s v="Y"/>
    <d v="2015-03-13T00:00:00"/>
    <m/>
    <n v="8"/>
    <s v="Y"/>
    <n v="43.361899999999999"/>
    <n v="132.15611000000001"/>
    <n v="34"/>
    <n v="1.95"/>
    <n v="5"/>
    <s v="2x"/>
    <n v="4.492957746478873"/>
    <s v="Y"/>
    <d v="2013-12-01T00:00:00"/>
    <s v="AU"/>
    <m/>
    <m/>
    <m/>
    <s v="N"/>
    <n v="7"/>
    <n v="4"/>
    <s v="NE China/Korea/Russia diploids"/>
    <n v="2"/>
    <x v="0"/>
    <n v="6.0000000000000001E-3"/>
    <n v="0.152"/>
    <n v="1E-3"/>
    <n v="0.78400000000000003"/>
    <n v="2.1000000000000001E-2"/>
    <n v="3.3000000000000002E-2"/>
    <n v="3.0000000000000001E-3"/>
    <n v="296"/>
    <n v="307"/>
    <n v="268"/>
    <n v="284"/>
    <n v="248"/>
    <n v="193"/>
    <n v="213"/>
    <n v="224"/>
    <n v="226"/>
    <n v="259"/>
    <n v="0.13486490391561901"/>
    <n v="0.14827309773531999"/>
    <s v="2x"/>
    <m/>
    <s v="Q47635"/>
    <s v="Q47635"/>
    <d v="2014-01-30T00:00:00"/>
    <s v="Y"/>
    <n v="6"/>
    <n v="6"/>
    <s v="SAMN04033196"/>
    <d v="2014-01-30T00:00:00"/>
    <s v="Y"/>
  </r>
  <r>
    <n v="2"/>
    <s v="RU2012-016"/>
    <s v="RU2012-016"/>
    <s v="M. sacchariflorus"/>
    <m/>
    <n v="16.100000000000001"/>
    <m/>
    <m/>
    <m/>
    <s v="Q47636"/>
    <s v="wild"/>
    <m/>
    <s v="Russia"/>
    <s v="Khabarovsk Krai"/>
    <m/>
    <s v="Near M60 North of Lermontavka"/>
    <s v="E. Sacks, E. Dzyubenko, L. Bagmet, A. Sabitov"/>
    <d v="2012-09-09T00:00:00"/>
    <s v="clay still wet"/>
    <s v="20X10"/>
    <s v="occasional"/>
    <n v="120"/>
    <m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m/>
    <d v="2015-03-16T00:00:00"/>
    <m/>
    <m/>
    <d v="2015-03-23T00:00:00"/>
    <n v="4"/>
    <s v="Y"/>
    <m/>
    <m/>
    <m/>
    <m/>
    <n v="47.188400000000001"/>
    <n v="134.36709999999999"/>
    <n v="92"/>
    <n v="2.1"/>
    <n v="3"/>
    <s v="2x"/>
    <n v="4.6051188299817181"/>
    <s v="Y"/>
    <d v="2013-12-01T00:00:00"/>
    <s v="AU"/>
    <m/>
    <m/>
    <m/>
    <s v="N"/>
    <n v="7"/>
    <n v="4"/>
    <s v="NE China/Korea/Russia diploids"/>
    <n v="2"/>
    <x v="0"/>
    <n v="1E-3"/>
    <n v="2.4E-2"/>
    <n v="1E-3"/>
    <n v="0.96699999999999997"/>
    <n v="1E-3"/>
    <n v="1E-3"/>
    <n v="6.0000000000000001E-3"/>
    <n v="296"/>
    <n v="307"/>
    <n v="267"/>
    <n v="284"/>
    <n v="248"/>
    <n v="193"/>
    <n v="214"/>
    <n v="223"/>
    <n v="226"/>
    <n v="259"/>
    <n v="0.25351827770553398"/>
    <n v="9.7863115515639504E-2"/>
    <s v="2x"/>
    <m/>
    <s v="Q47636"/>
    <s v="Q47636"/>
    <d v="2014-01-30T00:00:00"/>
    <s v="Y"/>
    <n v="4"/>
    <n v="3"/>
    <s v="SAMN04033197"/>
    <d v="2014-01-30T00:00:00"/>
    <s v="Y"/>
  </r>
  <r>
    <n v="3"/>
    <s v="RU2012-017"/>
    <s v="RU2012-017"/>
    <s v="M. sacchariflorus"/>
    <m/>
    <n v="16.100000000000001"/>
    <m/>
    <m/>
    <m/>
    <s v="Q47637"/>
    <s v="wild"/>
    <m/>
    <s v="Russia"/>
    <s v="Khabarovsk Krai"/>
    <m/>
    <s v="Near M60 North of Lermontavka"/>
    <s v="E. Sacks, E. Dzyubenko, L. Bagmet, A. Sabitov"/>
    <d v="2012-09-09T00:00:00"/>
    <s v="hill on edge of meadow"/>
    <s v="20X10"/>
    <s v="occasional"/>
    <n v="176"/>
    <m/>
    <s v="UI"/>
    <n v="0"/>
    <n v="0"/>
    <d v="2012-10-02T00:00:00"/>
    <d v="2014-10-07T00:00:00"/>
    <n v="4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7.18806"/>
    <n v="134.36676"/>
    <n v="86"/>
    <n v="2.37"/>
    <n v="6"/>
    <s v="2x"/>
    <n v="4.3947368421052628"/>
    <s v="Y"/>
    <d v="2013-12-01T00:00:00"/>
    <s v="AU"/>
    <m/>
    <m/>
    <m/>
    <s v="N"/>
    <n v="7"/>
    <n v="4"/>
    <s v="NE China/Korea/Russia diploids"/>
    <n v="2"/>
    <x v="0"/>
    <n v="3.0000000000000001E-3"/>
    <n v="4.8000000000000001E-2"/>
    <n v="3.0000000000000001E-3"/>
    <n v="0.91100000000000003"/>
    <n v="5.0000000000000001E-3"/>
    <n v="2.5999999999999999E-2"/>
    <n v="4.0000000000000001E-3"/>
    <n v="296"/>
    <n v="307"/>
    <n v="266"/>
    <n v="283"/>
    <n v="248"/>
    <n v="193"/>
    <n v="213"/>
    <n v="224"/>
    <n v="226"/>
    <n v="259"/>
    <n v="0.160381447767664"/>
    <n v="0.13446911030803599"/>
    <s v="2x"/>
    <s v="RU2012-017-8"/>
    <s v="Q47637"/>
    <s v="Q47637"/>
    <d v="2014-10-07T00:00:00"/>
    <s v="Y"/>
    <n v="4"/>
    <n v="3"/>
    <s v="SAMN04033198"/>
    <d v="2014-10-07T00:00:00"/>
    <s v="Y"/>
  </r>
  <r>
    <n v="4"/>
    <s v="RU2012-018"/>
    <s v="RU2012-018"/>
    <s v="M. sacchariflorus"/>
    <m/>
    <n v="16.100000000000001"/>
    <m/>
    <m/>
    <m/>
    <s v="Q47638"/>
    <s v="wild"/>
    <m/>
    <s v="Russia"/>
    <s v="Khabarovsk Krai"/>
    <m/>
    <s v="Near M60 North of Lermontavka"/>
    <s v="E. Sacks, E. Dzyubenko, L. Bagmet, A. Sabitov"/>
    <d v="2012-09-09T00:00:00"/>
    <m/>
    <s v="500X10"/>
    <s v="occasional"/>
    <n v="116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7.187800000000003"/>
    <n v="134.36667"/>
    <n v="93"/>
    <n v="2.14"/>
    <n v="4"/>
    <s v="2x"/>
    <n v="4.4019097222222223"/>
    <s v="Y"/>
    <d v="2013-12-01T00:00:00"/>
    <s v="AU"/>
    <m/>
    <m/>
    <m/>
    <s v="N"/>
    <n v="7"/>
    <n v="4"/>
    <s v="NE China/Korea/Russia diploids"/>
    <n v="2"/>
    <x v="0"/>
    <n v="3.0000000000000001E-3"/>
    <n v="4.8000000000000001E-2"/>
    <n v="3.0000000000000001E-3"/>
    <n v="0.91100000000000003"/>
    <n v="5.0000000000000001E-3"/>
    <n v="2.5999999999999999E-2"/>
    <n v="4.0000000000000001E-3"/>
    <n v="296"/>
    <n v="307"/>
    <n v="266"/>
    <n v="283"/>
    <n v="248"/>
    <n v="193"/>
    <n v="213"/>
    <n v="224"/>
    <n v="226"/>
    <n v="259"/>
    <n v="0.160381447767664"/>
    <n v="0.13446911030803599"/>
    <s v="2x"/>
    <s v="RU2012-017-8"/>
    <s v="Q47638"/>
    <s v="Q47638"/>
    <d v="2014-01-30T00:00:00"/>
    <s v="Y"/>
    <n v="4"/>
    <n v="3"/>
    <s v="SAMN04033199"/>
    <d v="2014-01-30T00:00:00"/>
    <s v="Y"/>
  </r>
  <r>
    <n v="5"/>
    <s v="RU2012-019"/>
    <s v="RU2012-019"/>
    <s v="M. sacchariflorus"/>
    <m/>
    <n v="17.100000000000001"/>
    <m/>
    <m/>
    <m/>
    <s v="Q47639"/>
    <s v="wild"/>
    <m/>
    <s v="Russia"/>
    <s v="Khabarovsk Krai"/>
    <m/>
    <s v="Off of M58 Hwy West after bridge from Khabarovsk"/>
    <s v="E. Sacks, E. Dzyubenko, L. Bagmet, A. Sabitov"/>
    <d v="2012-09-10T00:00:00"/>
    <s v="near hwy on edge of marshy grassland"/>
    <s v="20X500"/>
    <s v="frequent"/>
    <n v="32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5539999999999"/>
    <n v="134.93181999999999"/>
    <n v="34"/>
    <n v="1.53"/>
    <n v="2"/>
    <s v="2x"/>
    <n v="4.3796296296296298"/>
    <s v="Y"/>
    <d v="2013-12-01T00:00:00"/>
    <s v="AU"/>
    <m/>
    <m/>
    <m/>
    <s v="N"/>
    <n v="7"/>
    <n v="4"/>
    <s v="NE China/Korea/Russia diploids"/>
    <n v="2"/>
    <x v="0"/>
    <n v="4.0000000000000001E-3"/>
    <n v="3.2000000000000001E-2"/>
    <n v="1E-3"/>
    <n v="0.93700000000000006"/>
    <n v="1.0999999999999999E-2"/>
    <n v="1.0999999999999999E-2"/>
    <n v="4.0000000000000001E-3"/>
    <n v="296"/>
    <n v="307"/>
    <n v="266"/>
    <n v="283"/>
    <n v="248"/>
    <n v="193"/>
    <n v="213"/>
    <n v="224"/>
    <n v="226"/>
    <n v="259"/>
    <n v="0.31047536483167198"/>
    <n v="0.111898076358912"/>
    <s v="unknown"/>
    <m/>
    <s v="Q47639"/>
    <s v="Q47639"/>
    <d v="2014-01-30T00:00:00"/>
    <s v="Y"/>
    <n v="3"/>
    <n v="3"/>
    <s v="SAMN04033200"/>
    <d v="2014-01-30T00:00:00"/>
    <s v="Y"/>
  </r>
  <r>
    <n v="6"/>
    <s v="RU2012-020"/>
    <s v="RU2012-020"/>
    <s v="M. sacchariflorus"/>
    <m/>
    <n v="17.100000000000001"/>
    <m/>
    <m/>
    <m/>
    <s v="Q47640"/>
    <s v="wild"/>
    <m/>
    <s v="Russia"/>
    <s v="Khabarovsk Krai"/>
    <m/>
    <s v="Off of M58 Hwy West after bridge from Khabarovsk"/>
    <s v="E. Sacks, E. Dzyubenko, L. Bagmet, A. Sabitov"/>
    <d v="2012-09-10T00:00:00"/>
    <s v="clay loom wet"/>
    <s v="20X500"/>
    <s v="frequent"/>
    <n v="64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525489999999998"/>
    <n v="134.93111999999999"/>
    <n v="36"/>
    <n v="1.52"/>
    <n v="3"/>
    <s v="2x"/>
    <n v="4.4630314232902029"/>
    <s v="Y"/>
    <d v="2013-12-01T00:00:00"/>
    <s v="AU"/>
    <m/>
    <m/>
    <m/>
    <s v="N"/>
    <n v="7"/>
    <n v="4"/>
    <s v="NE China/Korea/Russia diploids"/>
    <n v="2"/>
    <x v="0"/>
    <n v="3.0000000000000001E-3"/>
    <n v="2.7E-2"/>
    <n v="1E-3"/>
    <n v="0.95199999999999996"/>
    <n v="3.0000000000000001E-3"/>
    <n v="2E-3"/>
    <n v="0.01"/>
    <n v="296"/>
    <n v="307"/>
    <n v="267"/>
    <n v="285"/>
    <n v="248"/>
    <n v="193"/>
    <n v="214"/>
    <n v="223"/>
    <n v="226"/>
    <n v="259"/>
    <n v="0.18075422626788001"/>
    <n v="0.12543209876543199"/>
    <s v="2x"/>
    <m/>
    <s v="Q47640"/>
    <s v="Q47640"/>
    <d v="2014-01-30T00:00:00"/>
    <s v="Y"/>
    <n v="3"/>
    <n v="3"/>
    <s v="SAMN04033201"/>
    <d v="2014-01-30T00:00:00"/>
    <s v="Y"/>
  </r>
  <r>
    <n v="7"/>
    <s v="RU2012-023"/>
    <s v="RU2012-023"/>
    <s v="M. sacchariflorus"/>
    <m/>
    <n v="18.100000000000001"/>
    <m/>
    <m/>
    <m/>
    <s v="Q47641"/>
    <s v="wild"/>
    <m/>
    <s v="Russia"/>
    <s v="Khabarovsk Krai"/>
    <m/>
    <m/>
    <s v="E. Sacks, E. Dzyubenko, L. Bagmet, A. Sabitov"/>
    <d v="2012-09-10T00:00:00"/>
    <m/>
    <s v="72X6"/>
    <m/>
    <n v="184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8.522219999999997"/>
    <n v="134.95338000000001"/>
    <n v="34"/>
    <n v="2.56"/>
    <n v="5"/>
    <s v="4x"/>
    <n v="8.8611111111111107"/>
    <s v="Y"/>
    <d v="2013-12-01T00:00:00"/>
    <s v="AU"/>
    <m/>
    <m/>
    <m/>
    <s v="N"/>
    <n v="8"/>
    <n v="3"/>
    <s v="N China 2x and 4x, Korea and Russia 4x"/>
    <n v="3"/>
    <x v="1"/>
    <n v="0"/>
    <n v="0.16200000000000001"/>
    <n v="5.0000000000000001E-3"/>
    <n v="0.28499999999999998"/>
    <n v="0.45600000000000002"/>
    <n v="6.9000000000000006E-2"/>
    <n v="2.1999999999999999E-2"/>
    <n v="296"/>
    <n v="307"/>
    <n v="266"/>
    <n v="283"/>
    <n v="248"/>
    <n v="193"/>
    <n v="213"/>
    <n v="224"/>
    <n v="226"/>
    <n v="259"/>
    <n v="0.201387082791504"/>
    <n v="0.17220292372268101"/>
    <s v="4x"/>
    <m/>
    <s v="Q47641"/>
    <s v="Q47641"/>
    <d v="2014-01-30T00:00:00"/>
    <s v="Y"/>
    <n v="3"/>
    <n v="3"/>
    <s v="SAMN04033202"/>
    <d v="2014-01-30T00:00:00"/>
    <s v="Y"/>
  </r>
  <r>
    <n v="8"/>
    <s v="RU2012-025"/>
    <s v="RU2012-025"/>
    <s v="M. sacchariflorus"/>
    <m/>
    <n v="19.100000000000001"/>
    <m/>
    <m/>
    <m/>
    <s v="Q47642"/>
    <s v="wild"/>
    <m/>
    <s v="Russia"/>
    <m/>
    <m/>
    <m/>
    <s v="E. Sacks, E. Dzyubenko, L. Bagmet, A. Sabitov"/>
    <d v="2012-09-10T00:00:00"/>
    <s v="dk clay loom soil near tojandra"/>
    <s v="20X7"/>
    <m/>
    <n v="116"/>
    <m/>
    <s v="UI"/>
    <n v="0"/>
    <n v="0"/>
    <d v="2012-10-02T00:00:00"/>
    <d v="2014-10-07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1529999999998"/>
    <n v="134.95441"/>
    <n v="33"/>
    <n v="1.97"/>
    <n v="4"/>
    <s v="2x"/>
    <n v="4.5916515426497275"/>
    <s v="Y"/>
    <m/>
    <s v="IL"/>
    <d v="2015-11-17T00:00:00"/>
    <n v="144.7336"/>
    <m/>
    <s v="N"/>
    <n v="7"/>
    <n v="4"/>
    <s v="NE China/Korea/Russia diploids"/>
    <n v="2"/>
    <x v="0"/>
    <n v="1E-3"/>
    <n v="2.4E-2"/>
    <n v="3.0000000000000001E-3"/>
    <n v="0.96099999999999997"/>
    <n v="3.0000000000000001E-3"/>
    <n v="2E-3"/>
    <n v="7.0000000000000001E-3"/>
    <n v="296"/>
    <n v="307"/>
    <n v="266"/>
    <n v="283"/>
    <n v="248"/>
    <n v="193"/>
    <n v="213"/>
    <n v="224"/>
    <n v="226"/>
    <n v="259"/>
    <n v="0.15070076578529101"/>
    <n v="0.120279006464784"/>
    <s v="2x"/>
    <m/>
    <s v="Q47642"/>
    <s v="Q47642"/>
    <d v="2014-10-07T00:00:00"/>
    <s v="Y"/>
    <n v="3"/>
    <n v="3"/>
    <s v="SAMN05725762"/>
    <d v="2014-10-07T00:00:00"/>
    <s v="Y"/>
  </r>
  <r>
    <n v="9"/>
    <s v="RU2012-027"/>
    <s v="RU2012-027"/>
    <s v="M. sacchariflorus"/>
    <m/>
    <n v="19.100000000000001"/>
    <m/>
    <m/>
    <m/>
    <s v="Q47643"/>
    <s v="wild"/>
    <m/>
    <s v="Russia"/>
    <m/>
    <m/>
    <m/>
    <s v="E. Sacks, E. Dzyubenko, L. Bagmet, A. Sabitov"/>
    <d v="2012-09-10T00:00:00"/>
    <m/>
    <s v="4X2"/>
    <m/>
    <n v="188"/>
    <m/>
    <s v="UI"/>
    <n v="0"/>
    <n v="0"/>
    <d v="2012-10-02T00:00:00"/>
    <d v="2014-10-07T00:00:00"/>
    <n v="5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1299999999997"/>
    <n v="134.95441"/>
    <n v="35"/>
    <n v="1.89"/>
    <n v="3"/>
    <s v="2x"/>
    <n v="4.362068965517242"/>
    <s v="Y"/>
    <d v="2013-12-01T00:00:00"/>
    <s v="AU"/>
    <m/>
    <m/>
    <m/>
    <s v="N"/>
    <n v="7"/>
    <n v="4"/>
    <s v="NE China/Korea/Russia diploids"/>
    <n v="2"/>
    <x v="0"/>
    <n v="3.0000000000000001E-3"/>
    <n v="1.0999999999999999E-2"/>
    <n v="1E-3"/>
    <n v="0.97199999999999998"/>
    <n v="1E-3"/>
    <n v="8.0000000000000002E-3"/>
    <n v="4.0000000000000001E-3"/>
    <n v="296"/>
    <n v="307"/>
    <n v="267"/>
    <n v="285"/>
    <n v="248"/>
    <n v="193"/>
    <n v="214"/>
    <n v="223"/>
    <n v="226"/>
    <n v="259"/>
    <n v="0.233347782112412"/>
    <n v="0.11507727101394601"/>
    <s v="2x"/>
    <m/>
    <s v="Q47643"/>
    <s v="Q47643"/>
    <d v="2014-10-07T00:00:00"/>
    <s v="Y"/>
    <n v="3"/>
    <n v="3"/>
    <s v="SAMN04033203"/>
    <d v="2014-10-07T00:00:00"/>
    <s v="Y"/>
  </r>
  <r>
    <n v="10"/>
    <s v="RU2012-028"/>
    <s v="RU2012-028"/>
    <s v="M. sacchariflorus"/>
    <m/>
    <n v="19.100000000000001"/>
    <m/>
    <m/>
    <m/>
    <s v="Q47644"/>
    <s v="wild"/>
    <m/>
    <s v="Russia"/>
    <m/>
    <m/>
    <m/>
    <s v="E. Sacks, E. Dzyubenko, L. Bagmet, A. Sabitov"/>
    <d v="2012-09-10T00:00:00"/>
    <m/>
    <s v="5X2"/>
    <m/>
    <n v="104"/>
    <m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8.521369999999997"/>
    <n v="134.95446999999999"/>
    <n v="34"/>
    <n v="2.11"/>
    <n v="3"/>
    <s v="2x"/>
    <n v="4.5396825396825395"/>
    <s v="Y"/>
    <d v="2013-12-01T00:00:00"/>
    <s v="AU"/>
    <m/>
    <m/>
    <m/>
    <s v="N"/>
    <n v="7"/>
    <n v="4"/>
    <s v="NE China/Korea/Russia diploids"/>
    <n v="2"/>
    <x v="0"/>
    <n v="0"/>
    <n v="1.4999999999999999E-2"/>
    <n v="1E-3"/>
    <n v="0.95499999999999996"/>
    <n v="7.0000000000000001E-3"/>
    <n v="2.1000000000000001E-2"/>
    <n v="0"/>
    <n v="296"/>
    <n v="307"/>
    <n v="267"/>
    <n v="285"/>
    <n v="248"/>
    <n v="193"/>
    <n v="214"/>
    <n v="223"/>
    <n v="226"/>
    <n v="259"/>
    <n v="0.20502817511920199"/>
    <n v="0.120501635768811"/>
    <s v="2x"/>
    <m/>
    <s v="Q47644"/>
    <s v="Q47644"/>
    <d v="2014-01-30T00:00:00"/>
    <s v="Y"/>
    <n v="3"/>
    <n v="3"/>
    <s v="SAMN04033204"/>
    <d v="2014-01-30T00:00:00"/>
    <s v="Y"/>
  </r>
  <r>
    <n v="11"/>
    <s v="RU2012-029"/>
    <s v="RU2012-029"/>
    <s v="M. sacchariflorus"/>
    <m/>
    <n v="20.100000000000001"/>
    <m/>
    <m/>
    <m/>
    <s v="Q47645"/>
    <s v="wild"/>
    <m/>
    <s v="Russia"/>
    <m/>
    <m/>
    <m/>
    <s v="E. Sacks, E. Dzyubenko, L. Bagmet, A. Sabitov"/>
    <d v="2012-09-10T00:00:00"/>
    <m/>
    <s v="13X5"/>
    <s v="frequent"/>
    <n v="152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8.524529999999999"/>
    <n v="134.95180999999999"/>
    <n v="37"/>
    <n v="1.9"/>
    <n v="3"/>
    <s v="2x"/>
    <n v="4.524193548387097"/>
    <s v="Y"/>
    <d v="2013-12-01T00:00:00"/>
    <s v="AU"/>
    <m/>
    <m/>
    <m/>
    <s v="N"/>
    <n v="7"/>
    <n v="4"/>
    <s v="NE China/Korea/Russia diploids"/>
    <n v="2"/>
    <x v="0"/>
    <n v="1E-3"/>
    <n v="2.3E-2"/>
    <n v="1E-3"/>
    <n v="0.97099999999999997"/>
    <n v="0"/>
    <n v="2E-3"/>
    <n v="1E-3"/>
    <n v="296"/>
    <n v="307"/>
    <n v="267"/>
    <n v="283"/>
    <n v="248"/>
    <n v="193"/>
    <n v="213"/>
    <n v="224"/>
    <n v="226"/>
    <n v="259"/>
    <n v="0.23776910851033101"/>
    <n v="0.108086590590287"/>
    <s v="2x"/>
    <m/>
    <s v="Q47645"/>
    <s v="Q47645"/>
    <d v="2014-01-30T00:00:00"/>
    <s v="Y"/>
    <n v="3"/>
    <n v="3"/>
    <s v="SAMN04033205"/>
    <d v="2014-01-30T00:00:00"/>
    <s v="Y"/>
  </r>
  <r>
    <n v="12"/>
    <s v="RU2012-031"/>
    <s v="RU2012-031"/>
    <s v="M. sacchariflorus"/>
    <m/>
    <n v="20.100000000000001"/>
    <m/>
    <m/>
    <m/>
    <s v="Q47647"/>
    <s v="wild"/>
    <m/>
    <s v="Russia"/>
    <m/>
    <m/>
    <m/>
    <s v="E. Sacks, E. Dzyubenko, L. Bagmet, A. Sabitov"/>
    <d v="2012-09-10T00:00:00"/>
    <s v="hard soil dark clay"/>
    <s v="10X5"/>
    <m/>
    <n v="244"/>
    <m/>
    <s v="UI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2469"/>
    <n v="134.95187000000001"/>
    <n v="33"/>
    <n v="1.52"/>
    <n v="3"/>
    <s v="2x"/>
    <n v="4.4129158512720155"/>
    <s v="Y"/>
    <d v="2013-12-01T00:00:00"/>
    <s v="AU"/>
    <m/>
    <m/>
    <m/>
    <s v="N"/>
    <n v="7"/>
    <n v="4"/>
    <s v="NE China/Korea/Russia diploids"/>
    <n v="2"/>
    <x v="0"/>
    <n v="2E-3"/>
    <n v="2.8000000000000001E-2"/>
    <n v="0"/>
    <n v="0.96099999999999997"/>
    <n v="4.0000000000000001E-3"/>
    <n v="0"/>
    <n v="4.0000000000000001E-3"/>
    <n v="296"/>
    <n v="307"/>
    <n v="267"/>
    <n v="285"/>
    <n v="248"/>
    <n v="193"/>
    <n v="214"/>
    <n v="223"/>
    <n v="226"/>
    <n v="259"/>
    <n v="0.238289264557145"/>
    <n v="0.112181797488524"/>
    <s v="2x"/>
    <m/>
    <s v="Q47647"/>
    <s v="Q47647"/>
    <d v="2014-01-30T00:00:00"/>
    <s v="Y"/>
    <n v="3"/>
    <n v="3"/>
    <s v="SAMN04033207"/>
    <d v="2014-01-30T00:00:00"/>
    <s v="Y"/>
  </r>
  <r>
    <n v="13"/>
    <s v="RU2012-034"/>
    <s v="RU2012-034"/>
    <s v="M. sacchariflorus"/>
    <m/>
    <n v="21.1"/>
    <m/>
    <m/>
    <m/>
    <s v="Q47648"/>
    <s v="wild"/>
    <m/>
    <s v="Russia"/>
    <s v="Khabarovsk Krai"/>
    <m/>
    <m/>
    <s v="E. Sacks, E. Dzyubenko, L. Bagmet, A. Sabitov"/>
    <d v="2012-09-10T00:00:00"/>
    <m/>
    <s v="500X500"/>
    <m/>
    <n v="376"/>
    <m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410000000002"/>
    <n v="136.51799"/>
    <n v="23"/>
    <n v="2"/>
    <n v="4"/>
    <s v="2x"/>
    <n v="4.5155993431855501"/>
    <s v="Y"/>
    <d v="2013-12-01T00:00:00"/>
    <s v="AU"/>
    <m/>
    <m/>
    <m/>
    <s v="N"/>
    <n v="7"/>
    <n v="4"/>
    <s v="NE China/Korea/Russia diploids"/>
    <n v="2"/>
    <x v="0"/>
    <n v="4.0000000000000001E-3"/>
    <n v="1E-3"/>
    <n v="0"/>
    <n v="0.97599999999999998"/>
    <n v="2E-3"/>
    <n v="1.4999999999999999E-2"/>
    <n v="3.0000000000000001E-3"/>
    <n v="296"/>
    <n v="307"/>
    <n v="267"/>
    <n v="284"/>
    <n v="248"/>
    <n v="193"/>
    <n v="214"/>
    <n v="223"/>
    <n v="226"/>
    <n v="259"/>
    <n v="0.18497326975870501"/>
    <n v="0.11941568571833799"/>
    <s v="2x"/>
    <m/>
    <s v="Q47648"/>
    <s v="Q47648"/>
    <d v="2014-01-30T00:00:00"/>
    <s v="Y"/>
    <n v="3"/>
    <n v="3"/>
    <s v="SAMN04033208"/>
    <d v="2014-01-30T00:00:00"/>
    <s v="Y"/>
  </r>
  <r>
    <n v="14"/>
    <s v="RU2012-035"/>
    <s v="RU2012-035"/>
    <s v="M. sacchariflorus"/>
    <m/>
    <n v="21.1"/>
    <m/>
    <m/>
    <m/>
    <s v="Q47649"/>
    <s v="wild"/>
    <m/>
    <s v="Russia"/>
    <s v="Khabarovsk Krai"/>
    <m/>
    <s v="Near Gasse Lake"/>
    <s v="E. Sacks, E. Dzyubenko, L. Bagmet, A. Sabitov"/>
    <d v="2012-09-10T00:00:00"/>
    <s v="dk clay loam soil"/>
    <m/>
    <m/>
    <n v="124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320000000002"/>
    <n v="136.51791"/>
    <n v="24"/>
    <n v="1.79"/>
    <n v="4"/>
    <s v="2x"/>
    <n v="4.434039087947883"/>
    <s v="Y"/>
    <d v="2013-12-01T00:00:00"/>
    <s v="AU"/>
    <m/>
    <m/>
    <m/>
    <s v="N"/>
    <n v="7"/>
    <n v="4"/>
    <s v="NE China/Korea/Russia diploids"/>
    <n v="2"/>
    <x v="0"/>
    <n v="0"/>
    <n v="2E-3"/>
    <n v="1E-3"/>
    <n v="0.97199999999999998"/>
    <n v="1.0999999999999999E-2"/>
    <n v="0.01"/>
    <n v="4.0000000000000001E-3"/>
    <n v="296"/>
    <n v="307"/>
    <n v="267"/>
    <n v="285"/>
    <n v="248"/>
    <n v="193"/>
    <n v="214"/>
    <n v="223"/>
    <n v="226"/>
    <n v="259"/>
    <n v="0.20482589221210801"/>
    <n v="0.11621906457826101"/>
    <s v="2x"/>
    <m/>
    <s v="Q47649"/>
    <s v="Q47649"/>
    <d v="2014-01-30T00:00:00"/>
    <s v="Y"/>
    <n v="3"/>
    <n v="3"/>
    <s v="SAMN04033209"/>
    <d v="2014-01-30T00:00:00"/>
    <s v="Y"/>
  </r>
  <r>
    <n v="15"/>
    <s v="RU2012-036"/>
    <s v="RU2012-036"/>
    <s v="M. sacchariflorus"/>
    <m/>
    <n v="21.1"/>
    <m/>
    <m/>
    <m/>
    <s v="Q47650"/>
    <s v="wild"/>
    <m/>
    <s v="Russia"/>
    <s v="Khabarovsk Krai"/>
    <m/>
    <s v="Near Gasse Lake"/>
    <s v="E. Sacks, E. Dzyubenko, L. Bagmet, A. Sabitov"/>
    <d v="2012-09-10T00:00:00"/>
    <m/>
    <m/>
    <s v="abundant"/>
    <n v="224"/>
    <m/>
    <s v="UI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599999999999"/>
    <n v="136.51760999999999"/>
    <n v="21"/>
    <n v="1.9"/>
    <n v="4"/>
    <s v="2x"/>
    <n v="4.580172413793103"/>
    <s v="Y"/>
    <d v="2013-12-01T00:00:00"/>
    <s v="AU"/>
    <m/>
    <m/>
    <m/>
    <s v="N"/>
    <n v="7"/>
    <n v="4"/>
    <s v="NE China/Korea/Russia diploids"/>
    <n v="2"/>
    <x v="0"/>
    <n v="1E-3"/>
    <n v="2.7E-2"/>
    <n v="3.0000000000000001E-3"/>
    <n v="0.91800000000000004"/>
    <n v="2.5999999999999999E-2"/>
    <n v="2E-3"/>
    <n v="2.3E-2"/>
    <n v="296"/>
    <n v="307"/>
    <n v="267"/>
    <n v="285"/>
    <n v="248"/>
    <n v="193"/>
    <n v="214"/>
    <n v="223"/>
    <n v="226"/>
    <n v="259"/>
    <n v="0.10720994076000601"/>
    <n v="0.14011976047904201"/>
    <s v="2x"/>
    <s v="RU2012-036-8"/>
    <s v="Q47650"/>
    <s v="Q47650"/>
    <d v="2014-01-30T00:00:00"/>
    <s v="Y"/>
    <n v="3"/>
    <n v="3"/>
    <s v="SAMN04033210"/>
    <d v="2014-01-30T00:00:00"/>
    <s v="Y"/>
  </r>
  <r>
    <n v="16"/>
    <s v="RU2012-037"/>
    <s v="RU2012-037"/>
    <s v="M. sacchariflorus"/>
    <m/>
    <n v="21.1"/>
    <m/>
    <m/>
    <m/>
    <s v="Q47651"/>
    <s v="wild"/>
    <m/>
    <s v="Russia"/>
    <m/>
    <m/>
    <m/>
    <s v="E. Sacks, E. Dzyubenko, L. Bagmet, A. Sabitov"/>
    <d v="2012-09-11T00:00:00"/>
    <m/>
    <m/>
    <m/>
    <n v="248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639999999997"/>
    <n v="136.51773"/>
    <n v="23"/>
    <n v="2.0699999999999998"/>
    <n v="4"/>
    <s v="2x"/>
    <n v="4.3083333333333336"/>
    <s v="Y"/>
    <d v="2013-12-01T00:00:00"/>
    <s v="AU"/>
    <m/>
    <m/>
    <m/>
    <s v="N"/>
    <n v="7"/>
    <n v="4"/>
    <s v="NE China/Korea/Russia diploids"/>
    <n v="2"/>
    <x v="0"/>
    <n v="1E-3"/>
    <n v="2.7E-2"/>
    <n v="3.0000000000000001E-3"/>
    <n v="0.91800000000000004"/>
    <n v="2.5999999999999999E-2"/>
    <n v="2E-3"/>
    <n v="2.3E-2"/>
    <n v="296"/>
    <n v="307"/>
    <n v="267"/>
    <n v="285"/>
    <n v="248"/>
    <n v="193"/>
    <n v="214"/>
    <n v="223"/>
    <n v="226"/>
    <n v="259"/>
    <n v="0.10720994076000601"/>
    <n v="0.14011976047904201"/>
    <s v="2x"/>
    <s v="RU2012-036-8"/>
    <s v="Q47651"/>
    <s v="Q47651"/>
    <d v="2014-01-30T00:00:00"/>
    <s v="Y"/>
    <n v="3"/>
    <n v="3"/>
    <s v="SAMN04033211"/>
    <d v="2014-01-30T00:00:00"/>
    <s v="Y"/>
  </r>
  <r>
    <n v="17"/>
    <s v="RU2012-038"/>
    <s v="RU2012-038"/>
    <s v="M. sacchariflorus"/>
    <m/>
    <n v="21.1"/>
    <m/>
    <m/>
    <m/>
    <s v="Q47652"/>
    <s v="wild"/>
    <m/>
    <s v="Russia"/>
    <s v="Khabarovsk Krai"/>
    <m/>
    <s v="Near Gasse Lake"/>
    <s v="E. Sacks, E. Dzyubenko, L. Bagmet, A. Sabitov"/>
    <d v="2012-09-10T00:00:00"/>
    <m/>
    <m/>
    <m/>
    <n v="64"/>
    <m/>
    <s v="UI"/>
    <n v="0"/>
    <n v="0"/>
    <d v="2012-10-02T00:00:00"/>
    <d v="2014-10-07T00:00:00"/>
    <n v="6"/>
    <d v="2015-03-31T00:00:00"/>
    <n v="8"/>
    <n v="2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064489999999999"/>
    <n v="136.51756"/>
    <n v="21"/>
    <n v="2.1"/>
    <n v="3"/>
    <s v="2x"/>
    <n v="4.4016152716593249"/>
    <m/>
    <m/>
    <s v="IL"/>
    <d v="2015-11-17T00:00:00"/>
    <n v="17.6904"/>
    <m/>
    <s v="N"/>
    <n v="7"/>
    <n v="4"/>
    <s v="NE China/Korea/Russia diploids"/>
    <n v="2"/>
    <x v="0"/>
    <n v="1E-3"/>
    <n v="2.7E-2"/>
    <n v="3.0000000000000001E-3"/>
    <n v="0.91800000000000004"/>
    <n v="2.5999999999999999E-2"/>
    <n v="2E-3"/>
    <n v="2.3E-2"/>
    <n v="296"/>
    <n v="307"/>
    <n v="267"/>
    <n v="285"/>
    <n v="248"/>
    <n v="193"/>
    <n v="214"/>
    <n v="223"/>
    <n v="226"/>
    <n v="259"/>
    <n v="0.10720994076000601"/>
    <n v="0.14011976047904201"/>
    <s v="2x"/>
    <s v="RU2012-036-8"/>
    <s v="Q47652"/>
    <s v="Q47652"/>
    <d v="2014-10-07T00:00:00"/>
    <s v="Y"/>
    <n v="3"/>
    <n v="3"/>
    <s v="SAMN05725763"/>
    <d v="2014-10-07T00:00:00"/>
    <s v="Y"/>
  </r>
  <r>
    <n v="18"/>
    <s v="RU2012-040"/>
    <s v="RU2012-040"/>
    <s v="M. sacchariflorus"/>
    <m/>
    <n v="25.1"/>
    <m/>
    <m/>
    <m/>
    <s v="Q47653"/>
    <s v="wild"/>
    <m/>
    <s v="Russia"/>
    <s v="Khabarovsk Krai"/>
    <m/>
    <m/>
    <s v="E. Sacks, E. Dzyubenko, L. Bagmet, A. Sabitov"/>
    <d v="2012-09-11T00:00:00"/>
    <m/>
    <m/>
    <m/>
    <n v="156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1090000000003"/>
    <n v="136.51990000000001"/>
    <n v="24"/>
    <n v="1.69"/>
    <n v="4"/>
    <s v="2x"/>
    <n v="4.5517241379310347"/>
    <s v="Y"/>
    <d v="2013-12-01T00:00:00"/>
    <s v="AU"/>
    <m/>
    <m/>
    <m/>
    <s v="N"/>
    <n v="7"/>
    <n v="4"/>
    <s v="NE China/Korea/Russia diploids"/>
    <n v="2"/>
    <x v="0"/>
    <n v="1E-3"/>
    <n v="2E-3"/>
    <n v="1E-3"/>
    <n v="0.99299999999999999"/>
    <n v="2E-3"/>
    <n v="1E-3"/>
    <n v="0"/>
    <n v="296"/>
    <n v="307"/>
    <n v="266"/>
    <n v="283"/>
    <n v="248"/>
    <n v="193"/>
    <n v="213"/>
    <n v="224"/>
    <n v="226"/>
    <n v="259"/>
    <n v="0.242595000722439"/>
    <n v="0.105074399084319"/>
    <s v="2x"/>
    <m/>
    <s v="Q47653"/>
    <s v="Q47653"/>
    <d v="2014-01-30T00:00:00"/>
    <s v="Y"/>
    <n v="3"/>
    <n v="3"/>
    <s v="SAMN04033212"/>
    <d v="2014-01-30T00:00:00"/>
    <s v="Y"/>
  </r>
  <r>
    <n v="19"/>
    <s v="RU2012-041"/>
    <s v="RU2012-041"/>
    <s v="M. sacchariflorus"/>
    <m/>
    <n v="25.1"/>
    <m/>
    <m/>
    <m/>
    <s v="Q47654"/>
    <s v="wild"/>
    <m/>
    <s v="Russia"/>
    <s v="Khabarovsk Krai"/>
    <m/>
    <m/>
    <s v="E. Sacks, E. Dzyubenko, L. Bagmet, A. Sabitov"/>
    <d v="2012-09-11T00:00:00"/>
    <m/>
    <m/>
    <m/>
    <n v="64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3-16T00:00:00"/>
    <m/>
    <m/>
    <n v="5"/>
    <d v="2015-03-16T00:00:00"/>
    <m/>
    <m/>
    <d v="2015-03-23T00:00:00"/>
    <n v="4"/>
    <s v="Y"/>
    <m/>
    <m/>
    <m/>
    <s v="Y"/>
    <n v="49.331200000000003"/>
    <n v="136.52007"/>
    <n v="20"/>
    <n v="1.81"/>
    <n v="3"/>
    <m/>
    <m/>
    <m/>
    <m/>
    <s v="IL"/>
    <d v="2015-11-17T00:00:00"/>
    <n v="13.096799999999998"/>
    <m/>
    <s v="N"/>
    <n v="7"/>
    <n v="4"/>
    <s v="NE China/Korea/Russia diploids"/>
    <n v="2"/>
    <x v="0"/>
    <n v="0"/>
    <n v="2.8000000000000001E-2"/>
    <n v="2E-3"/>
    <n v="0.95799999999999996"/>
    <n v="5.0000000000000001E-3"/>
    <n v="2E-3"/>
    <n v="5.0000000000000001E-3"/>
    <n v="296"/>
    <n v="307"/>
    <n v="266"/>
    <n v="283"/>
    <n v="248"/>
    <n v="193"/>
    <n v="213"/>
    <n v="224"/>
    <n v="226"/>
    <n v="259"/>
    <n v="0.137292298800751"/>
    <n v="0.118275607958733"/>
    <s v="2x"/>
    <m/>
    <s v="Q47654"/>
    <s v="Q47654"/>
    <d v="2014-01-30T00:00:00"/>
    <s v="Y"/>
    <n v="3"/>
    <n v="3"/>
    <s v="SAMN05725764"/>
    <d v="2014-01-30T00:00:00"/>
    <s v="Y"/>
  </r>
  <r>
    <n v="20"/>
    <s v="RU2012-042"/>
    <s v="RU2012-042"/>
    <s v="M. sacchariflorus"/>
    <m/>
    <n v="25.1"/>
    <m/>
    <m/>
    <m/>
    <s v="Q47655"/>
    <s v="wild"/>
    <m/>
    <s v="Russia"/>
    <s v="Khabarovsk Krai"/>
    <m/>
    <m/>
    <s v="E. Sacks, E. Dzyubenko, L. Bagmet, A. Sabitov"/>
    <d v="2012-09-11T00:00:00"/>
    <m/>
    <m/>
    <m/>
    <n v="288"/>
    <m/>
    <s v="UI"/>
    <n v="0"/>
    <n v="0"/>
    <d v="2012-10-02T00:00:00"/>
    <d v="2014-10-07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1180000000003"/>
    <n v="136.52017000000001"/>
    <n v="25"/>
    <n v="1.82"/>
    <n v="5"/>
    <s v="2x"/>
    <n v="4.6160714285714288"/>
    <s v="Y"/>
    <d v="2013-12-01T00:00:00"/>
    <s v="AU"/>
    <m/>
    <m/>
    <m/>
    <s v="N"/>
    <n v="7"/>
    <n v="4"/>
    <s v="NE China/Korea/Russia diploids"/>
    <n v="2"/>
    <x v="0"/>
    <n v="3.0000000000000001E-3"/>
    <n v="0"/>
    <n v="1E-3"/>
    <n v="0.99299999999999999"/>
    <n v="2E-3"/>
    <n v="1E-3"/>
    <n v="0"/>
    <n v="296"/>
    <n v="307"/>
    <n v="266"/>
    <n v="283"/>
    <n v="248"/>
    <n v="193"/>
    <n v="213"/>
    <n v="224"/>
    <n v="226"/>
    <n v="259"/>
    <n v="0.22161537350093899"/>
    <n v="0.111375111375111"/>
    <s v="2x"/>
    <m/>
    <s v="Q47655"/>
    <s v="Q47655"/>
    <d v="2014-10-07T00:00:00"/>
    <s v="Y"/>
    <n v="3"/>
    <n v="3"/>
    <s v="SAMN04033213"/>
    <d v="2014-10-07T00:00:00"/>
    <s v="Y"/>
  </r>
  <r>
    <n v="21"/>
    <s v="RU2012-044"/>
    <s v="RU2012-044"/>
    <s v="M. sacchariflorus"/>
    <m/>
    <n v="25.1"/>
    <m/>
    <m/>
    <m/>
    <s v="Q47657"/>
    <s v="wild"/>
    <m/>
    <s v="Russia"/>
    <s v="Khabarovsk Krai"/>
    <m/>
    <m/>
    <s v="E. Sacks, E. Dzyubenko, L. Bagmet, A. Sabitov"/>
    <d v="2012-09-11T00:00:00"/>
    <s v="Dark Loam soil"/>
    <m/>
    <m/>
    <n v="124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2419999999999"/>
    <n v="136.52132"/>
    <n v="24"/>
    <n v="1.95"/>
    <n v="3"/>
    <s v="2x"/>
    <n v="4.7171532846715332"/>
    <s v="Y"/>
    <d v="2013-12-01T00:00:00"/>
    <s v="AU"/>
    <m/>
    <m/>
    <m/>
    <s v="N"/>
    <n v="7"/>
    <n v="4"/>
    <s v="NE China/Korea/Russia diploids"/>
    <n v="2"/>
    <x v="0"/>
    <n v="3.0000000000000001E-3"/>
    <n v="1E-3"/>
    <n v="2E-3"/>
    <n v="0.98199999999999998"/>
    <n v="4.0000000000000001E-3"/>
    <n v="6.0000000000000001E-3"/>
    <n v="2E-3"/>
    <n v="296"/>
    <n v="307"/>
    <n v="267"/>
    <n v="284"/>
    <n v="248"/>
    <n v="193"/>
    <n v="214"/>
    <n v="223"/>
    <n v="226"/>
    <n v="259"/>
    <n v="0.19361363964744999"/>
    <n v="0.11001612614226799"/>
    <s v="2x"/>
    <s v="RU2012-044-5"/>
    <s v="Q47657"/>
    <s v="Q47657"/>
    <d v="2014-01-30T00:00:00"/>
    <s v="Y"/>
    <n v="3"/>
    <n v="3"/>
    <s v="SAMN04033215"/>
    <d v="2014-01-30T00:00:00"/>
    <s v="Y"/>
  </r>
  <r>
    <n v="22"/>
    <s v="RU2012-045"/>
    <s v="RU2012-045"/>
    <s v="M. sacchariflorus"/>
    <m/>
    <n v="25.1"/>
    <m/>
    <m/>
    <m/>
    <s v="Q47658"/>
    <s v="wild"/>
    <m/>
    <s v="Russia"/>
    <s v="Khabarovsk Krai"/>
    <m/>
    <m/>
    <s v="E. Sacks, E. Dzyubenko, L. Bagmet, A. Sabitov"/>
    <d v="2012-09-11T00:00:00"/>
    <m/>
    <m/>
    <m/>
    <n v="112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2529999999998"/>
    <n v="136.52117999999999"/>
    <n v="21"/>
    <n v="2.2799999999999998"/>
    <n v="4"/>
    <s v="2x"/>
    <n v="4.41180981595092"/>
    <s v="Y"/>
    <d v="2013-12-01T00:00:00"/>
    <s v="AU"/>
    <m/>
    <m/>
    <m/>
    <s v="N"/>
    <n v="7"/>
    <n v="4"/>
    <s v="NE China/Korea/Russia diploids"/>
    <n v="2"/>
    <x v="0"/>
    <n v="3.0000000000000001E-3"/>
    <n v="1E-3"/>
    <n v="2E-3"/>
    <n v="0.98199999999999998"/>
    <n v="4.0000000000000001E-3"/>
    <n v="6.0000000000000001E-3"/>
    <n v="2E-3"/>
    <n v="296"/>
    <n v="307"/>
    <n v="267"/>
    <n v="284"/>
    <n v="248"/>
    <n v="193"/>
    <n v="214"/>
    <n v="223"/>
    <n v="226"/>
    <n v="259"/>
    <n v="0.19361363964744999"/>
    <n v="0.11001612614226799"/>
    <s v="2x"/>
    <s v="RU2012-044-5"/>
    <s v="Q47658"/>
    <s v="Q47658"/>
    <d v="2014-01-30T00:00:00"/>
    <s v="Y"/>
    <n v="3"/>
    <n v="3"/>
    <s v="SAMN04033216"/>
    <d v="2014-01-30T00:00:00"/>
    <s v="Y"/>
  </r>
  <r>
    <n v="23"/>
    <s v="RU2012-046"/>
    <s v="RU2012-046"/>
    <s v="M. sacchariflorus"/>
    <m/>
    <n v="25.1"/>
    <m/>
    <m/>
    <m/>
    <s v="Q47659"/>
    <s v="wild"/>
    <m/>
    <s v="Russia"/>
    <s v="Khabarovsk Krai"/>
    <m/>
    <m/>
    <s v="E. Sacks, E. Dzyubenko, L. Bagmet, A. Sabitov"/>
    <d v="2012-09-11T00:00:00"/>
    <m/>
    <m/>
    <m/>
    <n v="108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32349999999998"/>
    <n v="136.52069"/>
    <n v="25"/>
    <n v="1.73"/>
    <n v="3"/>
    <s v="2x"/>
    <n v="4.3887945670628179"/>
    <s v="Y"/>
    <d v="2013-12-01T00:00:00"/>
    <s v="AU"/>
    <m/>
    <m/>
    <m/>
    <s v="N"/>
    <n v="7"/>
    <n v="4"/>
    <s v="NE China/Korea/Russia diploids"/>
    <n v="2"/>
    <x v="0"/>
    <n v="3.0000000000000001E-3"/>
    <n v="1.4999999999999999E-2"/>
    <n v="0"/>
    <n v="0.98099999999999998"/>
    <n v="0"/>
    <n v="1E-3"/>
    <n v="0"/>
    <n v="296"/>
    <n v="307"/>
    <n v="267"/>
    <n v="284"/>
    <n v="248"/>
    <n v="193"/>
    <n v="214"/>
    <n v="223"/>
    <n v="226"/>
    <n v="259"/>
    <n v="0.233694552810288"/>
    <n v="0.10792669130401999"/>
    <s v="2x"/>
    <m/>
    <s v="Q47659"/>
    <s v="Q47659"/>
    <d v="2014-01-30T00:00:00"/>
    <s v="Y"/>
    <n v="3"/>
    <n v="3"/>
    <s v="SAMN04033217"/>
    <d v="2014-01-30T00:00:00"/>
    <s v="Y"/>
  </r>
  <r>
    <n v="24"/>
    <s v="RU2012-047"/>
    <s v="RU2012-047"/>
    <s v="M. sacchariflorus"/>
    <m/>
    <n v="25.1"/>
    <m/>
    <m/>
    <m/>
    <s v="Q47660"/>
    <s v="wild"/>
    <m/>
    <s v="Russia"/>
    <s v="Khabarovsk Krai"/>
    <m/>
    <m/>
    <s v="E. Sacks, E. Dzyubenko, L. Bagmet, A. Sabitov"/>
    <d v="2012-09-12T00:00:00"/>
    <m/>
    <m/>
    <m/>
    <n v="216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2"/>
    <s v="Y"/>
    <n v="49.329450000000001"/>
    <n v="136.51760999999999"/>
    <n v="24"/>
    <n v="2.44"/>
    <n v="4"/>
    <s v="2x"/>
    <n v="4.5600000000000005"/>
    <s v="Y"/>
    <d v="2013-12-01T00:00:00"/>
    <s v="AU"/>
    <m/>
    <m/>
    <m/>
    <s v="N"/>
    <n v="7"/>
    <n v="4"/>
    <s v="NE China/Korea/Russia diploids"/>
    <n v="2"/>
    <x v="0"/>
    <n v="3.0000000000000001E-3"/>
    <n v="1.0999999999999999E-2"/>
    <n v="0"/>
    <n v="0.96899999999999997"/>
    <n v="1E-3"/>
    <n v="3.0000000000000001E-3"/>
    <n v="1.2E-2"/>
    <n v="296"/>
    <n v="307"/>
    <n v="266"/>
    <n v="283"/>
    <n v="248"/>
    <n v="193"/>
    <n v="213"/>
    <n v="224"/>
    <n v="226"/>
    <n v="259"/>
    <n v="0.20898714058661999"/>
    <n v="0.11368867131845201"/>
    <s v="2x"/>
    <m/>
    <s v="Q47660"/>
    <s v="Q47660"/>
    <d v="2014-01-30T00:00:00"/>
    <s v="Y"/>
    <n v="3"/>
    <n v="3"/>
    <s v="SAMN04033218"/>
    <d v="2014-01-30T00:00:00"/>
    <s v="Y"/>
  </r>
  <r>
    <n v="25"/>
    <s v="RU2012-048"/>
    <s v="RU2012-048"/>
    <s v="M. sacchariflorus"/>
    <m/>
    <n v="25.1"/>
    <m/>
    <m/>
    <m/>
    <s v="Q47661"/>
    <s v="wild"/>
    <m/>
    <s v="Russia"/>
    <s v="Khabarovsk Krai"/>
    <m/>
    <m/>
    <s v="E. Sacks, E. Dzyubenko, L. Bagmet, A. Sabitov"/>
    <d v="2012-09-12T00:00:00"/>
    <m/>
    <m/>
    <m/>
    <n v="104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29599999999999"/>
    <n v="136.51714100000001"/>
    <n v="28"/>
    <n v="2.27"/>
    <n v="4"/>
    <s v="2x"/>
    <n v="4.3769633507853403"/>
    <s v="Y"/>
    <d v="2013-12-01T00:00:00"/>
    <s v="AU"/>
    <m/>
    <m/>
    <m/>
    <s v="N"/>
    <n v="7"/>
    <n v="4"/>
    <s v="NE China/Korea/Russia diploids"/>
    <n v="2"/>
    <x v="0"/>
    <n v="2E-3"/>
    <n v="8.0000000000000002E-3"/>
    <n v="0"/>
    <n v="0.98"/>
    <n v="2E-3"/>
    <n v="7.0000000000000001E-3"/>
    <n v="2E-3"/>
    <n v="296"/>
    <n v="307"/>
    <n v="267"/>
    <n v="284"/>
    <n v="248"/>
    <n v="193"/>
    <n v="214"/>
    <n v="223"/>
    <n v="226"/>
    <n v="259"/>
    <n v="0.27455570004334601"/>
    <n v="0.10181644359464601"/>
    <s v="2x"/>
    <m/>
    <s v="Q47661"/>
    <s v="Q47661"/>
    <d v="2014-01-30T00:00:00"/>
    <s v="Y"/>
    <n v="3"/>
    <n v="3"/>
    <s v="SAMN04033219"/>
    <d v="2014-01-30T00:00:00"/>
    <s v="Y"/>
  </r>
  <r>
    <n v="26"/>
    <s v="RU2012-049"/>
    <s v="RU2012-049"/>
    <s v="M. sacchariflorus"/>
    <m/>
    <n v="25.1"/>
    <m/>
    <m/>
    <m/>
    <s v="Q47662"/>
    <s v="wild"/>
    <m/>
    <s v="Russia"/>
    <s v="Khabarovsk Krai"/>
    <m/>
    <m/>
    <s v="E. Sacks, E. Dzyubenko, L. Bagmet, A. Sabitov"/>
    <d v="2012-09-12T00:00:00"/>
    <m/>
    <m/>
    <m/>
    <n v="112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9.329770000000003"/>
    <n v="136.51747"/>
    <n v="29"/>
    <n v="1.98"/>
    <n v="3"/>
    <s v="2x"/>
    <n v="4.4076655052264808"/>
    <s v="Y"/>
    <d v="2013-12-01T00:00:00"/>
    <s v="AU"/>
    <m/>
    <m/>
    <m/>
    <s v="N"/>
    <n v="7"/>
    <n v="4"/>
    <s v="NE China/Korea/Russia diploids"/>
    <n v="2"/>
    <x v="0"/>
    <n v="6.0000000000000001E-3"/>
    <n v="1.0999999999999999E-2"/>
    <n v="1E-3"/>
    <n v="0.93799999999999994"/>
    <n v="1.7000000000000001E-2"/>
    <n v="0.02"/>
    <n v="7.0000000000000001E-3"/>
    <n v="296"/>
    <n v="307"/>
    <n v="266"/>
    <n v="283"/>
    <n v="248"/>
    <n v="193"/>
    <n v="213"/>
    <n v="224"/>
    <n v="226"/>
    <n v="259"/>
    <n v="0.15853200404565801"/>
    <n v="0.12881623682131901"/>
    <s v="2x"/>
    <m/>
    <s v="Q47662"/>
    <s v="Q47662"/>
    <d v="2014-01-30T00:00:00"/>
    <s v="Y"/>
    <n v="3"/>
    <n v="3"/>
    <s v="SAMN04033220"/>
    <d v="2014-01-30T00:00:00"/>
    <s v="Y"/>
  </r>
  <r>
    <n v="27"/>
    <s v="RU2012-050"/>
    <s v="RU2012-050"/>
    <s v="M. sacchariflorus"/>
    <m/>
    <n v="27.1"/>
    <m/>
    <m/>
    <m/>
    <s v="Q47663"/>
    <s v="wild"/>
    <m/>
    <s v="Russia"/>
    <s v="Khabarovsk Krai"/>
    <m/>
    <m/>
    <s v="E. Sacks, E. Dzyubenko, L. Bagmet, A. Sabitov"/>
    <d v="2012-09-12T00:00:00"/>
    <s v="brown any loam"/>
    <s v="500X50"/>
    <s v="occasional"/>
    <n v="152"/>
    <m/>
    <s v="UI"/>
    <n v="0"/>
    <n v="0"/>
    <d v="2012-10-02T00:00:00"/>
    <d v="2014-01-3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917900000000003"/>
    <n v="136.22987000000001"/>
    <n v="26"/>
    <n v="2.04"/>
    <n v="4"/>
    <s v="2x"/>
    <n v="4.4610051993067588"/>
    <s v="Y"/>
    <d v="2013-12-01T00:00:00"/>
    <s v="AU"/>
    <m/>
    <m/>
    <m/>
    <s v="N"/>
    <n v="7"/>
    <n v="4"/>
    <s v="NE China/Korea/Russia diploids"/>
    <n v="2"/>
    <x v="0"/>
    <n v="1E-3"/>
    <n v="0"/>
    <n v="0"/>
    <n v="0.97199999999999998"/>
    <n v="7.0000000000000001E-3"/>
    <n v="1.7999999999999999E-2"/>
    <n v="2E-3"/>
    <n v="296"/>
    <n v="307"/>
    <n v="266"/>
    <n v="283"/>
    <n v="248"/>
    <n v="193"/>
    <n v="213"/>
    <n v="224"/>
    <n v="226"/>
    <n v="259"/>
    <n v="0.19118624476231799"/>
    <n v="0.112972953660367"/>
    <s v="2x"/>
    <m/>
    <s v="Q47663"/>
    <s v="Q47663"/>
    <d v="2014-01-30T00:00:00"/>
    <s v="Y"/>
    <n v="3"/>
    <n v="3"/>
    <s v="SAMN04033221"/>
    <d v="2014-01-30T00:00:00"/>
    <s v="Y"/>
  </r>
  <r>
    <n v="28"/>
    <s v="RU2012-052"/>
    <s v="RU2012-052"/>
    <s v="M. sacchariflorus"/>
    <m/>
    <n v="27.1"/>
    <m/>
    <m/>
    <m/>
    <s v="Q47664"/>
    <s v="wild"/>
    <m/>
    <s v="Russia"/>
    <m/>
    <m/>
    <s v="Near Sindinskoye Lake Bridge on W. Side"/>
    <s v="E. Sacks, E. Dzyubenko, L. Bagmet, A. Sabitov"/>
    <d v="2012-09-12T00:00:00"/>
    <m/>
    <m/>
    <m/>
    <n v="176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917090000000002"/>
    <n v="136.22711000000001"/>
    <n v="22"/>
    <n v="1.48"/>
    <n v="3"/>
    <s v="2x"/>
    <n v="4.4602473498233213"/>
    <s v="Y"/>
    <d v="2013-12-01T00:00:00"/>
    <s v="AU"/>
    <m/>
    <m/>
    <m/>
    <s v="N"/>
    <n v="7"/>
    <n v="4"/>
    <s v="NE China/Korea/Russia diploids"/>
    <n v="2"/>
    <x v="0"/>
    <n v="0"/>
    <n v="3.4000000000000002E-2"/>
    <n v="0"/>
    <n v="0.96299999999999997"/>
    <n v="1E-3"/>
    <n v="0"/>
    <n v="0"/>
    <n v="296"/>
    <n v="307"/>
    <n v="267"/>
    <n v="285"/>
    <n v="248"/>
    <n v="193"/>
    <n v="214"/>
    <n v="223"/>
    <n v="226"/>
    <n v="259"/>
    <n v="0.29721138563791399"/>
    <n v="8.7828947368421006E-2"/>
    <s v="2x"/>
    <m/>
    <s v="Q47664"/>
    <s v="Q47664"/>
    <d v="2014-01-30T00:00:00"/>
    <s v="Y"/>
    <n v="3"/>
    <n v="3"/>
    <s v="SAMN04033222"/>
    <d v="2014-01-30T00:00:00"/>
    <s v="Y"/>
  </r>
  <r>
    <n v="29"/>
    <s v="RU2012-053"/>
    <s v="RU2012-053"/>
    <s v="M. sacchariflorus"/>
    <m/>
    <n v="27.1"/>
    <m/>
    <m/>
    <m/>
    <s v="Q47665"/>
    <s v="wild"/>
    <m/>
    <s v="Russia"/>
    <m/>
    <m/>
    <s v="Near Sindinskoye Lake Bridge on W. Side"/>
    <s v="E. Sacks, E. Dzyubenko, L. Bagmet, A. Sabitov"/>
    <d v="2012-09-12T00:00:00"/>
    <s v="On slight mound (rise) in flat area"/>
    <m/>
    <m/>
    <n v="336"/>
    <m/>
    <s v="UI"/>
    <n v="0"/>
    <n v="0"/>
    <d v="2012-10-02T00:00:00"/>
    <d v="2014-01-3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916690000000003"/>
    <n v="136.22627"/>
    <n v="24"/>
    <n v="1.55"/>
    <n v="3"/>
    <s v="2x"/>
    <n v="4.4578025477707008"/>
    <s v="Y"/>
    <d v="2013-12-01T00:00:00"/>
    <s v="AU"/>
    <m/>
    <m/>
    <m/>
    <s v="N"/>
    <n v="7"/>
    <n v="4"/>
    <s v="NE China/Korea/Russia diploids"/>
    <n v="2"/>
    <x v="0"/>
    <n v="0"/>
    <n v="1.7000000000000001E-2"/>
    <n v="0"/>
    <n v="0.97799999999999998"/>
    <n v="1E-3"/>
    <n v="1E-3"/>
    <n v="2E-3"/>
    <n v="296"/>
    <n v="307"/>
    <n v="267"/>
    <n v="284"/>
    <n v="248"/>
    <n v="193"/>
    <n v="214"/>
    <n v="223"/>
    <n v="226"/>
    <n v="259"/>
    <n v="0.28261811876896398"/>
    <n v="0.100503524672709"/>
    <s v="2x"/>
    <m/>
    <s v="Q47665"/>
    <s v="Q47665"/>
    <d v="2014-01-30T00:00:00"/>
    <s v="Y"/>
    <n v="3"/>
    <n v="3"/>
    <s v="SAMN04033223"/>
    <d v="2014-01-30T00:00:00"/>
    <s v="Y"/>
  </r>
  <r>
    <n v="30"/>
    <s v="RU2012-055"/>
    <s v="RU2012-055"/>
    <s v="M. sacchariflorus"/>
    <m/>
    <n v="28.1"/>
    <m/>
    <m/>
    <m/>
    <s v="Q47666"/>
    <s v="wild"/>
    <m/>
    <s v="Russia"/>
    <m/>
    <m/>
    <m/>
    <s v="E. Sacks, E. Dzyubenko, L. Bagmet, A. Sabitov"/>
    <d v="2012-09-12T00:00:00"/>
    <m/>
    <m/>
    <m/>
    <n v="104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819839999999999"/>
    <n v="135.94496000000001"/>
    <n v="53"/>
    <n v="2.4700000000000002"/>
    <n v="5"/>
    <s v="4x"/>
    <n v="8.3781362007168454"/>
    <s v="Y"/>
    <d v="2013-12-01T00:00:00"/>
    <s v="AU"/>
    <m/>
    <m/>
    <m/>
    <s v="N"/>
    <n v="8"/>
    <n v="3"/>
    <s v="N China 2x and 4x, Korea and Russia 4x"/>
    <n v="3"/>
    <x v="1"/>
    <n v="0"/>
    <n v="0.191"/>
    <n v="0"/>
    <n v="0.26400000000000001"/>
    <n v="0.49"/>
    <n v="5.3999999999999999E-2"/>
    <n v="0"/>
    <n v="296"/>
    <n v="308"/>
    <n v="266"/>
    <n v="283"/>
    <n v="248"/>
    <n v="193"/>
    <n v="213"/>
    <n v="224"/>
    <n v="226"/>
    <n v="259"/>
    <n v="0.198497326975871"/>
    <n v="0.16062157484857201"/>
    <s v="unknown"/>
    <m/>
    <s v="Q47666"/>
    <s v="Q47666"/>
    <d v="2014-01-30T00:00:00"/>
    <s v="Y"/>
    <n v="3"/>
    <n v="3"/>
    <s v="SAMN04033224"/>
    <d v="2014-01-30T00:00:00"/>
    <s v="Y"/>
  </r>
  <r>
    <n v="31"/>
    <s v="RU2012-056.1WD (4x)"/>
    <s v="RU2012-056.1WD (4x)"/>
    <s v="M. sacchariflorus"/>
    <m/>
    <n v="28.1"/>
    <m/>
    <m/>
    <m/>
    <s v="Q47667"/>
    <s v="wild"/>
    <m/>
    <s v="Russia"/>
    <m/>
    <m/>
    <s v="Outside of highway"/>
    <s v="E. Sacks, E. Dzyubenko, L. Bagmet, A. Sabitov"/>
    <d v="2012-09-12T00:00:00"/>
    <s v="bank Sandy loam"/>
    <s v="200X3"/>
    <s v="occasional"/>
    <n v="96"/>
    <m/>
    <s v="UI"/>
    <n v="0"/>
    <n v="0"/>
    <d v="2012-10-02T00:00:00"/>
    <d v="2014-01-30T00:00:00"/>
    <n v="6"/>
    <d v="2015-03-31T00:00:00"/>
    <n v="5"/>
    <n v="5"/>
    <m/>
    <d v="2015-04-01T00:00:00"/>
    <n v="5"/>
    <m/>
    <d v="2015-01-01T00:00:00"/>
    <m/>
    <m/>
    <n v="4"/>
    <d v="2015-03-16T00:00:00"/>
    <m/>
    <m/>
    <d v="2015-03-23T00:00:00"/>
    <n v="1"/>
    <s v="Y"/>
    <d v="2015-03-13T00:00:00"/>
    <m/>
    <n v="5"/>
    <s v="Y"/>
    <n v="48.824440000000003"/>
    <n v="135.94802999999999"/>
    <n v="51"/>
    <n v="1.85"/>
    <n v="4"/>
    <s v="4x"/>
    <n v="8.5752688172043001"/>
    <s v="Y"/>
    <d v="2013-12-01T00:00:00"/>
    <s v="AU"/>
    <m/>
    <m/>
    <m/>
    <s v="N"/>
    <n v="8"/>
    <n v="3"/>
    <s v="N China 2x and 4x, Korea and Russia 4x"/>
    <n v="3"/>
    <x v="1"/>
    <n v="0"/>
    <n v="0.17199999999999999"/>
    <n v="1E-3"/>
    <n v="0.313"/>
    <n v="0.48699999999999999"/>
    <n v="2.5999999999999999E-2"/>
    <n v="1E-3"/>
    <n v="296"/>
    <n v="307"/>
    <n v="266"/>
    <n v="283"/>
    <n v="248"/>
    <n v="193"/>
    <n v="213"/>
    <n v="224"/>
    <n v="226"/>
    <n v="259"/>
    <n v="0.172402831960699"/>
    <n v="0.16781312196654899"/>
    <s v="4x"/>
    <m/>
    <s v="Q47667"/>
    <s v="Q47667"/>
    <d v="2014-01-30T00:00:00"/>
    <s v="Y"/>
    <n v="3"/>
    <n v="3"/>
    <s v="SAMN04033225"/>
    <d v="2014-01-30T00:00:00"/>
    <s v="Y"/>
  </r>
  <r>
    <n v="32"/>
    <s v="RU2012-056.2 (2x)"/>
    <s v="RU2012-056.2 (2x)"/>
    <s v="M. sacchariflorus"/>
    <m/>
    <n v="28.1"/>
    <m/>
    <m/>
    <m/>
    <s v="Q47667"/>
    <s v="wild"/>
    <m/>
    <s v="Russia"/>
    <m/>
    <m/>
    <s v="Outside of highway"/>
    <s v="E. Sacks, E. Dzyubenko, L. Bagmet, A. Sabitov"/>
    <d v="2012-09-12T00:00:00"/>
    <s v="bank Sandy loam"/>
    <s v="200X3"/>
    <s v="occasional"/>
    <n v="96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3-16T00:00:00"/>
    <m/>
    <m/>
    <n v="5"/>
    <d v="2015-03-16T00:00:00"/>
    <m/>
    <m/>
    <d v="2015-03-23T00:00:00"/>
    <n v="4"/>
    <s v="Y"/>
    <d v="2015-03-13T00:00:00"/>
    <m/>
    <n v="7"/>
    <s v="Y"/>
    <n v="48.824440000000003"/>
    <n v="135.94802999999999"/>
    <n v="51"/>
    <n v="1.85"/>
    <n v="4"/>
    <s v="2x"/>
    <n v="4.2"/>
    <m/>
    <m/>
    <s v="IL"/>
    <d v="2015-11-17T00:00:00"/>
    <n v="20.938399999999998"/>
    <m/>
    <s v="N"/>
    <n v="7"/>
    <n v="4"/>
    <s v="NE China/Korea/Russia diploids"/>
    <n v="2"/>
    <x v="0"/>
    <n v="0"/>
    <n v="0"/>
    <n v="1E-3"/>
    <n v="0.98299999999999998"/>
    <n v="8.9999999999999993E-3"/>
    <n v="4.0000000000000001E-3"/>
    <n v="3.0000000000000001E-3"/>
    <n v="296"/>
    <n v="307"/>
    <n v="266"/>
    <n v="283"/>
    <n v="248"/>
    <n v="193"/>
    <n v="213"/>
    <n v="224"/>
    <n v="226"/>
    <n v="259"/>
    <n v="0.115648027741656"/>
    <n v="0.12678495572329501"/>
    <s v="2x"/>
    <m/>
    <s v="Q47667"/>
    <s v="Q47667"/>
    <d v="2014-01-30T00:00:00"/>
    <s v="Y"/>
    <n v="3"/>
    <n v="3"/>
    <s v="SAMN05725765"/>
    <d v="2014-01-30T00:00:00"/>
    <s v="Y"/>
  </r>
  <r>
    <n v="33"/>
    <s v="RU2012-058"/>
    <s v="RU2012-058"/>
    <s v="M. sacchariflorus"/>
    <m/>
    <n v="29.1"/>
    <m/>
    <m/>
    <m/>
    <s v="Q47668"/>
    <s v="wild"/>
    <m/>
    <s v="Russia"/>
    <m/>
    <m/>
    <s v="By road in ditch"/>
    <s v="E. Sacks, E. Dzyubenko, L. Bagmet, A. Sabitov"/>
    <d v="2012-09-12T00:00:00"/>
    <s v="sandloam"/>
    <s v="70X5"/>
    <s v="frequent"/>
    <n v="132"/>
    <s v="? Are all these clones to the same genotype (moved vegetatively down ditch)?"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6339999999998"/>
    <n v="135.60014000000001"/>
    <n v="117"/>
    <n v="1.84"/>
    <n v="3"/>
    <s v="2x"/>
    <n v="4.6330508474576275"/>
    <s v="Y"/>
    <d v="2013-12-01T00:00:00"/>
    <s v="AU"/>
    <m/>
    <m/>
    <m/>
    <s v="N"/>
    <n v="7"/>
    <n v="4"/>
    <s v="NE China/Korea/Russia diploids"/>
    <n v="2"/>
    <x v="0"/>
    <n v="8.0000000000000002E-3"/>
    <n v="1.4E-2"/>
    <n v="4.0000000000000001E-3"/>
    <n v="0.89500000000000002"/>
    <n v="3.1E-2"/>
    <n v="3.1E-2"/>
    <n v="1.6E-2"/>
    <n v="296"/>
    <n v="307"/>
    <n v="267"/>
    <n v="283"/>
    <n v="248"/>
    <n v="193"/>
    <n v="213"/>
    <n v="224"/>
    <n v="226"/>
    <n v="259"/>
    <n v="0.12891200693541399"/>
    <n v="0.15532112526539299"/>
    <s v="unknown"/>
    <s v="RU2012-058-62"/>
    <s v="Q47668"/>
    <s v="Q47668"/>
    <d v="2014-01-30T00:00:00"/>
    <s v="Y"/>
    <n v="3"/>
    <n v="3"/>
    <s v="SAMN04033226"/>
    <d v="2014-01-30T00:00:00"/>
    <s v="Y"/>
  </r>
  <r>
    <n v="34"/>
    <s v="RU2012-059"/>
    <s v="RU2012-059"/>
    <s v="M. sacchariflorus"/>
    <m/>
    <n v="29.1"/>
    <m/>
    <m/>
    <m/>
    <s v="Q47669"/>
    <s v="wild"/>
    <m/>
    <s v="Russia"/>
    <m/>
    <m/>
    <m/>
    <s v="E. Sacks, E. Dzyubenko, L. Bagmet, A. Sabitov"/>
    <d v="2012-09-12T00:00:00"/>
    <m/>
    <m/>
    <m/>
    <n v="148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6260000000001"/>
    <n v="135.59987000000001"/>
    <n v="116"/>
    <n v="1.88"/>
    <n v="3"/>
    <s v="2x"/>
    <n v="4.6050847457627118"/>
    <s v="Y"/>
    <d v="2013-12-01T00:00:00"/>
    <s v="AU"/>
    <m/>
    <m/>
    <m/>
    <s v="N"/>
    <n v="7"/>
    <n v="4"/>
    <s v="NE China/Korea/Russia diploids"/>
    <n v="2"/>
    <x v="0"/>
    <n v="8.0000000000000002E-3"/>
    <n v="1.4E-2"/>
    <n v="4.0000000000000001E-3"/>
    <n v="0.89500000000000002"/>
    <n v="3.1E-2"/>
    <n v="3.1E-2"/>
    <n v="1.6E-2"/>
    <n v="296"/>
    <n v="307"/>
    <n v="267"/>
    <n v="283"/>
    <n v="248"/>
    <n v="193"/>
    <n v="213"/>
    <n v="224"/>
    <n v="226"/>
    <n v="259"/>
    <n v="0.12891200693541399"/>
    <n v="0.15532112526539299"/>
    <s v="unknown"/>
    <s v="RU2012-058-62"/>
    <s v="Q47669"/>
    <s v="Q47669"/>
    <d v="2014-01-30T00:00:00"/>
    <s v="Y"/>
    <n v="3"/>
    <n v="3"/>
    <s v="SAMN04033227"/>
    <d v="2014-01-30T00:00:00"/>
    <s v="Y"/>
  </r>
  <r>
    <n v="35"/>
    <s v="RU2012-060"/>
    <s v="RU2012-060"/>
    <s v="M. sacchariflorus"/>
    <m/>
    <n v="29.1"/>
    <m/>
    <m/>
    <m/>
    <s v="Q47670"/>
    <s v="wild"/>
    <m/>
    <s v="Russia"/>
    <m/>
    <m/>
    <m/>
    <s v="E. Sacks, E. Dzyubenko, L. Bagmet, A. Sabitov"/>
    <d v="2012-09-12T00:00:00"/>
    <m/>
    <m/>
    <m/>
    <n v="152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7"/>
    <s v="Y"/>
    <n v="48.596209999999999"/>
    <n v="135.59979000000001"/>
    <n v="116"/>
    <n v="1.88"/>
    <n v="3"/>
    <s v="2x"/>
    <n v="4.418032786885246"/>
    <s v="Y"/>
    <d v="2013-12-01T00:00:00"/>
    <s v="AU"/>
    <m/>
    <m/>
    <m/>
    <s v="N"/>
    <n v="7"/>
    <n v="4"/>
    <s v="NE China/Korea/Russia diploids"/>
    <n v="2"/>
    <x v="0"/>
    <n v="8.0000000000000002E-3"/>
    <n v="1.4E-2"/>
    <n v="4.0000000000000001E-3"/>
    <n v="0.89500000000000002"/>
    <n v="3.1E-2"/>
    <n v="3.1E-2"/>
    <n v="1.6E-2"/>
    <n v="296"/>
    <n v="307"/>
    <n v="267"/>
    <n v="283"/>
    <n v="248"/>
    <n v="193"/>
    <n v="213"/>
    <n v="224"/>
    <n v="226"/>
    <n v="259"/>
    <n v="0.12891200693541399"/>
    <n v="0.15532112526539299"/>
    <s v="unknown"/>
    <s v="RU2012-058-62"/>
    <s v="Q47670"/>
    <s v="Q47670"/>
    <d v="2014-01-30T00:00:00"/>
    <s v="Y"/>
    <n v="3"/>
    <n v="3"/>
    <s v="SAMN04033228"/>
    <d v="2014-01-30T00:00:00"/>
    <s v="Y"/>
  </r>
  <r>
    <n v="36"/>
    <s v="RU2012-061"/>
    <s v="RU2012-061"/>
    <s v="M. sacchariflorus"/>
    <m/>
    <n v="29.1"/>
    <m/>
    <m/>
    <m/>
    <s v="Q47671"/>
    <s v="wild"/>
    <m/>
    <s v="Russia"/>
    <m/>
    <m/>
    <m/>
    <s v="E. Sacks, E. Dzyubenko, L. Bagmet, A. Sabitov"/>
    <d v="2012-09-12T00:00:00"/>
    <m/>
    <m/>
    <m/>
    <n v="232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596110000000003"/>
    <n v="135.59952000000001"/>
    <n v="116"/>
    <n v="1.88"/>
    <n v="4"/>
    <s v="2x"/>
    <n v="4.5331674958540642"/>
    <s v="Y"/>
    <d v="2013-12-01T00:00:00"/>
    <s v="AU"/>
    <m/>
    <m/>
    <m/>
    <s v="N"/>
    <n v="7"/>
    <n v="4"/>
    <s v="NE China/Korea/Russia diploids"/>
    <n v="2"/>
    <x v="0"/>
    <n v="8.0000000000000002E-3"/>
    <n v="1.4E-2"/>
    <n v="4.0000000000000001E-3"/>
    <n v="0.89500000000000002"/>
    <n v="3.1E-2"/>
    <n v="3.1E-2"/>
    <n v="1.6E-2"/>
    <n v="296"/>
    <n v="307"/>
    <n v="267"/>
    <n v="283"/>
    <n v="248"/>
    <n v="193"/>
    <n v="213"/>
    <n v="224"/>
    <n v="226"/>
    <n v="259"/>
    <n v="0.12891200693541399"/>
    <n v="0.15532112526539299"/>
    <s v="unknown"/>
    <s v="RU2012-058-62"/>
    <s v="Q47671"/>
    <s v="Q47671"/>
    <d v="2014-01-30T00:00:00"/>
    <s v="Y"/>
    <n v="3"/>
    <n v="3"/>
    <s v="SAMN04033229"/>
    <d v="2014-01-30T00:00:00"/>
    <s v="Y"/>
  </r>
  <r>
    <n v="37"/>
    <s v="RU2012-062"/>
    <s v="RU2012-062"/>
    <s v="M. sacchariflorus"/>
    <m/>
    <n v="29.1"/>
    <m/>
    <m/>
    <m/>
    <s v="Q47672"/>
    <s v="wild"/>
    <m/>
    <s v="Russia"/>
    <m/>
    <m/>
    <m/>
    <s v="E. Sacks, E. Dzyubenko, L. Bagmet, A. Sabitov"/>
    <d v="2012-09-12T00:00:00"/>
    <m/>
    <m/>
    <m/>
    <n v="104"/>
    <m/>
    <s v="UI"/>
    <n v="0"/>
    <n v="0"/>
    <d v="2012-10-02T00:00:00"/>
    <d v="2014-01-3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6069999999997"/>
    <n v="135.59433000000001"/>
    <n v="117"/>
    <n v="1.54"/>
    <n v="3"/>
    <s v="2x"/>
    <n v="4.4531981279251172"/>
    <s v="Y"/>
    <d v="2013-12-01T00:00:00"/>
    <s v="AU"/>
    <m/>
    <m/>
    <m/>
    <s v="N"/>
    <n v="7"/>
    <n v="4"/>
    <s v="NE China/Korea/Russia diploids"/>
    <n v="2"/>
    <x v="0"/>
    <n v="8.0000000000000002E-3"/>
    <n v="1.4E-2"/>
    <n v="4.0000000000000001E-3"/>
    <n v="0.89500000000000002"/>
    <n v="3.1E-2"/>
    <n v="3.1E-2"/>
    <n v="1.6E-2"/>
    <n v="296"/>
    <n v="307"/>
    <n v="267"/>
    <n v="283"/>
    <n v="248"/>
    <n v="193"/>
    <n v="213"/>
    <n v="224"/>
    <n v="226"/>
    <n v="259"/>
    <n v="0.12891200693541399"/>
    <n v="0.15532112526539299"/>
    <s v="unknown"/>
    <s v="RU2012-058-62"/>
    <s v="Q47672"/>
    <s v="Q47672"/>
    <d v="2014-01-30T00:00:00"/>
    <s v="Y"/>
    <n v="3"/>
    <n v="3"/>
    <s v="SAMN04033230"/>
    <d v="2014-01-30T00:00:00"/>
    <s v="Y"/>
  </r>
  <r>
    <n v="38"/>
    <s v="RU2012-064"/>
    <s v="RU2012-064"/>
    <s v="M. sacchariflorus"/>
    <m/>
    <n v="30.1"/>
    <m/>
    <m/>
    <m/>
    <s v="Q47673"/>
    <s v="wild"/>
    <m/>
    <s v="Russia"/>
    <m/>
    <m/>
    <s v="Flat low area near highway"/>
    <s v="E. Sacks, E. Dzyubenko, L. Bagmet, A. Sabitov"/>
    <d v="2012-09-12T00:00:00"/>
    <s v="Dark Loam "/>
    <m/>
    <s v="frequent"/>
    <n v="92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46698"/>
    <n v="135.44012000000001"/>
    <n v="30"/>
    <n v="1.5"/>
    <n v="3"/>
    <s v="2x"/>
    <n v="4.5677966101694913"/>
    <s v="Y"/>
    <d v="2013-12-01T00:00:00"/>
    <s v="AU"/>
    <m/>
    <m/>
    <m/>
    <s v="N"/>
    <n v="7"/>
    <n v="4"/>
    <s v="NE China/Korea/Russia diploids"/>
    <n v="2"/>
    <x v="0"/>
    <n v="3.0000000000000001E-3"/>
    <n v="1E-3"/>
    <n v="3.0000000000000001E-3"/>
    <n v="0.97"/>
    <n v="2E-3"/>
    <n v="0.02"/>
    <n v="1E-3"/>
    <n v="296"/>
    <n v="307"/>
    <n v="266"/>
    <n v="283"/>
    <n v="248"/>
    <n v="193"/>
    <n v="213"/>
    <n v="224"/>
    <n v="226"/>
    <n v="259"/>
    <n v="0.37274960265857499"/>
    <n v="0.10490187045056699"/>
    <s v="unknown"/>
    <m/>
    <s v="Q47673"/>
    <s v="Q47673"/>
    <d v="2014-01-30T00:00:00"/>
    <s v="Y"/>
    <n v="3"/>
    <n v="3"/>
    <s v="SAMN04033231"/>
    <d v="2014-01-30T00:00:00"/>
    <s v="Y"/>
  </r>
  <r>
    <n v="39"/>
    <s v="RU2012-065"/>
    <s v="RU2012-065"/>
    <s v="M. sacchariflorus"/>
    <m/>
    <n v="30.1"/>
    <m/>
    <m/>
    <m/>
    <s v="Q47674"/>
    <s v="wild"/>
    <m/>
    <s v="Russia"/>
    <m/>
    <m/>
    <m/>
    <s v="E. Sacks, E. Dzyubenko, L. Bagmet, A. Sabitov"/>
    <d v="2012-09-12T00:00:00"/>
    <m/>
    <m/>
    <m/>
    <n v="128"/>
    <m/>
    <s v="UI"/>
    <n v="0"/>
    <n v="0"/>
    <d v="2012-10-02T00:00:00"/>
    <d v="2014-01-3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467129999999997"/>
    <n v="135.44025999999999"/>
    <n v="30"/>
    <n v="1.58"/>
    <n v="3"/>
    <s v="2x"/>
    <n v="4.4019963702359348"/>
    <s v="Y"/>
    <d v="2013-12-01T00:00:00"/>
    <s v="AU"/>
    <m/>
    <m/>
    <m/>
    <s v="N"/>
    <n v="7"/>
    <n v="4"/>
    <s v="NE China/Korea/Russia diploids"/>
    <n v="2"/>
    <x v="0"/>
    <n v="1E-3"/>
    <n v="1E-3"/>
    <n v="0"/>
    <n v="0.99299999999999999"/>
    <n v="1E-3"/>
    <n v="2E-3"/>
    <n v="3.0000000000000001E-3"/>
    <n v="296"/>
    <n v="307"/>
    <n v="266"/>
    <n v="283"/>
    <n v="248"/>
    <n v="193"/>
    <n v="213"/>
    <n v="224"/>
    <n v="226"/>
    <n v="259"/>
    <n v="0.24638058084091899"/>
    <n v="0.108248015644772"/>
    <s v="2x"/>
    <m/>
    <s v="Q47674"/>
    <s v="Q47674"/>
    <d v="2014-01-30T00:00:00"/>
    <s v="Y"/>
    <n v="3"/>
    <n v="3"/>
    <s v="SAMN04033232"/>
    <d v="2014-01-30T00:00:00"/>
    <s v="Y"/>
  </r>
  <r>
    <n v="40"/>
    <s v="IGR-2011-005"/>
    <s v="IGR-2011-005"/>
    <s v="M. sacchariflorus"/>
    <m/>
    <m/>
    <m/>
    <m/>
    <m/>
    <s v="Q46884"/>
    <s v="wild"/>
    <m/>
    <s v="Unknown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4"/>
    <d v="2015-03-16T00:00:00"/>
    <m/>
    <m/>
    <d v="2015-03-23T00:00:00"/>
    <n v="4"/>
    <s v="Y"/>
    <m/>
    <m/>
    <m/>
    <s v="Y"/>
    <m/>
    <m/>
    <m/>
    <m/>
    <m/>
    <m/>
    <m/>
    <s v="Y"/>
    <m/>
    <s v="IL"/>
    <m/>
    <m/>
    <m/>
    <s v="N"/>
    <n v="2"/>
    <n v="5"/>
    <s v="S Japan"/>
    <n v="1"/>
    <x v="2"/>
    <n v="0"/>
    <n v="0"/>
    <n v="0"/>
    <n v="1E-3"/>
    <n v="0"/>
    <n v="0.998"/>
    <n v="0"/>
    <n v="296"/>
    <n v="307"/>
    <n v="267"/>
    <n v="283"/>
    <n v="248"/>
    <n v="193"/>
    <n v="213"/>
    <n v="224"/>
    <n v="226"/>
    <n v="259"/>
    <n v="0.152319029042046"/>
    <n v="0.17747323924456301"/>
    <s v="4x"/>
    <m/>
    <s v="Q46884"/>
    <m/>
    <m/>
    <m/>
    <s v="NA"/>
    <s v="NA"/>
    <s v="SAMN05752080"/>
    <e v="#N/A"/>
    <s v="Y"/>
  </r>
  <r>
    <n v="41"/>
    <s v="RU2012-030"/>
    <s v="RU2012-030"/>
    <s v="M. sacchariflorus"/>
    <m/>
    <n v="20.100000000000001"/>
    <m/>
    <m/>
    <m/>
    <s v="Q47646"/>
    <s v="wild"/>
    <m/>
    <s v="Russia"/>
    <m/>
    <m/>
    <m/>
    <s v="E. Sacks, E. Dzyubenko, L. Bagmet, A. Sabitov"/>
    <d v="2012-09-10T00:00:00"/>
    <m/>
    <s v="17X10"/>
    <s v="frequent"/>
    <n v="68"/>
    <m/>
    <s v="UI"/>
    <n v="0"/>
    <n v="0"/>
    <d v="2012-10-02T00:00:00"/>
    <m/>
    <n v="6"/>
    <d v="2015-05-14T00:00:00"/>
    <n v="5"/>
    <m/>
    <m/>
    <m/>
    <m/>
    <m/>
    <m/>
    <m/>
    <m/>
    <n v="4"/>
    <m/>
    <m/>
    <m/>
    <m/>
    <m/>
    <m/>
    <m/>
    <m/>
    <m/>
    <m/>
    <n v="48.524569999999997"/>
    <n v="134.95170999999999"/>
    <n v="35"/>
    <n v="1.43"/>
    <m/>
    <s v="2x"/>
    <n v="4.4068322981366475"/>
    <s v="Y"/>
    <d v="2013-12-01T00:00:00"/>
    <s v="AU"/>
    <m/>
    <m/>
    <m/>
    <s v="N"/>
    <n v="7"/>
    <n v="4"/>
    <s v="NE China/Korea/Russia diploids"/>
    <n v="2"/>
    <x v="0"/>
    <n v="4.0000000000000001E-3"/>
    <n v="1.6E-2"/>
    <n v="1E-3"/>
    <n v="0.95299999999999996"/>
    <n v="1E-3"/>
    <n v="2.1999999999999999E-2"/>
    <n v="3.0000000000000001E-3"/>
    <n v="296"/>
    <n v="307"/>
    <n v="266"/>
    <n v="283"/>
    <n v="248"/>
    <n v="193"/>
    <n v="213"/>
    <n v="224"/>
    <n v="226"/>
    <n v="259"/>
    <n v="0.18373067475798299"/>
    <n v="0.12284490388359801"/>
    <s v="2x"/>
    <m/>
    <s v="Q47646"/>
    <s v="Q47646"/>
    <d v="2015-03-10T00:00:00"/>
    <s v="Y"/>
    <n v="3"/>
    <n v="3"/>
    <s v="SAMN04033206"/>
    <d v="2015-03-10T00:00:00"/>
    <s v="Y"/>
  </r>
  <r>
    <n v="42"/>
    <s v="RU2012-043"/>
    <s v="RU2012-043"/>
    <s v="M. sacchariflorus"/>
    <m/>
    <n v="25.1"/>
    <m/>
    <m/>
    <m/>
    <s v="Q47656"/>
    <s v="wild"/>
    <m/>
    <s v="Russia"/>
    <s v="Khabarovsk Krai"/>
    <m/>
    <m/>
    <s v="E. Sacks, E. Dzyubenko, L. Bagmet, A. Sabitov"/>
    <d v="2012-09-11T00:00:00"/>
    <m/>
    <m/>
    <m/>
    <n v="76"/>
    <m/>
    <s v="UI"/>
    <n v="0"/>
    <n v="0"/>
    <d v="2012-10-02T00:00:00"/>
    <m/>
    <n v="6"/>
    <d v="2015-05-14T00:00:00"/>
    <n v="6"/>
    <m/>
    <m/>
    <m/>
    <m/>
    <m/>
    <m/>
    <m/>
    <m/>
    <n v="4"/>
    <m/>
    <m/>
    <m/>
    <m/>
    <m/>
    <m/>
    <m/>
    <m/>
    <m/>
    <m/>
    <n v="49.33128"/>
    <n v="136.52025"/>
    <n v="23"/>
    <n v="1.93"/>
    <n v="4"/>
    <s v="2x"/>
    <n v="4.4132730015082959"/>
    <s v="Y"/>
    <d v="2013-12-01T00:00:00"/>
    <s v="AU"/>
    <m/>
    <m/>
    <m/>
    <s v="N"/>
    <n v="7"/>
    <n v="4"/>
    <s v="NE China/Korea/Russia diploids"/>
    <n v="2"/>
    <x v="0"/>
    <n v="0"/>
    <n v="0"/>
    <n v="6.0000000000000001E-3"/>
    <n v="0.98599999999999999"/>
    <n v="0"/>
    <n v="6.0000000000000001E-3"/>
    <n v="1E-3"/>
    <n v="296"/>
    <n v="307"/>
    <n v="266"/>
    <n v="283"/>
    <n v="248"/>
    <n v="193"/>
    <n v="213"/>
    <n v="224"/>
    <n v="226"/>
    <n v="259"/>
    <n v="0.192457737321196"/>
    <n v="0.115942028985507"/>
    <s v="2x"/>
    <m/>
    <s v="Q47656"/>
    <s v="Q47656"/>
    <d v="2015-03-10T00:00:00"/>
    <s v="Y"/>
    <n v="3"/>
    <n v="3"/>
    <s v="SAMN04033214"/>
    <d v="2015-03-10T00:00:00"/>
    <s v="Y"/>
  </r>
  <r>
    <n v="43"/>
    <s v="RU2012-066"/>
    <s v="RU2012-066"/>
    <s v="M. sacchariflorus"/>
    <m/>
    <n v="30.1"/>
    <m/>
    <m/>
    <m/>
    <s v="Q47675"/>
    <s v="wild"/>
    <m/>
    <s v="Russia"/>
    <m/>
    <m/>
    <m/>
    <s v="E. Sacks, E. Dzyubenko, L. Bagmet, A. Sabitov"/>
    <d v="2012-09-12T00:00:00"/>
    <m/>
    <m/>
    <m/>
    <n v="192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467190000000002"/>
    <n v="135.44035"/>
    <n v="30"/>
    <n v="1.45"/>
    <n v="3"/>
    <s v="2x"/>
    <n v="4.5222222222222221"/>
    <s v="Y"/>
    <d v="2013-12-01T00:00:00"/>
    <s v="AU"/>
    <m/>
    <m/>
    <m/>
    <s v="N"/>
    <n v="7"/>
    <n v="4"/>
    <s v="NE China/Korea/Russia diploids"/>
    <n v="2"/>
    <x v="0"/>
    <n v="5.0000000000000001E-3"/>
    <n v="1E-3"/>
    <n v="3.0000000000000001E-3"/>
    <n v="0.94299999999999995"/>
    <n v="8.9999999999999993E-3"/>
    <n v="1.6E-2"/>
    <n v="2.3E-2"/>
    <n v="296"/>
    <n v="307"/>
    <n v="266"/>
    <n v="283"/>
    <n v="248"/>
    <n v="193"/>
    <n v="213"/>
    <n v="224"/>
    <n v="226"/>
    <n v="259"/>
    <n v="0.31397196936858801"/>
    <n v="0.115796124684078"/>
    <s v="unknown"/>
    <m/>
    <s v="Q47675"/>
    <s v="Q47675"/>
    <d v="2014-07-10T00:00:00"/>
    <s v="Y"/>
    <n v="3"/>
    <n v="3"/>
    <s v="SAMN04033233"/>
    <d v="2014-07-10T00:00:00"/>
    <s v="Y"/>
  </r>
  <r>
    <n v="44"/>
    <s v="RU2012-067"/>
    <s v="RU2012-067"/>
    <s v="M. sacchariflorus"/>
    <m/>
    <n v="30.1"/>
    <m/>
    <m/>
    <m/>
    <s v="Q47676"/>
    <s v="wild"/>
    <m/>
    <s v="Russia"/>
    <m/>
    <m/>
    <m/>
    <s v="E. Sacks, E. Dzyubenko, L. Bagmet, A. Sabitov"/>
    <d v="2012-09-12T00:00:00"/>
    <m/>
    <m/>
    <m/>
    <n v="132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467759999999998"/>
    <n v="135.43934999999999"/>
    <n v="32"/>
    <n v="1.84"/>
    <n v="3"/>
    <s v="2x"/>
    <n v="4.42"/>
    <s v="Y"/>
    <d v="2013-12-01T00:00:00"/>
    <s v="AU"/>
    <m/>
    <m/>
    <m/>
    <s v="N"/>
    <n v="7"/>
    <n v="4"/>
    <s v="NE China/Korea/Russia diploids"/>
    <n v="2"/>
    <x v="0"/>
    <n v="0"/>
    <n v="4.0000000000000001E-3"/>
    <n v="0"/>
    <n v="0.97199999999999998"/>
    <n v="3.0000000000000001E-3"/>
    <n v="1.9E-2"/>
    <n v="2E-3"/>
    <n v="296"/>
    <n v="307"/>
    <n v="267"/>
    <n v="283"/>
    <n v="248"/>
    <n v="193"/>
    <n v="213"/>
    <n v="224"/>
    <n v="226"/>
    <n v="259"/>
    <n v="0.22363820257188299"/>
    <n v="0.10891089108910899"/>
    <s v="2x"/>
    <m/>
    <s v="Q47676"/>
    <s v="Q47676"/>
    <d v="2014-07-10T00:00:00"/>
    <s v="Y"/>
    <n v="3"/>
    <n v="3"/>
    <s v="SAMN04033234"/>
    <d v="2014-07-10T00:00:00"/>
    <s v="Y"/>
  </r>
  <r>
    <n v="45"/>
    <s v="RU2012-068"/>
    <s v="RU2012-068"/>
    <s v="M. sacchariflorus"/>
    <m/>
    <n v="30.1"/>
    <m/>
    <m/>
    <m/>
    <s v="Q47677"/>
    <s v="wild"/>
    <m/>
    <s v="Russia"/>
    <m/>
    <m/>
    <m/>
    <s v="E. Sacks, E. Dzyubenko, L. Bagmet, A. Sabitov"/>
    <d v="2012-09-12T00:00:00"/>
    <m/>
    <m/>
    <m/>
    <n v="76"/>
    <m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d v="2015-03-13T00:00:00"/>
    <m/>
    <n v="4"/>
    <s v="Y"/>
    <n v="48.467730000000003"/>
    <n v="135.43912"/>
    <n v="32"/>
    <n v="2"/>
    <n v="3"/>
    <s v="2x"/>
    <n v="4.3"/>
    <s v="Y"/>
    <d v="2013-12-01T00:00:00"/>
    <s v="AU"/>
    <m/>
    <m/>
    <m/>
    <s v="N"/>
    <n v="7"/>
    <n v="4"/>
    <s v="NE China/Korea/Russia diploids"/>
    <n v="2"/>
    <x v="0"/>
    <n v="4.0000000000000001E-3"/>
    <n v="2E-3"/>
    <n v="1E-3"/>
    <n v="0.95399999999999996"/>
    <n v="1.7999999999999999E-2"/>
    <n v="1.7999999999999999E-2"/>
    <n v="4.0000000000000001E-3"/>
    <n v="296"/>
    <n v="307"/>
    <n v="267"/>
    <n v="283"/>
    <n v="248"/>
    <n v="193"/>
    <n v="213"/>
    <n v="224"/>
    <n v="226"/>
    <n v="259"/>
    <n v="0.35572894090449397"/>
    <n v="9.9573895492262796E-2"/>
    <s v="unknown"/>
    <m/>
    <s v="Q47677"/>
    <s v="Q47677"/>
    <d v="2014-07-10T00:00:00"/>
    <s v="Y"/>
    <n v="3"/>
    <n v="3"/>
    <s v="SAMN04033235"/>
    <d v="2014-07-10T00:00:00"/>
    <s v="Y"/>
  </r>
  <r>
    <n v="46"/>
    <s v="RU2012-069"/>
    <s v="RU2012-069"/>
    <s v="M. sacchariflorus"/>
    <m/>
    <n v="31.1"/>
    <m/>
    <m/>
    <m/>
    <s v="Q47678"/>
    <s v="wild"/>
    <m/>
    <s v="Russia"/>
    <s v="Khabarovsk Krai"/>
    <m/>
    <m/>
    <s v="E. Sacks, E. Dzyubenko, L. Bagmet, A. Sabitov"/>
    <d v="2012-09-13T00:00:00"/>
    <s v="Sandy soil (v/ near Amur"/>
    <m/>
    <s v="occasional"/>
    <n v="128"/>
    <m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491"/>
    <n v="135.13335000000001"/>
    <n v="34"/>
    <n v="1.58"/>
    <n v="3.5"/>
    <s v="2x"/>
    <n v="4.4302925989672977"/>
    <s v="Y"/>
    <d v="2013-12-01T00:00:00"/>
    <s v="AU"/>
    <m/>
    <m/>
    <m/>
    <s v="N"/>
    <n v="7"/>
    <n v="4"/>
    <s v="NE China/Korea/Russia diploids"/>
    <n v="2"/>
    <x v="0"/>
    <n v="0"/>
    <n v="1.4E-2"/>
    <n v="1E-3"/>
    <n v="0.96299999999999997"/>
    <n v="2E-3"/>
    <n v="1.4E-2"/>
    <n v="5.0000000000000001E-3"/>
    <n v="296"/>
    <n v="307"/>
    <n v="267"/>
    <n v="283"/>
    <n v="248"/>
    <n v="193"/>
    <n v="213"/>
    <n v="224"/>
    <n v="226"/>
    <n v="259"/>
    <n v="0.22326253431585"/>
    <n v="0.112987834368838"/>
    <s v="2x"/>
    <m/>
    <s v="Q47678"/>
    <s v="Q47678"/>
    <d v="2014-07-10T00:00:00"/>
    <s v="Y"/>
    <n v="3"/>
    <n v="3"/>
    <s v="SAMN04033236"/>
    <d v="2014-07-10T00:00:00"/>
    <s v="Y"/>
  </r>
  <r>
    <n v="47"/>
    <s v="RU2012-070"/>
    <s v="RU2012-070"/>
    <s v="M. sacchariflorus"/>
    <m/>
    <n v="31.1"/>
    <m/>
    <m/>
    <m/>
    <s v="Q47679"/>
    <s v="wild"/>
    <m/>
    <s v="Russia"/>
    <s v="Khabarovsk Krai"/>
    <m/>
    <m/>
    <s v="E. Sacks, E. Dzyubenko, L. Bagmet, A. Sabitov"/>
    <d v="2012-09-13T00:00:00"/>
    <m/>
    <m/>
    <s v="occasional"/>
    <n v="164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m/>
    <d v="2015-03-13T00:00:00"/>
    <m/>
    <n v="4"/>
    <s v="Y"/>
    <n v="48.623959999999997"/>
    <n v="135.13426000000001"/>
    <n v="29"/>
    <n v="1.94"/>
    <n v="4"/>
    <s v="2x"/>
    <n v="4.4215686274509807"/>
    <s v="Y"/>
    <d v="2013-12-01T00:00:00"/>
    <s v="AU"/>
    <m/>
    <m/>
    <m/>
    <s v="N"/>
    <n v="7"/>
    <n v="4"/>
    <s v="NE China/Korea/Russia diploids"/>
    <n v="2"/>
    <x v="0"/>
    <n v="8.0000000000000002E-3"/>
    <n v="1.0999999999999999E-2"/>
    <n v="1E-3"/>
    <n v="0.91200000000000003"/>
    <n v="2.1000000000000001E-2"/>
    <n v="2.5999999999999999E-2"/>
    <n v="2.1000000000000001E-2"/>
    <n v="296"/>
    <n v="307"/>
    <n v="266"/>
    <n v="283"/>
    <n v="248"/>
    <n v="193"/>
    <n v="213"/>
    <n v="224"/>
    <n v="226"/>
    <n v="259"/>
    <n v="0.26481722294466098"/>
    <n v="0.12979049565661699"/>
    <s v="unknown"/>
    <m/>
    <s v="Q47679"/>
    <s v="Q47679"/>
    <d v="2014-07-10T00:00:00"/>
    <s v="Y"/>
    <n v="3"/>
    <n v="3"/>
    <s v="SAMN04033237"/>
    <d v="2014-07-10T00:00:00"/>
    <s v="Y"/>
  </r>
  <r>
    <n v="48"/>
    <s v="RU2012-072"/>
    <s v="RU2012-072"/>
    <s v="M. sacchariflorus"/>
    <m/>
    <n v="31.1"/>
    <m/>
    <m/>
    <m/>
    <s v="Q47680"/>
    <s v="wild"/>
    <m/>
    <s v="Russia"/>
    <s v="Khabarovsk Krai"/>
    <m/>
    <m/>
    <s v="E. Sacks, E. Dzyubenko, L. Bagmet, A. Sabitov"/>
    <d v="2012-09-13T00:00:00"/>
    <m/>
    <m/>
    <m/>
    <n v="100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4040000000001"/>
    <n v="135.13417000000001"/>
    <n v="32"/>
    <n v="1.77"/>
    <n v="3"/>
    <s v="2x"/>
    <n v="4.3"/>
    <s v="Y"/>
    <d v="2013-12-01T00:00:00"/>
    <s v="AU"/>
    <m/>
    <m/>
    <m/>
    <s v="N"/>
    <n v="7"/>
    <n v="4"/>
    <s v="NE China/Korea/Russia diploids"/>
    <n v="2"/>
    <x v="0"/>
    <n v="1E-3"/>
    <n v="6.0000000000000001E-3"/>
    <n v="0"/>
    <n v="0.98299999999999998"/>
    <n v="8.0000000000000002E-3"/>
    <n v="1E-3"/>
    <n v="1E-3"/>
    <n v="296"/>
    <n v="307"/>
    <n v="266"/>
    <n v="283"/>
    <n v="248"/>
    <n v="193"/>
    <n v="213"/>
    <n v="224"/>
    <n v="226"/>
    <n v="259"/>
    <n v="0.28383181621152997"/>
    <n v="9.6598474760924799E-2"/>
    <s v="2x"/>
    <m/>
    <s v="Q47680"/>
    <s v="Q47680"/>
    <d v="2014-07-10T00:00:00"/>
    <s v="Y"/>
    <n v="3"/>
    <n v="3"/>
    <s v="SAMN04033238"/>
    <d v="2014-07-10T00:00:00"/>
    <s v="Y"/>
  </r>
  <r>
    <n v="49"/>
    <s v="RU2012-073"/>
    <s v="RU2012-073"/>
    <s v="M. sacchariflorus"/>
    <m/>
    <n v="31.1"/>
    <m/>
    <m/>
    <m/>
    <s v="Q47681"/>
    <s v="wild"/>
    <m/>
    <s v="Russia"/>
    <s v="Khabarovsk Krai"/>
    <m/>
    <m/>
    <s v="E. Sacks, E. Dzyubenko, L. Bagmet, A. Sabitov"/>
    <d v="2012-09-13T00:00:00"/>
    <s v="Under salix"/>
    <m/>
    <m/>
    <n v="76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2415"/>
    <n v="135.13425000000001"/>
    <n v="28"/>
    <n v="1.61"/>
    <n v="3.5"/>
    <s v="2x"/>
    <n v="4.3566739606126914"/>
    <s v="Y"/>
    <d v="2013-12-01T00:00:00"/>
    <s v="AU"/>
    <m/>
    <m/>
    <m/>
    <s v="N"/>
    <n v="7"/>
    <n v="4"/>
    <s v="NE China/Korea/Russia diploids"/>
    <n v="2"/>
    <x v="0"/>
    <n v="3.0000000000000001E-3"/>
    <n v="1.2999999999999999E-2"/>
    <n v="0"/>
    <n v="0.95299999999999996"/>
    <n v="1.2E-2"/>
    <n v="1.6E-2"/>
    <n v="2E-3"/>
    <n v="296"/>
    <n v="307"/>
    <n v="268"/>
    <n v="284"/>
    <n v="248"/>
    <n v="193"/>
    <n v="213"/>
    <n v="224"/>
    <n v="226"/>
    <n v="259"/>
    <n v="0.15309926311226699"/>
    <n v="0.12624970143651701"/>
    <s v="2x"/>
    <m/>
    <s v="Q47681"/>
    <s v="Q47681"/>
    <d v="2014-07-10T00:00:00"/>
    <s v="Y"/>
    <n v="3"/>
    <n v="3"/>
    <s v="SAMN04033239"/>
    <d v="2014-07-10T00:00:00"/>
    <s v="Y"/>
  </r>
  <r>
    <n v="50"/>
    <s v="RU2012-074"/>
    <s v="RU2012-074"/>
    <s v="M. sacchariflorus"/>
    <m/>
    <n v="31.1"/>
    <m/>
    <m/>
    <m/>
    <s v="Q47682"/>
    <s v="wild"/>
    <m/>
    <s v="Russia"/>
    <s v="Khabarovsk Krai"/>
    <m/>
    <m/>
    <s v="E. Sacks, E. Dzyubenko, L. Bagmet, A. Sabitov"/>
    <d v="2012-09-13T00:00:00"/>
    <s v="On slight mound in flat wet"/>
    <m/>
    <m/>
    <n v="264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6510000000003"/>
    <n v="135.14320000000001"/>
    <n v="32"/>
    <n v="1.88"/>
    <n v="4"/>
    <s v="2x"/>
    <n v="4.4785714285714286"/>
    <s v="Y"/>
    <d v="2013-12-01T00:00:00"/>
    <s v="AU"/>
    <m/>
    <m/>
    <m/>
    <s v="N"/>
    <n v="7"/>
    <n v="4"/>
    <s v="NE China/Korea/Russia diploids"/>
    <n v="2"/>
    <x v="0"/>
    <n v="0"/>
    <n v="2.5999999999999999E-2"/>
    <n v="1E-3"/>
    <n v="0.97199999999999998"/>
    <n v="1E-3"/>
    <n v="0"/>
    <n v="0"/>
    <n v="296"/>
    <n v="307"/>
    <n v="266"/>
    <n v="283"/>
    <n v="248"/>
    <n v="193"/>
    <n v="213"/>
    <n v="224"/>
    <n v="226"/>
    <n v="259"/>
    <n v="0.29920531715070098"/>
    <n v="9.9665993154921403E-2"/>
    <s v="2x"/>
    <m/>
    <s v="Q47682"/>
    <s v="Q47682"/>
    <d v="2014-07-10T00:00:00"/>
    <s v="Y"/>
    <n v="3"/>
    <n v="3"/>
    <s v="SAMN04033240"/>
    <d v="2014-07-10T00:00:00"/>
    <s v="Y"/>
  </r>
  <r>
    <n v="51"/>
    <s v="RU2012-075"/>
    <s v="RU2012-075"/>
    <s v="M. sacchariflorus"/>
    <m/>
    <n v="31.1"/>
    <m/>
    <m/>
    <m/>
    <s v="Q47683"/>
    <s v="wild"/>
    <m/>
    <s v="Russia"/>
    <s v="Khabarovsk Krai"/>
    <m/>
    <m/>
    <s v="E. Sacks, E. Dzyubenko, L. Bagmet, A. Sabitov"/>
    <d v="2012-09-13T00:00:00"/>
    <s v="On slope @ edge of H2O + Salix"/>
    <m/>
    <m/>
    <n v="60"/>
    <m/>
    <s v="UI"/>
    <n v="0"/>
    <n v="0"/>
    <d v="2012-10-02T00:00:00"/>
    <d v="2014-07-10T00:00:00"/>
    <n v="3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62688"/>
    <n v="135.14264"/>
    <n v="30"/>
    <n v="1.79"/>
    <n v="4"/>
    <s v="2x"/>
    <n v="4.1509433962264151"/>
    <s v="Y"/>
    <d v="2013-12-01T00:00:00"/>
    <s v="AU"/>
    <m/>
    <m/>
    <m/>
    <s v="N"/>
    <n v="7"/>
    <n v="4"/>
    <s v="NE China/Korea/Russia diploids"/>
    <n v="2"/>
    <x v="0"/>
    <n v="1.0999999999999999E-2"/>
    <n v="1.6E-2"/>
    <n v="2E-3"/>
    <n v="0.92300000000000004"/>
    <n v="0.02"/>
    <n v="2.3E-2"/>
    <n v="6.0000000000000001E-3"/>
    <n v="296"/>
    <n v="307"/>
    <n v="266"/>
    <n v="283"/>
    <n v="248"/>
    <n v="193"/>
    <n v="213"/>
    <n v="224"/>
    <n v="226"/>
    <n v="259"/>
    <n v="0.30411790203727801"/>
    <n v="0.1145301274864"/>
    <s v="unknown"/>
    <m/>
    <s v="Q47683"/>
    <s v="Q47683"/>
    <d v="2014-07-10T00:00:00"/>
    <s v="Y"/>
    <n v="3"/>
    <n v="3"/>
    <s v="SAMN04033241"/>
    <d v="2014-07-10T00:00:00"/>
    <s v="Y"/>
  </r>
  <r>
    <n v="52"/>
    <s v="RU2012-076"/>
    <s v="RU2012-076"/>
    <s v="M. sacchariflorus"/>
    <m/>
    <n v="32.1"/>
    <m/>
    <m/>
    <m/>
    <s v="Q47684"/>
    <s v="wild"/>
    <m/>
    <s v="Russia"/>
    <m/>
    <m/>
    <m/>
    <s v="E. Sacks, E. Dzyubenko, L. Bagmet, A. Sabitov"/>
    <d v="2012-09-13T00:00:00"/>
    <s v="Dark clay soil"/>
    <m/>
    <s v="rare"/>
    <n v="196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8"/>
    <s v="Y"/>
    <n v="48.526679999999999"/>
    <n v="134.59023999999999"/>
    <n v="42"/>
    <n v="1.94"/>
    <n v="3"/>
    <s v="2x"/>
    <n v="4.291666666666667"/>
    <s v="Y"/>
    <d v="2013-12-01T00:00:00"/>
    <s v="AU"/>
    <m/>
    <m/>
    <m/>
    <s v="N"/>
    <n v="7"/>
    <n v="4"/>
    <s v="NE China/Korea/Russia diploids"/>
    <n v="2"/>
    <x v="0"/>
    <n v="0"/>
    <n v="1.2999999999999999E-2"/>
    <n v="0"/>
    <n v="0.96899999999999997"/>
    <n v="1.4999999999999999E-2"/>
    <n v="2E-3"/>
    <n v="0"/>
    <n v="296"/>
    <n v="307"/>
    <n v="267"/>
    <n v="284"/>
    <n v="248"/>
    <n v="193"/>
    <n v="214"/>
    <n v="223"/>
    <n v="226"/>
    <n v="259"/>
    <n v="0.20583730674758"/>
    <n v="0.11909613565242699"/>
    <s v="2x"/>
    <m/>
    <s v="Q47684"/>
    <s v="Q47684"/>
    <d v="2014-07-10T00:00:00"/>
    <s v="Y"/>
    <n v="3"/>
    <n v="3"/>
    <s v="SAMN04033242"/>
    <d v="2014-07-10T00:00:00"/>
    <s v="Y"/>
  </r>
  <r>
    <n v="53"/>
    <s v="RU2012-078"/>
    <s v="RU2012-078"/>
    <s v="M. sacchariflorus"/>
    <m/>
    <n v="33.1"/>
    <m/>
    <m/>
    <m/>
    <s v="Q47685"/>
    <s v="wild"/>
    <m/>
    <s v="Russia"/>
    <s v="Jewish Autonomous Oblast"/>
    <m/>
    <m/>
    <s v="E. Sacks, E. Dzyubenko, L. Bagmet, A. Sabitov"/>
    <d v="2012-09-14T00:00:00"/>
    <s v="On slight rise in flat wet area, dark clay loam"/>
    <s v="50X50"/>
    <s v="occasional"/>
    <n v="156"/>
    <s v="Soy Field  Plow moved 1 genotype around mult clumps?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66629999999998"/>
    <n v="132.98172"/>
    <n v="69"/>
    <n v="1.91"/>
    <m/>
    <s v="2x"/>
    <n v="4.3643724696356276"/>
    <s v="Y"/>
    <d v="2013-12-01T00:00:00"/>
    <s v="AU"/>
    <m/>
    <m/>
    <m/>
    <s v="N"/>
    <n v="7"/>
    <n v="4"/>
    <s v="NE China/Korea/Russia diploids"/>
    <n v="2"/>
    <x v="0"/>
    <n v="6.0000000000000001E-3"/>
    <n v="1E-3"/>
    <n v="1E-3"/>
    <n v="0.96299999999999997"/>
    <n v="6.0000000000000001E-3"/>
    <n v="1.4E-2"/>
    <n v="8.9999999999999993E-3"/>
    <n v="296"/>
    <n v="307"/>
    <n v="267"/>
    <n v="284"/>
    <n v="248"/>
    <n v="193"/>
    <n v="213"/>
    <n v="224"/>
    <n v="226"/>
    <n v="259"/>
    <n v="0.34466117613061698"/>
    <n v="0.107328688596878"/>
    <s v="unknown"/>
    <m/>
    <s v="Q47685"/>
    <s v="Q47685"/>
    <d v="2014-07-10T00:00:00"/>
    <s v="Y"/>
    <n v="3"/>
    <n v="3"/>
    <s v="SAMN04033243"/>
    <d v="2014-07-10T00:00:00"/>
    <s v="Y"/>
  </r>
  <r>
    <n v="54"/>
    <s v="RU2012-079"/>
    <s v="RU2012-079"/>
    <s v="M. sacchariflorus"/>
    <m/>
    <n v="33.1"/>
    <m/>
    <m/>
    <m/>
    <s v="Q47686"/>
    <s v="wild"/>
    <m/>
    <s v="Russia"/>
    <s v="Jewish Autonomous Oblast"/>
    <m/>
    <m/>
    <s v="E. Sacks, E. Dzyubenko, L. Bagmet, A. Sabitov"/>
    <d v="2012-09-14T00:00:00"/>
    <m/>
    <m/>
    <m/>
    <n v="92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666919999999998"/>
    <n v="132.98165"/>
    <n v="69"/>
    <n v="1.97"/>
    <n v="4"/>
    <s v="2x"/>
    <n v="4.4209523809523814"/>
    <s v="Y"/>
    <d v="2013-12-01T00:00:00"/>
    <s v="AU"/>
    <m/>
    <m/>
    <m/>
    <s v="N"/>
    <n v="7"/>
    <n v="4"/>
    <s v="NE China/Korea/Russia diploids"/>
    <n v="2"/>
    <x v="0"/>
    <n v="0"/>
    <n v="0"/>
    <n v="1E-3"/>
    <n v="0.998"/>
    <n v="0"/>
    <n v="0"/>
    <n v="0"/>
    <n v="296"/>
    <n v="307"/>
    <n v="267"/>
    <n v="284"/>
    <n v="248"/>
    <n v="193"/>
    <n v="213"/>
    <n v="224"/>
    <n v="226"/>
    <n v="259"/>
    <n v="0.28400520156046799"/>
    <n v="0.102433708681438"/>
    <s v="2x"/>
    <m/>
    <s v="Q47686"/>
    <s v="Q47686"/>
    <d v="2014-07-10T00:00:00"/>
    <s v="Y"/>
    <n v="3"/>
    <n v="3"/>
    <s v="SAMN04033244"/>
    <d v="2014-07-10T00:00:00"/>
    <s v="Y"/>
  </r>
  <r>
    <n v="55"/>
    <s v="RU2012-080"/>
    <s v="RU2012-080"/>
    <s v="M. sacchariflorus"/>
    <m/>
    <n v="33.1"/>
    <m/>
    <m/>
    <m/>
    <s v="Q47687"/>
    <s v="wild"/>
    <m/>
    <s v="Russia"/>
    <s v="Jewish Autonomous Oblast"/>
    <m/>
    <m/>
    <s v="E. Sacks, E. Dzyubenko, L. Bagmet, A. Sabitov"/>
    <d v="2012-09-14T00:00:00"/>
    <m/>
    <m/>
    <m/>
    <n v="80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666960000000003"/>
    <n v="132.98195000000001"/>
    <n v="68"/>
    <n v="2.2200000000000002"/>
    <n v="5"/>
    <s v="2x"/>
    <n v="4.5335144927536231"/>
    <s v="Y"/>
    <d v="2013-12-01T00:00:00"/>
    <s v="AU"/>
    <m/>
    <m/>
    <m/>
    <s v="N"/>
    <n v="7"/>
    <n v="4"/>
    <s v="NE China/Korea/Russia diploids"/>
    <n v="2"/>
    <x v="0"/>
    <n v="1.0999999999999999E-2"/>
    <n v="1E-3"/>
    <n v="7.0000000000000001E-3"/>
    <n v="0.876"/>
    <n v="4.1000000000000002E-2"/>
    <n v="4.8000000000000001E-2"/>
    <n v="1.6E-2"/>
    <n v="296"/>
    <n v="307"/>
    <n v="267"/>
    <n v="284"/>
    <n v="248"/>
    <n v="193"/>
    <n v="213"/>
    <n v="224"/>
    <n v="226"/>
    <n v="259"/>
    <n v="0.26091605259355599"/>
    <n v="0.15057084766969001"/>
    <s v="unknown"/>
    <m/>
    <s v="Q47687"/>
    <s v="Q47687"/>
    <d v="2014-07-10T00:00:00"/>
    <s v="Y"/>
    <n v="3"/>
    <n v="3"/>
    <s v="SAMN04033245"/>
    <d v="2014-07-10T00:00:00"/>
    <s v="Y"/>
  </r>
  <r>
    <n v="56"/>
    <s v="RU2012-081"/>
    <s v="RU2012-081"/>
    <s v="M. sacchariflorus"/>
    <m/>
    <n v="33.1"/>
    <m/>
    <m/>
    <m/>
    <s v="Q47688"/>
    <s v="wild"/>
    <m/>
    <s v="Russia"/>
    <s v="Jewish Autonomous Oblast"/>
    <m/>
    <m/>
    <s v="E. Sacks, E. Dzyubenko, L. Bagmet, A. Sabitov"/>
    <d v="2012-09-14T00:00:00"/>
    <m/>
    <m/>
    <m/>
    <n v="152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66989999999998"/>
    <n v="132.98214999999999"/>
    <n v="69"/>
    <n v="2.0499999999999998"/>
    <n v="5"/>
    <s v="2x"/>
    <n v="4.147217235188509"/>
    <s v="Y"/>
    <d v="2013-12-01T00:00:00"/>
    <s v="AU"/>
    <m/>
    <m/>
    <m/>
    <s v="N"/>
    <n v="7"/>
    <n v="4"/>
    <s v="NE China/Korea/Russia diploids"/>
    <n v="2"/>
    <x v="0"/>
    <n v="3.0000000000000001E-3"/>
    <n v="1E-3"/>
    <n v="0"/>
    <n v="0.95399999999999996"/>
    <n v="1.4999999999999999E-2"/>
    <n v="2.5000000000000001E-2"/>
    <n v="1E-3"/>
    <n v="296"/>
    <n v="307"/>
    <n v="267"/>
    <n v="284"/>
    <n v="248"/>
    <n v="193"/>
    <n v="213"/>
    <n v="224"/>
    <n v="226"/>
    <n v="259"/>
    <n v="0.154139575205895"/>
    <n v="0.13552663045335001"/>
    <s v="2x"/>
    <m/>
    <s v="Q47688"/>
    <s v="Q47688"/>
    <d v="2014-07-10T00:00:00"/>
    <s v="Y"/>
    <n v="3"/>
    <n v="3"/>
    <s v="SAMN04033246"/>
    <d v="2014-07-10T00:00:00"/>
    <s v="Y"/>
  </r>
  <r>
    <n v="57"/>
    <s v="RU2012-082"/>
    <s v="RU2012-082"/>
    <s v="M. sacchariflorus"/>
    <m/>
    <n v="34.1"/>
    <m/>
    <m/>
    <m/>
    <s v="Q47689"/>
    <s v="wild"/>
    <m/>
    <s v="Russia"/>
    <s v="Jewish Autonomous Oblast"/>
    <m/>
    <m/>
    <s v="E. Sacks, E. Dzyubenko, L. Bagmet, A. Sabitov"/>
    <d v="2012-09-14T00:00:00"/>
    <s v="Rolling hill site, dk sandy loam"/>
    <s v="60X5"/>
    <s v="rare"/>
    <n v="92"/>
    <s v="Wild collected near this site too"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588709999999999"/>
    <n v="133.02688000000001"/>
    <n v="60"/>
    <n v="2.2000000000000002"/>
    <n v="3"/>
    <s v="2x"/>
    <n v="4.3421052631578947"/>
    <s v="Y"/>
    <d v="2013-12-01T00:00:00"/>
    <s v="AU"/>
    <m/>
    <m/>
    <m/>
    <s v="N"/>
    <n v="7"/>
    <n v="4"/>
    <s v="NE China/Korea/Russia diploids"/>
    <n v="2"/>
    <x v="0"/>
    <n v="4.0000000000000001E-3"/>
    <n v="2.1000000000000001E-2"/>
    <n v="0"/>
    <n v="0.93200000000000005"/>
    <n v="2.8000000000000001E-2"/>
    <n v="2E-3"/>
    <n v="1.2999999999999999E-2"/>
    <n v="296"/>
    <n v="307"/>
    <n v="267"/>
    <n v="284"/>
    <n v="248"/>
    <n v="193"/>
    <n v="214"/>
    <n v="223"/>
    <n v="226"/>
    <n v="259"/>
    <n v="0.14035543996532299"/>
    <n v="0.13190802743041499"/>
    <s v="2x"/>
    <m/>
    <s v="Q47689"/>
    <s v="Q47689"/>
    <d v="2014-07-10T00:00:00"/>
    <s v="Y"/>
    <n v="3"/>
    <n v="3"/>
    <s v="SAMN04033247"/>
    <d v="2014-07-10T00:00:00"/>
    <s v="Y"/>
  </r>
  <r>
    <n v="58"/>
    <s v="RU2012-083"/>
    <s v="RU2012-083"/>
    <s v="M. sacchariflorus"/>
    <m/>
    <n v="35.1"/>
    <m/>
    <m/>
    <m/>
    <s v="Q47690"/>
    <s v="wild"/>
    <m/>
    <s v="Russia"/>
    <s v="Jewish Autonomous Oblast"/>
    <m/>
    <s v="Near Kazanka villge near side of road near soybean field"/>
    <s v="E. Sacks, E. Dzyubenko, L. Bagmet, A. Sabitov"/>
    <d v="2012-09-14T00:00:00"/>
    <m/>
    <s v="59X10"/>
    <m/>
    <n v="136"/>
    <m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449109999999997"/>
    <n v="133.07715999999999"/>
    <n v="80"/>
    <n v="1.94"/>
    <n v="4"/>
    <s v="2x"/>
    <n v="4.4385964912280702"/>
    <s v="Y"/>
    <d v="2013-12-01T00:00:00"/>
    <s v="AU"/>
    <m/>
    <m/>
    <m/>
    <s v="N"/>
    <n v="7"/>
    <n v="4"/>
    <s v="NE China/Korea/Russia diploids"/>
    <n v="2"/>
    <x v="0"/>
    <n v="0"/>
    <n v="1.7000000000000001E-2"/>
    <n v="3.0000000000000001E-3"/>
    <n v="0.97799999999999998"/>
    <n v="0"/>
    <n v="2E-3"/>
    <n v="0"/>
    <n v="296"/>
    <n v="307"/>
    <n v="267"/>
    <n v="284"/>
    <n v="248"/>
    <n v="193"/>
    <n v="214"/>
    <n v="224"/>
    <n v="226"/>
    <n v="259"/>
    <n v="0.30851033087704099"/>
    <n v="0.10234443562204899"/>
    <s v="2x"/>
    <m/>
    <s v="Q47690"/>
    <s v="Q47690"/>
    <d v="2014-07-10T00:00:00"/>
    <s v="Y"/>
    <n v="3"/>
    <n v="3"/>
    <s v="SAMN04033248"/>
    <d v="2014-07-10T00:00:00"/>
    <s v="Y"/>
  </r>
  <r>
    <n v="59"/>
    <s v="RU2012-084"/>
    <s v="RU2012-084"/>
    <s v="M. sacchariflorus"/>
    <m/>
    <n v="36"/>
    <m/>
    <m/>
    <m/>
    <s v="Q47691"/>
    <s v="wild"/>
    <m/>
    <s v="Russia"/>
    <s v="Jewish Autonomous Oblast"/>
    <m/>
    <m/>
    <s v="E. Sacks, E. Dzyubenko, L. Bagmet, A. Sabitov"/>
    <d v="2012-09-14T00:00:00"/>
    <s v="Dark loam"/>
    <s v="500X500"/>
    <s v="occasional"/>
    <n v="96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365729999999999"/>
    <n v="133.13955999999999"/>
    <n v="47"/>
    <n v="1.98"/>
    <n v="4"/>
    <s v="2x"/>
    <n v="4.4622641509433967"/>
    <s v="Y"/>
    <d v="2013-12-01T00:00:00"/>
    <s v="AU"/>
    <m/>
    <m/>
    <m/>
    <s v="N"/>
    <n v="7"/>
    <n v="4"/>
    <s v="NE China/Korea/Russia diploids"/>
    <n v="2"/>
    <x v="0"/>
    <n v="3.0000000000000001E-3"/>
    <n v="6.0000000000000001E-3"/>
    <n v="2E-3"/>
    <n v="0.93600000000000005"/>
    <n v="0.03"/>
    <n v="1.7000000000000001E-2"/>
    <n v="8.0000000000000002E-3"/>
    <n v="296"/>
    <n v="307"/>
    <n v="267"/>
    <n v="285"/>
    <n v="248"/>
    <n v="193"/>
    <n v="214"/>
    <n v="223"/>
    <n v="226"/>
    <n v="259"/>
    <n v="0.13587631845109099"/>
    <n v="0.133364545363341"/>
    <s v="2x"/>
    <m/>
    <s v="Q47691"/>
    <s v="Q47691"/>
    <d v="2014-07-10T00:00:00"/>
    <s v="Y"/>
    <n v="3"/>
    <n v="3"/>
    <s v="SAMN04033249"/>
    <d v="2014-07-10T00:00:00"/>
    <s v="Y"/>
  </r>
  <r>
    <n v="60"/>
    <s v="RU2012-085"/>
    <s v="RU2012-085"/>
    <s v="M. sacchariflorus"/>
    <m/>
    <n v="36"/>
    <m/>
    <m/>
    <m/>
    <s v="Q47692"/>
    <s v="wild"/>
    <m/>
    <s v="Russia"/>
    <s v="Jewish Autonomous Oblast"/>
    <m/>
    <m/>
    <s v="E. Sacks, E. Dzyubenko, L. Bagmet, A. Sabitov"/>
    <d v="2012-09-14T00:00:00"/>
    <s v="On mound in wet flat"/>
    <m/>
    <m/>
    <n v="252"/>
    <m/>
    <s v="UI"/>
    <n v="0"/>
    <n v="0"/>
    <d v="2012-10-02T00:00:00"/>
    <d v="2014-07-10T00:00:00"/>
    <n v="6"/>
    <d v="2015-03-31T00:00:00"/>
    <n v="8"/>
    <n v="1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366039999999998"/>
    <n v="133.13820000000001"/>
    <n v="47"/>
    <n v="1.79"/>
    <n v="3"/>
    <s v="2x"/>
    <n v="4.524528301886793"/>
    <s v="Y"/>
    <d v="2013-12-01T00:00:00"/>
    <s v="AU"/>
    <m/>
    <m/>
    <m/>
    <s v="N"/>
    <n v="7"/>
    <n v="4"/>
    <s v="NE China/Korea/Russia diploids"/>
    <n v="2"/>
    <x v="0"/>
    <n v="0"/>
    <n v="1E-3"/>
    <n v="1E-3"/>
    <n v="0.97599999999999998"/>
    <n v="3.0000000000000001E-3"/>
    <n v="8.0000000000000002E-3"/>
    <n v="1.2E-2"/>
    <n v="296"/>
    <n v="307"/>
    <n v="266"/>
    <n v="283"/>
    <n v="248"/>
    <n v="193"/>
    <n v="213"/>
    <n v="224"/>
    <n v="226"/>
    <n v="259"/>
    <n v="0.20170495593122401"/>
    <n v="0.107547511312217"/>
    <s v="2x"/>
    <m/>
    <s v="Q47692"/>
    <s v="Q47692"/>
    <d v="2014-07-10T00:00:00"/>
    <s v="Y"/>
    <n v="3"/>
    <n v="3"/>
    <s v="SAMN04033250"/>
    <d v="2014-07-10T00:00:00"/>
    <s v="Y"/>
  </r>
  <r>
    <n v="61"/>
    <s v="RU2012-086"/>
    <s v="RU2012-086"/>
    <s v="M. sacchariflorus"/>
    <m/>
    <n v="36"/>
    <m/>
    <m/>
    <m/>
    <s v="Q47693"/>
    <s v="wild"/>
    <m/>
    <s v="Russia"/>
    <m/>
    <m/>
    <m/>
    <s v="E. Sacks, E. Dzyubenko, L. Bagmet, A. Sabitov"/>
    <d v="2012-09-14T00:00:00"/>
    <m/>
    <m/>
    <m/>
    <n v="180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366129999999998"/>
    <n v="133.13776999999999"/>
    <n v="48"/>
    <n v="1.64"/>
    <n v="3"/>
    <s v="2x"/>
    <n v="4.6160714285714288"/>
    <s v="Y"/>
    <d v="2013-12-01T00:00:00"/>
    <s v="AU"/>
    <m/>
    <m/>
    <m/>
    <s v="N"/>
    <n v="7"/>
    <n v="4"/>
    <s v="NE China/Korea/Russia diploids"/>
    <n v="2"/>
    <x v="0"/>
    <n v="6.0000000000000001E-3"/>
    <n v="7.0000000000000001E-3"/>
    <n v="0"/>
    <n v="0.90900000000000003"/>
    <n v="3.3000000000000002E-2"/>
    <n v="3.3000000000000002E-2"/>
    <n v="1.2E-2"/>
    <n v="296"/>
    <n v="307"/>
    <n v="267"/>
    <n v="284"/>
    <n v="248"/>
    <n v="193"/>
    <n v="214"/>
    <n v="223"/>
    <n v="226"/>
    <n v="259"/>
    <n v="0.25406733131050402"/>
    <n v="0.12896602487118899"/>
    <s v="unknown"/>
    <m/>
    <s v="Q47693"/>
    <s v="Q47693"/>
    <d v="2014-07-10T00:00:00"/>
    <s v="Y"/>
    <n v="3"/>
    <n v="3"/>
    <s v="SAMN04033251"/>
    <d v="2014-07-10T00:00:00"/>
    <s v="Y"/>
  </r>
  <r>
    <n v="62"/>
    <s v="RU2012-087"/>
    <s v="RU2012-087"/>
    <s v="M. sacchariflorus"/>
    <m/>
    <n v="36"/>
    <m/>
    <m/>
    <m/>
    <s v="Q47694"/>
    <s v="wild"/>
    <m/>
    <s v="Russia"/>
    <s v="Jewish Autonomous Oblast"/>
    <m/>
    <m/>
    <s v="E. Sacks, E. Dzyubenko, L. Bagmet, A. Sabitov"/>
    <d v="2012-09-14T00:00:00"/>
    <s v="Standing in H2O but afer heavy rain prev night"/>
    <m/>
    <m/>
    <n v="276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366100000000003"/>
    <n v="133.13763"/>
    <n v="49"/>
    <n v="1.1499999999999999"/>
    <n v="2"/>
    <s v="2x"/>
    <n v="4.3620689655172411"/>
    <s v="Y"/>
    <d v="2013-12-01T00:00:00"/>
    <s v="AU"/>
    <m/>
    <m/>
    <m/>
    <s v="N"/>
    <n v="7"/>
    <n v="4"/>
    <s v="NE China/Korea/Russia diploids"/>
    <n v="2"/>
    <x v="0"/>
    <n v="1E-3"/>
    <n v="2.4E-2"/>
    <n v="2E-3"/>
    <n v="0.94699999999999995"/>
    <n v="1.4999999999999999E-2"/>
    <n v="4.0000000000000001E-3"/>
    <n v="8.0000000000000002E-3"/>
    <n v="296"/>
    <n v="307"/>
    <n v="267"/>
    <n v="284"/>
    <n v="248"/>
    <n v="193"/>
    <n v="214"/>
    <n v="223"/>
    <n v="226"/>
    <n v="259"/>
    <n v="0.15974570148822401"/>
    <n v="0.131203356604877"/>
    <s v="2x"/>
    <m/>
    <s v="Q47694"/>
    <s v="Q47694"/>
    <d v="2014-07-10T00:00:00"/>
    <s v="Y"/>
    <n v="3"/>
    <n v="3"/>
    <s v="SAMN04033252"/>
    <d v="2014-07-10T00:00:00"/>
    <s v="Y"/>
  </r>
  <r>
    <n v="63"/>
    <s v="RU2012-088"/>
    <s v="RU2012-088"/>
    <s v="M. sacchariflorus"/>
    <m/>
    <n v="36"/>
    <m/>
    <m/>
    <m/>
    <s v="Q47695"/>
    <s v="wild"/>
    <m/>
    <s v="Russia"/>
    <s v="Jewish Autonomous Oblast"/>
    <m/>
    <m/>
    <s v="E. Sacks, E. Dzyubenko, L. Bagmet, A. Sabitov"/>
    <d v="2012-09-14T00:00:00"/>
    <s v="Slight mound in flat wet area"/>
    <m/>
    <m/>
    <n v="164"/>
    <m/>
    <s v="UI"/>
    <n v="0"/>
    <n v="0"/>
    <d v="2012-10-02T00:00:00"/>
    <d v="2014-07-10T00:00:00"/>
    <n v="6"/>
    <d v="2015-03-31T00:00:00"/>
    <n v="8"/>
    <n v="2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365839999999999"/>
    <n v="133.13839999999999"/>
    <n v="49"/>
    <n v="1.7"/>
    <n v="4"/>
    <s v="2x"/>
    <n v="4.2052529182879379"/>
    <s v="Y"/>
    <d v="2013-12-01T00:00:00"/>
    <s v="AU"/>
    <m/>
    <m/>
    <m/>
    <s v="N"/>
    <n v="7"/>
    <n v="4"/>
    <s v="NE China/Korea/Russia diploids"/>
    <n v="2"/>
    <x v="0"/>
    <n v="8.0000000000000002E-3"/>
    <n v="2.1999999999999999E-2"/>
    <n v="0"/>
    <n v="0.92300000000000004"/>
    <n v="2.1999999999999999E-2"/>
    <n v="2.1000000000000001E-2"/>
    <n v="4.0000000000000001E-3"/>
    <n v="296"/>
    <n v="307"/>
    <n v="267"/>
    <n v="284"/>
    <n v="248"/>
    <n v="193"/>
    <n v="214"/>
    <n v="223"/>
    <n v="226"/>
    <n v="259"/>
    <n v="0.124172807397775"/>
    <n v="0.147353833971229"/>
    <s v="2x"/>
    <m/>
    <s v="Q47695"/>
    <s v="Q47695"/>
    <d v="2014-07-10T00:00:00"/>
    <s v="Y"/>
    <n v="3"/>
    <n v="3"/>
    <s v="SAMN04033253"/>
    <d v="2014-07-10T00:00:00"/>
    <s v="Y"/>
  </r>
  <r>
    <n v="64"/>
    <s v="RU2012-091"/>
    <s v="RU2012-091"/>
    <s v="M. sacchariflorus"/>
    <m/>
    <n v="37"/>
    <m/>
    <m/>
    <m/>
    <s v="Q47696"/>
    <s v="wild"/>
    <m/>
    <s v="Russia"/>
    <s v="Jewish Autonomous Oblast"/>
    <m/>
    <m/>
    <s v="E. Sacks, E. Dzyubenko, L. Bagmet, A. Sabitov"/>
    <d v="2012-09-14T00:00:00"/>
    <s v="Flat area, dk sandy loam"/>
    <s v="&gt;500X500"/>
    <s v="occasional"/>
    <n v="132"/>
    <m/>
    <s v="UI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293840000000003"/>
    <n v="133.17572000000001"/>
    <n v="35"/>
    <n v="2"/>
    <n v="4"/>
    <s v="2x"/>
    <n v="4.4767441860465116"/>
    <s v="Y"/>
    <d v="2013-12-01T00:00:00"/>
    <s v="AU"/>
    <m/>
    <m/>
    <m/>
    <s v="N"/>
    <n v="7"/>
    <n v="4"/>
    <s v="NE China/Korea/Russia diploids"/>
    <n v="2"/>
    <x v="0"/>
    <n v="4.0000000000000001E-3"/>
    <n v="3.0000000000000001E-3"/>
    <n v="1E-3"/>
    <n v="0.96199999999999997"/>
    <n v="6.0000000000000001E-3"/>
    <n v="2.1999999999999999E-2"/>
    <n v="2E-3"/>
    <n v="296"/>
    <n v="307"/>
    <n v="267"/>
    <n v="284"/>
    <n v="248"/>
    <n v="193"/>
    <n v="214"/>
    <n v="223"/>
    <n v="226"/>
    <n v="259"/>
    <n v="0.181303279872851"/>
    <n v="0.13137552504323899"/>
    <s v="unknown"/>
    <m/>
    <s v="Q47696"/>
    <s v="Q47696"/>
    <d v="2014-07-10T00:00:00"/>
    <s v="Y"/>
    <n v="3"/>
    <n v="3"/>
    <s v="SAMN04033254"/>
    <d v="2014-07-10T00:00:00"/>
    <s v="Y"/>
  </r>
  <r>
    <n v="65"/>
    <s v="RU2012-092"/>
    <s v="RU2012-092"/>
    <s v="M. sacchariflorus"/>
    <m/>
    <n v="37"/>
    <m/>
    <m/>
    <m/>
    <s v="Q47697"/>
    <s v="wild"/>
    <m/>
    <s v="Russia"/>
    <s v="Jewish Autonomous Oblast"/>
    <m/>
    <m/>
    <s v="E. Sacks, E. Dzyubenko, L. Bagmet, A. Sabitov"/>
    <d v="2012-09-14T00:00:00"/>
    <m/>
    <m/>
    <m/>
    <n v="332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293950000000002"/>
    <n v="133.17581000000001"/>
    <n v="38"/>
    <n v="2.57"/>
    <n v="4"/>
    <s v="2x"/>
    <n v="4.2881355932203391"/>
    <s v="Y"/>
    <d v="2013-12-01T00:00:00"/>
    <s v="AU"/>
    <m/>
    <m/>
    <m/>
    <s v="N"/>
    <n v="7"/>
    <n v="4"/>
    <s v="NE China/Korea/Russia diploids"/>
    <n v="2"/>
    <x v="0"/>
    <n v="8.9999999999999993E-3"/>
    <n v="2.3E-2"/>
    <n v="2E-3"/>
    <n v="0.88200000000000001"/>
    <n v="3.4000000000000002E-2"/>
    <n v="2.3E-2"/>
    <n v="2.7E-2"/>
    <n v="296"/>
    <n v="307"/>
    <n v="267"/>
    <n v="285"/>
    <n v="248"/>
    <n v="193"/>
    <n v="214"/>
    <n v="223"/>
    <n v="226"/>
    <n v="259"/>
    <n v="0.101517121803208"/>
    <n v="0.148912903640808"/>
    <s v="2x"/>
    <s v="RU2012-092-4"/>
    <s v="Q47697"/>
    <s v="Q47697"/>
    <d v="2014-07-10T00:00:00"/>
    <s v="Y"/>
    <n v="3"/>
    <n v="3"/>
    <s v="SAMN04033255"/>
    <d v="2014-07-10T00:00:00"/>
    <s v="Y"/>
  </r>
  <r>
    <n v="66"/>
    <s v="RU2012-093"/>
    <s v="RU2012-093"/>
    <s v="M. sacchariflorus"/>
    <m/>
    <n v="37"/>
    <m/>
    <m/>
    <m/>
    <s v="Q47698"/>
    <s v="wild"/>
    <m/>
    <s v="Russia"/>
    <s v="Jewish Autonomous Oblast"/>
    <m/>
    <m/>
    <s v="E. Sacks, E. Dzyubenko, L. Bagmet, A. Sabitov"/>
    <d v="2012-09-14T00:00:00"/>
    <m/>
    <m/>
    <m/>
    <n v="280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293999999999997"/>
    <n v="133.17580000000001"/>
    <n v="41"/>
    <n v="2.16"/>
    <n v="3"/>
    <s v="2x"/>
    <n v="4.3640275387263339"/>
    <s v="Y"/>
    <d v="2013-12-01T00:00:00"/>
    <s v="AU"/>
    <m/>
    <m/>
    <m/>
    <s v="N"/>
    <n v="7"/>
    <n v="4"/>
    <s v="NE China/Korea/Russia diploids"/>
    <n v="2"/>
    <x v="0"/>
    <n v="8.9999999999999993E-3"/>
    <n v="2.3E-2"/>
    <n v="2E-3"/>
    <n v="0.88200000000000001"/>
    <n v="3.4000000000000002E-2"/>
    <n v="2.3E-2"/>
    <n v="2.7E-2"/>
    <n v="296"/>
    <n v="307"/>
    <n v="267"/>
    <n v="285"/>
    <n v="248"/>
    <n v="193"/>
    <n v="214"/>
    <n v="223"/>
    <n v="226"/>
    <n v="259"/>
    <n v="0.101517121803208"/>
    <n v="0.148912903640808"/>
    <s v="2x"/>
    <s v="RU2012-092-4"/>
    <s v="Q47698"/>
    <s v="Q47698"/>
    <d v="2014-07-10T00:00:00"/>
    <s v="Y"/>
    <n v="3"/>
    <n v="3"/>
    <s v="SAMN04033256"/>
    <d v="2014-07-10T00:00:00"/>
    <s v="Y"/>
  </r>
  <r>
    <n v="67"/>
    <s v="RU2012-094"/>
    <s v="RU2012-094"/>
    <s v="M. sacchariflorus"/>
    <m/>
    <n v="37"/>
    <m/>
    <m/>
    <m/>
    <s v="Q47699"/>
    <s v="wild"/>
    <m/>
    <s v="Russia"/>
    <s v="Jewish Autonomous Oblast"/>
    <m/>
    <m/>
    <s v="E. Sacks, E. Dzyubenko, L. Bagmet, A. Sabitov"/>
    <d v="2012-09-14T00:00:00"/>
    <m/>
    <m/>
    <m/>
    <n v="236"/>
    <m/>
    <s v="UI"/>
    <n v="0"/>
    <n v="0"/>
    <d v="2012-10-02T00:00:00"/>
    <d v="2014-07-10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294119999999999"/>
    <n v="133.17592999999999"/>
    <n v="44"/>
    <n v="2.2200000000000002"/>
    <n v="3"/>
    <s v="2x"/>
    <n v="4.3813559322033901"/>
    <s v="Y"/>
    <d v="2013-12-01T00:00:00"/>
    <s v="AU"/>
    <m/>
    <m/>
    <m/>
    <s v="N"/>
    <n v="7"/>
    <n v="4"/>
    <s v="NE China/Korea/Russia diploids"/>
    <n v="2"/>
    <x v="0"/>
    <n v="8.9999999999999993E-3"/>
    <n v="2.3E-2"/>
    <n v="2E-3"/>
    <n v="0.88200000000000001"/>
    <n v="3.4000000000000002E-2"/>
    <n v="2.3E-2"/>
    <n v="2.7E-2"/>
    <n v="296"/>
    <n v="307"/>
    <n v="267"/>
    <n v="285"/>
    <n v="248"/>
    <n v="193"/>
    <n v="214"/>
    <n v="223"/>
    <n v="226"/>
    <n v="259"/>
    <n v="0.101517121803208"/>
    <n v="0.148912903640808"/>
    <s v="2x"/>
    <s v="RU2012-092-4"/>
    <s v="Q47699"/>
    <s v="Q47699"/>
    <d v="2014-07-10T00:00:00"/>
    <s v="Y"/>
    <n v="3"/>
    <n v="3"/>
    <s v="SAMN04033257"/>
    <d v="2014-07-10T00:00:00"/>
    <s v="Y"/>
  </r>
  <r>
    <n v="68"/>
    <s v="RU2012-095"/>
    <s v="RU2012-095"/>
    <s v="M. sacchariflorus"/>
    <m/>
    <n v="37"/>
    <m/>
    <m/>
    <m/>
    <s v="Q47700"/>
    <s v="wild"/>
    <m/>
    <s v="Russia"/>
    <s v="Jewish Autonomous Oblast"/>
    <m/>
    <m/>
    <s v="E. Sacks, E. Dzyubenko, L. Bagmet, A. Sabitov"/>
    <d v="2012-09-14T00:00:00"/>
    <m/>
    <m/>
    <m/>
    <n v="448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291499999999999"/>
    <n v="133.17241000000001"/>
    <n v="45"/>
    <n v="2.2000000000000002"/>
    <n v="3.5"/>
    <s v="2x"/>
    <n v="4.0333333333333332"/>
    <s v="Y"/>
    <d v="2013-12-01T00:00:00"/>
    <s v="AU"/>
    <m/>
    <m/>
    <m/>
    <s v="N"/>
    <n v="7"/>
    <n v="4"/>
    <s v="NE China/Korea/Russia diploids"/>
    <n v="2"/>
    <x v="0"/>
    <n v="6.0000000000000001E-3"/>
    <n v="2E-3"/>
    <n v="0"/>
    <n v="0.99099999999999999"/>
    <n v="0"/>
    <n v="0"/>
    <n v="0"/>
    <n v="296"/>
    <n v="307"/>
    <n v="267"/>
    <n v="285"/>
    <n v="248"/>
    <n v="193"/>
    <n v="214"/>
    <n v="223"/>
    <n v="226"/>
    <n v="259"/>
    <n v="0.36171073544285498"/>
    <n v="8.9777254617892099E-2"/>
    <s v="unknown"/>
    <m/>
    <s v="Q47700"/>
    <s v="Q47700"/>
    <d v="2014-07-10T00:00:00"/>
    <s v="Y"/>
    <n v="3"/>
    <n v="3"/>
    <s v="SAMN04033258"/>
    <d v="2014-07-10T00:00:00"/>
    <s v="Y"/>
  </r>
  <r>
    <n v="69"/>
    <s v="RU2012-096"/>
    <s v="RU2012-096"/>
    <s v="M. sacchariflorus"/>
    <m/>
    <n v="38"/>
    <m/>
    <m/>
    <m/>
    <s v="Q47701"/>
    <s v="wild"/>
    <m/>
    <s v="Russia"/>
    <s v="Jewish Autonomous Oblast"/>
    <m/>
    <m/>
    <s v="E. Sacks, E. Dzyubenko, L. Bagmet, A. Sabitov"/>
    <d v="2012-09-15T00:00:00"/>
    <s v="Clay loam, slight rise in flat area"/>
    <s v="5X4"/>
    <s v="rare"/>
    <n v="328"/>
    <s v="In grass, Artemesia, Rubus, birch nearby, Angrostis, vicia, Salix"/>
    <s v="UI"/>
    <n v="0"/>
    <n v="0"/>
    <d v="2012-10-02T00:00:00"/>
    <d v="2014-07-10T00:00:00"/>
    <n v="6"/>
    <d v="2015-03-31T00:00:00"/>
    <n v="8"/>
    <n v="0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736660000000001"/>
    <n v="133.02146999999999"/>
    <n v="55"/>
    <n v="2.06"/>
    <n v="4"/>
    <s v="2x"/>
    <n v="4.3964686998394864"/>
    <s v="Y"/>
    <d v="2013-12-01T00:00:00"/>
    <s v="AU"/>
    <m/>
    <m/>
    <m/>
    <s v="N"/>
    <n v="7"/>
    <n v="4"/>
    <s v="NE China/Korea/Russia diploids"/>
    <n v="2"/>
    <x v="0"/>
    <n v="5.0000000000000001E-3"/>
    <n v="1.2E-2"/>
    <n v="1E-3"/>
    <n v="0.94799999999999995"/>
    <n v="1.7999999999999999E-2"/>
    <n v="8.9999999999999993E-3"/>
    <n v="6.0000000000000001E-3"/>
    <n v="296"/>
    <n v="307"/>
    <n v="267"/>
    <n v="284"/>
    <n v="248"/>
    <n v="193"/>
    <n v="214"/>
    <n v="223"/>
    <n v="226"/>
    <n v="259"/>
    <n v="0.358734286952753"/>
    <n v="0.10342030552926899"/>
    <s v="unknown"/>
    <m/>
    <s v="Q47701"/>
    <s v="Q47701"/>
    <d v="2014-07-10T00:00:00"/>
    <s v="Y"/>
    <n v="3"/>
    <n v="3"/>
    <s v="SAMN04033259"/>
    <d v="2014-07-10T00:00:00"/>
    <s v="Y"/>
  </r>
  <r>
    <n v="70"/>
    <s v="RU2012-097"/>
    <s v="RU2012-097"/>
    <s v="M. sacchariflorus"/>
    <m/>
    <n v="38"/>
    <m/>
    <m/>
    <m/>
    <s v="Q47702"/>
    <s v="wild"/>
    <m/>
    <s v="Russia"/>
    <s v="Jewish Autonomous Oblast"/>
    <m/>
    <s v="Road out of Birdbidzhano hwy"/>
    <s v="E. Sacks, E. Dzyubenko, L. Bagmet, A. Sabitov"/>
    <d v="2012-09-15T00:00:00"/>
    <s v="Lt brown clay loam w/ river rocks may have been brought in for rd"/>
    <s v="5X5"/>
    <s v="rare"/>
    <n v="284"/>
    <s v="Clumpy, by side of road"/>
    <s v="UI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m/>
    <m/>
    <m/>
    <m/>
    <m/>
    <n v="48.728740000000002"/>
    <n v="133.07011"/>
    <n v="70"/>
    <n v="2.09"/>
    <n v="4"/>
    <s v="2x"/>
    <n v="4.4404553415061292"/>
    <s v="Y"/>
    <d v="2013-12-01T00:00:00"/>
    <s v="AU"/>
    <m/>
    <m/>
    <m/>
    <s v="N"/>
    <n v="7"/>
    <n v="4"/>
    <s v="NE China/Korea/Russia diploids"/>
    <n v="2"/>
    <x v="0"/>
    <n v="1E-3"/>
    <n v="0.03"/>
    <n v="1E-3"/>
    <n v="0.94799999999999995"/>
    <n v="2E-3"/>
    <n v="1.7999999999999999E-2"/>
    <n v="0"/>
    <n v="296"/>
    <n v="307"/>
    <n v="267"/>
    <n v="284"/>
    <n v="248"/>
    <n v="193"/>
    <n v="214"/>
    <n v="223"/>
    <n v="226"/>
    <n v="259"/>
    <n v="0.182632567548042"/>
    <n v="0.11833127099169199"/>
    <s v="2x"/>
    <m/>
    <s v="Q47702"/>
    <s v="Q47702"/>
    <d v="2014-07-10T00:00:00"/>
    <s v="Y"/>
    <n v="3"/>
    <n v="3"/>
    <s v="SAMN04033260"/>
    <d v="2014-07-10T00:00:00"/>
    <s v="Y"/>
  </r>
  <r>
    <n v="71"/>
    <s v="RU2012-098"/>
    <s v="RU2012-098"/>
    <s v="M. sacchariflorus"/>
    <m/>
    <n v="39"/>
    <m/>
    <m/>
    <m/>
    <s v="Q47703"/>
    <s v="wild"/>
    <m/>
    <s v="Russia"/>
    <m/>
    <m/>
    <s v="Near hwy M58outside of Birdbidzhao turnoff"/>
    <s v="E. Sacks, E. Dzyubenko, L. Bagmet, A. Sabitov"/>
    <d v="2012-09-15T00:00:00"/>
    <s v="Sandy loam"/>
    <m/>
    <s v="frequent"/>
    <n v="60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709130000000002"/>
    <n v="133.19144"/>
    <n v="66"/>
    <n v="2.2799999999999998"/>
    <n v="3"/>
    <s v="2x"/>
    <n v="4.3937381404174571"/>
    <s v="Y"/>
    <d v="2013-12-01T00:00:00"/>
    <s v="AU"/>
    <m/>
    <m/>
    <m/>
    <s v="N"/>
    <n v="7"/>
    <n v="4"/>
    <s v="NE China/Korea/Russia diploids"/>
    <n v="2"/>
    <x v="0"/>
    <n v="0.01"/>
    <n v="1E-3"/>
    <n v="8.0000000000000002E-3"/>
    <n v="0.90100000000000002"/>
    <n v="2.5000000000000001E-2"/>
    <n v="3.5999999999999997E-2"/>
    <n v="0.02"/>
    <n v="296"/>
    <n v="307"/>
    <n v="266"/>
    <n v="283"/>
    <n v="248"/>
    <n v="193"/>
    <n v="213"/>
    <n v="224"/>
    <n v="226"/>
    <n v="259"/>
    <n v="0.229042045947117"/>
    <n v="0.14951834776415901"/>
    <s v="unknown"/>
    <m/>
    <s v="Q47703"/>
    <s v="Q47703"/>
    <d v="2014-07-10T00:00:00"/>
    <s v="Y"/>
    <n v="3"/>
    <n v="3"/>
    <s v="SAMN04033261"/>
    <d v="2014-07-10T00:00:00"/>
    <s v="Y"/>
  </r>
  <r>
    <n v="72"/>
    <s v="RU2012-099"/>
    <s v="RU2012-099"/>
    <s v="M. sacchariflorus"/>
    <m/>
    <n v="39"/>
    <m/>
    <m/>
    <m/>
    <s v="Q47704"/>
    <s v="wild"/>
    <m/>
    <s v="Russia"/>
    <m/>
    <m/>
    <m/>
    <s v="E. Sacks, E. Dzyubenko, L. Bagmet, A. Sabitov"/>
    <d v="2012-09-15T00:00:00"/>
    <m/>
    <m/>
    <m/>
    <n v="92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6"/>
    <s v="Y"/>
    <n v="48.709220000000002"/>
    <n v="133.19158999999999"/>
    <n v="67"/>
    <n v="2.44"/>
    <n v="4"/>
    <s v="2x"/>
    <n v="4.4444444444444446"/>
    <s v="Y"/>
    <d v="2013-12-01T00:00:00"/>
    <s v="AU"/>
    <m/>
    <m/>
    <m/>
    <s v="N"/>
    <n v="7"/>
    <n v="4"/>
    <s v="NE China/Korea/Russia diploids"/>
    <n v="2"/>
    <x v="0"/>
    <n v="3.0000000000000001E-3"/>
    <n v="0"/>
    <n v="0"/>
    <n v="0.995"/>
    <n v="1E-3"/>
    <n v="1E-3"/>
    <n v="1E-3"/>
    <n v="296"/>
    <n v="307"/>
    <n v="266"/>
    <n v="283"/>
    <n v="248"/>
    <n v="193"/>
    <n v="213"/>
    <n v="224"/>
    <n v="226"/>
    <n v="259"/>
    <n v="0.23641092327698299"/>
    <n v="0.108159249167424"/>
    <s v="2x"/>
    <m/>
    <s v="Q47704"/>
    <s v="Q47704"/>
    <d v="2014-07-10T00:00:00"/>
    <s v="Y"/>
    <n v="3"/>
    <n v="3"/>
    <s v="SAMN04033262"/>
    <d v="2014-07-10T00:00:00"/>
    <s v="Y"/>
  </r>
  <r>
    <n v="73"/>
    <s v="RU2012-100"/>
    <s v="RU2012-100"/>
    <s v="M. sacchariflorus"/>
    <m/>
    <n v="39"/>
    <m/>
    <m/>
    <m/>
    <s v="Q47705"/>
    <s v="wild"/>
    <m/>
    <s v="Russia"/>
    <m/>
    <m/>
    <m/>
    <s v="E. Sacks, E. Dzyubenko, L. Bagmet, A. Sabitov"/>
    <d v="2012-09-15T00:00:00"/>
    <m/>
    <m/>
    <m/>
    <n v="104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709470000000003"/>
    <n v="133.19159999999999"/>
    <n v="66"/>
    <n v="2.12"/>
    <n v="3"/>
    <s v="2x"/>
    <n v="4.4568965517241379"/>
    <s v="Y"/>
    <d v="2013-12-01T00:00:00"/>
    <s v="AU"/>
    <m/>
    <m/>
    <m/>
    <s v="N"/>
    <n v="7"/>
    <n v="4"/>
    <s v="NE China/Korea/Russia diploids"/>
    <n v="2"/>
    <x v="0"/>
    <n v="4.0000000000000001E-3"/>
    <n v="0"/>
    <n v="1E-3"/>
    <n v="0.94599999999999995"/>
    <n v="1.2999999999999999E-2"/>
    <n v="2.4E-2"/>
    <n v="1.2E-2"/>
    <n v="296"/>
    <n v="307"/>
    <n v="266"/>
    <n v="283"/>
    <n v="248"/>
    <n v="193"/>
    <n v="213"/>
    <n v="224"/>
    <n v="226"/>
    <n v="259"/>
    <n v="0.27917930934835999"/>
    <n v="0.121953175112251"/>
    <s v="unknown"/>
    <m/>
    <s v="Q47705"/>
    <s v="Q47705"/>
    <d v="2014-07-10T00:00:00"/>
    <s v="Y"/>
    <n v="3"/>
    <n v="3"/>
    <s v="SAMN04033263"/>
    <d v="2014-07-10T00:00:00"/>
    <s v="Y"/>
  </r>
  <r>
    <n v="74"/>
    <s v="RU2012-101"/>
    <s v="RU2012-101"/>
    <s v="M. sacchariflorus"/>
    <m/>
    <n v="39"/>
    <m/>
    <m/>
    <m/>
    <s v="Q47706"/>
    <s v="wild"/>
    <m/>
    <s v="Russia"/>
    <m/>
    <m/>
    <m/>
    <s v="E. Sacks, E. Dzyubenko, L. Bagmet, A. Sabitov"/>
    <d v="2012-09-15T00:00:00"/>
    <m/>
    <m/>
    <m/>
    <n v="76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70993"/>
    <n v="133.19167999999999"/>
    <n v="66"/>
    <n v="2.2999999999999998"/>
    <n v="4"/>
    <s v="2x"/>
    <n v="4.406021897810219"/>
    <s v="Y"/>
    <d v="2013-12-01T00:00:00"/>
    <s v="AU"/>
    <m/>
    <m/>
    <m/>
    <s v="N"/>
    <n v="7"/>
    <n v="4"/>
    <s v="NE China/Korea/Russia diploids"/>
    <n v="2"/>
    <x v="0"/>
    <n v="2E-3"/>
    <n v="0"/>
    <n v="1E-3"/>
    <n v="0.98699999999999999"/>
    <n v="1E-3"/>
    <n v="6.0000000000000001E-3"/>
    <n v="3.0000000000000001E-3"/>
    <n v="296"/>
    <n v="307"/>
    <n v="266"/>
    <n v="283"/>
    <n v="248"/>
    <n v="193"/>
    <n v="213"/>
    <n v="224"/>
    <n v="226"/>
    <n v="259"/>
    <n v="0.19497182488079801"/>
    <n v="0.11544260176609999"/>
    <s v="2x"/>
    <m/>
    <s v="Q47706"/>
    <s v="Q47706"/>
    <d v="2014-07-10T00:00:00"/>
    <s v="Y"/>
    <n v="3"/>
    <n v="3"/>
    <s v="SAMN04033264"/>
    <d v="2014-07-10T00:00:00"/>
    <s v="Y"/>
  </r>
  <r>
    <n v="75"/>
    <s v="RU2012-102"/>
    <s v="RU2012-102"/>
    <s v="M. sacchariflorus"/>
    <m/>
    <n v="39"/>
    <m/>
    <m/>
    <m/>
    <s v="Q47707"/>
    <s v="wild"/>
    <m/>
    <s v="Russia"/>
    <m/>
    <m/>
    <m/>
    <s v="E. Sacks, E. Dzyubenko, L. Bagmet, A. Sabitov"/>
    <d v="2012-09-15T00:00:00"/>
    <m/>
    <m/>
    <m/>
    <n v="100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709650000000003"/>
    <n v="133.19217"/>
    <n v="66"/>
    <n v="2.17"/>
    <n v="4"/>
    <s v="2x"/>
    <n v="4.2058823529411757"/>
    <s v="Y"/>
    <d v="2013-12-01T00:00:00"/>
    <s v="AU"/>
    <m/>
    <m/>
    <m/>
    <s v="N"/>
    <n v="7"/>
    <n v="4"/>
    <s v="NE China/Korea/Russia diploids"/>
    <n v="2"/>
    <x v="0"/>
    <n v="5.0000000000000001E-3"/>
    <n v="0"/>
    <n v="0"/>
    <n v="0.96499999999999997"/>
    <n v="4.0000000000000001E-3"/>
    <n v="2.3E-2"/>
    <n v="3.0000000000000001E-3"/>
    <n v="296"/>
    <n v="307"/>
    <n v="266"/>
    <n v="283"/>
    <n v="248"/>
    <n v="193"/>
    <n v="213"/>
    <n v="224"/>
    <n v="226"/>
    <n v="259"/>
    <n v="0.30067909261667403"/>
    <n v="0.118057851239669"/>
    <s v="unknown"/>
    <m/>
    <s v="Q47707"/>
    <s v="Q47707"/>
    <d v="2014-07-10T00:00:00"/>
    <s v="Y"/>
    <n v="3"/>
    <n v="3"/>
    <s v="SAMN04033265"/>
    <d v="2014-07-10T00:00:00"/>
    <s v="Y"/>
  </r>
  <r>
    <n v="76"/>
    <s v="RU2012-104"/>
    <s v="RU2012-104"/>
    <s v="M. sacchariflorus"/>
    <m/>
    <n v="40"/>
    <m/>
    <m/>
    <m/>
    <s v="Q47708"/>
    <s v="wild"/>
    <m/>
    <s v="Russia"/>
    <m/>
    <m/>
    <m/>
    <s v="E. Sacks, E. Dzyubenko, L. Bagmet, A. Sabitov"/>
    <d v="2012-09-15T00:00:00"/>
    <m/>
    <s v="5X10"/>
    <s v="occasional"/>
    <n v="92"/>
    <m/>
    <s v="UI"/>
    <n v="0"/>
    <n v="0"/>
    <d v="2012-10-02T00:00:00"/>
    <d v="2014-07-10T00:00:00"/>
    <n v="6"/>
    <d v="2015-03-31T00:00:00"/>
    <n v="8"/>
    <n v="6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94439999999999"/>
    <n v="136.63362000000001"/>
    <n v="49"/>
    <n v="1.85"/>
    <n v="2"/>
    <s v="2x"/>
    <n v="4.6020408163265305"/>
    <s v="Y"/>
    <d v="2013-12-01T00:00:00"/>
    <s v="AU"/>
    <m/>
    <m/>
    <m/>
    <s v="N"/>
    <n v="7"/>
    <n v="4"/>
    <s v="NE China/Korea/Russia diploids"/>
    <n v="2"/>
    <x v="0"/>
    <n v="2E-3"/>
    <n v="1E-3"/>
    <n v="1E-3"/>
    <n v="0.97"/>
    <n v="1.2999999999999999E-2"/>
    <n v="1.0999999999999999E-2"/>
    <n v="3.0000000000000001E-3"/>
    <n v="296"/>
    <n v="307"/>
    <n v="266"/>
    <n v="283"/>
    <n v="248"/>
    <n v="193"/>
    <n v="213"/>
    <n v="224"/>
    <n v="226"/>
    <n v="259"/>
    <n v="0.19890189279005899"/>
    <n v="0.116766467065868"/>
    <s v="2x"/>
    <m/>
    <s v="Q47708"/>
    <s v="Q47708"/>
    <d v="2014-07-10T00:00:00"/>
    <s v="Y"/>
    <n v="4"/>
    <n v="3"/>
    <s v="SAMN04033266"/>
    <d v="2014-07-10T00:00:00"/>
    <s v="Y"/>
  </r>
  <r>
    <n v="77"/>
    <s v="RU2012-105"/>
    <s v="RU2012-105"/>
    <s v="M. sacchariflorus"/>
    <m/>
    <n v="40"/>
    <m/>
    <m/>
    <m/>
    <s v="Q47709"/>
    <s v="wild"/>
    <m/>
    <s v="Russia"/>
    <m/>
    <m/>
    <m/>
    <s v="E. Sacks, E. Dzyubenko, L. Bagmet, A. Sabitov"/>
    <d v="2012-09-15T00:00:00"/>
    <m/>
    <m/>
    <s v="occasional"/>
    <n v="36"/>
    <s v="Being outcompeted by Phragmites "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8.596780000000003"/>
    <n v="133.63899000000001"/>
    <n v="52"/>
    <n v="1.91"/>
    <n v="3"/>
    <s v="2x"/>
    <n v="4.2881355932203391"/>
    <s v="Y"/>
    <d v="2013-12-01T00:00:00"/>
    <s v="AU"/>
    <m/>
    <m/>
    <m/>
    <s v="N"/>
    <n v="7"/>
    <n v="4"/>
    <s v="NE China/Korea/Russia diploids"/>
    <n v="2"/>
    <x v="0"/>
    <n v="5.0000000000000001E-3"/>
    <n v="1.0999999999999999E-2"/>
    <n v="4.0000000000000001E-3"/>
    <n v="0.94"/>
    <n v="1E-3"/>
    <n v="2.7E-2"/>
    <n v="1.0999999999999999E-2"/>
    <n v="296"/>
    <n v="307"/>
    <n v="267"/>
    <n v="284"/>
    <n v="248"/>
    <n v="193"/>
    <n v="214"/>
    <n v="223"/>
    <n v="226"/>
    <n v="259"/>
    <n v="0.33209073833261099"/>
    <n v="0.110587115476139"/>
    <s v="unknown"/>
    <m/>
    <s v="Q47709"/>
    <s v="Q47709"/>
    <d v="2014-07-10T00:00:00"/>
    <s v="Y"/>
    <n v="3"/>
    <n v="3"/>
    <s v="SAMN04033267"/>
    <d v="2014-07-10T00:00:00"/>
    <s v="Y"/>
  </r>
  <r>
    <n v="78"/>
    <s v="RU2012-106"/>
    <s v="RU2012-106"/>
    <s v="M. sacchariflorus"/>
    <m/>
    <n v="40"/>
    <m/>
    <m/>
    <m/>
    <s v="Q47710"/>
    <s v="wild"/>
    <m/>
    <s v="Russia"/>
    <m/>
    <m/>
    <m/>
    <s v="E. Sacks, E. Dzyubenko, L. Bagmet, A. Sabitov"/>
    <d v="2012-09-15T00:00:00"/>
    <m/>
    <m/>
    <m/>
    <n v="56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5"/>
    <s v="Y"/>
    <n v="48.597029999999997"/>
    <n v="133.63937000000001"/>
    <n v="52"/>
    <n v="1.5"/>
    <n v="2"/>
    <s v="2x"/>
    <n v="4.3297872340425529"/>
    <s v="Y"/>
    <d v="2013-12-01T00:00:00"/>
    <s v="AU"/>
    <m/>
    <m/>
    <m/>
    <s v="N"/>
    <n v="7"/>
    <n v="4"/>
    <s v="NE China/Korea/Russia diploids"/>
    <n v="2"/>
    <x v="0"/>
    <n v="0"/>
    <n v="1.0999999999999999E-2"/>
    <n v="1E-3"/>
    <n v="0.98499999999999999"/>
    <n v="2E-3"/>
    <n v="1E-3"/>
    <n v="1E-3"/>
    <n v="296"/>
    <n v="307"/>
    <n v="267"/>
    <n v="284"/>
    <n v="248"/>
    <n v="193"/>
    <n v="214"/>
    <n v="223"/>
    <n v="226"/>
    <n v="259"/>
    <n v="0.26932524201704999"/>
    <n v="0.100692109946609"/>
    <s v="2x"/>
    <m/>
    <s v="Q47710"/>
    <s v="Q47710"/>
    <d v="2014-07-10T00:00:00"/>
    <s v="Y"/>
    <n v="3"/>
    <n v="3"/>
    <s v="SAMN04033268"/>
    <d v="2014-07-10T00:00:00"/>
    <s v="Y"/>
  </r>
  <r>
    <n v="79"/>
    <s v="RU2012-108"/>
    <s v="RU2012-108"/>
    <s v="M. sacchariflorus"/>
    <m/>
    <n v="41"/>
    <m/>
    <m/>
    <m/>
    <s v="Q47711"/>
    <s v="wild"/>
    <m/>
    <s v="Russia"/>
    <m/>
    <m/>
    <m/>
    <s v="E. Sacks, E. Dzyubenko, L. Bagmet, A. Sabitov"/>
    <d v="2012-09-15T00:00:00"/>
    <s v="On rise in swampy water, dark loam"/>
    <s v="&gt;500"/>
    <s v="abundant"/>
    <n v="196"/>
    <s v="Very large pop and widely dispersed; mostly leaves have gone brown (dormant)"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86489999999998"/>
    <n v="133.93886000000001"/>
    <n v="43"/>
    <n v="1.59"/>
    <n v="3"/>
    <s v="2x"/>
    <n v="4.5299500831946755"/>
    <s v="Y"/>
    <d v="2013-12-01T00:00:00"/>
    <s v="AU"/>
    <m/>
    <m/>
    <m/>
    <s v="N"/>
    <n v="7"/>
    <n v="4"/>
    <s v="NE China/Korea/Russia diploids"/>
    <n v="2"/>
    <x v="0"/>
    <n v="3.0000000000000001E-3"/>
    <n v="1.4999999999999999E-2"/>
    <n v="3.0000000000000001E-3"/>
    <n v="0.95599999999999996"/>
    <n v="2E-3"/>
    <n v="1.4999999999999999E-2"/>
    <n v="6.0000000000000001E-3"/>
    <n v="296"/>
    <n v="307"/>
    <n v="267"/>
    <n v="284"/>
    <n v="248"/>
    <n v="193"/>
    <n v="214"/>
    <n v="223"/>
    <n v="226"/>
    <n v="259"/>
    <n v="0.13576072821846599"/>
    <n v="0.127963353061156"/>
    <s v="2x"/>
    <m/>
    <s v="Q47711"/>
    <s v="Q47711"/>
    <d v="2014-07-10T00:00:00"/>
    <s v="Y"/>
    <n v="3"/>
    <n v="3"/>
    <s v="SAMN04033269"/>
    <d v="2014-07-10T00:00:00"/>
    <s v="Y"/>
  </r>
  <r>
    <n v="80"/>
    <s v="RU2012-109"/>
    <s v="RU2012-109"/>
    <s v="M. sacchariflorus"/>
    <m/>
    <n v="41"/>
    <m/>
    <m/>
    <m/>
    <s v="Q47712"/>
    <s v="wild"/>
    <m/>
    <s v="Russia"/>
    <m/>
    <m/>
    <m/>
    <s v="E. Sacks, E. Dzyubenko, L. Bagmet, A. Sabitov"/>
    <d v="2012-09-15T00:00:00"/>
    <m/>
    <m/>
    <m/>
    <n v="208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4"/>
    <s v="Y"/>
    <n v="48.586579999999998"/>
    <n v="133.93906000000001"/>
    <n v="45"/>
    <n v="1.65"/>
    <n v="3"/>
    <s v="2x"/>
    <n v="4.6630434782608692"/>
    <s v="Y"/>
    <d v="2013-12-01T00:00:00"/>
    <s v="AU"/>
    <m/>
    <m/>
    <m/>
    <s v="N"/>
    <n v="7"/>
    <n v="4"/>
    <s v="NE China/Korea/Russia diploids"/>
    <n v="2"/>
    <x v="0"/>
    <n v="1E-3"/>
    <n v="1.9E-2"/>
    <n v="0"/>
    <n v="0.97099999999999997"/>
    <n v="3.0000000000000001E-3"/>
    <n v="4.0000000000000001E-3"/>
    <n v="2E-3"/>
    <n v="296"/>
    <n v="307"/>
    <n v="267"/>
    <n v="284"/>
    <n v="248"/>
    <n v="193"/>
    <n v="214"/>
    <n v="223"/>
    <n v="226"/>
    <n v="259"/>
    <n v="0.26340124259500097"/>
    <n v="0.101176932130247"/>
    <s v="2x"/>
    <m/>
    <s v="Q47712"/>
    <s v="Q47712"/>
    <d v="2014-07-10T00:00:00"/>
    <s v="Y"/>
    <n v="3"/>
    <n v="3"/>
    <s v="SAMN04033270"/>
    <d v="2014-07-10T00:00:00"/>
    <s v="Y"/>
  </r>
  <r>
    <n v="81"/>
    <s v="RU2012-110"/>
    <s v="RU2012-110"/>
    <s v="M. sacchariflorus"/>
    <m/>
    <n v="41"/>
    <m/>
    <m/>
    <m/>
    <s v="Q47713"/>
    <s v="wild"/>
    <m/>
    <s v="Russia"/>
    <m/>
    <m/>
    <m/>
    <s v="E. Sacks, E. Dzyubenko, L. Bagmet, A. Sabitov"/>
    <d v="2012-09-15T00:00:00"/>
    <m/>
    <m/>
    <m/>
    <n v="172"/>
    <m/>
    <s v="UI"/>
    <n v="0"/>
    <n v="0"/>
    <d v="2012-10-02T00:00:00"/>
    <d v="2014-07-10T00:00:00"/>
    <n v="6"/>
    <d v="2015-03-31T00:00:00"/>
    <n v="8"/>
    <n v="3"/>
    <m/>
    <d v="2015-04-01T00:00:00"/>
    <n v="8"/>
    <m/>
    <d v="2015-01-01T00:00:00"/>
    <m/>
    <m/>
    <n v="4"/>
    <d v="2015-03-16T00:00:00"/>
    <m/>
    <m/>
    <d v="2015-03-23T00:00:00"/>
    <n v="4"/>
    <s v="Y"/>
    <d v="2015-03-13T00:00:00"/>
    <m/>
    <n v="1"/>
    <s v="Y"/>
    <n v="48.587249999999997"/>
    <n v="133.93983"/>
    <n v="46"/>
    <n v="2.0299999999999998"/>
    <n v="3"/>
    <s v="2x"/>
    <n v="4.5081967213114753"/>
    <s v="Y"/>
    <d v="2013-12-01T00:00:00"/>
    <s v="AU"/>
    <m/>
    <m/>
    <m/>
    <s v="N"/>
    <n v="7"/>
    <n v="4"/>
    <s v="NE China/Korea/Russia diploids"/>
    <n v="2"/>
    <x v="0"/>
    <n v="5.0000000000000001E-3"/>
    <n v="2.1999999999999999E-2"/>
    <n v="4.0000000000000001E-3"/>
    <n v="0.94799999999999995"/>
    <n v="6.0000000000000001E-3"/>
    <n v="1.0999999999999999E-2"/>
    <n v="4.0000000000000001E-3"/>
    <n v="296"/>
    <n v="307"/>
    <n v="267"/>
    <n v="284"/>
    <n v="248"/>
    <n v="193"/>
    <n v="214"/>
    <n v="223"/>
    <n v="226"/>
    <n v="259"/>
    <n v="0.34206039589654702"/>
    <n v="0.108661278988053"/>
    <s v="unknown"/>
    <m/>
    <s v="Q47713"/>
    <s v="Q47713"/>
    <d v="2014-07-10T00:00:00"/>
    <s v="Y"/>
    <n v="3"/>
    <n v="3"/>
    <s v="SAMN04033271"/>
    <d v="2014-07-10T00:00:00"/>
    <s v="Y"/>
  </r>
  <r>
    <n v="82"/>
    <s v="RU2012-111"/>
    <s v="RU2012-111"/>
    <s v="M. sacchariflorus"/>
    <m/>
    <n v="41"/>
    <m/>
    <m/>
    <m/>
    <s v="Q47714"/>
    <s v="wild"/>
    <m/>
    <s v="Russia"/>
    <m/>
    <m/>
    <m/>
    <s v="E. Sacks, E. Dzyubenko, L. Bagmet, A. Sabitov"/>
    <d v="2012-09-15T00:00:00"/>
    <m/>
    <m/>
    <m/>
    <n v="280"/>
    <m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m/>
    <n v="48.588090000000001"/>
    <n v="133.94029"/>
    <n v="47"/>
    <n v="1.89"/>
    <n v="2.5"/>
    <s v="2x"/>
    <n v="4.4626016260162604"/>
    <s v="Y"/>
    <d v="2013-12-01T00:00:00"/>
    <s v="AU"/>
    <m/>
    <m/>
    <m/>
    <s v="N"/>
    <n v="7"/>
    <n v="4"/>
    <s v="NE China/Korea/Russia diploids"/>
    <n v="2"/>
    <x v="0"/>
    <n v="1E-3"/>
    <n v="7.0000000000000001E-3"/>
    <n v="0"/>
    <n v="0.98399999999999999"/>
    <n v="4.0000000000000001E-3"/>
    <n v="2E-3"/>
    <n v="1E-3"/>
    <n v="296"/>
    <n v="307"/>
    <n v="267"/>
    <n v="284"/>
    <n v="248"/>
    <n v="193"/>
    <n v="214"/>
    <n v="223"/>
    <n v="226"/>
    <n v="259"/>
    <n v="0.27137696864614902"/>
    <n v="0.103791544380106"/>
    <s v="2x"/>
    <m/>
    <s v="Q47714"/>
    <s v="Q47714"/>
    <d v="2015-03-10T00:00:00"/>
    <s v="Y"/>
    <n v="3"/>
    <n v="3"/>
    <s v="SAMN04033272"/>
    <d v="2015-03-10T00:00:00"/>
    <s v="Y"/>
  </r>
  <r>
    <n v="83"/>
    <s v="RU2012-112"/>
    <s v="RU2012-112"/>
    <s v="M. sacchariflorus"/>
    <m/>
    <n v="41"/>
    <m/>
    <m/>
    <m/>
    <s v="Q47715"/>
    <s v="wild"/>
    <m/>
    <s v="Russia"/>
    <m/>
    <m/>
    <m/>
    <s v="E. Sacks, E. Dzyubenko, L. Bagmet, A. Sabitov"/>
    <d v="2012-09-15T00:00:00"/>
    <m/>
    <m/>
    <m/>
    <n v="92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87870000000002"/>
    <n v="133.93943999999999"/>
    <n v="45"/>
    <n v="1.8"/>
    <n v="4"/>
    <s v="2x"/>
    <n v="4.4390862944162439"/>
    <s v="Y"/>
    <d v="2013-12-01T00:00:00"/>
    <s v="AU"/>
    <m/>
    <m/>
    <m/>
    <s v="N"/>
    <n v="7"/>
    <n v="4"/>
    <s v="NE China/Korea/Russia diploids"/>
    <n v="2"/>
    <x v="0"/>
    <n v="1E-3"/>
    <n v="8.0000000000000002E-3"/>
    <n v="0"/>
    <n v="0.94299999999999995"/>
    <n v="1.7000000000000001E-2"/>
    <n v="0.03"/>
    <n v="0"/>
    <n v="296"/>
    <n v="307"/>
    <n v="267"/>
    <n v="284"/>
    <n v="248"/>
    <n v="193"/>
    <n v="214"/>
    <n v="223"/>
    <n v="226"/>
    <n v="259"/>
    <n v="0.32911428984250801"/>
    <n v="9.9112680909717393E-2"/>
    <s v="2x"/>
    <m/>
    <s v="Q47715"/>
    <s v="Q47715"/>
    <d v="2014-07-10T00:00:00"/>
    <s v="Y"/>
    <n v="3"/>
    <n v="3"/>
    <s v="SAMN04033273"/>
    <d v="2014-07-10T00:00:00"/>
    <s v="Y"/>
  </r>
  <r>
    <n v="84"/>
    <s v="RU2012-113"/>
    <s v="RU2012-113"/>
    <s v="M. sacchariflorus"/>
    <m/>
    <n v="42"/>
    <m/>
    <m/>
    <m/>
    <s v="Q47716"/>
    <s v="wild"/>
    <m/>
    <s v="Russia"/>
    <m/>
    <m/>
    <s v="Adjacent to edge of water"/>
    <s v="E. Sacks, E. Dzyubenko, L. Bagmet, A. Sabitov"/>
    <d v="2012-09-15T00:00:00"/>
    <s v="Dark loam, on slight rise in flat wet area"/>
    <m/>
    <s v="occasional"/>
    <n v="92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8.609630000000003"/>
    <n v="134.21584999999999"/>
    <n v="44"/>
    <n v="1.85"/>
    <n v="3"/>
    <s v="2x"/>
    <n v="4.4916666666666663"/>
    <s v="Y"/>
    <d v="2013-12-01T00:00:00"/>
    <s v="AU"/>
    <m/>
    <m/>
    <m/>
    <s v="N"/>
    <n v="7"/>
    <n v="4"/>
    <s v="NE China/Korea/Russia diploids"/>
    <n v="2"/>
    <x v="0"/>
    <n v="0"/>
    <n v="2.9000000000000001E-2"/>
    <n v="1E-3"/>
    <n v="0.96199999999999997"/>
    <n v="0"/>
    <n v="0"/>
    <n v="6.0000000000000001E-3"/>
    <n v="296"/>
    <n v="307"/>
    <n v="267"/>
    <n v="284"/>
    <n v="248"/>
    <n v="193"/>
    <n v="214"/>
    <n v="223"/>
    <n v="226"/>
    <n v="259"/>
    <n v="0.30322207773443099"/>
    <n v="9.6507962840079606E-2"/>
    <s v="2x"/>
    <m/>
    <s v="Q47716"/>
    <s v="Q47716"/>
    <d v="2015-03-10T00:00:00"/>
    <s v="Y"/>
    <n v="3"/>
    <n v="3"/>
    <s v="SAMN04033274"/>
    <d v="2015-03-10T00:00:00"/>
    <s v="Y"/>
  </r>
  <r>
    <n v="85"/>
    <s v="RU2012-114"/>
    <s v="RU2012-114"/>
    <s v="M. sacchariflorus"/>
    <m/>
    <n v="42"/>
    <m/>
    <m/>
    <m/>
    <s v="Q47717"/>
    <s v="wild"/>
    <m/>
    <s v="Russia"/>
    <m/>
    <m/>
    <m/>
    <s v="E. Sacks, E. Dzyubenko, L. Bagmet, A. Sabitov"/>
    <d v="2012-09-15T00:00:00"/>
    <m/>
    <s v="69X15"/>
    <m/>
    <n v="236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609299999999998"/>
    <n v="134.21509"/>
    <n v="42"/>
    <n v="1.95"/>
    <n v="4"/>
    <s v="2x"/>
    <n v="4.465434083601286"/>
    <s v="Y"/>
    <d v="2013-12-01T00:00:00"/>
    <s v="AU"/>
    <m/>
    <m/>
    <m/>
    <s v="N"/>
    <n v="7"/>
    <n v="4"/>
    <s v="NE China/Korea/Russia diploids"/>
    <n v="2"/>
    <x v="0"/>
    <n v="2E-3"/>
    <n v="2.5000000000000001E-2"/>
    <n v="1E-3"/>
    <n v="0.95199999999999996"/>
    <n v="2E-3"/>
    <n v="1.7999999999999999E-2"/>
    <n v="1E-3"/>
    <n v="296"/>
    <n v="307"/>
    <n v="267"/>
    <n v="284"/>
    <n v="248"/>
    <n v="193"/>
    <n v="0"/>
    <n v="224"/>
    <n v="226"/>
    <n v="259"/>
    <n v="0.34980494148244501"/>
    <n v="0.103866666666667"/>
    <s v="unknown"/>
    <m/>
    <s v="Q47717"/>
    <s v="Q47717"/>
    <d v="2014-07-10T00:00:00"/>
    <s v="Y"/>
    <n v="3"/>
    <n v="3"/>
    <s v="SAMN04033275"/>
    <d v="2014-07-10T00:00:00"/>
    <s v="Y"/>
  </r>
  <r>
    <n v="86"/>
    <s v="RU2012-116"/>
    <s v="RU2012-116"/>
    <s v="M. sacchariflorus"/>
    <m/>
    <n v="43"/>
    <m/>
    <m/>
    <m/>
    <s v="Q47718"/>
    <s v="wild"/>
    <m/>
    <s v="Russia"/>
    <m/>
    <m/>
    <m/>
    <s v="E. Sacks, E. Dzyubenko, L. Bagmet, A. Sabitov"/>
    <d v="2012-09-15T00:00:00"/>
    <s v="brown any loam"/>
    <s v="200X20"/>
    <s v="occasional"/>
    <n v="92"/>
    <m/>
    <s v="UI"/>
    <n v="0"/>
    <n v="0"/>
    <d v="2012-10-02T00:00:00"/>
    <d v="2014-07-10T00:00:00"/>
    <n v="6"/>
    <d v="2015-03-31T00:00:00"/>
    <n v="8"/>
    <n v="4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71980000000003"/>
    <n v="134.42264"/>
    <n v="37"/>
    <n v="1.78"/>
    <n v="3"/>
    <s v="2x"/>
    <n v="4.4622641509433967"/>
    <s v="Y"/>
    <d v="2013-12-01T00:00:00"/>
    <s v="AU"/>
    <m/>
    <m/>
    <m/>
    <s v="N"/>
    <n v="7"/>
    <n v="4"/>
    <s v="NE China/Korea/Russia diploids"/>
    <n v="2"/>
    <x v="0"/>
    <n v="2E-3"/>
    <n v="0"/>
    <n v="0"/>
    <n v="0.996"/>
    <n v="0"/>
    <n v="0"/>
    <n v="0"/>
    <n v="296"/>
    <n v="307"/>
    <n v="267"/>
    <n v="284"/>
    <n v="248"/>
    <n v="193"/>
    <n v="214"/>
    <n v="223"/>
    <n v="226"/>
    <n v="259"/>
    <n v="0.36517844242161501"/>
    <n v="8.5761107064821596E-2"/>
    <s v="unknown"/>
    <m/>
    <s v="Q47718"/>
    <s v="Q47718"/>
    <d v="2014-07-10T00:00:00"/>
    <s v="Y"/>
    <n v="3"/>
    <n v="3"/>
    <s v="SAMN04033276"/>
    <d v="2014-07-10T00:00:00"/>
    <s v="Y"/>
  </r>
  <r>
    <n v="87"/>
    <s v="RU2012-117"/>
    <s v="RU2012-117"/>
    <s v="M. sacchariflorus"/>
    <m/>
    <n v="43"/>
    <m/>
    <m/>
    <m/>
    <s v="Q47719"/>
    <s v="wild"/>
    <m/>
    <s v="Russia"/>
    <m/>
    <m/>
    <m/>
    <s v="E. Sacks, E. Dzyubenko, L. Bagmet, A. Sabitov"/>
    <d v="2012-09-15T00:00:00"/>
    <m/>
    <m/>
    <m/>
    <n v="164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m/>
    <n v="48.57199"/>
    <n v="134.42243999999999"/>
    <n v="44"/>
    <n v="1.7"/>
    <n v="4"/>
    <s v="2x"/>
    <n v="4.4482456140350877"/>
    <s v="Y"/>
    <d v="2013-12-01T00:00:00"/>
    <s v="AU"/>
    <m/>
    <m/>
    <m/>
    <s v="N"/>
    <n v="7"/>
    <n v="4"/>
    <s v="NE China/Korea/Russia diploids"/>
    <n v="2"/>
    <x v="0"/>
    <n v="3.0000000000000001E-3"/>
    <n v="0"/>
    <n v="1E-3"/>
    <n v="0.96099999999999997"/>
    <n v="0.02"/>
    <n v="1.2999999999999999E-2"/>
    <n v="1E-3"/>
    <n v="296"/>
    <n v="307"/>
    <n v="267"/>
    <n v="284"/>
    <n v="248"/>
    <n v="193"/>
    <n v="214"/>
    <n v="223"/>
    <n v="226"/>
    <n v="259"/>
    <n v="0.12524201704955901"/>
    <n v="0.12767995771530499"/>
    <s v="2x"/>
    <s v="RU2012-117-8"/>
    <s v="Q47719"/>
    <s v="Q47719"/>
    <d v="2014-07-10T00:00:00"/>
    <s v="Y"/>
    <n v="3"/>
    <n v="3"/>
    <s v="SAMN04033277"/>
    <d v="2014-07-10T00:00:00"/>
    <s v="Y"/>
  </r>
  <r>
    <n v="88"/>
    <s v="RU2012-118"/>
    <s v="RU2012-118"/>
    <s v="M. sacchariflorus"/>
    <m/>
    <n v="43"/>
    <m/>
    <m/>
    <m/>
    <s v="Q47720"/>
    <s v="wild"/>
    <m/>
    <s v="Russia"/>
    <m/>
    <m/>
    <m/>
    <s v="E. Sacks, E. Dzyubenko, L. Bagmet, A. Sabitov"/>
    <d v="2012-09-15T00:00:00"/>
    <m/>
    <m/>
    <m/>
    <n v="288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7199"/>
    <n v="134.42295999999999"/>
    <n v="43"/>
    <n v="1.94"/>
    <n v="4"/>
    <s v="2x"/>
    <n v="4.4586919104991392"/>
    <s v="Y"/>
    <d v="2013-12-01T00:00:00"/>
    <s v="AU"/>
    <m/>
    <m/>
    <m/>
    <s v="N"/>
    <n v="7"/>
    <n v="4"/>
    <s v="NE China/Korea/Russia diploids"/>
    <n v="2"/>
    <x v="0"/>
    <n v="3.0000000000000001E-3"/>
    <n v="0"/>
    <n v="1E-3"/>
    <n v="0.96099999999999997"/>
    <n v="0.02"/>
    <n v="1.2999999999999999E-2"/>
    <n v="1E-3"/>
    <n v="296"/>
    <n v="307"/>
    <n v="267"/>
    <n v="284"/>
    <n v="248"/>
    <n v="193"/>
    <n v="214"/>
    <n v="223"/>
    <n v="226"/>
    <n v="259"/>
    <n v="0.12524201704955901"/>
    <n v="0.12767995771530499"/>
    <s v="2x"/>
    <s v="RU2012-117-8"/>
    <s v="Q47720"/>
    <s v="Q47720"/>
    <d v="2014-07-10T00:00:00"/>
    <s v="Y"/>
    <n v="3"/>
    <n v="3"/>
    <s v="SAMN04033278"/>
    <d v="2014-07-10T00:00:00"/>
    <s v="Y"/>
  </r>
  <r>
    <n v="89"/>
    <s v="RU2012-119"/>
    <s v="RU2012-119"/>
    <s v="M. sacchariflorus"/>
    <m/>
    <n v="43"/>
    <m/>
    <m/>
    <m/>
    <s v="Q47721"/>
    <s v="wild"/>
    <m/>
    <s v="Russia"/>
    <m/>
    <m/>
    <m/>
    <s v="E. Sacks, E. Dzyubenko, L. Bagmet, A. Sabitov"/>
    <d v="2012-09-15T00:00:00"/>
    <m/>
    <m/>
    <m/>
    <n v="108"/>
    <m/>
    <s v="UI"/>
    <n v="0"/>
    <n v="0"/>
    <d v="2012-10-02T00:00:00"/>
    <d v="2014-07-10T00:00:00"/>
    <n v="6"/>
    <d v="2015-03-31T00:00:00"/>
    <n v="8"/>
    <n v="5"/>
    <m/>
    <d v="2015-04-01T00:00:00"/>
    <n v="8"/>
    <m/>
    <d v="2015-01-01T00:00:00"/>
    <m/>
    <m/>
    <n v="4"/>
    <d v="2015-03-16T00:00:00"/>
    <m/>
    <m/>
    <d v="2015-03-23T00:00:00"/>
    <n v="4"/>
    <s v="Y"/>
    <s v="?"/>
    <m/>
    <m/>
    <m/>
    <n v="48.571829999999999"/>
    <n v="134.42303000000001"/>
    <n v="42"/>
    <n v="2.2000000000000002"/>
    <n v="5"/>
    <s v="2x"/>
    <n v="4.4423076923076925"/>
    <s v="Y"/>
    <d v="2013-12-01T00:00:00"/>
    <s v="AU"/>
    <m/>
    <m/>
    <m/>
    <s v="N"/>
    <n v="7"/>
    <n v="4"/>
    <s v="NE China/Korea/Russia diploids"/>
    <n v="2"/>
    <x v="0"/>
    <n v="6.0000000000000001E-3"/>
    <n v="6.5000000000000002E-2"/>
    <n v="5.0000000000000001E-3"/>
    <n v="0.90500000000000003"/>
    <n v="1E-3"/>
    <n v="1.2999999999999999E-2"/>
    <n v="5.0000000000000001E-3"/>
    <n v="296"/>
    <n v="307"/>
    <n v="267"/>
    <n v="284"/>
    <n v="248"/>
    <n v="193"/>
    <n v="214"/>
    <n v="223"/>
    <n v="226"/>
    <n v="259"/>
    <n v="0.38170784568703903"/>
    <n v="9.95513180033651E-2"/>
    <s v="unknown"/>
    <m/>
    <s v="Q47721"/>
    <s v="Q47721"/>
    <d v="2014-07-10T00:00:00"/>
    <s v="Y"/>
    <n v="3"/>
    <n v="3"/>
    <s v="SAMN04033279"/>
    <d v="2014-07-10T00:00:00"/>
    <s v="Y"/>
  </r>
  <r>
    <n v="90"/>
    <s v="RU2012-120"/>
    <s v="RU2012-120"/>
    <s v="M. sacchariflorus"/>
    <m/>
    <n v="43"/>
    <m/>
    <m/>
    <m/>
    <s v="Q47722"/>
    <s v="wild"/>
    <m/>
    <s v="Russia"/>
    <m/>
    <m/>
    <m/>
    <s v="E. Sacks, E. Dzyubenko, L. Bagmet, A. Sabitov"/>
    <d v="2012-09-15T00:00:00"/>
    <m/>
    <m/>
    <m/>
    <n v="108"/>
    <m/>
    <s v="UI"/>
    <n v="0"/>
    <n v="0"/>
    <d v="2012-10-02T00:00:00"/>
    <d v="2014-07-10T00:00:00"/>
    <n v="6"/>
    <d v="2015-03-31T00:00:00"/>
    <n v="8"/>
    <n v="8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71719999999999"/>
    <n v="134.423"/>
    <n v="38"/>
    <n v="2.14"/>
    <n v="4"/>
    <s v="2x"/>
    <n v="4.1949152542372881"/>
    <s v="Y"/>
    <d v="2013-12-01T00:00:00"/>
    <s v="AU"/>
    <m/>
    <m/>
    <m/>
    <s v="N"/>
    <n v="7"/>
    <n v="4"/>
    <s v="NE China/Korea/Russia diploids"/>
    <n v="2"/>
    <x v="0"/>
    <n v="1E-3"/>
    <n v="5.2999999999999999E-2"/>
    <n v="3.0000000000000001E-3"/>
    <n v="0.93200000000000005"/>
    <n v="8.9999999999999993E-3"/>
    <n v="1E-3"/>
    <n v="1E-3"/>
    <n v="296"/>
    <n v="307"/>
    <n v="267"/>
    <n v="284"/>
    <n v="248"/>
    <n v="193"/>
    <n v="214"/>
    <n v="223"/>
    <n v="226"/>
    <n v="259"/>
    <n v="0.235023840485479"/>
    <n v="0.108680870353581"/>
    <s v="2x"/>
    <m/>
    <s v="Q47722"/>
    <s v="Q47722"/>
    <d v="2014-07-10T00:00:00"/>
    <s v="Y"/>
    <n v="3"/>
    <n v="3"/>
    <s v="SAMN04033280"/>
    <d v="2014-07-10T00:00:00"/>
    <s v="Y"/>
  </r>
  <r>
    <n v="91"/>
    <s v="RU2012-121"/>
    <s v="RU2012-121"/>
    <s v="M. sacchariflorus"/>
    <m/>
    <n v="44"/>
    <m/>
    <m/>
    <m/>
    <s v="Q47723"/>
    <s v="wild"/>
    <m/>
    <s v="Russia"/>
    <m/>
    <m/>
    <m/>
    <s v="E. Sacks, E. Dzyubenko, L. Bagmet, A. Sabitov"/>
    <d v="2012-09-15T00:00:00"/>
    <s v="On slight rise, flat area"/>
    <s v="10X15"/>
    <m/>
    <n v="220"/>
    <m/>
    <s v="UI"/>
    <n v="0"/>
    <n v="0"/>
    <d v="2012-10-02T00:00:00"/>
    <d v="2014-07-10T00:00:00"/>
    <n v="6"/>
    <d v="2015-03-31T00:00:00"/>
    <n v="8"/>
    <n v="7"/>
    <m/>
    <d v="2015-04-01T00:00:00"/>
    <n v="8"/>
    <m/>
    <d v="2015-01-01T00:00:00"/>
    <m/>
    <m/>
    <n v="4"/>
    <d v="2015-03-16T00:00:00"/>
    <m/>
    <m/>
    <d v="2015-03-23T00:00:00"/>
    <n v="4"/>
    <s v="Y"/>
    <m/>
    <m/>
    <m/>
    <s v="Y"/>
    <n v="48.540320000000001"/>
    <n v="134.71992"/>
    <n v="34"/>
    <n v="1.79"/>
    <n v="4"/>
    <s v="2x"/>
    <n v="3.3431372549019613"/>
    <s v="Y"/>
    <d v="2013-12-01T00:00:00"/>
    <s v="AU"/>
    <m/>
    <m/>
    <m/>
    <s v="N"/>
    <n v="7"/>
    <n v="4"/>
    <s v="NE China/Korea/Russia diploids"/>
    <n v="2"/>
    <x v="0"/>
    <n v="4.0000000000000001E-3"/>
    <n v="2.5000000000000001E-2"/>
    <n v="5.0000000000000001E-3"/>
    <n v="0.91200000000000003"/>
    <n v="2.1000000000000001E-2"/>
    <n v="1.4999999999999999E-2"/>
    <n v="1.9E-2"/>
    <n v="296"/>
    <n v="307"/>
    <n v="267"/>
    <n v="282"/>
    <n v="248"/>
    <n v="193"/>
    <n v="213"/>
    <n v="224"/>
    <n v="226"/>
    <n v="259"/>
    <n v="0.117092905649473"/>
    <n v="0.14028082348705501"/>
    <s v="2x"/>
    <m/>
    <s v="Q47723"/>
    <s v="Q47723"/>
    <d v="2014-07-10T00:00:00"/>
    <s v="Y"/>
    <n v="3"/>
    <n v="3"/>
    <s v="SAMN04033281"/>
    <d v="2014-07-10T00:00:00"/>
    <s v="Y"/>
  </r>
  <r>
    <n v="92"/>
    <s v="RU2012-124"/>
    <s v="RU2012-124"/>
    <s v="M. sacchariflorus"/>
    <m/>
    <n v="45"/>
    <m/>
    <m/>
    <m/>
    <s v="Q47724"/>
    <s v="wild"/>
    <m/>
    <s v="Russia"/>
    <m/>
    <m/>
    <m/>
    <s v="E. Sacks, E. Dzyubenko, L. Bagmet, A. Sabitov"/>
    <d v="2012-09-16T00:00:00"/>
    <s v="On gente slope, in distrubed area next to paved walking path in town(nt to rd) in dk clay"/>
    <s v="100X300"/>
    <s v="occasional"/>
    <n v="80"/>
    <s v="Space in urban area"/>
    <s v="UI"/>
    <n v="0"/>
    <n v="0"/>
    <d v="2012-10-02T00:00:00"/>
    <m/>
    <m/>
    <m/>
    <m/>
    <m/>
    <m/>
    <m/>
    <m/>
    <m/>
    <d v="2015-01-01T00:00:00"/>
    <m/>
    <m/>
    <n v="4"/>
    <m/>
    <m/>
    <m/>
    <m/>
    <m/>
    <s v="Y"/>
    <m/>
    <m/>
    <m/>
    <s v="Y"/>
    <n v="48.363149999999997"/>
    <n v="135.07052999999999"/>
    <n v="67"/>
    <n v="1.27"/>
    <n v="2"/>
    <s v="2x"/>
    <n v="4.46875"/>
    <s v="Y"/>
    <d v="2013-12-01T00:00:00"/>
    <s v="AU"/>
    <m/>
    <m/>
    <m/>
    <s v="N"/>
    <n v="7"/>
    <n v="4"/>
    <s v="NE China/Korea/Russia diploids"/>
    <n v="2"/>
    <x v="0"/>
    <n v="5.0000000000000001E-3"/>
    <n v="2.8000000000000001E-2"/>
    <n v="4.0000000000000001E-3"/>
    <n v="0.91200000000000003"/>
    <n v="1.4999999999999999E-2"/>
    <n v="0.02"/>
    <n v="1.4999999999999999E-2"/>
    <n v="296"/>
    <n v="307"/>
    <n v="267"/>
    <n v="284"/>
    <n v="248"/>
    <n v="193"/>
    <n v="214"/>
    <n v="224"/>
    <n v="226"/>
    <n v="259"/>
    <n v="0.10189279005924"/>
    <n v="0.147784677756685"/>
    <s v="2x"/>
    <s v="RU2012-124-5"/>
    <s v="Q47724"/>
    <s v="Q47724, Q49325"/>
    <d v="2017-12-06T00:00:00"/>
    <s v="Y"/>
    <n v="3"/>
    <n v="3"/>
    <s v="SAMN04033282"/>
    <d v="2017-12-06T00:00:00"/>
    <s v="Y"/>
  </r>
  <r>
    <n v="93"/>
    <s v="RU2012-125"/>
    <s v="RU2012-125"/>
    <s v="M. sacchariflorus"/>
    <m/>
    <n v="45"/>
    <m/>
    <m/>
    <m/>
    <s v="Q47725"/>
    <s v="wild"/>
    <m/>
    <s v="Russia"/>
    <m/>
    <m/>
    <m/>
    <s v="E. Sacks, E. Dzyubenko, L. Bagmet, A. Sabitov"/>
    <d v="2012-09-16T00:00:00"/>
    <m/>
    <n v="3"/>
    <m/>
    <n v="128"/>
    <m/>
    <s v="UI"/>
    <n v="0"/>
    <n v="0"/>
    <d v="2012-10-02T00:00:00"/>
    <d v="2015-03-10T00:00:00"/>
    <n v="6"/>
    <m/>
    <n v="4"/>
    <m/>
    <m/>
    <m/>
    <m/>
    <m/>
    <d v="2015-01-01T00:00:00"/>
    <m/>
    <m/>
    <n v="4"/>
    <m/>
    <m/>
    <m/>
    <m/>
    <m/>
    <s v="Y"/>
    <m/>
    <m/>
    <m/>
    <s v="Y"/>
    <n v="48.363250000000001"/>
    <n v="135.07050000000001"/>
    <n v="72"/>
    <n v="1.31"/>
    <n v="2"/>
    <s v="2x"/>
    <n v="4.4196428571428577"/>
    <s v="Y"/>
    <d v="2013-12-01T00:00:00"/>
    <s v="AU"/>
    <m/>
    <m/>
    <m/>
    <s v="N"/>
    <n v="7"/>
    <n v="4"/>
    <s v="NE China/Korea/Russia diploids"/>
    <n v="2"/>
    <x v="0"/>
    <n v="5.0000000000000001E-3"/>
    <n v="2.8000000000000001E-2"/>
    <n v="4.0000000000000001E-3"/>
    <n v="0.91200000000000003"/>
    <n v="1.4999999999999999E-2"/>
    <n v="0.02"/>
    <n v="1.4999999999999999E-2"/>
    <n v="296"/>
    <n v="307"/>
    <n v="267"/>
    <n v="284"/>
    <n v="248"/>
    <n v="193"/>
    <n v="214"/>
    <n v="224"/>
    <n v="226"/>
    <n v="259"/>
    <n v="0.10189279005924"/>
    <n v="0.147784677756685"/>
    <s v="2x"/>
    <s v="RU2012-124-5"/>
    <s v="Q47725"/>
    <s v="Q47725"/>
    <d v="2015-03-10T00:00:00"/>
    <s v="Y"/>
    <n v="3"/>
    <n v="3"/>
    <s v="SAMN04033283"/>
    <d v="2015-03-10T00:00:00"/>
    <s v="Y"/>
  </r>
  <r>
    <n v="94"/>
    <s v="RU2012-126"/>
    <s v="RU2012-126"/>
    <s v="M. sacchariflorus"/>
    <m/>
    <n v="45"/>
    <m/>
    <m/>
    <m/>
    <s v="Q47726"/>
    <s v="wild"/>
    <m/>
    <s v="Russia"/>
    <m/>
    <m/>
    <m/>
    <s v="E. Sacks, E. Dzyubenko, L. Bagmet, A. Sabitov"/>
    <d v="2012-09-16T00:00:00"/>
    <m/>
    <m/>
    <m/>
    <n v="140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m/>
    <n v="48.36336"/>
    <n v="135.06952999999999"/>
    <n v="69"/>
    <n v="1.9"/>
    <n v="4"/>
    <s v="2x"/>
    <n v="4.4221611721611715"/>
    <s v="Y"/>
    <d v="2013-12-01T00:00:00"/>
    <s v="AU"/>
    <m/>
    <m/>
    <m/>
    <s v="N"/>
    <n v="7"/>
    <n v="4"/>
    <s v="NE China/Korea/Russia diploids"/>
    <n v="2"/>
    <x v="0"/>
    <n v="0"/>
    <n v="1E-3"/>
    <n v="3.0000000000000001E-3"/>
    <n v="0.99199999999999999"/>
    <n v="0"/>
    <n v="3.0000000000000001E-3"/>
    <n v="0"/>
    <n v="296"/>
    <n v="307"/>
    <n v="267"/>
    <n v="282"/>
    <n v="248"/>
    <n v="193"/>
    <n v="213"/>
    <n v="224"/>
    <n v="226"/>
    <n v="259"/>
    <n v="0.23042912873862201"/>
    <n v="0.109346250610191"/>
    <s v="2x"/>
    <m/>
    <s v="Q47726"/>
    <s v="Q47726"/>
    <d v="2015-03-10T00:00:00"/>
    <s v="Y"/>
    <n v="3"/>
    <n v="3"/>
    <s v="SAMN04033284"/>
    <d v="2015-03-10T00:00:00"/>
    <s v="Y"/>
  </r>
  <r>
    <n v="95"/>
    <s v="RU2012-127"/>
    <s v="RU2012-127"/>
    <s v="M. sacchariflorus"/>
    <m/>
    <n v="45"/>
    <m/>
    <m/>
    <m/>
    <s v="Q47727"/>
    <s v="wild"/>
    <m/>
    <s v="Russia"/>
    <m/>
    <m/>
    <m/>
    <s v="E. Sacks, E. Dzyubenko, L. Bagmet, A. Sabitov"/>
    <d v="2012-09-16T00:00:00"/>
    <m/>
    <m/>
    <m/>
    <n v="244"/>
    <m/>
    <s v="UI"/>
    <n v="0"/>
    <n v="0"/>
    <d v="2012-10-02T00:00:00"/>
    <d v="2015-03-10T00:00:00"/>
    <n v="2"/>
    <d v="2015-05-14T00:00:00"/>
    <n v="5"/>
    <m/>
    <m/>
    <m/>
    <m/>
    <m/>
    <d v="2015-01-01T00:00:00"/>
    <m/>
    <m/>
    <n v="4"/>
    <m/>
    <m/>
    <m/>
    <m/>
    <m/>
    <s v="Y"/>
    <m/>
    <m/>
    <m/>
    <m/>
    <n v="48.363480000000003"/>
    <n v="135.06943999999999"/>
    <n v="69"/>
    <n v="1.67"/>
    <n v="4"/>
    <s v="2x"/>
    <n v="4.4453405017921153"/>
    <s v="Y"/>
    <d v="2013-12-01T00:00:00"/>
    <s v="AU"/>
    <m/>
    <m/>
    <m/>
    <s v="N"/>
    <n v="7"/>
    <n v="4"/>
    <s v="NE China/Korea/Russia diploids"/>
    <n v="2"/>
    <x v="0"/>
    <n v="1E-3"/>
    <n v="2E-3"/>
    <n v="1E-3"/>
    <n v="0.96799999999999997"/>
    <n v="2E-3"/>
    <n v="2.3E-2"/>
    <n v="2E-3"/>
    <n v="296"/>
    <n v="307"/>
    <n v="267"/>
    <n v="282"/>
    <n v="248"/>
    <n v="193"/>
    <n v="213"/>
    <n v="224"/>
    <n v="226"/>
    <n v="259"/>
    <n v="0.34809998555122101"/>
    <n v="0.109667981736779"/>
    <s v="unknown"/>
    <m/>
    <s v="Q47727"/>
    <s v="Q47727"/>
    <d v="2015-03-10T00:00:00"/>
    <s v="Y"/>
    <n v="3"/>
    <n v="3"/>
    <s v="SAMN04033285"/>
    <d v="2015-03-10T00:00:00"/>
    <s v="Y"/>
  </r>
  <r>
    <n v="96"/>
    <s v="RU2012-128"/>
    <s v="RU2012-128"/>
    <s v="M. sacchariflorus"/>
    <m/>
    <n v="45"/>
    <m/>
    <m/>
    <m/>
    <s v="Q47728"/>
    <s v="wild"/>
    <m/>
    <s v="Russia"/>
    <m/>
    <m/>
    <m/>
    <s v="E. Sacks, E. Dzyubenko, L. Bagmet, A. Sabitov"/>
    <d v="2012-09-16T00:00:00"/>
    <m/>
    <m/>
    <m/>
    <n v="164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8.363520000000001"/>
    <n v="135.06966"/>
    <n v="69"/>
    <n v="1.55"/>
    <n v="4"/>
    <s v="2x"/>
    <n v="4.4918330308529946"/>
    <s v="Y"/>
    <d v="2013-12-01T00:00:00"/>
    <s v="AU"/>
    <m/>
    <m/>
    <m/>
    <s v="N"/>
    <n v="7"/>
    <n v="4"/>
    <s v="NE China/Korea/Russia diploids"/>
    <n v="2"/>
    <x v="0"/>
    <n v="4.0000000000000001E-3"/>
    <n v="2E-3"/>
    <n v="6.0000000000000001E-3"/>
    <n v="0.96699999999999997"/>
    <n v="3.0000000000000001E-3"/>
    <n v="1.7000000000000001E-2"/>
    <n v="1E-3"/>
    <n v="296"/>
    <n v="307"/>
    <n v="267"/>
    <n v="282"/>
    <n v="248"/>
    <n v="193"/>
    <n v="213"/>
    <n v="224"/>
    <n v="226"/>
    <n v="259"/>
    <n v="0.34746423927178199"/>
    <n v="0.111775386386785"/>
    <s v="unknown"/>
    <m/>
    <s v="Q47728"/>
    <s v="Q47728"/>
    <d v="2015-03-10T00:00:00"/>
    <s v="Y"/>
    <n v="3"/>
    <n v="3"/>
    <s v="SAMN04033286"/>
    <d v="2015-03-10T00:00:00"/>
    <s v="Y"/>
  </r>
  <r>
    <n v="97"/>
    <s v="RU2012-130"/>
    <s v="RU2012-130"/>
    <s v="M. sacchariflorus"/>
    <m/>
    <n v="46"/>
    <m/>
    <m/>
    <m/>
    <s v="Q47729"/>
    <s v="wild"/>
    <m/>
    <s v="Russia"/>
    <m/>
    <m/>
    <m/>
    <s v="E. Sacks, E. Dzyubenko, L. Bagmet, A. Sabitov"/>
    <d v="2012-09-16T00:00:00"/>
    <s v="Mext to small lake, clearing next to sm birch and fountain of an old building, brown sandy soil w/ sm river rocks"/>
    <s v="30X50"/>
    <s v="occasional"/>
    <n v="140"/>
    <m/>
    <s v="UI"/>
    <n v="0"/>
    <n v="0"/>
    <d v="2012-10-02T00:00:00"/>
    <d v="2015-03-10T00:00:00"/>
    <n v="4"/>
    <d v="2015-05-14T00:00:00"/>
    <n v="6"/>
    <m/>
    <m/>
    <m/>
    <m/>
    <m/>
    <d v="2015-01-01T00:00:00"/>
    <m/>
    <m/>
    <n v="4"/>
    <m/>
    <m/>
    <m/>
    <m/>
    <m/>
    <s v="Y"/>
    <m/>
    <m/>
    <m/>
    <s v="Y"/>
    <n v="47.946170000000002"/>
    <n v="135.07254"/>
    <n v="53"/>
    <n v="2.27"/>
    <n v="4"/>
    <s v="2x"/>
    <n v="4.5720562390158168"/>
    <s v="Y"/>
    <d v="2013-12-01T00:00:00"/>
    <s v="AU"/>
    <m/>
    <m/>
    <m/>
    <s v="N"/>
    <n v="7"/>
    <n v="4"/>
    <s v="NE China/Korea/Russia diploids"/>
    <n v="2"/>
    <x v="0"/>
    <n v="2E-3"/>
    <n v="1.7999999999999999E-2"/>
    <n v="8.0000000000000002E-3"/>
    <n v="0.91500000000000004"/>
    <n v="8.9999999999999993E-3"/>
    <n v="2.8000000000000001E-2"/>
    <n v="0.02"/>
    <n v="296"/>
    <n v="307"/>
    <n v="266"/>
    <n v="283"/>
    <n v="248"/>
    <n v="193"/>
    <n v="213"/>
    <n v="224"/>
    <n v="226"/>
    <n v="259"/>
    <n v="0.27998844097673697"/>
    <n v="0.12213035800289"/>
    <s v="unknown"/>
    <m/>
    <s v="Q47729"/>
    <s v="Q47729"/>
    <d v="2015-03-10T00:00:00"/>
    <s v="Y"/>
    <n v="3"/>
    <n v="3"/>
    <s v="SAMN04033287"/>
    <d v="2015-03-10T00:00:00"/>
    <s v="Y"/>
  </r>
  <r>
    <n v="98"/>
    <s v="RU2012-131"/>
    <s v="RU2012-131"/>
    <s v="M. sacchariflorus"/>
    <m/>
    <n v="46"/>
    <m/>
    <m/>
    <m/>
    <s v="Q47730"/>
    <s v="wild"/>
    <m/>
    <s v="Russia"/>
    <m/>
    <m/>
    <m/>
    <s v="E. Sacks, E. Dzyubenko, L. Bagmet, A. Sabitov"/>
    <d v="2012-09-16T00:00:00"/>
    <m/>
    <m/>
    <m/>
    <n v="300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7.945999999999998"/>
    <n v="135.07274000000001"/>
    <n v="57"/>
    <n v="2.06"/>
    <n v="3"/>
    <s v="2x"/>
    <n v="4.3421052631578947"/>
    <s v="Y"/>
    <d v="2013-12-01T00:00:00"/>
    <s v="AU"/>
    <m/>
    <m/>
    <m/>
    <s v="N"/>
    <n v="7"/>
    <n v="4"/>
    <s v="NE China/Korea/Russia diploids"/>
    <n v="2"/>
    <x v="0"/>
    <n v="5.0000000000000001E-3"/>
    <n v="3.5000000000000003E-2"/>
    <n v="0"/>
    <n v="0.91300000000000003"/>
    <n v="1.7999999999999999E-2"/>
    <n v="1.7000000000000001E-2"/>
    <n v="1.0999999999999999E-2"/>
    <n v="296"/>
    <n v="307"/>
    <n v="266"/>
    <n v="283"/>
    <n v="248"/>
    <n v="193"/>
    <n v="213"/>
    <n v="224"/>
    <n v="226"/>
    <n v="259"/>
    <n v="0.137176708568126"/>
    <n v="0.12284814790006"/>
    <s v="2x"/>
    <m/>
    <s v="Q47730"/>
    <s v="Q47730"/>
    <d v="2015-03-10T00:00:00"/>
    <s v="Y"/>
    <n v="3"/>
    <n v="3"/>
    <s v="SAMN04033288"/>
    <d v="2015-03-10T00:00:00"/>
    <s v="Y"/>
  </r>
  <r>
    <n v="99"/>
    <s v="RU2012-132"/>
    <s v="RU2012-132"/>
    <s v="M. sacchariflorus"/>
    <m/>
    <n v="46"/>
    <m/>
    <m/>
    <m/>
    <s v="Q47731"/>
    <s v="wild"/>
    <m/>
    <s v="Russia"/>
    <m/>
    <m/>
    <m/>
    <s v="E. Sacks, E. Dzyubenko, L. Bagmet, A. Sabitov"/>
    <d v="2012-09-16T00:00:00"/>
    <m/>
    <m/>
    <m/>
    <n v="216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7.945950000000003"/>
    <n v="135.07268999999999"/>
    <n v="58"/>
    <n v="2.2200000000000002"/>
    <n v="3"/>
    <s v="2x"/>
    <n v="4.3813559322033901"/>
    <s v="Y"/>
    <d v="2013-12-01T00:00:00"/>
    <s v="AU"/>
    <m/>
    <m/>
    <m/>
    <s v="N"/>
    <n v="7"/>
    <n v="4"/>
    <s v="NE China/Korea/Russia diploids"/>
    <n v="2"/>
    <x v="0"/>
    <n v="6.0000000000000001E-3"/>
    <n v="0.03"/>
    <n v="1E-3"/>
    <n v="0.876"/>
    <n v="0.04"/>
    <n v="3.9E-2"/>
    <n v="8.0000000000000002E-3"/>
    <n v="296"/>
    <n v="307"/>
    <n v="267"/>
    <n v="284"/>
    <n v="248"/>
    <n v="193"/>
    <n v="214"/>
    <n v="223"/>
    <n v="226"/>
    <n v="259"/>
    <n v="0.246553966189857"/>
    <n v="0.14202431634257701"/>
    <s v="unknown"/>
    <m/>
    <s v="Q47731"/>
    <s v="Q47731"/>
    <d v="2015-03-10T00:00:00"/>
    <s v="Y"/>
    <n v="3"/>
    <n v="3"/>
    <s v="SAMN04033289"/>
    <d v="2015-03-10T00:00:00"/>
    <s v="Y"/>
  </r>
  <r>
    <n v="100"/>
    <s v="RU2012-133"/>
    <s v="RU2012-133"/>
    <s v="M. sacchariflorus"/>
    <m/>
    <n v="46"/>
    <m/>
    <m/>
    <m/>
    <s v="Q47732"/>
    <s v="wild"/>
    <m/>
    <s v="Russia"/>
    <m/>
    <m/>
    <m/>
    <s v="E. Sacks, E. Dzyubenko, L. Bagmet, A. Sabitov"/>
    <d v="2012-09-16T00:00:00"/>
    <m/>
    <m/>
    <m/>
    <n v="72"/>
    <m/>
    <s v="UI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m/>
    <n v="47.945430000000002"/>
    <n v="135.07243"/>
    <n v="58"/>
    <n v="1.62"/>
    <n v="3"/>
    <s v="2x"/>
    <n v="4.3900900900900899"/>
    <s v="Y"/>
    <d v="2013-12-01T00:00:00"/>
    <s v="AU"/>
    <m/>
    <m/>
    <m/>
    <s v="N"/>
    <n v="7"/>
    <n v="4"/>
    <s v="NE China/Korea/Russia diploids"/>
    <n v="2"/>
    <x v="0"/>
    <n v="4.0000000000000001E-3"/>
    <n v="1.7999999999999999E-2"/>
    <n v="0"/>
    <n v="0.97199999999999998"/>
    <n v="1E-3"/>
    <n v="3.0000000000000001E-3"/>
    <n v="1E-3"/>
    <n v="296"/>
    <n v="307"/>
    <n v="267"/>
    <n v="284"/>
    <n v="248"/>
    <n v="193"/>
    <n v="214"/>
    <n v="223"/>
    <n v="226"/>
    <n v="259"/>
    <n v="0.23560179164860601"/>
    <n v="0.110917889006502"/>
    <s v="2x"/>
    <m/>
    <s v="Q47732"/>
    <s v="Q47732, 49326"/>
    <d v="2017-12-03T00:00:00"/>
    <s v="Y"/>
    <n v="3"/>
    <n v="3"/>
    <s v="SAMN04033290"/>
    <d v="2017-12-06T00:00:00"/>
    <s v="Y"/>
  </r>
  <r>
    <n v="101"/>
    <s v="RU2012-135"/>
    <s v="RU2012-135"/>
    <s v="M. sacchariflorus"/>
    <m/>
    <n v="47"/>
    <m/>
    <m/>
    <m/>
    <s v="Q47733"/>
    <s v="wild"/>
    <m/>
    <s v="Russia"/>
    <m/>
    <m/>
    <m/>
    <s v="E. Sacks, E. Dzyubenko, L. Bagmet, A. Sabitov"/>
    <d v="2012-09-16T00:00:00"/>
    <s v="On rise in low damp area, dk brown silty clay loam"/>
    <s v="500X500"/>
    <s v="frequent"/>
    <n v="208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7.892429999999997"/>
    <n v="135.00781000000001"/>
    <n v="49"/>
    <n v="1.77"/>
    <n v="3"/>
    <s v="2x"/>
    <n v="4.46875"/>
    <s v="Y"/>
    <d v="2013-12-01T00:00:00"/>
    <s v="AU"/>
    <m/>
    <m/>
    <m/>
    <s v="N"/>
    <n v="7"/>
    <n v="4"/>
    <s v="NE China/Korea/Russia diploids"/>
    <n v="2"/>
    <x v="0"/>
    <n v="5.0000000000000001E-3"/>
    <n v="3.5000000000000003E-2"/>
    <n v="3.0000000000000001E-3"/>
    <n v="0.93700000000000006"/>
    <n v="4.0000000000000001E-3"/>
    <n v="7.0000000000000001E-3"/>
    <n v="0.01"/>
    <n v="296"/>
    <n v="307"/>
    <n v="267"/>
    <n v="283"/>
    <n v="248"/>
    <n v="193"/>
    <n v="214"/>
    <n v="224"/>
    <n v="226"/>
    <n v="259"/>
    <n v="0.137176708568126"/>
    <n v="0.12921160158081599"/>
    <s v="2x"/>
    <m/>
    <s v="Q47733"/>
    <s v="Q47733"/>
    <d v="2015-03-10T00:00:00"/>
    <s v="Y"/>
    <n v="3"/>
    <n v="3"/>
    <s v="SAMN04033291"/>
    <d v="2015-03-10T00:00:00"/>
    <s v="Y"/>
  </r>
  <r>
    <n v="102"/>
    <s v="RU2012-136"/>
    <s v="RU2012-136"/>
    <s v="M. sacchariflorus"/>
    <m/>
    <n v="47"/>
    <m/>
    <m/>
    <m/>
    <s v="Q47734"/>
    <s v="wild"/>
    <m/>
    <s v="Russia"/>
    <m/>
    <m/>
    <m/>
    <s v="E. Sacks, E. Dzyubenko, L. Bagmet, A. Sabitov"/>
    <d v="2012-09-16T00:00:00"/>
    <m/>
    <m/>
    <m/>
    <n v="176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7.892209999999999"/>
    <n v="135.00756999999999"/>
    <n v="51"/>
    <n v="1.67"/>
    <n v="2.5"/>
    <s v="2x"/>
    <n v="4.5178571428571423"/>
    <s v="Y"/>
    <d v="2013-12-01T00:00:00"/>
    <s v="AU"/>
    <m/>
    <m/>
    <m/>
    <s v="N"/>
    <n v="7"/>
    <n v="4"/>
    <s v="NE China/Korea/Russia diploids"/>
    <n v="2"/>
    <x v="0"/>
    <n v="1E-3"/>
    <n v="4.0000000000000001E-3"/>
    <n v="0"/>
    <n v="0.99099999999999999"/>
    <n v="0"/>
    <n v="3.0000000000000001E-3"/>
    <n v="1E-3"/>
    <n v="296"/>
    <n v="307"/>
    <n v="267"/>
    <n v="284"/>
    <n v="248"/>
    <n v="193"/>
    <n v="214"/>
    <n v="224"/>
    <n v="226"/>
    <n v="259"/>
    <n v="0.283485045513654"/>
    <n v="0.10167372454123801"/>
    <s v="2x"/>
    <m/>
    <s v="Q47734"/>
    <s v="Q47734"/>
    <d v="2015-03-10T00:00:00"/>
    <s v="Y"/>
    <n v="3"/>
    <n v="3"/>
    <s v="SAMN04033292"/>
    <d v="2015-03-10T00:00:00"/>
    <s v="Y"/>
  </r>
  <r>
    <n v="103"/>
    <s v="RU2012-137"/>
    <s v="RU2012-137"/>
    <s v="M. sacchariflorus"/>
    <m/>
    <n v="47"/>
    <m/>
    <m/>
    <m/>
    <s v="Q47735"/>
    <s v="wild"/>
    <m/>
    <s v="Russia"/>
    <m/>
    <m/>
    <m/>
    <s v="E. Sacks, E. Dzyubenko, L. Bagmet, A. Sabitov"/>
    <d v="2012-09-16T00:00:00"/>
    <m/>
    <s v="500X50"/>
    <m/>
    <n v="152"/>
    <m/>
    <s v="UI"/>
    <n v="0"/>
    <n v="0"/>
    <d v="2012-10-02T00:00:00"/>
    <d v="2015-03-10T00:00:00"/>
    <n v="6"/>
    <m/>
    <m/>
    <m/>
    <m/>
    <m/>
    <m/>
    <m/>
    <d v="2015-01-01T00:00:00"/>
    <m/>
    <m/>
    <n v="4"/>
    <m/>
    <m/>
    <m/>
    <m/>
    <m/>
    <s v="Y"/>
    <m/>
    <m/>
    <m/>
    <s v="Y"/>
    <n v="47.891910000000003"/>
    <n v="135.00688"/>
    <n v="47"/>
    <n v="2.09"/>
    <n v="3"/>
    <s v="2x"/>
    <n v="4.4717813051146384"/>
    <s v="Y"/>
    <d v="2013-12-01T00:00:00"/>
    <s v="AU"/>
    <m/>
    <m/>
    <m/>
    <s v="N"/>
    <n v="7"/>
    <n v="4"/>
    <s v="NE China/Korea/Russia diploids"/>
    <n v="2"/>
    <x v="0"/>
    <n v="6.0000000000000001E-3"/>
    <n v="1E-3"/>
    <n v="0"/>
    <n v="0.93400000000000005"/>
    <n v="2.1999999999999999E-2"/>
    <n v="2.1000000000000001E-2"/>
    <n v="1.4999999999999999E-2"/>
    <n v="296"/>
    <n v="307"/>
    <n v="267"/>
    <n v="284"/>
    <n v="248"/>
    <n v="193"/>
    <n v="214"/>
    <n v="224"/>
    <n v="226"/>
    <n v="259"/>
    <n v="0.28342725039734101"/>
    <n v="0.125579707222648"/>
    <s v="unknown"/>
    <m/>
    <s v="Q47735"/>
    <s v="Q47735"/>
    <d v="2015-03-10T00:00:00"/>
    <s v="Y"/>
    <n v="3"/>
    <n v="3"/>
    <s v="SAMN04033293"/>
    <d v="2015-03-10T00:00:00"/>
    <s v="Y"/>
  </r>
  <r>
    <n v="104"/>
    <s v="RU2012-138"/>
    <s v="RU2012-138"/>
    <s v="M. sacchariflorus"/>
    <m/>
    <n v="48"/>
    <m/>
    <m/>
    <m/>
    <s v="Q47736"/>
    <s v="wild"/>
    <m/>
    <s v="Russia"/>
    <m/>
    <m/>
    <m/>
    <s v="E. Sacks, E. Dzyubenko, L. Bagmet, A. Sabitov"/>
    <d v="2012-09-17T00:00:00"/>
    <s v="Brown silty-loam, fallow fields"/>
    <s v="300X300"/>
    <s v="occasional"/>
    <n v="188"/>
    <m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s v="Y"/>
    <n v="47.507199999999997"/>
    <n v="134.74229"/>
    <n v="60"/>
    <n v="1.85"/>
    <n v="3"/>
    <s v="2x"/>
    <n v="4.4000000000000004"/>
    <s v="Y"/>
    <d v="2013-12-01T00:00:00"/>
    <s v="AU"/>
    <m/>
    <m/>
    <m/>
    <s v="N"/>
    <n v="7"/>
    <n v="4"/>
    <s v="NE China/Korea/Russia diploids"/>
    <n v="2"/>
    <x v="0"/>
    <n v="0"/>
    <n v="3.9E-2"/>
    <n v="1E-3"/>
    <n v="0.95199999999999996"/>
    <n v="2E-3"/>
    <n v="2E-3"/>
    <n v="4.0000000000000001E-3"/>
    <n v="296"/>
    <n v="307"/>
    <n v="267"/>
    <n v="284"/>
    <n v="248"/>
    <n v="193"/>
    <n v="214"/>
    <n v="223"/>
    <n v="226"/>
    <n v="259"/>
    <n v="0.28088426527958399"/>
    <n v="0.102471368294153"/>
    <s v="2x"/>
    <m/>
    <s v="Q47736"/>
    <s v="Q47736"/>
    <d v="2015-03-10T00:00:00"/>
    <s v="Y"/>
    <n v="4"/>
    <n v="3"/>
    <s v="SAMN04033294"/>
    <d v="2015-03-10T00:00:00"/>
    <s v="Y"/>
  </r>
  <r>
    <n v="105"/>
    <s v="RU2012-140"/>
    <s v="RU2012-140"/>
    <s v="M. sacchariflorus"/>
    <m/>
    <n v="48"/>
    <m/>
    <m/>
    <m/>
    <s v="Q47737"/>
    <s v="wild"/>
    <m/>
    <s v="Russia"/>
    <m/>
    <m/>
    <m/>
    <s v="E. Sacks, E. Dzyubenko, L. Bagmet, A. Sabitov"/>
    <d v="2012-09-17T00:00:00"/>
    <m/>
    <m/>
    <m/>
    <n v="208"/>
    <m/>
    <s v="UI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s v="Y"/>
    <n v="47.507840000000002"/>
    <n v="134.74108000000001"/>
    <n v="70"/>
    <n v="1.95"/>
    <n v="4"/>
    <s v="2x"/>
    <n v="4.3813559322033901"/>
    <s v="Y"/>
    <d v="2013-12-01T00:00:00"/>
    <s v="AU"/>
    <m/>
    <m/>
    <m/>
    <s v="N"/>
    <n v="7"/>
    <n v="4"/>
    <s v="NE China/Korea/Russia diploids"/>
    <n v="2"/>
    <x v="0"/>
    <n v="1E-3"/>
    <n v="2.4E-2"/>
    <n v="3.0000000000000001E-3"/>
    <n v="0.94399999999999995"/>
    <n v="8.0000000000000002E-3"/>
    <n v="1.9E-2"/>
    <n v="1E-3"/>
    <n v="296"/>
    <n v="307"/>
    <n v="267"/>
    <n v="285"/>
    <n v="248"/>
    <n v="193"/>
    <n v="214"/>
    <n v="223"/>
    <n v="226"/>
    <n v="259"/>
    <n v="0.37997399219765898"/>
    <n v="0.102209172259508"/>
    <s v="unknown"/>
    <m/>
    <s v="Q47737"/>
    <s v="Q47737"/>
    <d v="2015-03-10T00:00:00"/>
    <s v="Y"/>
    <n v="4"/>
    <n v="3"/>
    <s v="SAMN04033295"/>
    <d v="2015-03-10T00:00:00"/>
    <s v="Y"/>
  </r>
  <r>
    <n v="106"/>
    <s v="RU2012-141"/>
    <s v="RU2012-141"/>
    <s v="M. sacchariflorus"/>
    <m/>
    <n v="48"/>
    <m/>
    <m/>
    <m/>
    <s v="Q47738"/>
    <s v="wild"/>
    <m/>
    <s v="Russia"/>
    <m/>
    <m/>
    <m/>
    <s v="E. Sacks, E. Dzyubenko, L. Bagmet, A. Sabitov"/>
    <d v="2012-09-17T00:00:00"/>
    <m/>
    <m/>
    <m/>
    <n v="52"/>
    <m/>
    <s v="UI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7.507620000000003"/>
    <n v="134.74113"/>
    <n v="72"/>
    <n v="2.0099999999999998"/>
    <n v="5"/>
    <s v="2x"/>
    <n v="4.3813559322033901"/>
    <s v="Y"/>
    <d v="2013-12-01T00:00:00"/>
    <s v="AU"/>
    <m/>
    <m/>
    <m/>
    <s v="N"/>
    <n v="7"/>
    <n v="4"/>
    <s v="NE China/Korea/Russia diploids"/>
    <n v="2"/>
    <x v="0"/>
    <n v="0"/>
    <n v="0.02"/>
    <n v="0"/>
    <n v="0.97699999999999998"/>
    <n v="2E-3"/>
    <n v="1E-3"/>
    <n v="0"/>
    <n v="296"/>
    <n v="307"/>
    <n v="267"/>
    <n v="285"/>
    <n v="248"/>
    <n v="193"/>
    <n v="214"/>
    <n v="223"/>
    <n v="226"/>
    <n v="259"/>
    <n v="0.29290564947261999"/>
    <n v="9.8124157096734596E-2"/>
    <s v="2x"/>
    <m/>
    <s v="Q47738"/>
    <s v="Q47738"/>
    <d v="2015-03-10T00:00:00"/>
    <s v="Y"/>
    <n v="4"/>
    <n v="3"/>
    <s v="SAMN04033296"/>
    <d v="2015-03-10T00:00:00"/>
    <s v="Y"/>
  </r>
  <r>
    <n v="107"/>
    <s v="RU2012-143"/>
    <s v="RU2012-143"/>
    <s v="M. sacchariflorus"/>
    <m/>
    <n v="49"/>
    <m/>
    <m/>
    <m/>
    <s v="Q47739"/>
    <s v="wild"/>
    <m/>
    <s v="Russia"/>
    <m/>
    <m/>
    <m/>
    <s v="E. Sacks, E. Dzyubenko, L. Bagmet, A. Sabitov"/>
    <d v="2012-09-17T00:00:00"/>
    <s v="dk clay, to dark loam"/>
    <s v="250X50"/>
    <s v="frequent"/>
    <n v="100"/>
    <s v="Very large pop in both sides of hwy"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7.2151"/>
    <n v="134.36658"/>
    <n v="85"/>
    <n v="2.15"/>
    <n v="4"/>
    <s v="2x"/>
    <n v="4.3488372093023253"/>
    <s v="Y"/>
    <d v="2013-12-01T00:00:00"/>
    <s v="AU"/>
    <m/>
    <m/>
    <m/>
    <s v="N"/>
    <n v="7"/>
    <n v="4"/>
    <s v="NE China/Korea/Russia diploids"/>
    <n v="2"/>
    <x v="0"/>
    <n v="7.0000000000000001E-3"/>
    <n v="3.2000000000000001E-2"/>
    <n v="1E-3"/>
    <n v="0.92600000000000005"/>
    <n v="8.9999999999999993E-3"/>
    <n v="8.9999999999999993E-3"/>
    <n v="1.6E-2"/>
    <n v="296"/>
    <n v="307"/>
    <n v="267"/>
    <n v="285"/>
    <n v="248"/>
    <n v="193"/>
    <n v="214"/>
    <n v="223"/>
    <n v="226"/>
    <n v="259"/>
    <n v="0.34616384915474602"/>
    <n v="0.11186245911782899"/>
    <s v="unknown"/>
    <m/>
    <s v="Q47739"/>
    <s v="Q47739"/>
    <d v="2015-03-10T00:00:00"/>
    <s v="Y"/>
    <n v="4"/>
    <n v="3"/>
    <s v="SAMN04033297"/>
    <d v="2015-03-10T00:00:00"/>
    <s v="Y"/>
  </r>
  <r>
    <n v="108"/>
    <s v="RU2012-144"/>
    <s v="RU2012-144"/>
    <s v="M. sacchariflorus"/>
    <m/>
    <n v="49"/>
    <m/>
    <m/>
    <m/>
    <s v="Q47740"/>
    <s v="wild"/>
    <m/>
    <s v="Russia"/>
    <m/>
    <m/>
    <m/>
    <s v="E. Sacks, E. Dzyubenko, L. Bagmet, A. Sabitov"/>
    <d v="2012-09-17T00:00:00"/>
    <m/>
    <m/>
    <m/>
    <n v="156"/>
    <m/>
    <s v="UI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s v="Y"/>
    <n v="47.215949999999999"/>
    <n v="134.36623"/>
    <n v="90"/>
    <n v="2.14"/>
    <n v="5"/>
    <s v="2x"/>
    <n v="4.4710264900662251"/>
    <s v="Y"/>
    <d v="2013-12-01T00:00:00"/>
    <s v="AU"/>
    <m/>
    <m/>
    <m/>
    <s v="N"/>
    <n v="7"/>
    <n v="4"/>
    <s v="NE China/Korea/Russia diploids"/>
    <n v="2"/>
    <x v="0"/>
    <n v="0"/>
    <n v="1.6E-2"/>
    <n v="1E-3"/>
    <n v="0.98099999999999998"/>
    <n v="1E-3"/>
    <n v="0"/>
    <n v="1E-3"/>
    <n v="296"/>
    <n v="307"/>
    <n v="267"/>
    <n v="285"/>
    <n v="248"/>
    <n v="193"/>
    <n v="214"/>
    <n v="223"/>
    <n v="226"/>
    <n v="259"/>
    <n v="0.32044502239560801"/>
    <n v="9.5764585813913894E-2"/>
    <s v="2x"/>
    <m/>
    <s v="Q47740"/>
    <s v="Q47740"/>
    <d v="2015-03-10T00:00:00"/>
    <s v="Y"/>
    <n v="4"/>
    <n v="3"/>
    <s v="SAMN04033298"/>
    <d v="2015-03-10T00:00:00"/>
    <s v="Y"/>
  </r>
  <r>
    <n v="109"/>
    <s v="RU2012-145"/>
    <s v="RU2012-145"/>
    <s v="M. sacchariflorus"/>
    <m/>
    <n v="49"/>
    <m/>
    <m/>
    <m/>
    <s v="Q47741"/>
    <s v="wild"/>
    <m/>
    <s v="Russia"/>
    <m/>
    <m/>
    <m/>
    <s v="E. Sacks, E. Dzyubenko, L. Bagmet, A. Sabitov"/>
    <d v="2012-09-17T00:00:00"/>
    <m/>
    <m/>
    <m/>
    <n v="92"/>
    <m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m/>
    <n v="47.215719999999997"/>
    <n v="134.36598000000001"/>
    <n v="87"/>
    <n v="2.2400000000000002"/>
    <n v="5"/>
    <s v="2x"/>
    <n v="4.4523809523809526"/>
    <s v="Y"/>
    <d v="2013-12-01T00:00:00"/>
    <s v="AU"/>
    <m/>
    <m/>
    <m/>
    <s v="N"/>
    <n v="7"/>
    <n v="4"/>
    <s v="NE China/Korea/Russia diploids"/>
    <n v="2"/>
    <x v="0"/>
    <n v="4.0000000000000001E-3"/>
    <n v="2.8000000000000001E-2"/>
    <n v="4.0000000000000001E-3"/>
    <n v="0.90600000000000003"/>
    <n v="6.0000000000000001E-3"/>
    <n v="3.1E-2"/>
    <n v="0.02"/>
    <n v="296"/>
    <n v="307"/>
    <n v="267"/>
    <n v="285"/>
    <n v="248"/>
    <n v="193"/>
    <n v="214"/>
    <n v="223"/>
    <n v="226"/>
    <n v="259"/>
    <n v="0.273399797717093"/>
    <n v="0.12730671333121199"/>
    <s v="unknown"/>
    <m/>
    <s v="Q47741"/>
    <s v="Q47741"/>
    <d v="2015-03-10T00:00:00"/>
    <s v="Y"/>
    <n v="4"/>
    <n v="3"/>
    <s v="SAMN04033299"/>
    <d v="2015-03-10T00:00:00"/>
    <s v="Y"/>
  </r>
  <r>
    <n v="110"/>
    <s v="RU2012-146"/>
    <s v="RU2012-146"/>
    <s v="M. sacchariflorus"/>
    <m/>
    <n v="49"/>
    <m/>
    <m/>
    <m/>
    <s v="Q47742"/>
    <s v="wild"/>
    <m/>
    <s v="Russia"/>
    <m/>
    <m/>
    <m/>
    <s v="E. Sacks, E. Dzyubenko, L. Bagmet, A. Sabitov"/>
    <d v="2012-09-17T00:00:00"/>
    <m/>
    <m/>
    <m/>
    <n v="132"/>
    <m/>
    <s v="UI"/>
    <n v="0"/>
    <n v="0"/>
    <d v="2012-10-02T00:00:00"/>
    <d v="2015-03-10T00:00:00"/>
    <n v="4"/>
    <m/>
    <m/>
    <m/>
    <m/>
    <m/>
    <m/>
    <m/>
    <d v="2015-01-01T00:00:00"/>
    <m/>
    <m/>
    <n v="4"/>
    <m/>
    <m/>
    <m/>
    <m/>
    <m/>
    <s v="Y"/>
    <m/>
    <m/>
    <m/>
    <m/>
    <n v="47.214419999999997"/>
    <n v="134.36662000000001"/>
    <n v="83"/>
    <n v="2.19"/>
    <n v="4"/>
    <s v="2x"/>
    <n v="4.5"/>
    <m/>
    <m/>
    <s v="IL"/>
    <d v="2015-11-17T00:00:00"/>
    <n v="29.893599999999996"/>
    <m/>
    <s v="N"/>
    <n v="7"/>
    <n v="4"/>
    <s v="NE China/Korea/Russia diploids"/>
    <n v="2"/>
    <x v="0"/>
    <n v="2E-3"/>
    <n v="9.0999999999999998E-2"/>
    <n v="3.0000000000000001E-3"/>
    <n v="0.86299999999999999"/>
    <n v="2.4E-2"/>
    <n v="1.2E-2"/>
    <n v="5.0000000000000001E-3"/>
    <n v="296"/>
    <n v="307"/>
    <n v="267"/>
    <n v="285"/>
    <n v="248"/>
    <n v="193"/>
    <n v="214"/>
    <n v="223"/>
    <n v="226"/>
    <n v="259"/>
    <n v="9.0767230169050694E-2"/>
    <n v="0.14340198321891701"/>
    <s v="2x"/>
    <m/>
    <s v="Q47742"/>
    <s v="Q47742"/>
    <d v="2015-03-10T00:00:00"/>
    <s v="Y"/>
    <n v="4"/>
    <n v="3"/>
    <s v="SAMN05725766"/>
    <d v="2015-03-10T00:00:00"/>
    <s v="Y"/>
  </r>
  <r>
    <n v="111"/>
    <s v="RU2012-147"/>
    <s v="RU2012-147"/>
    <s v="M. sacchariflorus"/>
    <m/>
    <n v="49"/>
    <m/>
    <m/>
    <m/>
    <s v="Q47743"/>
    <s v="wild"/>
    <m/>
    <s v="Russia"/>
    <m/>
    <m/>
    <m/>
    <s v="E. Sacks, E. Dzyubenko, L. Bagmet, A. Sabitov"/>
    <d v="2012-09-17T00:00:00"/>
    <m/>
    <m/>
    <m/>
    <n v="116"/>
    <m/>
    <s v="UI"/>
    <n v="0"/>
    <n v="0"/>
    <d v="2012-10-02T00:00:00"/>
    <d v="2015-03-10T00:00:00"/>
    <n v="4"/>
    <d v="2015-05-14T00:00:00"/>
    <n v="4"/>
    <m/>
    <m/>
    <m/>
    <m/>
    <m/>
    <d v="2015-01-01T00:00:00"/>
    <m/>
    <m/>
    <n v="4"/>
    <m/>
    <m/>
    <m/>
    <m/>
    <m/>
    <s v="Y"/>
    <m/>
    <m/>
    <m/>
    <s v="Y"/>
    <n v="47.21481"/>
    <n v="134.36681999999999"/>
    <n v="83"/>
    <n v="1.84"/>
    <n v="5"/>
    <s v="2x"/>
    <n v="4.2166666666666668"/>
    <s v="Y"/>
    <d v="2013-12-01T00:00:00"/>
    <s v="AU"/>
    <m/>
    <m/>
    <m/>
    <s v="N"/>
    <n v="7"/>
    <n v="4"/>
    <s v="NE China/Korea/Russia diploids"/>
    <n v="2"/>
    <x v="0"/>
    <n v="0"/>
    <n v="1.4999999999999999E-2"/>
    <n v="1E-3"/>
    <n v="0.97399999999999998"/>
    <n v="4.0000000000000001E-3"/>
    <n v="2E-3"/>
    <n v="4.0000000000000001E-3"/>
    <n v="296"/>
    <n v="307"/>
    <n v="267"/>
    <n v="285"/>
    <n v="248"/>
    <n v="193"/>
    <n v="214"/>
    <n v="223"/>
    <n v="226"/>
    <n v="259"/>
    <n v="0.232047391995376"/>
    <n v="0.11281279397930399"/>
    <s v="2x"/>
    <m/>
    <s v="Q47743"/>
    <s v="Q47743"/>
    <d v="2015-03-10T00:00:00"/>
    <s v="Y"/>
    <n v="4"/>
    <n v="3"/>
    <s v="SAMN04033300"/>
    <d v="2015-03-10T00:00:00"/>
    <s v="Y"/>
  </r>
  <r>
    <n v="112"/>
    <s v="RU2012-149"/>
    <s v="RU2012-149"/>
    <s v="M. sacchariflorus"/>
    <m/>
    <n v="50"/>
    <m/>
    <m/>
    <m/>
    <s v="Q47744"/>
    <s v="wild"/>
    <m/>
    <s v="Russia"/>
    <s v="Khabarovsk Krai"/>
    <m/>
    <m/>
    <s v="E. Sacks, E. Dzyubenko, L. Bagmet, A. Sabitov"/>
    <d v="2012-09-17T00:00:00"/>
    <s v="Dark clay loam, sloping field in Bikim rd valley"/>
    <m/>
    <s v="frequent"/>
    <n v="88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6.86515"/>
    <n v="134.26962"/>
    <n v="85"/>
    <n v="1.78"/>
    <n v="4"/>
    <s v="2x"/>
    <n v="4.4622641509433967"/>
    <s v="Y"/>
    <d v="2013-12-01T00:00:00"/>
    <s v="AU"/>
    <m/>
    <m/>
    <m/>
    <s v="N"/>
    <n v="7"/>
    <n v="4"/>
    <s v="NE China/Korea/Russia diploids"/>
    <n v="2"/>
    <x v="0"/>
    <n v="0.01"/>
    <n v="5.8000000000000003E-2"/>
    <n v="4.0000000000000001E-3"/>
    <n v="0.84"/>
    <n v="2.8000000000000001E-2"/>
    <n v="3.5999999999999997E-2"/>
    <n v="2.1999999999999999E-2"/>
    <n v="296"/>
    <n v="307"/>
    <n v="266"/>
    <n v="283"/>
    <n v="248"/>
    <n v="193"/>
    <n v="213"/>
    <n v="224"/>
    <n v="226"/>
    <n v="259"/>
    <n v="9.6720127149255902E-2"/>
    <n v="0.15567214793013001"/>
    <s v="2x"/>
    <s v="RU2012-149-51"/>
    <s v="Q47744"/>
    <s v="Q47744"/>
    <d v="2015-03-10T00:00:00"/>
    <s v="Y"/>
    <n v="4"/>
    <n v="3"/>
    <s v="SAMN04033301"/>
    <d v="2015-03-10T00:00:00"/>
    <s v="Y"/>
  </r>
  <r>
    <n v="113"/>
    <s v="RU2012-150"/>
    <s v="RU2012-150"/>
    <s v="M. sacchariflorus"/>
    <m/>
    <n v="50"/>
    <m/>
    <m/>
    <m/>
    <s v="Q47745"/>
    <s v="wild"/>
    <m/>
    <s v="Russia"/>
    <s v="Khabarovsk Krai"/>
    <m/>
    <m/>
    <s v="E. Sacks, E. Dzyubenko, L. Bagmet, A. Sabitov"/>
    <d v="2012-09-17T00:00:00"/>
    <s v="dark clay loam "/>
    <m/>
    <m/>
    <n v="168"/>
    <m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m/>
    <n v="46.86553"/>
    <n v="134.26962"/>
    <n v="83"/>
    <n v="2.09"/>
    <n v="3"/>
    <s v="2x"/>
    <n v="4.4622641509433967"/>
    <s v="Y"/>
    <d v="2013-12-01T00:00:00"/>
    <s v="AU"/>
    <m/>
    <m/>
    <m/>
    <s v="N"/>
    <n v="7"/>
    <n v="4"/>
    <s v="NE China/Korea/Russia diploids"/>
    <n v="2"/>
    <x v="0"/>
    <n v="0"/>
    <n v="5.5E-2"/>
    <n v="3.0000000000000001E-3"/>
    <n v="0.94"/>
    <n v="0"/>
    <n v="1E-3"/>
    <n v="0"/>
    <n v="296"/>
    <n v="307"/>
    <n v="267"/>
    <n v="283"/>
    <n v="248"/>
    <n v="193"/>
    <n v="213"/>
    <n v="224"/>
    <n v="226"/>
    <n v="259"/>
    <n v="0.29588209796272202"/>
    <n v="9.6486907986538598E-2"/>
    <s v="2x"/>
    <m/>
    <s v="Q47745"/>
    <s v="Q47745"/>
    <d v="2015-03-10T00:00:00"/>
    <s v="Y"/>
    <n v="4"/>
    <n v="3"/>
    <s v="SAMN04033302"/>
    <d v="2015-03-10T00:00:00"/>
    <s v="Y"/>
  </r>
  <r>
    <n v="114"/>
    <s v="RU2012-151"/>
    <s v="RU2012-151"/>
    <s v="M. sacchariflorus"/>
    <m/>
    <n v="50"/>
    <m/>
    <m/>
    <m/>
    <s v="Q47746"/>
    <s v="wild"/>
    <m/>
    <s v="Russia"/>
    <s v="Khabarovsk Krai"/>
    <m/>
    <m/>
    <s v="E. Sacks, E. Dzyubenko, L. Bagmet, A. Sabitov"/>
    <d v="2012-09-17T00:00:00"/>
    <m/>
    <m/>
    <m/>
    <n v="288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6.865729999999999"/>
    <n v="134.26971"/>
    <n v="87"/>
    <n v="2.04"/>
    <n v="5"/>
    <s v="2x"/>
    <n v="4.4131175468483814"/>
    <s v="Y"/>
    <d v="2013-12-01T00:00:00"/>
    <s v="AU"/>
    <m/>
    <m/>
    <m/>
    <s v="N"/>
    <n v="7"/>
    <n v="4"/>
    <s v="NE China/Korea/Russia diploids"/>
    <n v="2"/>
    <x v="0"/>
    <n v="0.01"/>
    <n v="5.8000000000000003E-2"/>
    <n v="4.0000000000000001E-3"/>
    <n v="0.84"/>
    <n v="2.8000000000000001E-2"/>
    <n v="3.5999999999999997E-2"/>
    <n v="2.1999999999999999E-2"/>
    <n v="296"/>
    <n v="307"/>
    <n v="266"/>
    <n v="283"/>
    <n v="248"/>
    <n v="193"/>
    <n v="213"/>
    <n v="224"/>
    <n v="226"/>
    <n v="259"/>
    <n v="9.6720127149255902E-2"/>
    <n v="0.15567214793013001"/>
    <s v="2x"/>
    <s v="RU2012-149-51"/>
    <s v="Q47746"/>
    <s v="Q47746"/>
    <d v="2015-03-10T00:00:00"/>
    <s v="Y"/>
    <n v="4"/>
    <n v="3"/>
    <s v="SAMN04033303"/>
    <d v="2015-03-10T00:00:00"/>
    <s v="Y"/>
  </r>
  <r>
    <n v="115"/>
    <s v="RU2012-152"/>
    <s v="RU2012-152"/>
    <s v="M. sacchariflorus"/>
    <m/>
    <n v="50"/>
    <m/>
    <m/>
    <m/>
    <s v="Q47747"/>
    <s v="wild"/>
    <m/>
    <s v="Russia"/>
    <s v="Khabarovsk Krai"/>
    <m/>
    <m/>
    <s v="E. Sacks, E. Dzyubenko, L. Bagmet, A. Sabitov"/>
    <d v="2012-09-17T00:00:00"/>
    <m/>
    <m/>
    <m/>
    <n v="124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m/>
    <n v="46.865130000000001"/>
    <n v="134.26985999999999"/>
    <n v="85"/>
    <n v="1.47"/>
    <n v="2"/>
    <s v="2x"/>
    <n v="4.6578947368421053"/>
    <s v="Y"/>
    <d v="2013-12-01T00:00:00"/>
    <s v="AU"/>
    <m/>
    <m/>
    <m/>
    <s v="N"/>
    <n v="7"/>
    <n v="4"/>
    <s v="NE China/Korea/Russia diploids"/>
    <n v="2"/>
    <x v="0"/>
    <n v="0"/>
    <n v="4.1000000000000002E-2"/>
    <n v="0"/>
    <n v="0.95699999999999996"/>
    <n v="1E-3"/>
    <n v="1E-3"/>
    <n v="0"/>
    <n v="296"/>
    <n v="307"/>
    <n v="267"/>
    <n v="283"/>
    <n v="248"/>
    <n v="193"/>
    <n v="213"/>
    <n v="224"/>
    <n v="226"/>
    <n v="259"/>
    <n v="0.31717959832394199"/>
    <n v="9.7338016843709005E-2"/>
    <s v="2x"/>
    <m/>
    <s v="Q47747"/>
    <s v="Q47747"/>
    <d v="2015-03-10T00:00:00"/>
    <s v="Y"/>
    <n v="4"/>
    <n v="3"/>
    <s v="SAMN04033304"/>
    <d v="2015-03-10T00:00:00"/>
    <s v="Y"/>
  </r>
  <r>
    <n v="116"/>
    <s v="RU2012-153"/>
    <s v="RU2012-153"/>
    <s v="M. sacchariflorus"/>
    <m/>
    <n v="50"/>
    <m/>
    <m/>
    <m/>
    <s v="Q47748"/>
    <s v="wild"/>
    <m/>
    <s v="Russia"/>
    <s v="Khabarovsk Krai"/>
    <m/>
    <m/>
    <s v="E. Sacks, E. Dzyubenko, L. Bagmet, A. Sabitov"/>
    <d v="2012-09-17T00:00:00"/>
    <m/>
    <m/>
    <m/>
    <n v="256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6.865000000000002"/>
    <n v="134.26987"/>
    <n v="86"/>
    <n v="1.6"/>
    <n v="3"/>
    <s v="2x"/>
    <n v="4.4207221350078498"/>
    <s v="Y"/>
    <d v="2013-12-01T00:00:00"/>
    <s v="AU"/>
    <m/>
    <m/>
    <m/>
    <s v="N"/>
    <n v="7"/>
    <n v="4"/>
    <s v="NE China/Korea/Russia diploids"/>
    <n v="2"/>
    <x v="0"/>
    <n v="1E-3"/>
    <n v="4.2000000000000003E-2"/>
    <n v="0"/>
    <n v="0.93700000000000006"/>
    <n v="0.01"/>
    <n v="4.0000000000000001E-3"/>
    <n v="5.0000000000000001E-3"/>
    <n v="296"/>
    <n v="307"/>
    <n v="267"/>
    <n v="283"/>
    <n v="248"/>
    <n v="193"/>
    <n v="213"/>
    <n v="224"/>
    <n v="226"/>
    <n v="259"/>
    <n v="0.17595723161392901"/>
    <n v="0.118354607939402"/>
    <s v="2x"/>
    <m/>
    <s v="Q47748"/>
    <s v="Q47748"/>
    <d v="2015-03-10T00:00:00"/>
    <s v="Y"/>
    <n v="4"/>
    <n v="3"/>
    <s v="SAMN04033305"/>
    <d v="2015-03-10T00:00:00"/>
    <s v="Y"/>
  </r>
  <r>
    <n v="117"/>
    <s v="RU2012-154"/>
    <s v="RU2012-154"/>
    <s v="M. sacchariflorus"/>
    <m/>
    <n v="51"/>
    <m/>
    <m/>
    <m/>
    <s v="Q47749"/>
    <s v="wild"/>
    <m/>
    <s v="Russia"/>
    <s v="Primorsky Krai"/>
    <m/>
    <m/>
    <s v="E. Sacks, E. Dzyubenko, L. Bagmet, A. Sabitov"/>
    <d v="2012-09-17T00:00:00"/>
    <s v="dark loam(organic)"/>
    <s v="350X350"/>
    <s v="occasional"/>
    <n v="136"/>
    <s v="Few plants acattered wildly"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6.428649999999998"/>
    <n v="134.25366"/>
    <n v="72"/>
    <n v="1.97"/>
    <n v="4"/>
    <s v="2x"/>
    <n v="4.4125816993464051"/>
    <s v="Y"/>
    <d v="2013-12-01T00:00:00"/>
    <s v="AU"/>
    <m/>
    <m/>
    <m/>
    <s v="N"/>
    <n v="7"/>
    <n v="4"/>
    <s v="NE China/Korea/Russia diploids"/>
    <n v="2"/>
    <x v="0"/>
    <n v="1E-3"/>
    <n v="5.2999999999999999E-2"/>
    <n v="0"/>
    <n v="0.94299999999999995"/>
    <n v="0"/>
    <n v="1E-3"/>
    <n v="2E-3"/>
    <n v="296"/>
    <n v="307"/>
    <n v="267"/>
    <n v="284"/>
    <n v="248"/>
    <n v="193"/>
    <n v="214"/>
    <n v="224"/>
    <n v="226"/>
    <n v="259"/>
    <n v="0.24421326397919399"/>
    <n v="0.10854936147434401"/>
    <s v="2x"/>
    <m/>
    <s v="Q47749"/>
    <s v="Q47749"/>
    <d v="2015-03-10T00:00:00"/>
    <s v="Y"/>
    <n v="4"/>
    <n v="3"/>
    <s v="SAMN04033306"/>
    <d v="2015-03-10T00:00:00"/>
    <s v="Y"/>
  </r>
  <r>
    <n v="118"/>
    <s v="RU2012-156"/>
    <s v="RU2012-156"/>
    <s v="M. sacchariflorus"/>
    <m/>
    <n v="51"/>
    <m/>
    <m/>
    <m/>
    <s v="Q47750"/>
    <s v="wild"/>
    <m/>
    <s v="Russia"/>
    <s v="Primorsky Krai"/>
    <m/>
    <m/>
    <s v="E. Sacks, E. Dzyubenko, L. Bagmet, A. Sabitov"/>
    <d v="2012-09-17T00:00:00"/>
    <m/>
    <m/>
    <m/>
    <n v="168"/>
    <m/>
    <s v="UI"/>
    <n v="0"/>
    <n v="0"/>
    <d v="2012-10-02T00:00:00"/>
    <d v="2015-03-10T00:00:00"/>
    <n v="6"/>
    <d v="2015-05-14T00:00:00"/>
    <n v="3"/>
    <m/>
    <m/>
    <m/>
    <m/>
    <m/>
    <d v="2015-01-01T00:00:00"/>
    <m/>
    <m/>
    <n v="4"/>
    <m/>
    <m/>
    <m/>
    <m/>
    <m/>
    <s v="Y"/>
    <m/>
    <m/>
    <m/>
    <s v="Y"/>
    <n v="46.428759999999997"/>
    <n v="134.28345999999999"/>
    <n v="73"/>
    <n v="1.8"/>
    <n v="4"/>
    <s v="2x"/>
    <n v="4.4745762711864412"/>
    <s v="Y"/>
    <d v="2013-12-01T00:00:00"/>
    <s v="AU"/>
    <m/>
    <m/>
    <m/>
    <s v="N"/>
    <n v="7"/>
    <n v="4"/>
    <s v="NE China/Korea/Russia diploids"/>
    <n v="2"/>
    <x v="0"/>
    <n v="6.0000000000000001E-3"/>
    <n v="6.0999999999999999E-2"/>
    <n v="2E-3"/>
    <n v="0.89200000000000002"/>
    <n v="1.0999999999999999E-2"/>
    <n v="6.0000000000000001E-3"/>
    <n v="2.3E-2"/>
    <n v="296"/>
    <n v="307"/>
    <n v="267"/>
    <n v="283"/>
    <n v="248"/>
    <n v="193"/>
    <n v="213"/>
    <n v="224"/>
    <n v="226"/>
    <n v="259"/>
    <n v="0.13269758705389401"/>
    <n v="0.13104321460700399"/>
    <s v="2x"/>
    <m/>
    <s v="Q47750"/>
    <s v="Q47750"/>
    <d v="2015-03-10T00:00:00"/>
    <s v="Y"/>
    <n v="4"/>
    <n v="3"/>
    <s v="SAMN04033307"/>
    <d v="2015-03-10T00:00:00"/>
    <s v="Y"/>
  </r>
  <r>
    <n v="119"/>
    <s v="RU2012-157"/>
    <s v="RU2012-157"/>
    <s v="M. sacchariflorus"/>
    <m/>
    <n v="51"/>
    <m/>
    <m/>
    <m/>
    <s v="Q47751"/>
    <s v="wild"/>
    <m/>
    <s v="Russia"/>
    <s v="Primorsky Krai"/>
    <m/>
    <m/>
    <s v="E. Sacks, E. Dzyubenko, L. Bagmet, A. Sabitov"/>
    <d v="2012-09-17T00:00:00"/>
    <m/>
    <m/>
    <m/>
    <n v="124"/>
    <m/>
    <s v="UI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m/>
    <n v="46.428820000000002"/>
    <n v="134.25371999999999"/>
    <n v="74"/>
    <n v="1.62"/>
    <n v="3"/>
    <s v="2x"/>
    <n v="4.3789198606271782"/>
    <s v="Y"/>
    <d v="2013-12-01T00:00:00"/>
    <s v="AU"/>
    <m/>
    <m/>
    <m/>
    <s v="N"/>
    <n v="7"/>
    <n v="4"/>
    <s v="NE China/Korea/Russia diploids"/>
    <n v="2"/>
    <x v="0"/>
    <n v="0"/>
    <n v="8.6999999999999994E-2"/>
    <n v="0"/>
    <n v="0.91200000000000003"/>
    <n v="0"/>
    <n v="0"/>
    <n v="0"/>
    <n v="296"/>
    <n v="307"/>
    <n v="267"/>
    <n v="285"/>
    <n v="248"/>
    <n v="193"/>
    <n v="214"/>
    <n v="223"/>
    <n v="226"/>
    <n v="259"/>
    <n v="0.41150122814622198"/>
    <n v="6.5160815123987206E-2"/>
    <s v="unknown"/>
    <m/>
    <s v="Q47751"/>
    <s v="Q47751"/>
    <d v="2015-03-10T00:00:00"/>
    <s v="Y"/>
    <n v="4"/>
    <n v="3"/>
    <s v="SAMN04033308"/>
    <d v="2015-03-10T00:00:00"/>
    <s v="Y"/>
  </r>
  <r>
    <n v="120"/>
    <s v="RU2012-158"/>
    <s v="RU2012-158"/>
    <s v="M. sacchariflorus"/>
    <m/>
    <n v="51"/>
    <m/>
    <m/>
    <m/>
    <s v="Q47752"/>
    <s v="wild"/>
    <m/>
    <s v="Russia"/>
    <s v="Primorsky Krai"/>
    <m/>
    <m/>
    <s v="E. Sacks, E. Dzyubenko, L. Bagmet, A. Sabitov"/>
    <d v="2012-09-17T00:00:00"/>
    <m/>
    <m/>
    <m/>
    <n v="108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m/>
    <n v="46.429389999999998"/>
    <n v="134.25443000000001"/>
    <n v="74"/>
    <n v="1.75"/>
    <n v="4"/>
    <s v="2x"/>
    <n v="4.4454887218045105"/>
    <s v="Y"/>
    <d v="2013-12-01T00:00:00"/>
    <s v="AU"/>
    <m/>
    <m/>
    <m/>
    <s v="N"/>
    <n v="7"/>
    <n v="4"/>
    <s v="NE China/Korea/Russia diploids"/>
    <n v="2"/>
    <x v="0"/>
    <n v="2E-3"/>
    <n v="5.2999999999999999E-2"/>
    <n v="1E-3"/>
    <n v="0.90800000000000003"/>
    <n v="1E-3"/>
    <n v="2.5000000000000001E-2"/>
    <n v="0.01"/>
    <n v="296"/>
    <n v="307"/>
    <n v="267"/>
    <n v="283"/>
    <n v="248"/>
    <n v="193"/>
    <n v="213"/>
    <n v="224"/>
    <n v="226"/>
    <n v="259"/>
    <n v="0.31900014448779102"/>
    <n v="0.11894254434354599"/>
    <s v="unknown"/>
    <m/>
    <s v="Q47752"/>
    <s v="Q47752"/>
    <d v="2015-03-10T00:00:00"/>
    <s v="Y"/>
    <n v="4"/>
    <n v="3"/>
    <s v="SAMN04033309"/>
    <d v="2015-03-10T00:00:00"/>
    <s v="Y"/>
  </r>
  <r>
    <n v="121"/>
    <s v="RU2012-159"/>
    <s v="RU2012-159"/>
    <s v="M. sacchariflorus"/>
    <m/>
    <n v="51"/>
    <m/>
    <m/>
    <m/>
    <s v="Q47753"/>
    <s v="wild"/>
    <m/>
    <s v="Russia"/>
    <s v="Primorsky Krai"/>
    <m/>
    <m/>
    <s v="E. Sacks, E. Dzyubenko, L. Bagmet, A. Sabitov"/>
    <d v="2012-09-17T00:00:00"/>
    <m/>
    <m/>
    <m/>
    <n v="96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6.426450000000003"/>
    <n v="134.25317000000001"/>
    <n v="74"/>
    <n v="1.44"/>
    <n v="4"/>
    <s v="2x"/>
    <n v="4.5266323024054982"/>
    <s v="Y"/>
    <d v="2013-12-01T00:00:00"/>
    <s v="AU"/>
    <m/>
    <m/>
    <m/>
    <s v="N"/>
    <n v="7"/>
    <n v="4"/>
    <s v="NE China/Korea/Russia diploids"/>
    <n v="2"/>
    <x v="0"/>
    <n v="4.0000000000000001E-3"/>
    <n v="3.5000000000000003E-2"/>
    <n v="0"/>
    <n v="0.92700000000000005"/>
    <n v="8.9999999999999993E-3"/>
    <n v="0.01"/>
    <n v="1.4999999999999999E-2"/>
    <n v="296"/>
    <n v="307"/>
    <n v="266"/>
    <n v="283"/>
    <n v="248"/>
    <n v="193"/>
    <n v="213"/>
    <n v="224"/>
    <n v="226"/>
    <n v="259"/>
    <n v="0.16922410056350201"/>
    <n v="0.124560854290584"/>
    <s v="2x"/>
    <m/>
    <s v="Q47753"/>
    <s v="Q47753"/>
    <d v="2015-03-10T00:00:00"/>
    <s v="Y"/>
    <n v="4"/>
    <n v="3"/>
    <s v="SAMN04033310"/>
    <d v="2015-03-10T00:00:00"/>
    <s v="Y"/>
  </r>
  <r>
    <n v="122"/>
    <s v="RU2012-161"/>
    <s v="RU2012-161"/>
    <s v="M. sacchariflorus"/>
    <m/>
    <n v="52"/>
    <m/>
    <m/>
    <m/>
    <s v="Q47754"/>
    <s v="wild"/>
    <m/>
    <s v="Russia"/>
    <s v="Primorsky Krai"/>
    <m/>
    <m/>
    <s v="E. Sacks, E. Dzyubenko, L. Bagmet, A. Sabitov"/>
    <d v="2012-09-17T00:00:00"/>
    <s v="Dark oryan loam"/>
    <s v="&gt;250X250"/>
    <s v="abundant"/>
    <n v="104"/>
    <s v="Very large pop"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6.113379999999999"/>
    <n v="133.93321"/>
    <n v="79"/>
    <n v="1.79"/>
    <n v="5"/>
    <s v="2x"/>
    <n v="4.4385964912280702"/>
    <s v="Y"/>
    <d v="2013-12-01T00:00:00"/>
    <s v="AU"/>
    <m/>
    <m/>
    <m/>
    <s v="N"/>
    <n v="7"/>
    <n v="4"/>
    <s v="NE China/Korea/Russia diploids"/>
    <n v="2"/>
    <x v="0"/>
    <n v="7.0000000000000001E-3"/>
    <n v="4.9000000000000002E-2"/>
    <n v="0"/>
    <n v="0.88100000000000001"/>
    <n v="2.5000000000000001E-2"/>
    <n v="2.8000000000000001E-2"/>
    <n v="0.01"/>
    <n v="296"/>
    <n v="307"/>
    <n v="267"/>
    <n v="284"/>
    <n v="248"/>
    <n v="193"/>
    <n v="214"/>
    <n v="223"/>
    <n v="226"/>
    <n v="259"/>
    <n v="0.29908972691807501"/>
    <n v="0.122655122655123"/>
    <s v="unknown"/>
    <m/>
    <s v="Q47754"/>
    <s v="Q47754"/>
    <d v="2015-03-10T00:00:00"/>
    <s v="Y"/>
    <n v="4"/>
    <n v="3"/>
    <s v="SAMN04033311"/>
    <d v="2015-03-10T00:00:00"/>
    <s v="Y"/>
  </r>
  <r>
    <n v="123"/>
    <s v="RU2012-162"/>
    <s v="RU2012-162"/>
    <s v="M. sacchariflorus"/>
    <m/>
    <n v="52"/>
    <m/>
    <m/>
    <m/>
    <s v="Q47755"/>
    <s v="wild"/>
    <m/>
    <s v="Russia"/>
    <s v="Primorsky Krai"/>
    <m/>
    <m/>
    <s v="E. Sacks, E. Dzyubenko, L. Bagmet, A. Sabitov"/>
    <d v="2012-09-17T00:00:00"/>
    <m/>
    <m/>
    <m/>
    <n v="108"/>
    <m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6.113549999999996"/>
    <n v="133.93243000000001"/>
    <n v="78"/>
    <n v="2.11"/>
    <n v="4"/>
    <s v="2x"/>
    <n v="4.5517241379310347"/>
    <s v="Y"/>
    <d v="2013-12-01T00:00:00"/>
    <s v="AU"/>
    <m/>
    <m/>
    <m/>
    <s v="N"/>
    <n v="7"/>
    <n v="4"/>
    <s v="NE China/Korea/Russia diploids"/>
    <n v="2"/>
    <x v="0"/>
    <n v="1E-3"/>
    <n v="8.5000000000000006E-2"/>
    <n v="0"/>
    <n v="0.91200000000000003"/>
    <n v="0"/>
    <n v="1E-3"/>
    <n v="0"/>
    <n v="296"/>
    <n v="307"/>
    <n v="267"/>
    <n v="284"/>
    <n v="248"/>
    <n v="193"/>
    <n v="214"/>
    <n v="223"/>
    <n v="226"/>
    <n v="259"/>
    <n v="0.31290275971680398"/>
    <n v="9.5428355133111806E-2"/>
    <s v="2x"/>
    <m/>
    <s v="Q47755"/>
    <s v="Q47755"/>
    <d v="2015-03-10T00:00:00"/>
    <s v="Y"/>
    <n v="4"/>
    <n v="3"/>
    <s v="SAMN04033312"/>
    <d v="2015-03-10T00:00:00"/>
    <s v="Y"/>
  </r>
  <r>
    <n v="124"/>
    <s v="RU2012-163"/>
    <s v="RU2012-163"/>
    <s v="M. sacchariflorus"/>
    <m/>
    <n v="52"/>
    <m/>
    <m/>
    <m/>
    <s v="Q47756"/>
    <s v="wild"/>
    <m/>
    <s v="Russia"/>
    <s v="Primorsky Krai"/>
    <m/>
    <m/>
    <s v="E. Sacks, E. Dzyubenko, L. Bagmet, A. Sabitov"/>
    <d v="2012-09-17T00:00:00"/>
    <m/>
    <m/>
    <m/>
    <n v="140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6.113619999999997"/>
    <n v="133.93221"/>
    <n v="77"/>
    <n v="1.94"/>
    <n v="5"/>
    <s v="2x"/>
    <n v="4.5350877192982457"/>
    <s v="Y"/>
    <d v="2013-12-01T00:00:00"/>
    <s v="AU"/>
    <m/>
    <m/>
    <m/>
    <s v="N"/>
    <n v="7"/>
    <n v="4"/>
    <s v="NE China/Korea/Russia diploids"/>
    <n v="2"/>
    <x v="0"/>
    <n v="3.0000000000000001E-3"/>
    <n v="8.4000000000000005E-2"/>
    <n v="1E-3"/>
    <n v="0.878"/>
    <n v="2.1999999999999999E-2"/>
    <n v="1.0999999999999999E-2"/>
    <n v="1E-3"/>
    <n v="296"/>
    <n v="307"/>
    <n v="267"/>
    <n v="284"/>
    <n v="248"/>
    <n v="193"/>
    <n v="214"/>
    <n v="223"/>
    <n v="226"/>
    <n v="259"/>
    <n v="0.11931801762751"/>
    <n v="0.135975849849062"/>
    <s v="2x"/>
    <m/>
    <s v="Q47756"/>
    <s v="Q47756"/>
    <d v="2015-03-10T00:00:00"/>
    <s v="Y"/>
    <n v="4"/>
    <n v="3"/>
    <s v="SAMN04033313"/>
    <d v="2015-03-10T00:00:00"/>
    <s v="Y"/>
  </r>
  <r>
    <n v="125"/>
    <s v="RU2012-164"/>
    <s v="RU2012-164"/>
    <s v="M. sacchariflorus"/>
    <m/>
    <n v="52"/>
    <m/>
    <m/>
    <m/>
    <s v="Q47757"/>
    <s v="wild"/>
    <m/>
    <s v="Russia"/>
    <s v="Primorsky Krai"/>
    <m/>
    <m/>
    <s v="E. Sacks, E. Dzyubenko, L. Bagmet, A. Sabitov"/>
    <d v="2012-09-17T00:00:00"/>
    <m/>
    <m/>
    <m/>
    <n v="112"/>
    <m/>
    <s v="UI"/>
    <n v="0"/>
    <n v="0"/>
    <d v="2012-10-02T00:00:00"/>
    <d v="2015-03-10T00:00:00"/>
    <n v="5"/>
    <d v="2015-05-14T00:00:00"/>
    <n v="3"/>
    <m/>
    <m/>
    <m/>
    <m/>
    <m/>
    <d v="2015-01-01T00:00:00"/>
    <m/>
    <m/>
    <n v="4"/>
    <m/>
    <m/>
    <m/>
    <m/>
    <m/>
    <m/>
    <m/>
    <m/>
    <m/>
    <m/>
    <n v="46.114089999999997"/>
    <n v="133.93183999999999"/>
    <n v="78"/>
    <n v="1.95"/>
    <n v="4"/>
    <s v="2x"/>
    <n v="4.3813559322033901"/>
    <s v="Y"/>
    <d v="2013-12-01T00:00:00"/>
    <s v="AU"/>
    <m/>
    <m/>
    <m/>
    <s v="N"/>
    <n v="7"/>
    <n v="4"/>
    <s v="NE China/Korea/Russia diploids"/>
    <n v="2"/>
    <x v="0"/>
    <n v="1E-3"/>
    <n v="8.3000000000000004E-2"/>
    <n v="1E-3"/>
    <n v="0.91400000000000003"/>
    <n v="0"/>
    <n v="0"/>
    <n v="0"/>
    <n v="296"/>
    <n v="307"/>
    <n v="267"/>
    <n v="284"/>
    <n v="248"/>
    <n v="193"/>
    <n v="214"/>
    <n v="223"/>
    <n v="226"/>
    <n v="259"/>
    <n v="0.236959976881953"/>
    <n v="0.111834879757622"/>
    <s v="2x"/>
    <m/>
    <s v="Q47757"/>
    <s v="Q47757"/>
    <d v="2015-03-10T00:00:00"/>
    <s v="Y"/>
    <n v="4"/>
    <n v="3"/>
    <s v="SAMN04033314"/>
    <d v="2015-03-10T00:00:00"/>
    <s v="Y"/>
  </r>
  <r>
    <n v="126"/>
    <s v="RU2012-165"/>
    <s v="RU2012-165"/>
    <s v="M. sacchariflorus"/>
    <m/>
    <n v="52"/>
    <m/>
    <m/>
    <m/>
    <s v="Q47758"/>
    <s v="wild"/>
    <m/>
    <s v="Russia"/>
    <s v="Primorsky Krai"/>
    <m/>
    <m/>
    <s v="E. Sacks, E. Dzyubenko, L. Bagmet, A. Sabitov"/>
    <d v="2012-09-17T00:00:00"/>
    <m/>
    <m/>
    <m/>
    <n v="108"/>
    <m/>
    <s v="UI"/>
    <n v="0"/>
    <n v="0"/>
    <d v="2012-10-02T00:00:00"/>
    <d v="2015-03-10T00:00:00"/>
    <n v="6"/>
    <m/>
    <m/>
    <m/>
    <m/>
    <m/>
    <m/>
    <m/>
    <d v="2015-01-01T00:00:00"/>
    <m/>
    <m/>
    <m/>
    <m/>
    <m/>
    <m/>
    <m/>
    <m/>
    <m/>
    <m/>
    <m/>
    <m/>
    <m/>
    <n v="46.114440000000002"/>
    <n v="133.93196"/>
    <n v="79"/>
    <n v="2.17"/>
    <n v="4"/>
    <s v="2x"/>
    <n v="4.4991166077738516"/>
    <s v="Y"/>
    <d v="2013-12-01T00:00:00"/>
    <s v="AU"/>
    <m/>
    <m/>
    <m/>
    <s v="N"/>
    <n v="7"/>
    <n v="4"/>
    <s v="NE China/Korea/Russia diploids"/>
    <n v="2"/>
    <x v="0"/>
    <n v="2E-3"/>
    <n v="7.0999999999999994E-2"/>
    <n v="1E-3"/>
    <n v="0.89400000000000002"/>
    <n v="1.2999999999999999E-2"/>
    <n v="1.7000000000000001E-2"/>
    <n v="1E-3"/>
    <n v="296"/>
    <n v="307"/>
    <n v="267"/>
    <n v="284"/>
    <n v="248"/>
    <n v="193"/>
    <n v="214"/>
    <n v="223"/>
    <n v="226"/>
    <n v="259"/>
    <n v="0.375090304869239"/>
    <n v="0.10552601156069399"/>
    <s v="unknown"/>
    <m/>
    <s v="Q47758"/>
    <s v="Q47758"/>
    <d v="2015-03-10T00:00:00"/>
    <s v="Y"/>
    <n v="4"/>
    <n v="3"/>
    <s v="SAMN04033315"/>
    <d v="2015-03-10T00:00:00"/>
    <s v="Y"/>
  </r>
  <r>
    <n v="127"/>
    <s v="RU2012-167"/>
    <s v="RU2012-167"/>
    <s v="M. sacchariflorus"/>
    <m/>
    <n v="53"/>
    <m/>
    <m/>
    <m/>
    <s v="Q47759"/>
    <s v="wild"/>
    <m/>
    <s v="Russia"/>
    <s v="Primorsky Krai"/>
    <m/>
    <m/>
    <s v="E. Sacks, E. Dzyubenko, L. Bagmet, A. Sabitov"/>
    <d v="2012-09-18T00:00:00"/>
    <s v="On edge of soybean field, brown clay"/>
    <s v="300X100"/>
    <s v="frequent"/>
    <n v="220"/>
    <m/>
    <s v="UI"/>
    <n v="0"/>
    <n v="0"/>
    <d v="2012-10-02T00:00:00"/>
    <d v="2015-03-10T00:00:00"/>
    <n v="4"/>
    <m/>
    <m/>
    <m/>
    <m/>
    <m/>
    <m/>
    <m/>
    <d v="2015-01-01T00:00:00"/>
    <m/>
    <m/>
    <n v="4"/>
    <m/>
    <m/>
    <m/>
    <m/>
    <m/>
    <s v="Y"/>
    <m/>
    <m/>
    <m/>
    <s v="Y"/>
    <n v="45.346020000000003"/>
    <n v="133.55511000000001"/>
    <n v="89"/>
    <n v="2.23"/>
    <n v="5"/>
    <s v="2x"/>
    <n v="4.3959107806691451"/>
    <s v="Y"/>
    <d v="2013-12-01T00:00:00"/>
    <s v="AU"/>
    <m/>
    <m/>
    <m/>
    <s v="N"/>
    <n v="7"/>
    <n v="4"/>
    <s v="NE China/Korea/Russia diploids"/>
    <n v="2"/>
    <x v="0"/>
    <n v="3.0000000000000001E-3"/>
    <n v="5.0999999999999997E-2"/>
    <n v="0"/>
    <n v="0.91100000000000003"/>
    <n v="2.5000000000000001E-2"/>
    <n v="5.0000000000000001E-3"/>
    <n v="5.0000000000000001E-3"/>
    <n v="296"/>
    <n v="307"/>
    <n v="267"/>
    <n v="285"/>
    <n v="248"/>
    <n v="193"/>
    <n v="214"/>
    <n v="223"/>
    <n v="226"/>
    <n v="259"/>
    <n v="0.15538217020661799"/>
    <n v="0.130662378541125"/>
    <s v="2x"/>
    <m/>
    <s v="Q47759"/>
    <s v="Q47759"/>
    <d v="2015-03-10T00:00:00"/>
    <s v="Y"/>
    <n v="4"/>
    <n v="4"/>
    <s v="SAMN04033316"/>
    <d v="2015-03-10T00:00:00"/>
    <s v="Y"/>
  </r>
  <r>
    <n v="128"/>
    <s v="RU2012-168"/>
    <s v="RU2012-168"/>
    <s v="M. sacchariflorus"/>
    <m/>
    <n v="53"/>
    <m/>
    <m/>
    <m/>
    <s v="Q47760"/>
    <s v="wild"/>
    <m/>
    <s v="Russia"/>
    <s v="Primorsky Krai"/>
    <m/>
    <m/>
    <s v="E. Sacks, E. Dzyubenko, L. Bagmet, A. Sabitov"/>
    <d v="2012-09-18T00:00:00"/>
    <m/>
    <m/>
    <m/>
    <n v="80"/>
    <m/>
    <s v="UI"/>
    <n v="0"/>
    <n v="0"/>
    <d v="2012-10-02T00:00:00"/>
    <d v="2015-03-10T00:00:00"/>
    <n v="0"/>
    <d v="2015-05-14T00:00:00"/>
    <n v="3"/>
    <m/>
    <m/>
    <m/>
    <m/>
    <m/>
    <d v="2015-01-01T00:00:00"/>
    <m/>
    <m/>
    <n v="4"/>
    <m/>
    <m/>
    <m/>
    <m/>
    <m/>
    <s v="Y"/>
    <m/>
    <m/>
    <m/>
    <s v="Y"/>
    <n v="45.346020000000003"/>
    <n v="133.55545000000001"/>
    <n v="88"/>
    <n v="2.0699999999999998"/>
    <n v="5"/>
    <s v="2x"/>
    <n v="4.481481481481481"/>
    <s v="Y"/>
    <d v="2013-12-01T00:00:00"/>
    <s v="AU"/>
    <m/>
    <m/>
    <m/>
    <s v="N"/>
    <n v="7"/>
    <n v="4"/>
    <s v="NE China/Korea/Russia diploids"/>
    <n v="2"/>
    <x v="0"/>
    <n v="7.0000000000000001E-3"/>
    <n v="5.3999999999999999E-2"/>
    <n v="0"/>
    <n v="0.89300000000000002"/>
    <n v="6.0000000000000001E-3"/>
    <n v="3.2000000000000001E-2"/>
    <n v="8.9999999999999993E-3"/>
    <n v="296"/>
    <n v="307"/>
    <n v="267"/>
    <n v="285"/>
    <n v="248"/>
    <n v="193"/>
    <n v="214"/>
    <n v="223"/>
    <n v="226"/>
    <n v="259"/>
    <n v="0.32501083658430902"/>
    <n v="0.117903930131004"/>
    <s v="unknown"/>
    <m/>
    <s v="Q47760"/>
    <s v="Q47760"/>
    <d v="2015-03-10T00:00:00"/>
    <s v="Y"/>
    <n v="4"/>
    <n v="4"/>
    <s v="SAMN04033317"/>
    <d v="2015-03-10T00:00:00"/>
    <s v="Y"/>
  </r>
  <r>
    <n v="129"/>
    <s v="RU2012-169"/>
    <s v="RU2012-169"/>
    <s v="M. sacchariflorus"/>
    <m/>
    <n v="53"/>
    <m/>
    <m/>
    <m/>
    <s v="Q47761"/>
    <s v="wild"/>
    <m/>
    <s v="Russia"/>
    <s v="Primorsky Krai"/>
    <m/>
    <m/>
    <s v="E. Sacks, E. Dzyubenko, L. Bagmet, A. Sabitov"/>
    <d v="2012-09-18T00:00:00"/>
    <m/>
    <m/>
    <m/>
    <n v="204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5.345959999999998"/>
    <n v="133.55589000000001"/>
    <n v="89"/>
    <n v="2.42"/>
    <n v="6"/>
    <s v="2x"/>
    <n v="4.2672413793103452"/>
    <s v="Y"/>
    <d v="2013-12-01T00:00:00"/>
    <s v="AU"/>
    <m/>
    <m/>
    <m/>
    <s v="N"/>
    <n v="7"/>
    <n v="4"/>
    <s v="NE China/Korea/Russia diploids"/>
    <n v="2"/>
    <x v="0"/>
    <n v="4.0000000000000001E-3"/>
    <n v="0.05"/>
    <n v="1E-3"/>
    <n v="0.89700000000000002"/>
    <n v="1.7000000000000001E-2"/>
    <n v="0.03"/>
    <n v="1E-3"/>
    <n v="296"/>
    <n v="307"/>
    <n v="267"/>
    <n v="285"/>
    <n v="248"/>
    <n v="193"/>
    <n v="214"/>
    <n v="223"/>
    <n v="226"/>
    <n v="259"/>
    <n v="0.25687039445166898"/>
    <n v="0.13023020687509701"/>
    <s v="unknown"/>
    <m/>
    <s v="Q47761"/>
    <s v="Q47761"/>
    <d v="2015-03-10T00:00:00"/>
    <s v="Y"/>
    <n v="4"/>
    <n v="4"/>
    <s v="SAMN04033318"/>
    <d v="2015-03-10T00:00:00"/>
    <s v="Y"/>
  </r>
  <r>
    <n v="130"/>
    <s v="RU2012-170"/>
    <s v="RU2012-170"/>
    <s v="M. sacchariflorus"/>
    <m/>
    <n v="53"/>
    <m/>
    <m/>
    <m/>
    <s v="Q47762"/>
    <s v="wild"/>
    <m/>
    <s v="Russia"/>
    <s v="Primorsky Krai"/>
    <m/>
    <m/>
    <s v="E. Sacks, E. Dzyubenko, L. Bagmet, A. Sabitov"/>
    <d v="2012-09-18T00:00:00"/>
    <m/>
    <m/>
    <m/>
    <n v="128"/>
    <m/>
    <s v="UI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5.34675"/>
    <n v="133.65441000000001"/>
    <n v="86"/>
    <n v="2.12"/>
    <n v="3"/>
    <s v="2x"/>
    <n v="4.5178571428571423"/>
    <s v="Y"/>
    <d v="2013-12-01T00:00:00"/>
    <s v="AU"/>
    <m/>
    <m/>
    <m/>
    <s v="N"/>
    <n v="7"/>
    <n v="4"/>
    <s v="NE China/Korea/Russia diploids"/>
    <n v="2"/>
    <x v="0"/>
    <n v="8.0000000000000002E-3"/>
    <n v="8.2000000000000003E-2"/>
    <n v="0.01"/>
    <n v="0.88100000000000001"/>
    <n v="5.0000000000000001E-3"/>
    <n v="0.01"/>
    <n v="3.0000000000000001E-3"/>
    <n v="296"/>
    <n v="307"/>
    <n v="267"/>
    <n v="283"/>
    <n v="248"/>
    <n v="193"/>
    <n v="213"/>
    <n v="224"/>
    <n v="226"/>
    <n v="259"/>
    <n v="0.341684727640514"/>
    <n v="0.11206707343839201"/>
    <s v="unknown"/>
    <m/>
    <s v="Q47762"/>
    <s v="Q47762"/>
    <d v="2015-03-10T00:00:00"/>
    <s v="Y"/>
    <n v="4"/>
    <n v="4"/>
    <s v="SAMN04033319"/>
    <d v="2015-03-10T00:00:00"/>
    <s v="Y"/>
  </r>
  <r>
    <n v="131"/>
    <s v="RU2012-172"/>
    <s v="RU2012-172"/>
    <s v="M. sacchariflorus"/>
    <m/>
    <n v="54"/>
    <m/>
    <m/>
    <m/>
    <s v="Q47763"/>
    <s v="wild"/>
    <m/>
    <s v="Russia"/>
    <m/>
    <m/>
    <m/>
    <s v="E. Sacks, E. Dzyubenko, L. Bagmet, A. Sabitov"/>
    <d v="2012-09-18T00:00:00"/>
    <s v="Edge of field+ ditch next to dirt rd"/>
    <s v="300X300"/>
    <s v="frequent"/>
    <n v="104"/>
    <m/>
    <s v="UI"/>
    <n v="0"/>
    <n v="0"/>
    <d v="2012-10-02T00:00:00"/>
    <m/>
    <m/>
    <m/>
    <m/>
    <m/>
    <m/>
    <m/>
    <m/>
    <m/>
    <m/>
    <m/>
    <m/>
    <s v="?"/>
    <m/>
    <m/>
    <m/>
    <m/>
    <m/>
    <s v="Y"/>
    <m/>
    <m/>
    <m/>
    <m/>
    <n v="45.184249999999999"/>
    <n v="133.45931999999999"/>
    <n v="118"/>
    <n v="1.94"/>
    <n v="3"/>
    <s v="2x"/>
    <n v="4.5999999999999996"/>
    <s v="Y"/>
    <d v="2013-12-01T00:00:00"/>
    <s v="AU"/>
    <m/>
    <m/>
    <m/>
    <s v="N"/>
    <n v="7"/>
    <n v="4"/>
    <s v="NE China/Korea/Russia diploids"/>
    <n v="2"/>
    <x v="0"/>
    <n v="1E-3"/>
    <n v="0.114"/>
    <n v="0"/>
    <n v="0.88400000000000001"/>
    <n v="0"/>
    <n v="0"/>
    <n v="0"/>
    <n v="296"/>
    <n v="307"/>
    <n v="267"/>
    <n v="284"/>
    <n v="248"/>
    <n v="193"/>
    <n v="214"/>
    <n v="223"/>
    <n v="226"/>
    <n v="259"/>
    <n v="0.32261233925733301"/>
    <n v="9.5217780811398797E-2"/>
    <s v="2x"/>
    <m/>
    <s v="Q47763"/>
    <s v="Q47763"/>
    <m/>
    <m/>
    <n v="4"/>
    <n v="4"/>
    <s v="SAMN04033320"/>
    <d v="1899-12-30T00:00:00"/>
    <m/>
  </r>
  <r>
    <n v="132"/>
    <s v="RU2012-173"/>
    <s v="RU2012-173"/>
    <s v="M. sacchariflorus"/>
    <m/>
    <n v="54"/>
    <m/>
    <m/>
    <m/>
    <s v="Q47764"/>
    <s v="wild"/>
    <m/>
    <s v="Russia"/>
    <m/>
    <m/>
    <m/>
    <s v="E. Sacks, E. Dzyubenko, L. Bagmet, A. Sabitov"/>
    <d v="2012-09-18T00:00:00"/>
    <m/>
    <m/>
    <m/>
    <n v="136"/>
    <m/>
    <s v="UI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m/>
    <n v="45.18526"/>
    <n v="133.45868999999999"/>
    <n v="121"/>
    <n v="2.1"/>
    <n v="4"/>
    <s v="2x"/>
    <n v="4.4804878048780488"/>
    <s v="Y"/>
    <d v="2013-12-01T00:00:00"/>
    <s v="AU"/>
    <m/>
    <m/>
    <m/>
    <s v="N"/>
    <n v="7"/>
    <n v="4"/>
    <s v="NE China/Korea/Russia diploids"/>
    <n v="2"/>
    <x v="0"/>
    <n v="1E-3"/>
    <n v="0.111"/>
    <n v="1E-3"/>
    <n v="0.85899999999999999"/>
    <n v="1E-3"/>
    <n v="2.8000000000000001E-2"/>
    <n v="0"/>
    <n v="296"/>
    <n v="307"/>
    <n v="267"/>
    <n v="284"/>
    <n v="248"/>
    <n v="193"/>
    <n v="214"/>
    <n v="223"/>
    <n v="226"/>
    <n v="259"/>
    <n v="0.33131050426239"/>
    <n v="0.109118409680207"/>
    <s v="unknown"/>
    <m/>
    <s v="Q47764"/>
    <s v="Q47764"/>
    <m/>
    <m/>
    <n v="4"/>
    <n v="4"/>
    <s v="SAMN04033321"/>
    <d v="1899-12-30T00:00:00"/>
    <m/>
  </r>
  <r>
    <n v="133"/>
    <s v="RU2012-174"/>
    <s v="RU2012-174"/>
    <s v="M. sacchariflorus"/>
    <m/>
    <n v="54"/>
    <m/>
    <m/>
    <m/>
    <s v="Q47765"/>
    <s v="wild"/>
    <m/>
    <s v="Russia"/>
    <m/>
    <m/>
    <m/>
    <s v="E. Sacks, E. Dzyubenko, L. Bagmet, A. Sabitov"/>
    <d v="2012-09-18T00:00:00"/>
    <m/>
    <m/>
    <m/>
    <n v="112"/>
    <m/>
    <s v="UI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5.18544"/>
    <n v="133.45831000000001"/>
    <n v="122"/>
    <n v="1.94"/>
    <n v="4"/>
    <s v="2x"/>
    <n v="4.5294117647058822"/>
    <s v="Y"/>
    <d v="2013-12-01T00:00:00"/>
    <s v="AU"/>
    <m/>
    <m/>
    <m/>
    <s v="N"/>
    <n v="7"/>
    <n v="4"/>
    <s v="NE China/Korea/Russia diploids"/>
    <n v="2"/>
    <x v="0"/>
    <n v="1E-3"/>
    <n v="0.11899999999999999"/>
    <n v="0"/>
    <n v="0.879"/>
    <n v="1E-3"/>
    <n v="0"/>
    <n v="0"/>
    <n v="296"/>
    <n v="307"/>
    <n v="267"/>
    <n v="284"/>
    <n v="248"/>
    <n v="193"/>
    <n v="214"/>
    <n v="223"/>
    <n v="226"/>
    <n v="259"/>
    <n v="0.27860135818523302"/>
    <n v="0.102587726325909"/>
    <s v="2x"/>
    <m/>
    <s v="Q47765"/>
    <s v="Q47765"/>
    <d v="2015-03-10T00:00:00"/>
    <s v="Y"/>
    <n v="4"/>
    <n v="4"/>
    <s v="SAMN04033322"/>
    <d v="2015-03-10T00:00:00"/>
    <s v="Y"/>
  </r>
  <r>
    <n v="134"/>
    <s v="RU2012-175"/>
    <s v="RU2012-175"/>
    <s v="M. sacchariflorus"/>
    <m/>
    <n v="54"/>
    <m/>
    <m/>
    <m/>
    <s v="Q47766"/>
    <s v="wild"/>
    <m/>
    <s v="Russia"/>
    <m/>
    <m/>
    <m/>
    <s v="E. Sacks, E. Dzyubenko, L. Bagmet, A. Sabitov"/>
    <d v="2012-09-18T00:00:00"/>
    <m/>
    <m/>
    <m/>
    <n v="84"/>
    <m/>
    <s v="UI"/>
    <n v="0"/>
    <n v="0"/>
    <d v="2012-10-02T00:00:00"/>
    <d v="2015-03-10T00:00:00"/>
    <n v="4"/>
    <d v="2015-05-14T00:00:00"/>
    <n v="6"/>
    <m/>
    <m/>
    <m/>
    <m/>
    <m/>
    <d v="2015-01-01T00:00:00"/>
    <m/>
    <m/>
    <n v="4"/>
    <m/>
    <m/>
    <m/>
    <m/>
    <m/>
    <s v="Y"/>
    <m/>
    <m/>
    <m/>
    <s v="Y"/>
    <n v="45.185760000000002"/>
    <n v="133.45844"/>
    <n v="120"/>
    <n v="1.95"/>
    <n v="4"/>
    <s v="2x"/>
    <n v="4.481481481481481"/>
    <s v="Y"/>
    <d v="2013-12-01T00:00:00"/>
    <s v="AU"/>
    <m/>
    <m/>
    <m/>
    <s v="N"/>
    <n v="7"/>
    <n v="4"/>
    <s v="NE China/Korea/Russia diploids"/>
    <n v="2"/>
    <x v="0"/>
    <n v="5.0000000000000001E-3"/>
    <n v="0.09"/>
    <n v="3.0000000000000001E-3"/>
    <n v="0.876"/>
    <n v="3.0000000000000001E-3"/>
    <n v="1.9E-2"/>
    <n v="4.0000000000000001E-3"/>
    <n v="296"/>
    <n v="307"/>
    <n v="267"/>
    <n v="284"/>
    <n v="248"/>
    <n v="193"/>
    <n v="214"/>
    <n v="223"/>
    <n v="226"/>
    <n v="259"/>
    <n v="0.32639791937581297"/>
    <n v="0.113213213213213"/>
    <s v="unknown"/>
    <m/>
    <s v="Q47766"/>
    <s v="Q47766"/>
    <d v="2015-03-10T00:00:00"/>
    <s v="Y"/>
    <n v="4"/>
    <n v="4"/>
    <s v="SAMN04033323"/>
    <d v="2015-03-10T00:00:00"/>
    <s v="Y"/>
  </r>
  <r>
    <n v="135"/>
    <s v="RU2012-177"/>
    <s v="RU2012-177"/>
    <s v="M. sacchariflorus"/>
    <m/>
    <n v="55"/>
    <m/>
    <m/>
    <m/>
    <s v="Q47767"/>
    <s v="wild"/>
    <m/>
    <s v="Russia"/>
    <s v="Primorsky Krai"/>
    <m/>
    <m/>
    <s v="E. Sacks, E. Dzyubenko, L. Bagmet, A. Sabitov"/>
    <d v="2012-09-18T00:00:00"/>
    <m/>
    <s v="250X100"/>
    <s v="frequent"/>
    <n v="116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3.971939999999996"/>
    <n v="132.1884"/>
    <n v="110"/>
    <n v="1.69"/>
    <n v="4"/>
    <s v="2x"/>
    <n v="4.46875"/>
    <s v="Y"/>
    <d v="2013-12-01T00:00:00"/>
    <s v="AU"/>
    <m/>
    <m/>
    <m/>
    <s v="N"/>
    <n v="7"/>
    <n v="4"/>
    <s v="NE China/Korea/Russia diploids"/>
    <n v="2"/>
    <x v="0"/>
    <n v="1E-3"/>
    <n v="0.16500000000000001"/>
    <n v="0"/>
    <n v="0.82799999999999996"/>
    <n v="3.0000000000000001E-3"/>
    <n v="1E-3"/>
    <n v="1E-3"/>
    <n v="296"/>
    <n v="307"/>
    <n v="267"/>
    <n v="284"/>
    <n v="248"/>
    <n v="193"/>
    <n v="213"/>
    <n v="224"/>
    <n v="226"/>
    <n v="259"/>
    <n v="0.28088426527958399"/>
    <n v="0.10082378943138399"/>
    <s v="2x"/>
    <m/>
    <s v="Q47767"/>
    <s v="Q47767"/>
    <d v="2015-03-10T00:00:00"/>
    <s v="Y"/>
    <n v="5"/>
    <n v="5"/>
    <s v="SAMN04033324"/>
    <d v="2015-03-10T00:00:00"/>
    <s v="Y"/>
  </r>
  <r>
    <n v="136"/>
    <s v="RU2012-178"/>
    <s v="RU2012-178"/>
    <s v="M. sacchariflorus"/>
    <m/>
    <n v="55"/>
    <m/>
    <m/>
    <m/>
    <s v="Q47768"/>
    <s v="wild"/>
    <m/>
    <s v="Russia"/>
    <s v="Primorsky Krai"/>
    <m/>
    <m/>
    <s v="E. Sacks, E. Dzyubenko, L. Bagmet, A. Sabitov"/>
    <d v="2012-09-18T00:00:00"/>
    <m/>
    <m/>
    <m/>
    <n v="208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3.971719999999998"/>
    <n v="132.1884"/>
    <n v="109"/>
    <n v="1.93"/>
    <n v="4"/>
    <s v="2x"/>
    <n v="4.4385964912280702"/>
    <s v="Y"/>
    <d v="2013-12-01T00:00:00"/>
    <s v="AU"/>
    <m/>
    <m/>
    <m/>
    <s v="N"/>
    <n v="7"/>
    <n v="4"/>
    <s v="NE China/Korea/Russia diploids"/>
    <n v="2"/>
    <x v="0"/>
    <n v="4.0000000000000001E-3"/>
    <n v="0.13900000000000001"/>
    <n v="8.9999999999999993E-3"/>
    <n v="0.82299999999999995"/>
    <n v="1.0999999999999999E-2"/>
    <n v="1.2E-2"/>
    <n v="1E-3"/>
    <n v="296"/>
    <n v="307"/>
    <n v="267"/>
    <n v="282"/>
    <n v="248"/>
    <n v="193"/>
    <n v="213"/>
    <n v="224"/>
    <n v="226"/>
    <n v="259"/>
    <n v="0.32333477821124101"/>
    <n v="0.117227536727024"/>
    <s v="unknown"/>
    <m/>
    <s v="Q47768"/>
    <s v="Q47768"/>
    <d v="2015-03-10T00:00:00"/>
    <s v="Y"/>
    <n v="5"/>
    <n v="5"/>
    <s v="SAMN04033325"/>
    <d v="2015-03-10T00:00:00"/>
    <s v="Y"/>
  </r>
  <r>
    <n v="137"/>
    <s v="RU2012-179"/>
    <s v="RU2012-179"/>
    <s v="M. sacchariflorus"/>
    <m/>
    <n v="55"/>
    <m/>
    <m/>
    <m/>
    <s v="Q47769"/>
    <s v="wild"/>
    <m/>
    <s v="Russia"/>
    <s v="Primorsky Krai"/>
    <m/>
    <m/>
    <s v="E. Sacks, E. Dzyubenko, L. Bagmet, A. Sabitov"/>
    <d v="2012-09-18T00:00:00"/>
    <m/>
    <m/>
    <m/>
    <n v="112"/>
    <m/>
    <s v="UI"/>
    <n v="0"/>
    <n v="0"/>
    <d v="2012-10-02T00:00:00"/>
    <d v="2015-03-10T00:00:00"/>
    <n v="5"/>
    <d v="2015-05-14T00:00:00"/>
    <n v="6"/>
    <m/>
    <m/>
    <m/>
    <m/>
    <m/>
    <d v="2015-01-01T00:00:00"/>
    <m/>
    <m/>
    <n v="4"/>
    <m/>
    <m/>
    <m/>
    <m/>
    <m/>
    <s v="Y"/>
    <m/>
    <m/>
    <m/>
    <s v="Y"/>
    <n v="43.971260000000001"/>
    <n v="132.18762000000001"/>
    <n v="113"/>
    <n v="1.99"/>
    <n v="4"/>
    <s v="2x"/>
    <n v="4.5999999999999996"/>
    <s v="Y"/>
    <d v="2013-12-01T00:00:00"/>
    <s v="AU"/>
    <m/>
    <m/>
    <m/>
    <s v="N"/>
    <n v="7"/>
    <n v="4"/>
    <s v="NE China/Korea/Russia diploids"/>
    <n v="2"/>
    <x v="0"/>
    <n v="0"/>
    <n v="0.159"/>
    <n v="4.0000000000000001E-3"/>
    <n v="0.83299999999999996"/>
    <n v="1E-3"/>
    <n v="2E-3"/>
    <n v="0"/>
    <n v="296"/>
    <n v="307"/>
    <n v="267"/>
    <n v="284"/>
    <n v="248"/>
    <n v="193"/>
    <n v="213"/>
    <n v="224"/>
    <n v="226"/>
    <n v="259"/>
    <n v="0.246814044213264"/>
    <n v="0.109192756292204"/>
    <s v="2x"/>
    <m/>
    <s v="Q47769"/>
    <s v="Q47769"/>
    <d v="2015-03-10T00:00:00"/>
    <s v="Y"/>
    <n v="5"/>
    <n v="5"/>
    <s v="SAMN04033326"/>
    <d v="2015-03-10T00:00:00"/>
    <s v="Y"/>
  </r>
  <r>
    <n v="138"/>
    <s v="RU2012-181"/>
    <s v="RU2012-181"/>
    <s v="M. sacchariflorus"/>
    <m/>
    <n v="56"/>
    <m/>
    <m/>
    <m/>
    <s v="Q47770"/>
    <s v="wild"/>
    <m/>
    <s v="Russia"/>
    <m/>
    <m/>
    <m/>
    <s v="E. Sacks, E. Dzyubenko, L. Bagmet, A. Sabitov"/>
    <d v="2012-09-20T00:00:00"/>
    <s v="clay on hill next to hwy near pasture"/>
    <s v="&gt;500X500"/>
    <s v="abundant"/>
    <n v="148"/>
    <s v="Some plants green, other going dormant"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3.753239999999998"/>
    <n v="132.08054999999999"/>
    <n v="62"/>
    <n v="2.56"/>
    <n v="5"/>
    <s v="2x"/>
    <n v="4.3278688524590159"/>
    <s v="Y"/>
    <d v="2013-12-01T00:00:00"/>
    <s v="AU"/>
    <m/>
    <m/>
    <m/>
    <s v="N"/>
    <n v="7"/>
    <n v="4"/>
    <s v="NE China/Korea/Russia diploids"/>
    <n v="2"/>
    <x v="0"/>
    <n v="0.01"/>
    <n v="0.14699999999999999"/>
    <n v="8.0000000000000002E-3"/>
    <n v="0.753"/>
    <n v="2.7E-2"/>
    <n v="2.3E-2"/>
    <n v="3.2000000000000001E-2"/>
    <n v="296"/>
    <n v="307"/>
    <n v="267"/>
    <n v="284"/>
    <n v="248"/>
    <n v="193"/>
    <n v="214"/>
    <n v="223"/>
    <n v="226"/>
    <n v="259"/>
    <n v="9.9436497615951497E-2"/>
    <n v="0.155788730586574"/>
    <s v="2x"/>
    <s v="RU2012-181-5"/>
    <s v="Q47770"/>
    <s v="Q47770"/>
    <d v="2015-03-10T00:00:00"/>
    <s v="Y"/>
    <n v="5"/>
    <n v="5"/>
    <s v="SAMN04033327"/>
    <d v="2015-03-10T00:00:00"/>
    <s v="Y"/>
  </r>
  <r>
    <n v="139"/>
    <s v="RU2012-182"/>
    <s v="RU2012-182"/>
    <s v="M. sacchariflorus"/>
    <m/>
    <n v="56"/>
    <m/>
    <m/>
    <m/>
    <s v="Q47771"/>
    <s v="wild"/>
    <m/>
    <s v="Russia"/>
    <m/>
    <m/>
    <m/>
    <s v="E. Sacks, E. Dzyubenko, L. Bagmet, A. Sabitov"/>
    <d v="2012-09-20T00:00:00"/>
    <m/>
    <m/>
    <m/>
    <n v="188"/>
    <m/>
    <s v="UI"/>
    <n v="0"/>
    <n v="0"/>
    <d v="2012-10-02T00:00:00"/>
    <d v="2015-03-10T00:00:00"/>
    <n v="4"/>
    <d v="2015-05-14T00:00:00"/>
    <n v="5"/>
    <m/>
    <m/>
    <m/>
    <m/>
    <m/>
    <d v="2015-01-01T00:00:00"/>
    <m/>
    <m/>
    <n v="4"/>
    <m/>
    <m/>
    <m/>
    <m/>
    <m/>
    <s v="Y"/>
    <m/>
    <m/>
    <m/>
    <s v="Y"/>
    <n v="43.752769999999998"/>
    <n v="132.08032"/>
    <n v="59"/>
    <n v="2.16"/>
    <n v="8"/>
    <s v="2x"/>
    <n v="4.4514018691588779"/>
    <s v="Y"/>
    <d v="2013-12-01T00:00:00"/>
    <s v="AU"/>
    <m/>
    <m/>
    <m/>
    <s v="N"/>
    <n v="7"/>
    <n v="4"/>
    <s v="NE China/Korea/Russia diploids"/>
    <n v="2"/>
    <x v="0"/>
    <n v="0"/>
    <n v="0.16600000000000001"/>
    <n v="0"/>
    <n v="0.83099999999999996"/>
    <n v="0"/>
    <n v="1E-3"/>
    <n v="1E-3"/>
    <n v="296"/>
    <n v="307"/>
    <n v="267"/>
    <n v="283"/>
    <n v="248"/>
    <n v="193"/>
    <n v="213"/>
    <n v="224"/>
    <n v="226"/>
    <n v="259"/>
    <n v="0.30013003901170299"/>
    <n v="0.103018291424089"/>
    <s v="2x"/>
    <m/>
    <s v="Q47771"/>
    <s v="Q47771"/>
    <d v="2015-03-10T00:00:00"/>
    <s v="Y"/>
    <n v="5"/>
    <n v="5"/>
    <s v="SAMN04033328"/>
    <d v="2015-03-10T00:00:00"/>
    <s v="Y"/>
  </r>
  <r>
    <n v="140"/>
    <s v="RU2012-183"/>
    <s v="RU2012-183"/>
    <s v="M. sacchariflorus"/>
    <m/>
    <n v="56"/>
    <m/>
    <m/>
    <m/>
    <s v="Q47772"/>
    <s v="wild"/>
    <m/>
    <s v="Russia"/>
    <m/>
    <m/>
    <m/>
    <s v="E. Sacks, E. Dzyubenko, L. Bagmet, A. Sabitov"/>
    <d v="2012-09-20T00:00:00"/>
    <m/>
    <m/>
    <m/>
    <n v="216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3.754219999999997"/>
    <n v="132.08179999999999"/>
    <n v="74"/>
    <n v="2.14"/>
    <n v="4"/>
    <s v="2x"/>
    <n v="4.4239130434782608"/>
    <s v="Y"/>
    <d v="2013-12-01T00:00:00"/>
    <s v="AU"/>
    <m/>
    <m/>
    <m/>
    <s v="N"/>
    <n v="7"/>
    <n v="4"/>
    <s v="NE China/Korea/Russia diploids"/>
    <n v="2"/>
    <x v="0"/>
    <n v="5.0000000000000001E-3"/>
    <n v="0.123"/>
    <n v="6.0000000000000001E-3"/>
    <n v="0.83699999999999997"/>
    <n v="1E-3"/>
    <n v="2.7E-2"/>
    <n v="1E-3"/>
    <n v="296"/>
    <n v="307"/>
    <n v="267"/>
    <n v="284"/>
    <n v="248"/>
    <n v="193"/>
    <n v="214"/>
    <n v="224"/>
    <n v="226"/>
    <n v="259"/>
    <n v="0.37422337812454798"/>
    <n v="0.1029785268991"/>
    <s v="unknown"/>
    <m/>
    <s v="Q47772"/>
    <s v="Q47772"/>
    <d v="2015-03-10T00:00:00"/>
    <s v="Y"/>
    <n v="5"/>
    <n v="5"/>
    <s v="SAMN04033329"/>
    <d v="2015-03-10T00:00:00"/>
    <s v="Y"/>
  </r>
  <r>
    <n v="141"/>
    <s v="RU2012-184"/>
    <s v="RU2012-184"/>
    <s v="M. sacchariflorus"/>
    <m/>
    <n v="56"/>
    <m/>
    <m/>
    <m/>
    <s v="Q47773"/>
    <s v="wild"/>
    <m/>
    <s v="Russia"/>
    <m/>
    <m/>
    <m/>
    <s v="E. Sacks, E. Dzyubenko, L. Bagmet, A. Sabitov"/>
    <d v="2012-09-20T00:00:00"/>
    <m/>
    <m/>
    <m/>
    <n v="120"/>
    <m/>
    <s v="UI"/>
    <n v="0"/>
    <n v="0"/>
    <d v="2012-10-02T00:00:00"/>
    <d v="2015-03-10T00:00:00"/>
    <n v="4"/>
    <d v="2015-05-14T00:00:00"/>
    <n v="5"/>
    <m/>
    <m/>
    <m/>
    <m/>
    <m/>
    <d v="2015-01-01T00:00:00"/>
    <m/>
    <m/>
    <n v="4"/>
    <m/>
    <m/>
    <m/>
    <m/>
    <m/>
    <s v="Y"/>
    <m/>
    <m/>
    <m/>
    <m/>
    <n v="43.752920000000003"/>
    <n v="132.07988"/>
    <n v="59"/>
    <n v="1.95"/>
    <n v="5"/>
    <s v="2x"/>
    <n v="4.4622641509433967"/>
    <s v="Y"/>
    <d v="2013-12-01T00:00:00"/>
    <s v="AU"/>
    <m/>
    <m/>
    <m/>
    <s v="N"/>
    <n v="7"/>
    <n v="4"/>
    <s v="NE China/Korea/Russia diploids"/>
    <n v="2"/>
    <x v="0"/>
    <n v="1E-3"/>
    <n v="0.183"/>
    <n v="1E-3"/>
    <n v="0.81200000000000006"/>
    <n v="0"/>
    <n v="2E-3"/>
    <n v="0"/>
    <n v="296"/>
    <n v="307"/>
    <n v="267"/>
    <n v="284"/>
    <n v="248"/>
    <n v="193"/>
    <n v="213"/>
    <n v="224"/>
    <n v="226"/>
    <n v="259"/>
    <n v="0.23112267013437399"/>
    <n v="0.11478182433194301"/>
    <s v="2x"/>
    <m/>
    <s v="Q47773"/>
    <s v="Q47773"/>
    <d v="2015-03-10T00:00:00"/>
    <s v="Y"/>
    <n v="5"/>
    <n v="5"/>
    <s v="SAMN04033330"/>
    <d v="2015-03-10T00:00:00"/>
    <s v="Y"/>
  </r>
  <r>
    <n v="142"/>
    <s v="RU2012-185"/>
    <s v="RU2012-185"/>
    <s v="M. sacchariflorus"/>
    <m/>
    <n v="56"/>
    <m/>
    <m/>
    <m/>
    <s v="Q47774"/>
    <s v="wild"/>
    <m/>
    <s v="Russia"/>
    <m/>
    <m/>
    <m/>
    <s v="E. Sacks, E. Dzyubenko, L. Bagmet, A. Sabitov"/>
    <d v="2012-09-20T00:00:00"/>
    <m/>
    <m/>
    <m/>
    <n v="112"/>
    <m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s v="Y"/>
    <n v="43.753149999999998"/>
    <n v="132.08018000000001"/>
    <n v="62"/>
    <n v="2.23"/>
    <n v="5"/>
    <s v="2x"/>
    <n v="4.418032786885246"/>
    <s v="Y"/>
    <d v="2013-12-01T00:00:00"/>
    <s v="AU"/>
    <m/>
    <m/>
    <m/>
    <s v="N"/>
    <n v="7"/>
    <n v="4"/>
    <s v="NE China/Korea/Russia diploids"/>
    <n v="2"/>
    <x v="0"/>
    <n v="0.01"/>
    <n v="0.14699999999999999"/>
    <n v="8.0000000000000002E-3"/>
    <n v="0.753"/>
    <n v="2.7E-2"/>
    <n v="2.3E-2"/>
    <n v="3.2000000000000001E-2"/>
    <n v="296"/>
    <n v="307"/>
    <n v="267"/>
    <n v="284"/>
    <n v="248"/>
    <n v="193"/>
    <n v="214"/>
    <n v="223"/>
    <n v="226"/>
    <n v="259"/>
    <n v="9.9436497615951497E-2"/>
    <n v="0.155788730586574"/>
    <s v="2x"/>
    <s v="RU2012-181-5"/>
    <s v="Q47774"/>
    <s v="Q47774"/>
    <d v="2015-03-10T00:00:00"/>
    <s v="Y"/>
    <n v="5"/>
    <n v="5"/>
    <s v="SAMN04033331"/>
    <d v="2015-03-10T00:00:00"/>
    <s v="Y"/>
  </r>
  <r>
    <n v="143"/>
    <s v="RU2012-187"/>
    <s v="RU2012-187"/>
    <s v="M. sacchariflorus"/>
    <m/>
    <n v="57"/>
    <m/>
    <m/>
    <m/>
    <s v="Q47775"/>
    <s v="wild"/>
    <m/>
    <s v="Russia"/>
    <m/>
    <m/>
    <m/>
    <s v="E. Sacks, E. Dzyubenko, L. Bagmet, A. Sabitov"/>
    <d v="2012-09-20T00:00:00"/>
    <s v="Dark clay loam, flat ones, wet"/>
    <s v="500X500"/>
    <s v="occasional"/>
    <n v="232"/>
    <s v="Wildly dispersed clumps"/>
    <s v="UI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m/>
    <n v="43.932650000000002"/>
    <n v="131.88097999999999"/>
    <n v="50"/>
    <n v="1.6"/>
    <n v="4"/>
    <s v="2x"/>
    <n v="4.3584905660377364"/>
    <s v="Y"/>
    <d v="2013-12-01T00:00:00"/>
    <s v="AU"/>
    <m/>
    <m/>
    <m/>
    <s v="N"/>
    <n v="7"/>
    <n v="4"/>
    <s v="NE China/Korea/Russia diploids"/>
    <n v="2"/>
    <x v="0"/>
    <n v="4.0000000000000001E-3"/>
    <n v="0.17599999999999999"/>
    <n v="0"/>
    <n v="0.81"/>
    <n v="1E-3"/>
    <n v="8.0000000000000002E-3"/>
    <n v="1E-3"/>
    <n v="296"/>
    <n v="307"/>
    <n v="266"/>
    <n v="283"/>
    <n v="248"/>
    <n v="193"/>
    <n v="213"/>
    <n v="224"/>
    <n v="226"/>
    <n v="259"/>
    <n v="0.20927611616818401"/>
    <n v="0.116178781566349"/>
    <s v="2x"/>
    <m/>
    <s v="Q47775"/>
    <s v="Q47775, Q49328"/>
    <d v="2017-12-06T00:00:00"/>
    <s v="Y"/>
    <n v="5"/>
    <n v="5"/>
    <s v="SAMN04033332"/>
    <d v="2017-12-06T00:00:00"/>
    <s v="Y"/>
  </r>
  <r>
    <n v="144"/>
    <s v="RU2012-188"/>
    <s v="RU2012-188"/>
    <s v="M. sacchariflorus"/>
    <m/>
    <n v="57"/>
    <m/>
    <m/>
    <m/>
    <s v="Q47776"/>
    <s v="wild"/>
    <m/>
    <s v="Russia"/>
    <m/>
    <m/>
    <m/>
    <s v="E. Sacks, E. Dzyubenko, L. Bagmet, A. Sabitov"/>
    <d v="2012-09-20T00:00:00"/>
    <m/>
    <m/>
    <m/>
    <n v="76"/>
    <m/>
    <s v="UI"/>
    <n v="0"/>
    <n v="0"/>
    <d v="2012-10-02T00:00:00"/>
    <d v="2015-03-10T00:00:00"/>
    <n v="5"/>
    <d v="2015-05-14T00:00:00"/>
    <n v="3"/>
    <m/>
    <m/>
    <m/>
    <m/>
    <m/>
    <d v="2015-01-01T00:00:00"/>
    <m/>
    <m/>
    <n v="4"/>
    <m/>
    <m/>
    <m/>
    <m/>
    <m/>
    <s v="Y"/>
    <m/>
    <m/>
    <m/>
    <s v="Y"/>
    <n v="43.93215"/>
    <n v="131.88126"/>
    <n v="48"/>
    <n v="2.2400000000000002"/>
    <n v="5"/>
    <s v="2x"/>
    <n v="4.4508032128514055"/>
    <s v="Y"/>
    <d v="2013-12-01T00:00:00"/>
    <s v="AU"/>
    <m/>
    <m/>
    <m/>
    <s v="N"/>
    <n v="7"/>
    <n v="4"/>
    <s v="NE China/Korea/Russia diploids"/>
    <n v="2"/>
    <x v="0"/>
    <n v="7.0000000000000001E-3"/>
    <n v="0.127"/>
    <n v="1E-3"/>
    <n v="0.79200000000000004"/>
    <n v="0.02"/>
    <n v="3.5999999999999997E-2"/>
    <n v="1.7000000000000001E-2"/>
    <n v="296"/>
    <n v="307"/>
    <n v="268"/>
    <n v="284"/>
    <n v="248"/>
    <n v="193"/>
    <n v="214"/>
    <n v="223"/>
    <n v="226"/>
    <n v="259"/>
    <n v="0.281808987140587"/>
    <n v="0.13020560898080699"/>
    <s v="unknown"/>
    <m/>
    <s v="Q47776"/>
    <s v="Q47776"/>
    <d v="2015-03-10T00:00:00"/>
    <s v="Y"/>
    <n v="5"/>
    <n v="5"/>
    <s v="SAMN04033333"/>
    <d v="2015-03-10T00:00:00"/>
    <s v="Y"/>
  </r>
  <r>
    <n v="145"/>
    <s v="RU2012-189"/>
    <s v="RU2012-189"/>
    <s v="M. sacchariflorus"/>
    <m/>
    <n v="57"/>
    <m/>
    <m/>
    <m/>
    <s v="Q47777"/>
    <s v="wild"/>
    <m/>
    <s v="Russia"/>
    <m/>
    <m/>
    <m/>
    <s v="E. Sacks, E. Dzyubenko, L. Bagmet, A. Sabitov"/>
    <d v="2012-09-20T00:00:00"/>
    <m/>
    <m/>
    <m/>
    <n v="96"/>
    <m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3.931429999999999"/>
    <n v="131.88283000000001"/>
    <n v="47"/>
    <n v="1.83"/>
    <n v="5"/>
    <s v="2x"/>
    <n v="4.481481481481481"/>
    <s v="Y"/>
    <d v="2013-12-01T00:00:00"/>
    <s v="AU"/>
    <m/>
    <m/>
    <m/>
    <s v="N"/>
    <n v="7"/>
    <n v="4"/>
    <s v="NE China/Korea/Russia diploids"/>
    <n v="2"/>
    <x v="0"/>
    <n v="1.2E-2"/>
    <n v="0.157"/>
    <n v="5.0000000000000001E-3"/>
    <n v="0.78100000000000003"/>
    <n v="2.1999999999999999E-2"/>
    <n v="1.4999999999999999E-2"/>
    <n v="8.0000000000000002E-3"/>
    <n v="296"/>
    <n v="307"/>
    <n v="267"/>
    <n v="285"/>
    <n v="248"/>
    <n v="193"/>
    <n v="214"/>
    <n v="223"/>
    <n v="226"/>
    <n v="259"/>
    <n v="0.12830515821413099"/>
    <n v="0.13969832587435799"/>
    <s v="2x"/>
    <m/>
    <s v="Q47777"/>
    <s v="Q47777"/>
    <d v="2015-03-10T00:00:00"/>
    <s v="Y"/>
    <n v="5"/>
    <n v="5"/>
    <s v="SAMN04033334"/>
    <d v="2015-03-10T00:00:00"/>
    <s v="Y"/>
  </r>
  <r>
    <n v="146"/>
    <s v="RU2012-190"/>
    <s v="RU2012-190"/>
    <s v="M. sacchariflorus"/>
    <m/>
    <n v="58"/>
    <m/>
    <m/>
    <m/>
    <s v="Q47778"/>
    <s v="wild"/>
    <m/>
    <s v="Russia"/>
    <m/>
    <m/>
    <m/>
    <s v="E. Sacks, E. Dzyubenko, L. Bagmet, A. Sabitov"/>
    <d v="2012-09-20T00:00:00"/>
    <s v="On hill, on slight rise, light textured, dark loam"/>
    <s v="500X500"/>
    <s v="abundant"/>
    <n v="144"/>
    <s v="Extensive pop on hill"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s v="Y"/>
    <n v="44.171970000000002"/>
    <n v="131.70364000000001"/>
    <n v="136"/>
    <n v="2.21"/>
    <n v="5"/>
    <s v="2x"/>
    <n v="4.5480769230769225"/>
    <s v="Y"/>
    <d v="2013-12-01T00:00:00"/>
    <s v="AU"/>
    <m/>
    <m/>
    <m/>
    <s v="N"/>
    <n v="7"/>
    <n v="4"/>
    <s v="NE China/Korea/Russia diploids"/>
    <n v="2"/>
    <x v="0"/>
    <n v="0.01"/>
    <n v="0.127"/>
    <n v="1E-3"/>
    <n v="0.79300000000000004"/>
    <n v="2.5000000000000001E-2"/>
    <n v="0.03"/>
    <n v="1.4E-2"/>
    <n v="296"/>
    <n v="307"/>
    <n v="267"/>
    <n v="283"/>
    <n v="248"/>
    <n v="193"/>
    <n v="213"/>
    <n v="224"/>
    <n v="226"/>
    <n v="259"/>
    <n v="0.247189712469296"/>
    <n v="0.136539864112702"/>
    <s v="unknown"/>
    <m/>
    <s v="Q47778"/>
    <s v="Q47778"/>
    <d v="2015-03-10T00:00:00"/>
    <s v="Y"/>
    <n v="5"/>
    <n v="5"/>
    <s v="SAMN04033335"/>
    <d v="2015-03-10T00:00:00"/>
    <s v="Y"/>
  </r>
  <r>
    <n v="147"/>
    <s v="RU2012-193"/>
    <s v="RU2012-193"/>
    <s v="M. sacchariflorus"/>
    <m/>
    <n v="59"/>
    <m/>
    <m/>
    <m/>
    <s v="Q47779"/>
    <s v="wild"/>
    <m/>
    <s v="Russia"/>
    <m/>
    <m/>
    <m/>
    <s v="E. Sacks, E. Dzyubenko, L. Bagmet, A. Sabitov"/>
    <d v="2012-09-20T00:00:00"/>
    <s v="Dark clay, rolling hills, relatively flat area"/>
    <s v="500X500"/>
    <s v="abundant"/>
    <n v="116"/>
    <m/>
    <s v="UI"/>
    <n v="0"/>
    <n v="0"/>
    <d v="2012-10-02T00:00:00"/>
    <m/>
    <m/>
    <m/>
    <m/>
    <m/>
    <m/>
    <m/>
    <m/>
    <m/>
    <m/>
    <m/>
    <m/>
    <n v="4"/>
    <m/>
    <m/>
    <m/>
    <m/>
    <m/>
    <m/>
    <m/>
    <m/>
    <m/>
    <m/>
    <n v="44.434010000000001"/>
    <n v="131.40191999999999"/>
    <n v="174"/>
    <n v="2.3199999999999998"/>
    <n v="5"/>
    <s v="2x"/>
    <n v="4.4879182156133828"/>
    <s v="Y"/>
    <d v="2013-12-01T00:00:00"/>
    <s v="AU"/>
    <m/>
    <m/>
    <m/>
    <s v="N"/>
    <n v="7"/>
    <n v="4"/>
    <s v="NE China/Korea/Russia diploids"/>
    <n v="2"/>
    <x v="0"/>
    <n v="1E-3"/>
    <n v="0.17"/>
    <n v="0"/>
    <n v="0.79200000000000004"/>
    <n v="8.9999999999999993E-3"/>
    <n v="2.5000000000000001E-2"/>
    <n v="3.0000000000000001E-3"/>
    <n v="296"/>
    <n v="307"/>
    <n v="267"/>
    <n v="284"/>
    <n v="248"/>
    <n v="193"/>
    <n v="214"/>
    <n v="224"/>
    <n v="226"/>
    <n v="259"/>
    <n v="0.14948706834272499"/>
    <n v="0.13651807556401199"/>
    <s v="2x"/>
    <s v="RU2012-193-5"/>
    <s v="Q47779"/>
    <s v="Q49069, Q49071"/>
    <d v="2016-07-26T00:00:00"/>
    <s v="Y"/>
    <n v="4"/>
    <n v="4"/>
    <s v="SAMN04033336"/>
    <d v="2016-07-26T00:00:00"/>
    <s v="Y"/>
  </r>
  <r>
    <n v="148"/>
    <s v="RU2012-194"/>
    <s v="RU2012-194"/>
    <s v="M. sacchariflorus"/>
    <m/>
    <n v="59"/>
    <m/>
    <m/>
    <m/>
    <s v="Q47780"/>
    <s v="wild"/>
    <m/>
    <s v="Russia"/>
    <m/>
    <m/>
    <m/>
    <s v="E. Sacks, E. Dzyubenko, L. Bagmet, A. Sabitov"/>
    <d v="2012-09-20T00:00:00"/>
    <m/>
    <m/>
    <m/>
    <n v="208"/>
    <m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4.43468"/>
    <n v="131.40120999999999"/>
    <n v="175"/>
    <n v="2.08"/>
    <n v="5"/>
    <s v="2x"/>
    <n v="4.4196428571428577"/>
    <s v="Y"/>
    <d v="2013-12-01T00:00:00"/>
    <s v="AU"/>
    <m/>
    <m/>
    <m/>
    <s v="N"/>
    <n v="7"/>
    <n v="4"/>
    <s v="NE China/Korea/Russia diploids"/>
    <n v="2"/>
    <x v="0"/>
    <n v="1E-3"/>
    <n v="0.1"/>
    <n v="0"/>
    <n v="0.82599999999999996"/>
    <n v="2.8000000000000001E-2"/>
    <n v="0.04"/>
    <n v="4.0000000000000001E-3"/>
    <n v="296"/>
    <n v="307"/>
    <n v="267"/>
    <n v="284"/>
    <n v="248"/>
    <n v="193"/>
    <n v="214"/>
    <n v="224"/>
    <n v="226"/>
    <n v="259"/>
    <n v="0.27756104609160498"/>
    <n v="0.12731999999999999"/>
    <s v="unknown"/>
    <m/>
    <s v="Q47780"/>
    <s v="Q47780"/>
    <d v="2015-03-10T00:00:00"/>
    <s v="Y"/>
    <n v="4"/>
    <n v="4"/>
    <s v="SAMN04033337"/>
    <d v="2015-03-10T00:00:00"/>
    <s v="Y"/>
  </r>
  <r>
    <n v="149"/>
    <s v="RU2012-195"/>
    <s v="RU2012-195"/>
    <s v="M. sacchariflorus"/>
    <m/>
    <n v="59"/>
    <m/>
    <m/>
    <m/>
    <s v="Q47781"/>
    <s v="wild"/>
    <m/>
    <s v="Russia"/>
    <m/>
    <m/>
    <m/>
    <s v="E. Sacks, E. Dzyubenko, L. Bagmet, A. Sabitov"/>
    <d v="2012-09-20T00:00:00"/>
    <m/>
    <m/>
    <m/>
    <n v="88"/>
    <m/>
    <s v="UI"/>
    <n v="0"/>
    <n v="0"/>
    <d v="2012-10-02T00:00:00"/>
    <d v="2015-03-10T00:00:00"/>
    <n v="6"/>
    <d v="2015-05-14T00:00:00"/>
    <n v="4"/>
    <m/>
    <m/>
    <m/>
    <m/>
    <m/>
    <d v="2015-01-01T00:00:00"/>
    <m/>
    <m/>
    <n v="4"/>
    <m/>
    <m/>
    <m/>
    <m/>
    <m/>
    <s v="Y"/>
    <m/>
    <m/>
    <m/>
    <s v="Y"/>
    <n v="44.43479"/>
    <n v="131.40082000000001"/>
    <n v="176"/>
    <n v="2.29"/>
    <n v="4"/>
    <s v="2x"/>
    <n v="4.383141762452107"/>
    <s v="Y"/>
    <d v="2013-12-01T00:00:00"/>
    <s v="AU"/>
    <m/>
    <m/>
    <m/>
    <s v="N"/>
    <n v="7"/>
    <n v="4"/>
    <s v="NE China/Korea/Russia diploids"/>
    <n v="2"/>
    <x v="0"/>
    <n v="1E-3"/>
    <n v="0.17"/>
    <n v="0"/>
    <n v="0.79200000000000004"/>
    <n v="8.9999999999999993E-3"/>
    <n v="2.5000000000000001E-2"/>
    <n v="3.0000000000000001E-3"/>
    <n v="296"/>
    <n v="307"/>
    <n v="267"/>
    <n v="284"/>
    <n v="248"/>
    <n v="193"/>
    <n v="214"/>
    <n v="224"/>
    <n v="226"/>
    <n v="259"/>
    <n v="0.14948706834272499"/>
    <n v="0.13651807556401199"/>
    <s v="2x"/>
    <s v="RU2012-193-5"/>
    <s v="Q47781"/>
    <s v="Q47781"/>
    <d v="2015-03-10T00:00:00"/>
    <s v="Y"/>
    <n v="4"/>
    <n v="4"/>
    <s v="SAMN04033338"/>
    <d v="2015-03-10T00:00:00"/>
    <s v="Y"/>
  </r>
  <r>
    <n v="150"/>
    <s v="RU2012-196"/>
    <s v="RU2012-196"/>
    <s v="M. sacchariflorus"/>
    <m/>
    <n v="59"/>
    <m/>
    <m/>
    <m/>
    <s v="Q47782"/>
    <s v="wild"/>
    <m/>
    <s v="Russia"/>
    <m/>
    <m/>
    <m/>
    <s v="E. Sacks, E. Dzyubenko, L. Bagmet, A. Sabitov"/>
    <d v="2012-09-20T00:00:00"/>
    <m/>
    <m/>
    <m/>
    <n v="128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m/>
    <n v="44.434939999999997"/>
    <n v="131.40136999999999"/>
    <n v="176"/>
    <n v="2.0699999999999998"/>
    <n v="5"/>
    <s v="2x"/>
    <n v="4.5024509803921564"/>
    <s v="Y"/>
    <d v="2013-12-01T00:00:00"/>
    <s v="AU"/>
    <m/>
    <m/>
    <m/>
    <s v="N"/>
    <n v="7"/>
    <n v="4"/>
    <s v="NE China/Korea/Russia diploids"/>
    <n v="2"/>
    <x v="0"/>
    <n v="2E-3"/>
    <n v="0.16500000000000001"/>
    <n v="7.0000000000000001E-3"/>
    <n v="0.80300000000000005"/>
    <n v="2E-3"/>
    <n v="2.1000000000000001E-2"/>
    <n v="0"/>
    <n v="296"/>
    <n v="307"/>
    <n v="267"/>
    <n v="284"/>
    <n v="248"/>
    <n v="193"/>
    <n v="213"/>
    <n v="224"/>
    <n v="226"/>
    <n v="259"/>
    <n v="0.35552665799739902"/>
    <n v="0.107075598601022"/>
    <s v="unknown"/>
    <m/>
    <s v="Q47782"/>
    <s v="Q47782"/>
    <d v="2015-03-10T00:00:00"/>
    <s v="Y"/>
    <n v="4"/>
    <n v="4"/>
    <s v="SAMN04033339"/>
    <d v="2015-03-10T00:00:00"/>
    <s v="Y"/>
  </r>
  <r>
    <n v="151"/>
    <s v="RU2012-197"/>
    <s v="RU2012-197"/>
    <s v="M. sacchariflorus"/>
    <m/>
    <n v="59"/>
    <m/>
    <m/>
    <m/>
    <s v="Q47783"/>
    <s v="wild"/>
    <m/>
    <s v="Russia"/>
    <m/>
    <m/>
    <m/>
    <s v="E. Sacks, E. Dzyubenko, L. Bagmet, A. Sabitov"/>
    <d v="2012-09-20T00:00:00"/>
    <m/>
    <m/>
    <m/>
    <n v="108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4.434620000000002"/>
    <n v="131.40167"/>
    <n v="177"/>
    <n v="2.09"/>
    <n v="4"/>
    <s v="2x"/>
    <n v="4.2547169811320753"/>
    <s v="Y"/>
    <d v="2013-12-01T00:00:00"/>
    <s v="AU"/>
    <m/>
    <m/>
    <m/>
    <s v="N"/>
    <n v="7"/>
    <n v="4"/>
    <s v="NE China/Korea/Russia diploids"/>
    <n v="2"/>
    <x v="0"/>
    <n v="1E-3"/>
    <n v="0.19800000000000001"/>
    <n v="2E-3"/>
    <n v="0.79800000000000004"/>
    <n v="0"/>
    <n v="0"/>
    <n v="0"/>
    <n v="296"/>
    <n v="307"/>
    <n v="267"/>
    <n v="284"/>
    <n v="248"/>
    <n v="193"/>
    <n v="214"/>
    <n v="224"/>
    <n v="226"/>
    <n v="259"/>
    <n v="0.36321340846698502"/>
    <n v="9.3347249954619696E-2"/>
    <s v="unknown"/>
    <m/>
    <s v="Q47783"/>
    <s v="Q47783"/>
    <d v="2015-03-10T00:00:00"/>
    <s v="Y"/>
    <n v="4"/>
    <n v="4"/>
    <s v="SAMN04033340"/>
    <d v="2015-03-10T00:00:00"/>
    <s v="Y"/>
  </r>
  <r>
    <n v="152"/>
    <s v="RU2012-199"/>
    <s v="RU2012-199"/>
    <s v="M. sacchariflorus"/>
    <m/>
    <n v="60"/>
    <m/>
    <m/>
    <m/>
    <s v="Q47784"/>
    <s v="wild"/>
    <m/>
    <s v="Russia"/>
    <s v="Primorsky Krai"/>
    <m/>
    <m/>
    <s v="E. Sacks, E. Dzyubenko, L. Bagmet, A. Sabitov"/>
    <d v="2012-09-21T00:00:00"/>
    <m/>
    <s v="500X500"/>
    <s v="abundant"/>
    <n v="112"/>
    <s v="Extensive large pop Charred wood; evidence of recent fire"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4.900129999999997"/>
    <n v="131.59082000000001"/>
    <n v="135"/>
    <n v="1.94"/>
    <n v="3.5"/>
    <s v="2x"/>
    <n v="4.1904761904761898"/>
    <s v="Y"/>
    <d v="2013-12-01T00:00:00"/>
    <s v="AU"/>
    <m/>
    <m/>
    <m/>
    <s v="N"/>
    <n v="7"/>
    <n v="4"/>
    <s v="NE China/Korea/Russia diploids"/>
    <n v="2"/>
    <x v="0"/>
    <n v="2E-3"/>
    <n v="9.6000000000000002E-2"/>
    <n v="0"/>
    <n v="0.876"/>
    <n v="4.0000000000000001E-3"/>
    <n v="2.1000000000000001E-2"/>
    <n v="2E-3"/>
    <n v="296"/>
    <n v="307"/>
    <n v="267"/>
    <n v="283"/>
    <n v="248"/>
    <n v="193"/>
    <n v="213"/>
    <n v="224"/>
    <n v="226"/>
    <n v="259"/>
    <n v="0.33529836728796403"/>
    <n v="0.111033823145813"/>
    <s v="unknown"/>
    <m/>
    <s v="Q47784"/>
    <s v="Q47784"/>
    <d v="2015-03-10T00:00:00"/>
    <s v="Y"/>
    <n v="4"/>
    <n v="4"/>
    <s v="SAMN04033341"/>
    <d v="2015-03-10T00:00:00"/>
    <s v="Y"/>
  </r>
  <r>
    <n v="153"/>
    <s v="RU2012-200"/>
    <s v="RU2012-200"/>
    <s v="M. sacchariflorus"/>
    <m/>
    <n v="60"/>
    <m/>
    <m/>
    <m/>
    <s v="Q47785"/>
    <s v="wild"/>
    <m/>
    <s v="Russia"/>
    <s v="Primorsky Krai"/>
    <m/>
    <m/>
    <s v="E. Sacks, E. Dzyubenko, L. Bagmet, A. Sabitov"/>
    <d v="2012-09-21T00:00:00"/>
    <m/>
    <m/>
    <m/>
    <n v="220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s v="Y"/>
    <n v="44.89875"/>
    <n v="131.59049999999999"/>
    <n v="137"/>
    <n v="1.94"/>
    <n v="3.5"/>
    <s v="2x"/>
    <n v="4.258064516129032"/>
    <s v="Y"/>
    <d v="2013-12-01T00:00:00"/>
    <s v="AU"/>
    <m/>
    <m/>
    <m/>
    <s v="N"/>
    <n v="7"/>
    <n v="4"/>
    <s v="NE China/Korea/Russia diploids"/>
    <n v="2"/>
    <x v="0"/>
    <n v="1E-3"/>
    <n v="0.09"/>
    <n v="0"/>
    <n v="0.90700000000000003"/>
    <n v="0"/>
    <n v="1E-3"/>
    <n v="0"/>
    <n v="296"/>
    <n v="307"/>
    <n v="267"/>
    <n v="285"/>
    <n v="248"/>
    <n v="193"/>
    <n v="214"/>
    <n v="223"/>
    <n v="226"/>
    <n v="259"/>
    <n v="0.28634590377113101"/>
    <n v="0.10548266925817899"/>
    <s v="2x"/>
    <m/>
    <s v="Q47785"/>
    <s v="Q47785"/>
    <d v="2015-03-10T00:00:00"/>
    <s v="Y"/>
    <n v="4"/>
    <n v="4"/>
    <s v="SAMN04033342"/>
    <d v="2015-03-10T00:00:00"/>
    <s v="Y"/>
  </r>
  <r>
    <n v="154"/>
    <s v="RU2012-201"/>
    <s v="RU2012-201"/>
    <s v="M. sacchariflorus"/>
    <m/>
    <n v="60"/>
    <m/>
    <m/>
    <m/>
    <s v="Q47786"/>
    <s v="wild"/>
    <m/>
    <s v="Russia"/>
    <s v="Primorsky Krai"/>
    <m/>
    <m/>
    <s v="E. Sacks, E. Dzyubenko, L. Bagmet, A. Sabitov"/>
    <d v="2012-09-21T00:00:00"/>
    <m/>
    <m/>
    <m/>
    <n v="148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4.898429999999998"/>
    <n v="131.58983000000001"/>
    <n v="139"/>
    <n v="1.92"/>
    <n v="4"/>
    <s v="2x"/>
    <n v="4.3278688524590159"/>
    <s v="Y"/>
    <d v="2013-12-01T00:00:00"/>
    <s v="AU"/>
    <m/>
    <m/>
    <m/>
    <s v="N"/>
    <n v="7"/>
    <n v="4"/>
    <s v="NE China/Korea/Russia diploids"/>
    <n v="2"/>
    <x v="0"/>
    <n v="5.0000000000000001E-3"/>
    <n v="0.14599999999999999"/>
    <n v="2E-3"/>
    <n v="0.79600000000000004"/>
    <n v="2.1999999999999999E-2"/>
    <n v="1.2E-2"/>
    <n v="1.7000000000000001E-2"/>
    <n v="296"/>
    <n v="307"/>
    <n v="267"/>
    <n v="284"/>
    <n v="248"/>
    <n v="193"/>
    <n v="213"/>
    <n v="224"/>
    <n v="226"/>
    <n v="259"/>
    <n v="0.110070799017483"/>
    <n v="0.14281075464345999"/>
    <s v="2x"/>
    <m/>
    <s v="Q47786"/>
    <s v="Q47786"/>
    <d v="2015-03-10T00:00:00"/>
    <s v="Y"/>
    <n v="4"/>
    <n v="4"/>
    <s v="SAMN04033343"/>
    <d v="2015-03-10T00:00:00"/>
    <s v="Y"/>
  </r>
  <r>
    <n v="155"/>
    <s v="RU2012-202"/>
    <s v="RU2012-202"/>
    <s v="M. sacchariflorus"/>
    <m/>
    <n v="60"/>
    <m/>
    <m/>
    <m/>
    <s v="Q47787"/>
    <s v="wild"/>
    <m/>
    <s v="Russia"/>
    <s v="Primorsky Krai"/>
    <m/>
    <m/>
    <s v="E. Sacks, E. Dzyubenko, L. Bagmet, A. Sabitov"/>
    <d v="2012-09-21T00:00:00"/>
    <m/>
    <m/>
    <m/>
    <n v="244"/>
    <m/>
    <s v="UI"/>
    <n v="0"/>
    <n v="0"/>
    <d v="2012-10-02T00:00:00"/>
    <m/>
    <m/>
    <m/>
    <m/>
    <m/>
    <m/>
    <m/>
    <m/>
    <m/>
    <m/>
    <m/>
    <m/>
    <n v="4"/>
    <m/>
    <m/>
    <m/>
    <m/>
    <m/>
    <s v="Y"/>
    <m/>
    <m/>
    <m/>
    <s v="Y"/>
    <n v="44.898910000000001"/>
    <n v="131.59099000000001"/>
    <n v="139"/>
    <n v="1.62"/>
    <n v="4"/>
    <s v="2x"/>
    <n v="4.3278688524590159"/>
    <s v="Y"/>
    <d v="2013-12-01T00:00:00"/>
    <s v="AU"/>
    <m/>
    <m/>
    <m/>
    <s v="N"/>
    <n v="7"/>
    <n v="4"/>
    <s v="NE China/Korea/Russia diploids"/>
    <n v="2"/>
    <x v="0"/>
    <n v="0"/>
    <n v="9.0999999999999998E-2"/>
    <n v="1E-3"/>
    <n v="0.90600000000000003"/>
    <n v="0"/>
    <n v="2E-3"/>
    <n v="0"/>
    <n v="296"/>
    <n v="307"/>
    <n v="267"/>
    <n v="285"/>
    <n v="248"/>
    <n v="193"/>
    <n v="214"/>
    <n v="223"/>
    <n v="226"/>
    <n v="259"/>
    <n v="0.28559456725906701"/>
    <n v="0.10310654477793101"/>
    <s v="2x"/>
    <m/>
    <s v="Q47787"/>
    <s v="Q47787"/>
    <m/>
    <m/>
    <n v="4"/>
    <n v="4"/>
    <s v="SAMN04033344"/>
    <d v="1899-12-30T00:00:00"/>
    <m/>
  </r>
  <r>
    <n v="156"/>
    <s v="RU2012-203"/>
    <s v="RU2012-203"/>
    <s v="M. sacchariflorus"/>
    <m/>
    <n v="60"/>
    <m/>
    <m/>
    <m/>
    <s v="Q47788"/>
    <s v="wild"/>
    <m/>
    <s v="Russia"/>
    <s v="Primorsky Krai"/>
    <m/>
    <m/>
    <s v="E. Sacks, E. Dzyubenko, L. Bagmet, A. Sabitov"/>
    <d v="2012-09-21T00:00:00"/>
    <m/>
    <m/>
    <m/>
    <n v="152"/>
    <m/>
    <s v="UI"/>
    <n v="0"/>
    <n v="0"/>
    <d v="2012-10-02T00:00:00"/>
    <d v="2015-03-10T00:00:00"/>
    <n v="6"/>
    <d v="2015-05-14T00:00:00"/>
    <n v="6"/>
    <m/>
    <m/>
    <m/>
    <m/>
    <m/>
    <d v="2015-01-01T00:00:00"/>
    <m/>
    <m/>
    <n v="4"/>
    <m/>
    <m/>
    <m/>
    <m/>
    <m/>
    <s v="Y"/>
    <m/>
    <m/>
    <m/>
    <m/>
    <n v="44.901850000000003"/>
    <n v="131.59117000000001"/>
    <n v="140"/>
    <n v="2.17"/>
    <n v="3"/>
    <s v="2x"/>
    <n v="4.616788321167884"/>
    <s v="Y"/>
    <d v="2013-12-01T00:00:00"/>
    <s v="AU"/>
    <m/>
    <m/>
    <m/>
    <s v="N"/>
    <n v="7"/>
    <n v="4"/>
    <s v="NE China/Korea/Russia diploids"/>
    <n v="2"/>
    <x v="0"/>
    <n v="1E-3"/>
    <n v="0.127"/>
    <n v="2E-3"/>
    <n v="0.82399999999999995"/>
    <n v="2.1999999999999999E-2"/>
    <n v="3.0000000000000001E-3"/>
    <n v="2.1000000000000001E-2"/>
    <n v="296"/>
    <n v="307"/>
    <n v="267"/>
    <n v="284"/>
    <n v="248"/>
    <n v="193"/>
    <n v="214"/>
    <n v="223"/>
    <n v="226"/>
    <n v="259"/>
    <n v="0.12391272937436799"/>
    <n v="0.14002045057228599"/>
    <s v="2x"/>
    <m/>
    <s v="Q47788"/>
    <s v="Q47788"/>
    <d v="2015-03-10T00:00:00"/>
    <s v="Y"/>
    <n v="4"/>
    <n v="4"/>
    <s v="SAMN04033345"/>
    <d v="2015-03-10T00:00:00"/>
    <s v="Y"/>
  </r>
  <r>
    <n v="157"/>
    <s v="RU2012-205"/>
    <s v="RU2012-205"/>
    <s v="M. sacchariflorus"/>
    <m/>
    <n v="61"/>
    <m/>
    <m/>
    <m/>
    <s v="Q47789"/>
    <s v="wild"/>
    <m/>
    <s v="Russia"/>
    <m/>
    <m/>
    <s v="Flat area near strem (and bridge) a few km south of Turyi Rog"/>
    <s v="E. Sacks, E. Dzyubenko, L. Bagmet, A. Sabitov"/>
    <d v="2012-09-21T00:00:00"/>
    <s v="Dark clay, flat area, near stream"/>
    <s v="300X300"/>
    <s v="frequent"/>
    <n v="208"/>
    <m/>
    <s v="UI"/>
    <n v="0"/>
    <n v="0"/>
    <d v="2012-10-02T00:00:00"/>
    <d v="2015-03-10T00:00:00"/>
    <n v="5"/>
    <m/>
    <m/>
    <m/>
    <m/>
    <m/>
    <m/>
    <m/>
    <d v="2015-01-01T00:00:00"/>
    <m/>
    <m/>
    <n v="4"/>
    <m/>
    <m/>
    <m/>
    <m/>
    <m/>
    <s v="Y"/>
    <m/>
    <m/>
    <m/>
    <s v="Y"/>
    <n v="45.196750000000002"/>
    <n v="131.97614999999999"/>
    <n v="77"/>
    <n v="2.48"/>
    <n v="5"/>
    <s v="2x"/>
    <n v="4.435483870967742"/>
    <s v="Y"/>
    <d v="2013-12-01T00:00:00"/>
    <s v="AU"/>
    <m/>
    <m/>
    <m/>
    <s v="N"/>
    <n v="7"/>
    <n v="4"/>
    <s v="NE China/Korea/Russia diploids"/>
    <n v="2"/>
    <x v="0"/>
    <n v="1E-3"/>
    <n v="7.4999999999999997E-2"/>
    <n v="1E-3"/>
    <n v="0.91800000000000004"/>
    <n v="1E-3"/>
    <n v="2E-3"/>
    <n v="2E-3"/>
    <n v="296"/>
    <n v="307"/>
    <n v="266"/>
    <n v="282"/>
    <n v="248"/>
    <n v="193"/>
    <n v="213"/>
    <n v="224"/>
    <n v="226"/>
    <n v="259"/>
    <n v="0.32423060251408797"/>
    <n v="9.4376737224716706E-2"/>
    <s v="2x"/>
    <m/>
    <s v="Q47789"/>
    <s v="Q47789"/>
    <d v="2015-03-10T00:00:00"/>
    <s v="Y"/>
    <n v="5"/>
    <n v="5"/>
    <s v="SAMN04033346"/>
    <d v="2015-03-10T00:00:00"/>
    <s v="Y"/>
  </r>
  <r>
    <n v="158"/>
    <s v="RU2012-206"/>
    <s v="RU2012-206"/>
    <s v="M. sacchariflorus"/>
    <m/>
    <n v="61"/>
    <m/>
    <m/>
    <m/>
    <s v="Q47790"/>
    <s v="wild"/>
    <m/>
    <s v="Russia"/>
    <m/>
    <m/>
    <m/>
    <s v="E. Sacks, E. Dzyubenko, L. Bagmet, A. Sabitov"/>
    <d v="2012-09-21T00:00:00"/>
    <m/>
    <m/>
    <m/>
    <n v="216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5.196930000000002"/>
    <n v="131.97554"/>
    <n v="75"/>
    <n v="2.17"/>
    <n v="4"/>
    <s v="2x"/>
    <n v="4.3421052631578947"/>
    <s v="Y"/>
    <d v="2013-12-01T00:00:00"/>
    <s v="AU"/>
    <m/>
    <m/>
    <m/>
    <s v="N"/>
    <n v="7"/>
    <n v="4"/>
    <s v="NE China/Korea/Russia diploids"/>
    <n v="2"/>
    <x v="0"/>
    <n v="4.0000000000000001E-3"/>
    <n v="0.14099999999999999"/>
    <n v="2E-3"/>
    <n v="0.82899999999999996"/>
    <n v="1E-3"/>
    <n v="1.9E-2"/>
    <n v="4.0000000000000001E-3"/>
    <n v="296"/>
    <n v="307"/>
    <n v="267"/>
    <n v="283"/>
    <n v="248"/>
    <n v="193"/>
    <n v="213"/>
    <n v="224"/>
    <n v="226"/>
    <n v="259"/>
    <n v="0.330385782401387"/>
    <n v="0.115225271879855"/>
    <s v="unknown"/>
    <m/>
    <s v="Q47790"/>
    <s v="Q47790"/>
    <d v="2015-03-10T00:00:00"/>
    <s v="Y"/>
    <n v="5"/>
    <n v="5"/>
    <s v="SAMN04033347"/>
    <d v="2015-03-10T00:00:00"/>
    <s v="Y"/>
  </r>
  <r>
    <n v="159"/>
    <s v="RU2012-207"/>
    <s v="RU2012-207"/>
    <s v="M. sacchariflorus"/>
    <m/>
    <n v="61"/>
    <m/>
    <m/>
    <m/>
    <s v="Q47791"/>
    <s v="wild"/>
    <m/>
    <s v="Russia"/>
    <m/>
    <m/>
    <m/>
    <s v="E. Sacks, E. Dzyubenko, L. Bagmet, A. Sabitov"/>
    <d v="2012-09-21T00:00:00"/>
    <m/>
    <m/>
    <m/>
    <n v="152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5.196559999999998"/>
    <n v="131.97572"/>
    <n v="75"/>
    <n v="2.12"/>
    <n v="4"/>
    <s v="2x"/>
    <n v="4.4755877034358047"/>
    <s v="Y"/>
    <d v="2013-12-01T00:00:00"/>
    <s v="AU"/>
    <m/>
    <m/>
    <m/>
    <s v="N"/>
    <n v="7"/>
    <n v="4"/>
    <s v="NE China/Korea/Russia diploids"/>
    <n v="2"/>
    <x v="0"/>
    <n v="0"/>
    <n v="0.17799999999999999"/>
    <n v="0"/>
    <n v="0.81"/>
    <n v="1E-3"/>
    <n v="3.0000000000000001E-3"/>
    <n v="7.0000000000000001E-3"/>
    <n v="296"/>
    <n v="307"/>
    <n v="267"/>
    <n v="285"/>
    <n v="248"/>
    <n v="193"/>
    <n v="214"/>
    <n v="223"/>
    <n v="226"/>
    <n v="259"/>
    <n v="0.14549920531715099"/>
    <n v="0.12881298613459599"/>
    <s v="2x"/>
    <m/>
    <s v="Q47791"/>
    <s v="Q47791"/>
    <d v="2015-03-10T00:00:00"/>
    <s v="Y"/>
    <n v="5"/>
    <n v="5"/>
    <s v="SAMN04033348"/>
    <d v="2015-03-10T00:00:00"/>
    <s v="Y"/>
  </r>
  <r>
    <n v="160"/>
    <s v="RU2012-208"/>
    <s v="RU2012-208"/>
    <s v="M. sacchariflorus"/>
    <m/>
    <n v="61"/>
    <m/>
    <m/>
    <m/>
    <s v="Q47792"/>
    <s v="wild"/>
    <m/>
    <s v="Russia"/>
    <m/>
    <m/>
    <m/>
    <s v="E. Sacks, E. Dzyubenko, L. Bagmet, A. Sabitov"/>
    <d v="2012-09-21T00:00:00"/>
    <m/>
    <m/>
    <m/>
    <n v="164"/>
    <m/>
    <s v="UI"/>
    <n v="0"/>
    <n v="0"/>
    <d v="2012-10-02T00:00:00"/>
    <d v="2015-03-10T00:00:00"/>
    <n v="5"/>
    <d v="2015-05-14T00:00:00"/>
    <n v="4"/>
    <m/>
    <m/>
    <m/>
    <m/>
    <m/>
    <d v="2015-01-01T00:00:00"/>
    <m/>
    <m/>
    <n v="4"/>
    <m/>
    <m/>
    <m/>
    <m/>
    <m/>
    <s v="Y"/>
    <m/>
    <m/>
    <m/>
    <m/>
    <n v="45.196170000000002"/>
    <n v="131.97622999999999"/>
    <n v="77"/>
    <n v="2.4700000000000002"/>
    <n v="7"/>
    <s v="2x"/>
    <n v="4.7653429602888089"/>
    <s v="Y"/>
    <d v="2013-12-01T00:00:00"/>
    <s v="AU"/>
    <m/>
    <m/>
    <m/>
    <s v="N"/>
    <n v="7"/>
    <n v="4"/>
    <s v="NE China/Korea/Russia diploids"/>
    <n v="2"/>
    <x v="0"/>
    <n v="7.0000000000000001E-3"/>
    <n v="0.16600000000000001"/>
    <n v="2E-3"/>
    <n v="0.79600000000000004"/>
    <n v="1E-3"/>
    <n v="2.4E-2"/>
    <n v="3.0000000000000001E-3"/>
    <n v="295"/>
    <n v="306"/>
    <n v="266"/>
    <n v="283"/>
    <n v="250"/>
    <n v="194"/>
    <n v="213"/>
    <n v="221"/>
    <n v="227"/>
    <n v="258"/>
    <n v="0.32625343158503101"/>
    <n v="0.111601972978769"/>
    <s v="unknown"/>
    <m/>
    <s v="Q47792"/>
    <s v="Q47792"/>
    <d v="2015-03-10T00:00:00"/>
    <s v="Y"/>
    <n v="5"/>
    <n v="5"/>
    <s v="SAMN04033349"/>
    <d v="2015-03-10T00:00:00"/>
    <s v="Y"/>
  </r>
  <r>
    <n v="161"/>
    <s v="RU2012-209"/>
    <s v="RU2012-209"/>
    <s v="M. sacchariflorus"/>
    <m/>
    <n v="61"/>
    <m/>
    <m/>
    <m/>
    <s v="Q47793"/>
    <s v="wild"/>
    <m/>
    <s v="Russia"/>
    <m/>
    <m/>
    <m/>
    <s v="E. Sacks, E. Dzyubenko, L. Bagmet, A. Sabitov"/>
    <d v="2012-09-21T00:00:00"/>
    <m/>
    <m/>
    <m/>
    <n v="116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5.195079999999997"/>
    <n v="131.97630000000001"/>
    <n v="78"/>
    <n v="2.27"/>
    <n v="4"/>
    <s v="2x"/>
    <n v="4.3758445945945947"/>
    <s v="Y"/>
    <d v="2013-12-01T00:00:00"/>
    <s v="AU"/>
    <m/>
    <m/>
    <m/>
    <s v="N"/>
    <n v="7"/>
    <n v="4"/>
    <s v="NE China/Korea/Russia diploids"/>
    <n v="2"/>
    <x v="0"/>
    <n v="0"/>
    <n v="0.105"/>
    <n v="2E-3"/>
    <n v="0.88900000000000001"/>
    <n v="1E-3"/>
    <n v="1E-3"/>
    <n v="1E-3"/>
    <n v="296"/>
    <n v="307"/>
    <n v="267"/>
    <n v="284"/>
    <n v="248"/>
    <n v="193"/>
    <n v="214"/>
    <n v="223"/>
    <n v="226"/>
    <n v="259"/>
    <n v="0.268833983528392"/>
    <n v="0.10552525492056"/>
    <s v="2x"/>
    <m/>
    <s v="Q47793"/>
    <s v="Q47793"/>
    <d v="2015-03-10T00:00:00"/>
    <s v="Y"/>
    <n v="5"/>
    <n v="5"/>
    <s v="SAMN04033350"/>
    <d v="2015-03-10T00:00:00"/>
    <s v="Y"/>
  </r>
  <r>
    <n v="162"/>
    <s v="RU2012-211"/>
    <s v="RU2012-211"/>
    <s v="M. sacchariflorus"/>
    <m/>
    <n v="62"/>
    <m/>
    <m/>
    <m/>
    <s v="Q47794"/>
    <s v="wild"/>
    <m/>
    <s v="Russia"/>
    <m/>
    <m/>
    <m/>
    <s v="E. Sacks, E. Dzyubenko, L. Bagmet, A. Sabitov"/>
    <d v="2012-09-22T00:00:00"/>
    <s v="Dark clay, near stream in valley"/>
    <m/>
    <s v="abundant"/>
    <n v="104"/>
    <m/>
    <s v="UI"/>
    <n v="0"/>
    <n v="0"/>
    <d v="2012-10-02T00:00:00"/>
    <d v="2015-03-10T00:00:00"/>
    <n v="2"/>
    <d v="2015-05-14T00:00:00"/>
    <n v="5"/>
    <m/>
    <m/>
    <m/>
    <m/>
    <m/>
    <d v="2015-01-01T00:00:00"/>
    <m/>
    <m/>
    <n v="4"/>
    <m/>
    <m/>
    <m/>
    <m/>
    <m/>
    <s v="Y"/>
    <m/>
    <m/>
    <m/>
    <s v="Y"/>
    <n v="44.696719999999999"/>
    <n v="131.97116"/>
    <n v="80"/>
    <n v="2.48"/>
    <n v="6"/>
    <s v="2x"/>
    <n v="4.5272727272727264"/>
    <s v="Y"/>
    <d v="2013-12-01T00:00:00"/>
    <s v="AU"/>
    <m/>
    <m/>
    <m/>
    <s v="N"/>
    <n v="7"/>
    <n v="4"/>
    <s v="NE China/Korea/Russia diploids"/>
    <n v="2"/>
    <x v="0"/>
    <n v="6.0000000000000001E-3"/>
    <n v="0.13800000000000001"/>
    <n v="1E-3"/>
    <n v="0.81200000000000006"/>
    <n v="8.0000000000000002E-3"/>
    <n v="1.7999999999999999E-2"/>
    <n v="1.7999999999999999E-2"/>
    <n v="296"/>
    <n v="307"/>
    <n v="266"/>
    <n v="283"/>
    <n v="248"/>
    <n v="193"/>
    <n v="213"/>
    <n v="224"/>
    <n v="226"/>
    <n v="259"/>
    <n v="0.113018349949429"/>
    <n v="0.14520753241675899"/>
    <s v="2x"/>
    <m/>
    <s v="Q47794"/>
    <s v="Q47794"/>
    <d v="2015-03-10T00:00:00"/>
    <s v="Y"/>
    <n v="5"/>
    <n v="4"/>
    <s v="SAMN04033351"/>
    <d v="2015-03-10T00:00:00"/>
    <s v="Y"/>
  </r>
  <r>
    <n v="163"/>
    <s v="RU2012-212"/>
    <s v="RU2012-212"/>
    <s v="M. sacchariflorus"/>
    <m/>
    <n v="62"/>
    <m/>
    <m/>
    <m/>
    <s v="Q47795"/>
    <s v="wild"/>
    <m/>
    <s v="Russia"/>
    <m/>
    <m/>
    <m/>
    <s v="E. Sacks, E. Dzyubenko, L. Bagmet, A. Sabitov"/>
    <d v="2012-09-21T00:00:00"/>
    <m/>
    <m/>
    <m/>
    <n v="132"/>
    <m/>
    <s v="UI"/>
    <n v="0"/>
    <n v="0"/>
    <d v="2012-10-02T00:00:00"/>
    <d v="2015-03-10T00:00:00"/>
    <n v="5"/>
    <m/>
    <m/>
    <m/>
    <m/>
    <m/>
    <m/>
    <m/>
    <d v="2015-01-01T00:00:00"/>
    <m/>
    <m/>
    <n v="4"/>
    <m/>
    <m/>
    <m/>
    <m/>
    <m/>
    <s v="Y"/>
    <m/>
    <m/>
    <m/>
    <s v="Y"/>
    <n v="44.697310000000002"/>
    <n v="131.97176999999999"/>
    <n v="82"/>
    <n v="2.4"/>
    <n v="4"/>
    <s v="2x"/>
    <n v="4.3475298126064734"/>
    <s v="Y"/>
    <d v="2013-12-01T00:00:00"/>
    <s v="AU"/>
    <m/>
    <m/>
    <m/>
    <s v="N"/>
    <n v="7"/>
    <n v="4"/>
    <s v="NE China/Korea/Russia diploids"/>
    <n v="2"/>
    <x v="0"/>
    <n v="0"/>
    <n v="0.13700000000000001"/>
    <n v="0"/>
    <n v="0.86"/>
    <n v="0"/>
    <n v="1E-3"/>
    <n v="1E-3"/>
    <n v="296"/>
    <n v="307"/>
    <n v="266"/>
    <n v="283"/>
    <n v="248"/>
    <n v="193"/>
    <n v="213"/>
    <n v="224"/>
    <n v="226"/>
    <n v="259"/>
    <n v="0.25779511631267199"/>
    <n v="0.103021336240461"/>
    <s v="2x"/>
    <m/>
    <s v="Q47795"/>
    <s v="Q47795"/>
    <d v="2015-03-10T00:00:00"/>
    <s v="Y"/>
    <n v="5"/>
    <n v="4"/>
    <s v="SAMN04033352"/>
    <d v="2015-03-10T00:00:00"/>
    <s v="Y"/>
  </r>
  <r>
    <n v="164"/>
    <s v="RU2012-213"/>
    <s v="RU2012-213"/>
    <s v="M. sacchariflorus"/>
    <m/>
    <n v="62"/>
    <m/>
    <m/>
    <m/>
    <s v="Q47796"/>
    <s v="wild"/>
    <m/>
    <s v="Russia"/>
    <m/>
    <m/>
    <m/>
    <s v="E. Sacks, E. Dzyubenko, L. Bagmet, A. Sabitov"/>
    <d v="2012-09-22T00:00:00"/>
    <m/>
    <m/>
    <m/>
    <n v="192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m/>
    <n v="44.697290000000002"/>
    <n v="131.97246000000001"/>
    <n v="82"/>
    <n v="2.17"/>
    <n v="4"/>
    <s v="2x"/>
    <n v="4.467005076142132"/>
    <s v="Y"/>
    <d v="2013-12-01T00:00:00"/>
    <s v="AU"/>
    <m/>
    <m/>
    <m/>
    <s v="N"/>
    <n v="7"/>
    <n v="4"/>
    <s v="NE China/Korea/Russia diploids"/>
    <n v="2"/>
    <x v="0"/>
    <n v="6.0000000000000001E-3"/>
    <n v="0.16600000000000001"/>
    <n v="0.01"/>
    <n v="0.77800000000000002"/>
    <n v="2.7E-2"/>
    <n v="2E-3"/>
    <n v="1.2E-2"/>
    <n v="296"/>
    <n v="307"/>
    <n v="267"/>
    <n v="283"/>
    <n v="248"/>
    <n v="193"/>
    <n v="213"/>
    <n v="224"/>
    <n v="226"/>
    <n v="259"/>
    <n v="0.109117179598324"/>
    <n v="0.14129553342631901"/>
    <s v="2x"/>
    <m/>
    <s v="Q47796"/>
    <s v="Q47796"/>
    <d v="2015-03-10T00:00:00"/>
    <s v="Y"/>
    <n v="5"/>
    <n v="4"/>
    <s v="SAMN04033353"/>
    <d v="2015-03-10T00:00:00"/>
    <s v="Y"/>
  </r>
  <r>
    <n v="165"/>
    <s v="RU2012-214"/>
    <s v="RU2012-214"/>
    <s v="M. sacchariflorus"/>
    <m/>
    <n v="62"/>
    <m/>
    <m/>
    <m/>
    <s v="Q47797"/>
    <s v="wild"/>
    <m/>
    <s v="Russia"/>
    <m/>
    <m/>
    <m/>
    <s v="E. Sacks, E. Dzyubenko, L. Bagmet, A. Sabitov"/>
    <d v="2012-09-22T00:00:00"/>
    <m/>
    <m/>
    <m/>
    <n v="164"/>
    <m/>
    <s v="UI"/>
    <n v="0"/>
    <n v="0"/>
    <d v="2012-10-02T00:00:00"/>
    <d v="2015-03-10T00:00:00"/>
    <n v="5"/>
    <d v="2015-05-14T00:00:00"/>
    <n v="5"/>
    <m/>
    <m/>
    <m/>
    <m/>
    <m/>
    <d v="2015-01-01T00:00:00"/>
    <m/>
    <m/>
    <n v="4"/>
    <m/>
    <m/>
    <m/>
    <m/>
    <m/>
    <s v="Y"/>
    <m/>
    <m/>
    <m/>
    <s v="Y"/>
    <n v="44.691090000000003"/>
    <n v="131.95929000000001"/>
    <n v="113"/>
    <n v="2.17"/>
    <n v="5"/>
    <s v="2x"/>
    <n v="4.5993031358885021"/>
    <s v="Y"/>
    <d v="2013-12-01T00:00:00"/>
    <s v="AU"/>
    <m/>
    <m/>
    <m/>
    <s v="N"/>
    <n v="7"/>
    <n v="4"/>
    <s v="NE China/Korea/Russia diploids"/>
    <n v="2"/>
    <x v="0"/>
    <n v="7.0000000000000001E-3"/>
    <n v="0.20599999999999999"/>
    <n v="1E-3"/>
    <n v="0.754"/>
    <n v="1.4E-2"/>
    <n v="1.7999999999999999E-2"/>
    <n v="0"/>
    <n v="296"/>
    <n v="307"/>
    <n v="266"/>
    <n v="283"/>
    <n v="248"/>
    <n v="193"/>
    <n v="213"/>
    <n v="224"/>
    <n v="226"/>
    <n v="259"/>
    <n v="0.14541251264268201"/>
    <n v="0.130997869678423"/>
    <s v="2x"/>
    <m/>
    <s v="Q47797"/>
    <s v="Q47797"/>
    <d v="2015-03-10T00:00:00"/>
    <s v="Y"/>
    <n v="5"/>
    <n v="4"/>
    <s v="SAMN04033354"/>
    <d v="2015-03-10T00:00:00"/>
    <s v="Y"/>
  </r>
  <r>
    <n v="166"/>
    <s v="RU2012-215"/>
    <s v="RU2012-215"/>
    <s v="M. sacchariflorus"/>
    <m/>
    <n v="62"/>
    <m/>
    <m/>
    <m/>
    <s v="Q47798"/>
    <s v="wild"/>
    <m/>
    <s v="Russia"/>
    <m/>
    <m/>
    <m/>
    <s v="E. Sacks, E. Dzyubenko, L. Bagmet, A. Sabitov"/>
    <d v="2012-09-22T00:00:00"/>
    <m/>
    <m/>
    <m/>
    <n v="184"/>
    <m/>
    <s v="UI"/>
    <n v="0"/>
    <n v="0"/>
    <d v="2012-10-02T00:00:00"/>
    <d v="2015-03-10T00:00:00"/>
    <n v="6"/>
    <d v="2015-05-14T00:00:00"/>
    <n v="5"/>
    <m/>
    <m/>
    <m/>
    <m/>
    <m/>
    <d v="2015-01-01T00:00:00"/>
    <m/>
    <m/>
    <n v="4"/>
    <m/>
    <m/>
    <m/>
    <m/>
    <m/>
    <s v="Y"/>
    <m/>
    <m/>
    <m/>
    <s v="Y"/>
    <n v="44.69988"/>
    <n v="131.97716"/>
    <n v="88"/>
    <n v="1.98"/>
    <n v="4"/>
    <s v="2x"/>
    <n v="4.3227739726027394"/>
    <s v="Y"/>
    <d v="2013-12-01T00:00:00"/>
    <s v="AU"/>
    <m/>
    <m/>
    <m/>
    <s v="N"/>
    <n v="7"/>
    <n v="4"/>
    <s v="NE China/Korea/Russia diploids"/>
    <n v="2"/>
    <x v="0"/>
    <n v="6.0000000000000001E-3"/>
    <n v="0.187"/>
    <n v="0"/>
    <n v="0.78100000000000003"/>
    <n v="1E-3"/>
    <n v="1.7999999999999999E-2"/>
    <n v="8.0000000000000002E-3"/>
    <n v="296"/>
    <n v="307"/>
    <n v="266"/>
    <n v="283"/>
    <n v="248"/>
    <n v="193"/>
    <n v="213"/>
    <n v="224"/>
    <n v="226"/>
    <n v="259"/>
    <n v="0.118797861580696"/>
    <n v="0.13691217944513701"/>
    <s v="2x"/>
    <m/>
    <s v="Q47798"/>
    <s v="Q47798"/>
    <d v="2015-03-10T00:00:00"/>
    <s v="Y"/>
    <n v="5"/>
    <n v="4"/>
    <s v="SAMN04033355"/>
    <d v="2015-03-10T00:00:00"/>
    <s v="Y"/>
  </r>
  <r>
    <n v="167"/>
    <s v="M. sacchariflorus 'Hortico'-UI10-00008"/>
    <s v="UI10-00008"/>
    <s v="M. sacchariflorus"/>
    <s v="Hortico"/>
    <m/>
    <m/>
    <m/>
    <m/>
    <m/>
    <s v="cultivar"/>
    <m/>
    <s v="Unknown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6"/>
    <s v="Y"/>
    <m/>
    <m/>
    <m/>
    <m/>
    <m/>
    <s v="2x"/>
    <n v="4.47"/>
    <s v="Y"/>
    <m/>
    <s v="IL"/>
    <m/>
    <m/>
    <m/>
    <s v="N"/>
    <n v="7"/>
    <n v="4"/>
    <s v="NE China/Korea/Russia diploids"/>
    <n v="2"/>
    <x v="0"/>
    <n v="6.0000000000000001E-3"/>
    <n v="0.108"/>
    <n v="0"/>
    <n v="0.86599999999999999"/>
    <n v="0"/>
    <n v="1.7999999999999999E-2"/>
    <n v="1E-3"/>
    <n v="295"/>
    <n v="306"/>
    <n v="266"/>
    <n v="283"/>
    <n v="250"/>
    <n v="194"/>
    <n v="213"/>
    <n v="221"/>
    <n v="227"/>
    <n v="258"/>
    <n v="0.135991908683716"/>
    <n v="0.13475367069132699"/>
    <s v="2x"/>
    <m/>
    <m/>
    <m/>
    <m/>
    <s v="Y"/>
    <s v="NA"/>
    <s v="NA"/>
    <s v="SAMN02209187"/>
    <m/>
    <s v="Y"/>
  </r>
  <r>
    <n v="168"/>
    <s v="M. ×giganteus 'Illinois'-UI10-00107"/>
    <s v="UI10-00107"/>
    <s v="M. ×giganteus"/>
    <s v="Illinois"/>
    <m/>
    <m/>
    <m/>
    <m/>
    <m/>
    <s v="cultivar control"/>
    <m/>
    <s v="Japan"/>
    <m/>
    <m/>
    <m/>
    <m/>
    <m/>
    <m/>
    <m/>
    <m/>
    <m/>
    <m/>
    <s v="UI"/>
    <n v="0"/>
    <n v="0"/>
    <m/>
    <m/>
    <n v="8"/>
    <d v="2015-03-31T00:00:00"/>
    <n v="8"/>
    <n v="6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s v="Y"/>
    <m/>
    <m/>
    <m/>
    <m/>
    <m/>
    <s v="3x"/>
    <n v="6.8886153846153846"/>
    <s v="Y"/>
    <m/>
    <s v="IL"/>
    <m/>
    <m/>
    <m/>
    <m/>
    <m/>
    <m/>
    <m/>
    <m/>
    <x v="3"/>
    <m/>
    <m/>
    <m/>
    <m/>
    <m/>
    <m/>
    <m/>
    <n v="296"/>
    <n v="308"/>
    <n v="267"/>
    <n v="284"/>
    <n v="248"/>
    <n v="193"/>
    <n v="213"/>
    <n v="223"/>
    <n v="226"/>
    <n v="259"/>
    <s v="NA"/>
    <s v="NA"/>
    <s v="unknown"/>
    <m/>
    <m/>
    <m/>
    <m/>
    <s v="Y"/>
    <s v="NA"/>
    <s v="NA"/>
    <s v="SAMN06111836"/>
    <m/>
    <s v="Y"/>
  </r>
  <r>
    <n v="169"/>
    <s v="M. sacchariflorus 'Bluemel'-UI10-00117"/>
    <s v="UI10-00117"/>
    <s v="M. sacchariflorus"/>
    <s v="Bluemel"/>
    <m/>
    <m/>
    <m/>
    <m/>
    <m/>
    <s v="wild"/>
    <m/>
    <s v="Unknown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7"/>
    <s v="Y"/>
    <m/>
    <m/>
    <m/>
    <m/>
    <m/>
    <s v="4x"/>
    <n v="8.65"/>
    <s v="Y"/>
    <m/>
    <s v="IL"/>
    <m/>
    <m/>
    <m/>
    <s v="N"/>
    <n v="2"/>
    <n v="5"/>
    <s v="S Japan"/>
    <n v="1"/>
    <x v="2"/>
    <n v="7.0000000000000001E-3"/>
    <n v="2.1999999999999999E-2"/>
    <n v="2.4E-2"/>
    <n v="3.9E-2"/>
    <n v="1E-3"/>
    <n v="0.70299999999999996"/>
    <n v="0.20499999999999999"/>
    <n v="295"/>
    <n v="306"/>
    <n v="267"/>
    <n v="283"/>
    <n v="250"/>
    <n v="194"/>
    <n v="213"/>
    <n v="222"/>
    <n v="227"/>
    <n v="258"/>
    <n v="0.48813755237682399"/>
    <n v="8.0788121718511796E-2"/>
    <s v="unknown"/>
    <m/>
    <m/>
    <m/>
    <m/>
    <s v="Y"/>
    <s v="NA"/>
    <s v="NA"/>
    <s v="SAMN05752081"/>
    <m/>
    <s v="Y"/>
  </r>
  <r>
    <n v="170"/>
    <s v="M. ×giganteus 'Nagara'-UI10-00123"/>
    <s v="UI10-00123"/>
    <s v="M. ×giganteus"/>
    <s v="Nagara"/>
    <m/>
    <m/>
    <m/>
    <m/>
    <m/>
    <s v="cultivar control"/>
    <m/>
    <s v="Cultivar"/>
    <m/>
    <m/>
    <m/>
    <m/>
    <m/>
    <m/>
    <m/>
    <m/>
    <m/>
    <m/>
    <s v="UI"/>
    <n v="0"/>
    <n v="0"/>
    <m/>
    <m/>
    <n v="6"/>
    <d v="2015-03-31T00:00:00"/>
    <n v="8"/>
    <n v="8"/>
    <m/>
    <m/>
    <m/>
    <m/>
    <m/>
    <m/>
    <m/>
    <m/>
    <m/>
    <m/>
    <m/>
    <m/>
    <m/>
    <m/>
    <d v="2015-03-13T00:00:00"/>
    <m/>
    <n v="8"/>
    <m/>
    <m/>
    <m/>
    <m/>
    <m/>
    <m/>
    <s v="3x"/>
    <n v="6.79"/>
    <s v="Y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m/>
    <m/>
    <s v="Y"/>
    <s v="NA"/>
    <s v="NA"/>
    <s v="NA"/>
    <m/>
    <s v="Y"/>
  </r>
  <r>
    <n v="171"/>
    <s v="M. sacchariflorus 'Gotemba Gold'-UI11-00005"/>
    <s v="UI11-00005"/>
    <s v="M. sacchariflorus"/>
    <s v="Gotemba Gold"/>
    <m/>
    <m/>
    <m/>
    <m/>
    <m/>
    <s v="cultivar"/>
    <m/>
    <s v="Unknown"/>
    <m/>
    <m/>
    <m/>
    <m/>
    <m/>
    <m/>
    <m/>
    <m/>
    <m/>
    <m/>
    <s v="UI"/>
    <n v="0"/>
    <n v="0"/>
    <m/>
    <m/>
    <n v="6"/>
    <d v="2015-03-31T00:00:00"/>
    <n v="8"/>
    <n v="7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m/>
    <m/>
    <m/>
    <m/>
    <m/>
    <s v="4x"/>
    <n v="8.5500000000000007"/>
    <s v="Y"/>
    <m/>
    <s v="IL"/>
    <m/>
    <m/>
    <m/>
    <s v="N"/>
    <n v="2"/>
    <n v="5"/>
    <s v="S Japan"/>
    <n v="1"/>
    <x v="2"/>
    <n v="2.7E-2"/>
    <n v="2.9000000000000001E-2"/>
    <n v="7.0000000000000001E-3"/>
    <n v="4.2000000000000003E-2"/>
    <n v="1E-3"/>
    <n v="0.65100000000000002"/>
    <n v="0.24299999999999999"/>
    <n v="296"/>
    <n v="307"/>
    <n v="267"/>
    <n v="283"/>
    <n v="248"/>
    <n v="193"/>
    <n v="213"/>
    <n v="224"/>
    <n v="226"/>
    <n v="259"/>
    <n v="0.40745557000433502"/>
    <n v="9.65618141916606E-2"/>
    <s v="unknown"/>
    <m/>
    <m/>
    <m/>
    <m/>
    <s v="Y"/>
    <s v="NA"/>
    <s v="NA"/>
    <s v="SAMN05752082"/>
    <m/>
    <s v="Y"/>
  </r>
  <r>
    <n v="172"/>
    <s v="M. sacchariflorus 'Golf Course 2x'-UI11-00006"/>
    <s v="UI11-00006"/>
    <s v="M. sacchariflorus"/>
    <s v="Golf Course 2x"/>
    <m/>
    <m/>
    <m/>
    <m/>
    <m/>
    <s v="cultivar"/>
    <m/>
    <s v="Unknown"/>
    <m/>
    <m/>
    <m/>
    <m/>
    <m/>
    <m/>
    <m/>
    <m/>
    <m/>
    <m/>
    <s v="UI"/>
    <n v="0"/>
    <n v="0"/>
    <m/>
    <m/>
    <n v="6"/>
    <d v="2015-03-31T00:00:00"/>
    <n v="8"/>
    <n v="7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s v="Y"/>
    <m/>
    <m/>
    <m/>
    <m/>
    <m/>
    <s v="2x"/>
    <n v="4.4000000000000004"/>
    <s v="Y"/>
    <m/>
    <m/>
    <m/>
    <m/>
    <m/>
    <s v="N"/>
    <n v="7"/>
    <n v="4"/>
    <s v="NE China/Korea/Russia diploids"/>
    <n v="2"/>
    <x v="0"/>
    <n v="1E-3"/>
    <n v="0.11799999999999999"/>
    <n v="0"/>
    <n v="0.879"/>
    <n v="0"/>
    <n v="0"/>
    <n v="2E-3"/>
    <n v="295"/>
    <n v="306"/>
    <n v="266"/>
    <n v="283"/>
    <n v="250"/>
    <n v="194"/>
    <n v="213"/>
    <n v="221"/>
    <n v="227"/>
    <n v="258"/>
    <n v="0.18401965033954601"/>
    <n v="0.119417785175479"/>
    <s v="2x"/>
    <m/>
    <m/>
    <m/>
    <m/>
    <s v="Y"/>
    <s v="NA"/>
    <s v="NA"/>
    <s v="SAMN05752083"/>
    <m/>
    <s v="Y"/>
  </r>
  <r>
    <n v="173"/>
    <s v="M. sacchariflorus 'Golf Course 4x'-UI11-00007"/>
    <s v="UI11-00007"/>
    <s v="M. sacchariflorus"/>
    <s v="Golf Course 4x"/>
    <m/>
    <s v="GC4x-1"/>
    <m/>
    <m/>
    <m/>
    <s v="breeding line"/>
    <m/>
    <s v="Unknown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7"/>
    <m/>
    <d v="2015-03-16T00:00:00"/>
    <m/>
    <m/>
    <n v="4"/>
    <d v="2015-03-16T00:00:00"/>
    <m/>
    <m/>
    <d v="2015-03-23T00:00:00"/>
    <n v="4"/>
    <s v="Y"/>
    <d v="2015-03-13T00:00:00"/>
    <m/>
    <n v="7"/>
    <s v="Y"/>
    <m/>
    <m/>
    <m/>
    <m/>
    <m/>
    <s v="4x"/>
    <n v="8.93"/>
    <s v="Y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m/>
    <m/>
    <s v="Y"/>
    <s v="NA"/>
    <s v="NA"/>
    <s v="NA"/>
    <m/>
    <s v="Y"/>
  </r>
  <r>
    <n v="174"/>
    <s v="M. sacchariflorus 'EMI-5'-UI11-00027"/>
    <s v="UI11-00027"/>
    <s v="M. sacchariflorus"/>
    <s v="EMI-5"/>
    <m/>
    <m/>
    <m/>
    <m/>
    <m/>
    <s v="wild"/>
    <m/>
    <s v="Japan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m/>
    <m/>
    <m/>
    <m/>
    <m/>
    <s v="4x"/>
    <m/>
    <s v="Y"/>
    <m/>
    <s v="IL"/>
    <m/>
    <m/>
    <m/>
    <s v="N"/>
    <n v="2"/>
    <n v="5"/>
    <s v="S Japan"/>
    <n v="1"/>
    <x v="2"/>
    <n v="0"/>
    <n v="0"/>
    <n v="3.0000000000000001E-3"/>
    <n v="0"/>
    <n v="0"/>
    <n v="0.996"/>
    <n v="0"/>
    <n v="0"/>
    <n v="0"/>
    <n v="0"/>
    <n v="0"/>
    <n v="0"/>
    <n v="193"/>
    <n v="213"/>
    <n v="224"/>
    <n v="226"/>
    <n v="259"/>
    <n v="0.35162548764629398"/>
    <n v="0.11342871150332"/>
    <s v="unknown"/>
    <m/>
    <m/>
    <m/>
    <m/>
    <s v="Y"/>
    <s v="NA"/>
    <s v="NA"/>
    <s v="SAMN05752084"/>
    <m/>
    <s v="Y"/>
  </r>
  <r>
    <n v="175"/>
    <s v="UI11-00031"/>
    <s v="UI11-00031"/>
    <s v="M. sacchariflorus var. lutarioriparius"/>
    <m/>
    <m/>
    <s v="PF30022"/>
    <m/>
    <m/>
    <m/>
    <s v="wild"/>
    <m/>
    <s v="China"/>
    <m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m/>
    <m/>
    <m/>
    <m/>
    <m/>
    <s v="2x"/>
    <n v="4.26"/>
    <s v="Y"/>
    <m/>
    <s v="IL"/>
    <m/>
    <m/>
    <m/>
    <s v="N"/>
    <n v="3"/>
    <n v="8"/>
    <s v="Yangtze diploids (ssp. lutarioriparius)"/>
    <n v="5"/>
    <x v="4"/>
    <n v="0"/>
    <n v="2E-3"/>
    <n v="0.94499999999999995"/>
    <n v="1.6E-2"/>
    <n v="1E-3"/>
    <n v="3.5999999999999997E-2"/>
    <n v="0"/>
    <n v="296"/>
    <n v="307"/>
    <n v="267"/>
    <n v="283"/>
    <n v="248"/>
    <n v="193"/>
    <n v="213"/>
    <n v="224"/>
    <n v="226"/>
    <n v="259"/>
    <n v="0.22441843664210401"/>
    <n v="9.8848690338686193E-2"/>
    <s v="2x"/>
    <m/>
    <m/>
    <m/>
    <m/>
    <s v="Y"/>
    <s v="NA"/>
    <s v="NA"/>
    <s v="SAMN05752085"/>
    <m/>
    <s v="Y"/>
  </r>
  <r>
    <n v="176"/>
    <s v="UI11-00032"/>
    <s v="UI11-00032"/>
    <s v="M. sacchariflorus"/>
    <m/>
    <m/>
    <s v="PF30150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m/>
    <m/>
    <m/>
    <m/>
    <m/>
    <s v="4x"/>
    <n v="8.2200000000000006"/>
    <s v="Y"/>
    <m/>
    <s v="IL"/>
    <m/>
    <m/>
    <m/>
    <s v="N"/>
    <n v="2"/>
    <n v="5"/>
    <s v="S Japan"/>
    <n v="1"/>
    <x v="2"/>
    <n v="0"/>
    <n v="1E-3"/>
    <n v="1.2E-2"/>
    <n v="1E-3"/>
    <n v="0"/>
    <n v="0.97"/>
    <n v="1.7000000000000001E-2"/>
    <n v="296"/>
    <n v="307"/>
    <n v="267"/>
    <n v="283"/>
    <n v="248"/>
    <n v="193"/>
    <n v="213"/>
    <n v="224"/>
    <n v="226"/>
    <n v="259"/>
    <n v="0.14399653229302101"/>
    <n v="0.18307339139828499"/>
    <s v="4x"/>
    <m/>
    <m/>
    <m/>
    <m/>
    <s v="Y"/>
    <s v="NA"/>
    <s v="NA"/>
    <s v="SAMN05752086"/>
    <m/>
    <s v="Y"/>
  </r>
  <r>
    <n v="177"/>
    <s v="UI11-00033"/>
    <s v="UI11-00033"/>
    <s v="M. sacchariflorus"/>
    <m/>
    <m/>
    <s v="PF30151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m/>
    <m/>
    <m/>
    <m/>
    <m/>
    <s v="4x"/>
    <n v="8.2899999999999991"/>
    <s v="Y"/>
    <m/>
    <s v="IL"/>
    <m/>
    <m/>
    <m/>
    <s v="N"/>
    <n v="2"/>
    <n v="5"/>
    <s v="S Japan"/>
    <n v="1"/>
    <x v="2"/>
    <n v="0"/>
    <n v="1E-3"/>
    <n v="1E-3"/>
    <n v="1E-3"/>
    <n v="1E-3"/>
    <n v="0.96899999999999997"/>
    <n v="2.8000000000000001E-2"/>
    <n v="296"/>
    <n v="307"/>
    <n v="267"/>
    <n v="283"/>
    <n v="248"/>
    <n v="193"/>
    <n v="213"/>
    <n v="224"/>
    <n v="226"/>
    <n v="259"/>
    <n v="0.14445889322352301"/>
    <n v="0.18296966831047801"/>
    <s v="4x"/>
    <m/>
    <m/>
    <m/>
    <m/>
    <s v="Y"/>
    <s v="NA"/>
    <s v="NA"/>
    <s v="SAMN05752087"/>
    <m/>
    <s v="Y"/>
  </r>
  <r>
    <n v="178"/>
    <s v="UI11-00034"/>
    <s v="UI11-00034"/>
    <s v="M. sacchariflorus"/>
    <m/>
    <m/>
    <s v="PF30152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3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m/>
    <m/>
    <m/>
    <m/>
    <m/>
    <s v="4x"/>
    <n v="8.34"/>
    <s v="Y"/>
    <m/>
    <s v="IL"/>
    <m/>
    <m/>
    <m/>
    <s v="N"/>
    <n v="2"/>
    <n v="5"/>
    <s v="S Japan"/>
    <n v="1"/>
    <x v="2"/>
    <n v="0"/>
    <n v="1E-3"/>
    <n v="1E-3"/>
    <n v="1.4999999999999999E-2"/>
    <n v="3.5999999999999997E-2"/>
    <n v="0.89300000000000002"/>
    <n v="5.2999999999999999E-2"/>
    <n v="296"/>
    <n v="307"/>
    <n v="267"/>
    <n v="283"/>
    <n v="248"/>
    <n v="193"/>
    <n v="213"/>
    <n v="224"/>
    <n v="226"/>
    <n v="259"/>
    <n v="5.2766941193469197E-2"/>
    <n v="0.24119100643704799"/>
    <s v="4x"/>
    <m/>
    <m/>
    <m/>
    <m/>
    <s v="Y"/>
    <s v="NA"/>
    <s v="NA"/>
    <s v="SAMN05752088"/>
    <m/>
    <s v="Y"/>
  </r>
  <r>
    <n v="179"/>
    <s v="UI11-00035"/>
    <s v="UI11-00035"/>
    <s v="M. sacchariflorus"/>
    <m/>
    <m/>
    <s v="PF30153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m/>
    <m/>
    <m/>
    <m/>
    <m/>
    <s v="4x"/>
    <n v="8.06"/>
    <s v="Y"/>
    <m/>
    <s v="IL"/>
    <m/>
    <m/>
    <m/>
    <s v="N"/>
    <n v="2"/>
    <n v="5"/>
    <s v="S Japan"/>
    <n v="1"/>
    <x v="2"/>
    <n v="0"/>
    <n v="1E-3"/>
    <n v="3.0000000000000001E-3"/>
    <n v="0"/>
    <n v="0"/>
    <n v="0.995"/>
    <n v="1E-3"/>
    <n v="296"/>
    <n v="307"/>
    <n v="267"/>
    <n v="283"/>
    <n v="248"/>
    <n v="193"/>
    <n v="213"/>
    <n v="224"/>
    <n v="226"/>
    <n v="259"/>
    <n v="0.17789336801040301"/>
    <n v="0.16693029631973"/>
    <s v="4x"/>
    <m/>
    <m/>
    <m/>
    <m/>
    <s v="Y"/>
    <s v="NA"/>
    <s v="NA"/>
    <s v="SAMN05752089"/>
    <m/>
    <s v="Y"/>
  </r>
  <r>
    <n v="180"/>
    <s v="UI11-00036"/>
    <s v="UI11-00036"/>
    <s v="M. sacchariflorus"/>
    <m/>
    <m/>
    <s v="PF30154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m/>
    <m/>
    <m/>
    <m/>
    <m/>
    <s v="4x"/>
    <n v="8.3800000000000008"/>
    <s v="Y"/>
    <m/>
    <s v="IL"/>
    <m/>
    <m/>
    <m/>
    <s v="N"/>
    <n v="2"/>
    <n v="5"/>
    <s v="S Japan"/>
    <n v="1"/>
    <x v="2"/>
    <n v="0"/>
    <n v="1E-3"/>
    <n v="1E-3"/>
    <n v="0"/>
    <n v="0"/>
    <n v="0.997"/>
    <n v="1E-3"/>
    <n v="296"/>
    <n v="307"/>
    <n v="267"/>
    <n v="283"/>
    <n v="248"/>
    <n v="193"/>
    <n v="213"/>
    <n v="224"/>
    <n v="226"/>
    <n v="259"/>
    <n v="0.19005923999422"/>
    <n v="0.160767803624946"/>
    <s v="unknown"/>
    <m/>
    <m/>
    <m/>
    <m/>
    <s v="Y"/>
    <s v="NA"/>
    <s v="NA"/>
    <s v="SAMN05752090"/>
    <m/>
    <s v="Y"/>
  </r>
  <r>
    <n v="181"/>
    <s v="UI11-00037"/>
    <s v="UI11-00037"/>
    <s v="M. sacchariflorus"/>
    <m/>
    <m/>
    <s v="PF30155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7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m/>
    <m/>
    <m/>
    <m/>
    <m/>
    <s v="4x"/>
    <n v="8.2100000000000009"/>
    <s v="Y"/>
    <m/>
    <s v="IL"/>
    <m/>
    <m/>
    <m/>
    <s v="N"/>
    <n v="2"/>
    <n v="5"/>
    <s v="S Japan"/>
    <n v="1"/>
    <x v="2"/>
    <n v="0"/>
    <n v="1E-3"/>
    <n v="6.0000000000000001E-3"/>
    <n v="1E-3"/>
    <n v="3.0000000000000001E-3"/>
    <n v="0.90800000000000003"/>
    <n v="8.1000000000000003E-2"/>
    <n v="296"/>
    <n v="307"/>
    <n v="267"/>
    <n v="283"/>
    <n v="248"/>
    <n v="193"/>
    <n v="213"/>
    <n v="224"/>
    <n v="226"/>
    <n v="259"/>
    <n v="0.14422771275827201"/>
    <n v="0.18133315323833299"/>
    <s v="4x"/>
    <m/>
    <m/>
    <m/>
    <m/>
    <s v="Y"/>
    <s v="NA"/>
    <s v="NA"/>
    <s v="SAMN05752091"/>
    <m/>
    <s v="Y"/>
  </r>
  <r>
    <n v="182"/>
    <s v="UI11-00038"/>
    <s v="UI11-00038"/>
    <s v="M. sacchariflorus"/>
    <m/>
    <m/>
    <s v="PF30156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6"/>
    <m/>
    <d v="2015-04-01T00:00:00"/>
    <n v="7"/>
    <m/>
    <d v="2015-03-16T00:00:00"/>
    <m/>
    <m/>
    <n v="6"/>
    <d v="2015-03-16T00:00:00"/>
    <m/>
    <m/>
    <d v="2015-03-23T00:00:00"/>
    <n v="4"/>
    <s v="Y"/>
    <m/>
    <m/>
    <m/>
    <s v="Y"/>
    <m/>
    <m/>
    <m/>
    <m/>
    <m/>
    <s v="4x"/>
    <n v="9.7200000000000006"/>
    <s v="Y"/>
    <m/>
    <s v="IL"/>
    <m/>
    <m/>
    <m/>
    <s v="N"/>
    <n v="2"/>
    <n v="5"/>
    <s v="S Japan"/>
    <n v="1"/>
    <x v="2"/>
    <n v="0"/>
    <n v="4.0000000000000001E-3"/>
    <n v="1E-3"/>
    <n v="0"/>
    <n v="1E-3"/>
    <n v="0.90700000000000003"/>
    <n v="8.5999999999999993E-2"/>
    <n v="296"/>
    <n v="307"/>
    <n v="267"/>
    <n v="283"/>
    <n v="248"/>
    <n v="193"/>
    <n v="213"/>
    <n v="224"/>
    <n v="226"/>
    <n v="259"/>
    <n v="0.18219910417569701"/>
    <n v="0.16575971731448799"/>
    <s v="4x"/>
    <m/>
    <m/>
    <m/>
    <m/>
    <s v="Y"/>
    <s v="NA"/>
    <s v="NA"/>
    <s v="SAMN05752092"/>
    <m/>
    <s v="Y"/>
  </r>
  <r>
    <n v="183"/>
    <s v="UI11-00039"/>
    <s v="UI11-00039"/>
    <s v="M. sacchariflorus"/>
    <m/>
    <m/>
    <s v="PF30157"/>
    <m/>
    <m/>
    <m/>
    <s v="wild"/>
    <m/>
    <s v="Japan"/>
    <s v="Gifu"/>
    <m/>
    <m/>
    <m/>
    <m/>
    <m/>
    <m/>
    <m/>
    <m/>
    <m/>
    <s v="UI"/>
    <n v="0"/>
    <n v="0"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m/>
    <m/>
    <m/>
    <m/>
    <m/>
    <s v="4x"/>
    <n v="7.99"/>
    <s v="Y"/>
    <m/>
    <s v="IL"/>
    <m/>
    <m/>
    <m/>
    <s v="N"/>
    <n v="2"/>
    <n v="5"/>
    <s v="S Japan"/>
    <n v="1"/>
    <x v="2"/>
    <n v="0"/>
    <n v="1E-3"/>
    <n v="1.0999999999999999E-2"/>
    <n v="0"/>
    <n v="0"/>
    <n v="0.98599999999999999"/>
    <n v="2E-3"/>
    <n v="296"/>
    <n v="307"/>
    <n v="267"/>
    <n v="283"/>
    <n v="248"/>
    <n v="193"/>
    <n v="213"/>
    <n v="224"/>
    <n v="226"/>
    <n v="259"/>
    <n v="0.16491836439820801"/>
    <n v="0.17305695895909801"/>
    <s v="4x"/>
    <m/>
    <m/>
    <m/>
    <m/>
    <s v="Y"/>
    <s v="NA"/>
    <s v="NA"/>
    <s v="SAMN05752093"/>
    <m/>
    <s v="Y"/>
  </r>
  <r>
    <n v="184"/>
    <s v="JPN-2010-001"/>
    <s v="JPN-2010-001"/>
    <s v="M. sacchariflorus"/>
    <m/>
    <m/>
    <s v="Tōhoku-2010-001"/>
    <m/>
    <m/>
    <s v="Q46423"/>
    <s v="wild"/>
    <m/>
    <s v="Japan"/>
    <s v="Miyagi"/>
    <s v="Kuriharashi"/>
    <s v="Tsukidate"/>
    <s v="T. Yamada"/>
    <d v="2010-10-21T00:00:00"/>
    <s v="Road side"/>
    <s v="10×10"/>
    <m/>
    <n v="50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8.748759999999997"/>
    <n v="141.02466999999999"/>
    <n v="27.8"/>
    <n v="3.25"/>
    <n v="10"/>
    <s v="4x"/>
    <n v="8.3879347826086956"/>
    <s v="Y"/>
    <m/>
    <s v="IL"/>
    <m/>
    <m/>
    <m/>
    <s v="N"/>
    <n v="2"/>
    <n v="5"/>
    <s v="S Japan"/>
    <n v="1"/>
    <x v="2"/>
    <n v="5.7000000000000002E-2"/>
    <n v="0"/>
    <n v="1E-3"/>
    <n v="1E-3"/>
    <n v="4.0000000000000001E-3"/>
    <n v="0.70099999999999996"/>
    <n v="0.23499999999999999"/>
    <n v="296"/>
    <n v="307"/>
    <n v="267"/>
    <n v="283"/>
    <n v="248"/>
    <n v="193"/>
    <n v="213"/>
    <n v="224"/>
    <n v="226"/>
    <n v="259"/>
    <n v="0.37222944661176099"/>
    <n v="0.16322960780703399"/>
    <s v="unknown"/>
    <m/>
    <s v="Q46423"/>
    <s v="Q46423"/>
    <m/>
    <s v="Y"/>
    <n v="7"/>
    <n v="7"/>
    <s v="SAMN03080453"/>
    <m/>
    <s v="Y"/>
  </r>
  <r>
    <n v="185"/>
    <s v="JPN-2010-002"/>
    <s v="JPN-2010-002"/>
    <s v="M. sacchariflorus"/>
    <m/>
    <m/>
    <s v="Tōhoku-2010-036"/>
    <m/>
    <m/>
    <s v="Q46424"/>
    <s v="wild"/>
    <m/>
    <s v="Japan"/>
    <s v="Yamagata"/>
    <s v="Sagaeshi"/>
    <s v="Nitta"/>
    <s v="T. Yamada"/>
    <d v="2010-10-23T00:00:00"/>
    <s v="Vacant lot"/>
    <s v="20×50"/>
    <m/>
    <n v="32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8.376249999999999"/>
    <n v="140.31956"/>
    <n v="86"/>
    <n v="3.14"/>
    <n v="9"/>
    <s v="4x"/>
    <n v="8.5491329479768794"/>
    <s v="Y"/>
    <m/>
    <s v="IL"/>
    <m/>
    <m/>
    <m/>
    <s v="N"/>
    <n v="2"/>
    <n v="5"/>
    <s v="S Japan"/>
    <n v="1"/>
    <x v="2"/>
    <n v="1.0999999999999999E-2"/>
    <n v="1E-3"/>
    <n v="6.0000000000000001E-3"/>
    <n v="1.7000000000000001E-2"/>
    <n v="3.3000000000000002E-2"/>
    <n v="0.66300000000000003"/>
    <n v="0.26900000000000002"/>
    <n v="297"/>
    <n v="307"/>
    <n v="267"/>
    <n v="283"/>
    <n v="248"/>
    <n v="193"/>
    <n v="213"/>
    <n v="224"/>
    <n v="226"/>
    <n v="259"/>
    <n v="0.121774310070799"/>
    <n v="0.18837813826461799"/>
    <s v="4x"/>
    <m/>
    <s v="Q46424"/>
    <s v="Q46424"/>
    <m/>
    <s v="Y"/>
    <n v="7"/>
    <n v="6"/>
    <s v="SAMN03080565"/>
    <m/>
    <s v="Y"/>
  </r>
  <r>
    <n v="186"/>
    <s v="JPN-2010-003"/>
    <s v="JPN-2010-003"/>
    <s v="M. sacchariflorus"/>
    <m/>
    <m/>
    <s v="Hokkaido U, Livestock Farm-1"/>
    <m/>
    <m/>
    <s v="Q46425"/>
    <s v="wild"/>
    <m/>
    <s v="Japan"/>
    <s v="Hokkaido"/>
    <m/>
    <m/>
    <s v="T. Yamada"/>
    <d v="2010-11-10T00:00:00"/>
    <s v="Road side"/>
    <s v="5×10"/>
    <m/>
    <n v="2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7"/>
    <s v="Y"/>
    <n v="42.428060000000002"/>
    <n v="142.48202000000001"/>
    <n v="95"/>
    <n v="0.8"/>
    <n v="4"/>
    <m/>
    <m/>
    <s v="Y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s v="Q46425"/>
    <s v="Q46425"/>
    <m/>
    <s v="Y"/>
    <n v="8"/>
    <n v="8"/>
    <s v="NA"/>
    <m/>
    <s v="Y"/>
  </r>
  <r>
    <n v="187"/>
    <s v="JPN-2010-004"/>
    <s v="JPN-2010-004"/>
    <s v="M. sacchariflorus"/>
    <m/>
    <m/>
    <s v="Tōhoku-2010-012"/>
    <m/>
    <m/>
    <s v="Q46426"/>
    <s v="wild"/>
    <m/>
    <s v="Japan"/>
    <s v="Akita"/>
    <s v="Ogashi"/>
    <s v="Iriaikamiya "/>
    <s v="T. Yamada"/>
    <d v="2010-10-22T00:00:00"/>
    <s v="Road side"/>
    <s v="10×10"/>
    <m/>
    <n v="42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9.981229999999996"/>
    <n v="139.87594000000001"/>
    <n v="4.2"/>
    <n v="2.9"/>
    <n v="8"/>
    <s v="4x"/>
    <n v="8.2959241706161126"/>
    <s v="Y"/>
    <m/>
    <s v="IL"/>
    <m/>
    <m/>
    <m/>
    <s v="N"/>
    <n v="2"/>
    <n v="5"/>
    <s v="S Japan"/>
    <n v="1"/>
    <x v="2"/>
    <n v="2.5999999999999999E-2"/>
    <n v="1E-3"/>
    <n v="1E-3"/>
    <n v="3.5999999999999997E-2"/>
    <n v="0.02"/>
    <n v="0.69"/>
    <n v="0.22600000000000001"/>
    <n v="296"/>
    <n v="307"/>
    <n v="266"/>
    <n v="283"/>
    <n v="248"/>
    <n v="193"/>
    <n v="213"/>
    <n v="224"/>
    <n v="226"/>
    <n v="259"/>
    <n v="0.122930212397052"/>
    <n v="0.185068037296959"/>
    <s v="4x"/>
    <m/>
    <s v="Q46426"/>
    <s v="Q46426"/>
    <m/>
    <s v="Y"/>
    <n v="9"/>
    <n v="9"/>
    <s v="SAMN03080489"/>
    <m/>
    <s v="Y"/>
  </r>
  <r>
    <n v="188"/>
    <s v="JPN-2010-005"/>
    <s v="JPN-2010-005"/>
    <s v="M. sacchariflorus"/>
    <m/>
    <m/>
    <s v="Tomatoh Corporation-1"/>
    <m/>
    <m/>
    <s v="Q46427"/>
    <s v="wild"/>
    <m/>
    <s v="Japan"/>
    <s v="Hokkaido"/>
    <s v="Atsuma"/>
    <s v="Hamaatsuma"/>
    <s v="T. Yamada"/>
    <d v="2010-11-10T00:00:00"/>
    <s v="Vacant lot"/>
    <s v="100×50"/>
    <m/>
    <n v="40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42.614750000000001"/>
    <n v="141.81671"/>
    <n v="2"/>
    <n v="2.8"/>
    <n v="9"/>
    <s v="4x"/>
    <n v="8.3271428571428565"/>
    <s v="Y"/>
    <m/>
    <s v="IL"/>
    <m/>
    <m/>
    <m/>
    <s v="N"/>
    <n v="1"/>
    <n v="7"/>
    <s v="N Japan"/>
    <n v="6"/>
    <x v="5"/>
    <n v="2.1000000000000001E-2"/>
    <n v="0"/>
    <n v="0"/>
    <n v="5.0000000000000001E-3"/>
    <n v="0"/>
    <n v="0.105"/>
    <n v="0.86799999999999999"/>
    <n v="296"/>
    <n v="306"/>
    <n v="267"/>
    <n v="284"/>
    <n v="248"/>
    <n v="193"/>
    <n v="213"/>
    <n v="224"/>
    <n v="226"/>
    <n v="259"/>
    <n v="0.32717815344603401"/>
    <n v="0.164712451144612"/>
    <s v="unknown"/>
    <m/>
    <s v="Q46427"/>
    <s v="Q46427"/>
    <m/>
    <s v="Y"/>
    <n v="8"/>
    <n v="8"/>
    <s v="SAMN03080567"/>
    <m/>
    <s v="Y"/>
  </r>
  <r>
    <n v="189"/>
    <s v="JPN-2010-006"/>
    <s v="JPN-2010-006"/>
    <s v="M. sacchariflorus"/>
    <m/>
    <m/>
    <s v="Tōhoku-2010-014"/>
    <m/>
    <m/>
    <s v="Q46428"/>
    <s v="wild"/>
    <m/>
    <s v="Japan"/>
    <s v="Akita"/>
    <s v="Noshiroshi"/>
    <s v="Futatsuimachitane"/>
    <s v="T. Yamada"/>
    <d v="2010-10-22T00:00:00"/>
    <s v="Road side"/>
    <s v="5×10"/>
    <m/>
    <n v="3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40.216009999999997"/>
    <n v="140.22624999999999"/>
    <n v="19.600000000000001"/>
    <n v="2.02"/>
    <n v="5"/>
    <s v="4x"/>
    <n v="8.6419999999999995"/>
    <s v="Y"/>
    <m/>
    <s v="IL"/>
    <m/>
    <m/>
    <m/>
    <s v="N"/>
    <n v="2"/>
    <n v="5"/>
    <s v="S Japan"/>
    <n v="1"/>
    <x v="2"/>
    <n v="3.5999999999999997E-2"/>
    <n v="0"/>
    <n v="0"/>
    <n v="2E-3"/>
    <n v="0"/>
    <n v="0.65600000000000003"/>
    <n v="0.30599999999999999"/>
    <n v="296"/>
    <n v="307"/>
    <n v="267"/>
    <n v="283"/>
    <n v="248"/>
    <n v="193"/>
    <n v="213"/>
    <n v="224"/>
    <n v="226"/>
    <n v="259"/>
    <n v="0.35387949718248801"/>
    <n v="0.17160874815510499"/>
    <s v="unknown"/>
    <m/>
    <s v="Q46428"/>
    <s v="Q46428"/>
    <m/>
    <s v="Y"/>
    <n v="8"/>
    <n v="8"/>
    <s v="SAMN03080495"/>
    <m/>
    <s v="Y"/>
  </r>
  <r>
    <n v="190"/>
    <s v="JPN-2010-007"/>
    <s v="JPN-2010-007"/>
    <s v="M. sacchariflorus"/>
    <m/>
    <m/>
    <s v="Tōhoku-2010-017"/>
    <m/>
    <m/>
    <s v="Q46429"/>
    <s v="wild"/>
    <m/>
    <s v="Japan"/>
    <s v="Akita"/>
    <s v="Kitaakitashi"/>
    <s v="Yonaizawa"/>
    <s v="T. Yamada"/>
    <d v="2010-10-22T00:00:00"/>
    <s v="Road side"/>
    <s v="10×10"/>
    <m/>
    <n v="38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40.119709999999998"/>
    <n v="140.37941000000001"/>
    <n v="45.5"/>
    <n v="2.9"/>
    <n v="8"/>
    <s v="4x"/>
    <n v="7.9098979591836738"/>
    <s v="Y"/>
    <m/>
    <s v="IL"/>
    <m/>
    <m/>
    <m/>
    <s v="N"/>
    <n v="2"/>
    <n v="5"/>
    <s v="S Japan"/>
    <n v="1"/>
    <x v="2"/>
    <n v="3.2000000000000001E-2"/>
    <n v="0"/>
    <n v="0"/>
    <n v="1E-3"/>
    <n v="1E-3"/>
    <n v="0.66600000000000004"/>
    <n v="0.30099999999999999"/>
    <n v="296"/>
    <n v="307"/>
    <n v="266"/>
    <n v="283"/>
    <n v="248"/>
    <n v="193"/>
    <n v="213"/>
    <n v="224"/>
    <n v="226"/>
    <n v="259"/>
    <n v="0.345296922410056"/>
    <n v="0.16993290960452001"/>
    <s v="unknown"/>
    <m/>
    <s v="Q46429"/>
    <s v="Q46429"/>
    <m/>
    <s v="Y"/>
    <n v="8"/>
    <n v="7"/>
    <s v="SAMN03080505"/>
    <m/>
    <s v="Y"/>
  </r>
  <r>
    <n v="191"/>
    <s v="JPN-2010-008"/>
    <s v="JPN-2010-008"/>
    <s v="M. sacchariflorus"/>
    <m/>
    <m/>
    <s v="Tōhoku-2010-020"/>
    <m/>
    <m/>
    <s v="Q46430"/>
    <s v="wild"/>
    <m/>
    <s v="Japan"/>
    <s v="Akita"/>
    <s v="Kitaakitashi"/>
    <s v="Anikayakusa"/>
    <s v="T. Yamada"/>
    <d v="2010-10-22T00:00:00"/>
    <s v="Vacant lot"/>
    <s v="30×20"/>
    <m/>
    <n v="32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39.959760000000003"/>
    <n v="140.42583999999999"/>
    <n v="198"/>
    <n v="3.43"/>
    <n v="10"/>
    <s v="4x"/>
    <n v="8.7953424657534249"/>
    <s v="Y"/>
    <m/>
    <s v="IL"/>
    <m/>
    <m/>
    <m/>
    <s v="N"/>
    <n v="2"/>
    <n v="5"/>
    <s v="S Japan"/>
    <n v="1"/>
    <x v="2"/>
    <n v="4.2000000000000003E-2"/>
    <n v="0"/>
    <n v="0"/>
    <n v="4.0000000000000001E-3"/>
    <n v="0"/>
    <n v="0.59499999999999997"/>
    <n v="0.35799999999999998"/>
    <n v="296"/>
    <n v="307"/>
    <n v="267"/>
    <n v="283"/>
    <n v="248"/>
    <n v="193"/>
    <n v="213"/>
    <n v="224"/>
    <n v="226"/>
    <n v="259"/>
    <n v="0.31460771564802797"/>
    <n v="0.17404502909182901"/>
    <s v="unknown"/>
    <m/>
    <s v="Q46430"/>
    <s v="Q46430"/>
    <m/>
    <s v="Y"/>
    <n v="7"/>
    <n v="7"/>
    <s v="SAMN03080520"/>
    <m/>
    <s v="Y"/>
  </r>
  <r>
    <n v="192"/>
    <s v="JPN-2010-009"/>
    <s v="JPN-2010-009"/>
    <s v="M. sacchariflorus"/>
    <m/>
    <m/>
    <s v="Tōhoku-2010-022"/>
    <m/>
    <m/>
    <s v="Q46431"/>
    <s v="wild"/>
    <m/>
    <s v="Japan"/>
    <s v="Akita"/>
    <s v="Senbokushi"/>
    <s v="Nishikichokamihinokinai"/>
    <s v="T. Yamada"/>
    <d v="2010-10-22T00:00:00"/>
    <s v="Riverside"/>
    <s v="3×3"/>
    <m/>
    <n v="12"/>
    <m/>
    <s v="HU"/>
    <m/>
    <m/>
    <m/>
    <m/>
    <n v="6"/>
    <d v="2015-03-31T00:00:00"/>
    <n v="8"/>
    <n v="7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9.803820000000002"/>
    <n v="140.5838"/>
    <n v="254"/>
    <n v="2.52"/>
    <n v="6"/>
    <s v="4x"/>
    <n v="8.5575438596491225"/>
    <s v="Y"/>
    <m/>
    <s v="IL"/>
    <m/>
    <m/>
    <m/>
    <s v="N"/>
    <n v="2"/>
    <n v="5"/>
    <s v="S Japan"/>
    <n v="1"/>
    <x v="2"/>
    <n v="5.6000000000000001E-2"/>
    <n v="1E-3"/>
    <n v="0"/>
    <n v="3.0000000000000001E-3"/>
    <n v="4.0000000000000001E-3"/>
    <n v="0.69099999999999995"/>
    <n v="0.245"/>
    <n v="296"/>
    <n v="307"/>
    <n v="267"/>
    <n v="283"/>
    <n v="248"/>
    <n v="193"/>
    <n v="213"/>
    <n v="224"/>
    <n v="226"/>
    <n v="259"/>
    <n v="0.373385348938015"/>
    <n v="0.16758900571850199"/>
    <s v="unknown"/>
    <m/>
    <s v="Q46431"/>
    <s v="Q46431"/>
    <m/>
    <s v="Y"/>
    <n v="7"/>
    <n v="7"/>
    <s v="SAMN03080526"/>
    <m/>
    <s v="Y"/>
  </r>
  <r>
    <n v="193"/>
    <s v="JPN-2010-010"/>
    <s v="JPN-2010-010"/>
    <s v="M. sacchariflorus"/>
    <m/>
    <m/>
    <s v="Tōhoku-2010-025"/>
    <m/>
    <m/>
    <s v="Q46432"/>
    <s v="wild"/>
    <m/>
    <s v="Japan"/>
    <s v="Akita"/>
    <s v="Akitashi"/>
    <s v="Yotsugoyasuedomatsumoto"/>
    <s v="T. Yamada"/>
    <d v="2010-10-23T00:00:00"/>
    <s v="Uncultivated farmland (paddy field)"/>
    <s v="10×50"/>
    <m/>
    <n v="48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9.653939999999999"/>
    <n v="140.15013999999999"/>
    <n v="15.8"/>
    <n v="2.73"/>
    <n v="7"/>
    <s v="4x"/>
    <n v="8.4441176470588246"/>
    <s v="Y"/>
    <m/>
    <s v="IL"/>
    <m/>
    <m/>
    <m/>
    <s v="N"/>
    <n v="2"/>
    <n v="5"/>
    <s v="S Japan"/>
    <n v="1"/>
    <x v="2"/>
    <n v="2.7E-2"/>
    <n v="1E-3"/>
    <n v="2E-3"/>
    <n v="8.9999999999999993E-3"/>
    <n v="1E-3"/>
    <n v="0.66900000000000004"/>
    <n v="0.29099999999999998"/>
    <n v="296"/>
    <n v="307"/>
    <n v="267"/>
    <n v="283"/>
    <n v="248"/>
    <n v="193"/>
    <n v="213"/>
    <n v="224"/>
    <n v="226"/>
    <n v="259"/>
    <n v="0.14992053171507"/>
    <n v="0.17768637182581501"/>
    <s v="4x"/>
    <m/>
    <s v="Q46432"/>
    <s v="Q46432"/>
    <m/>
    <s v="Y"/>
    <n v="9"/>
    <n v="8"/>
    <s v="SAMN03080535"/>
    <m/>
    <s v="Y"/>
  </r>
  <r>
    <n v="194"/>
    <s v="JPN-2010-011"/>
    <s v="JPN-2010-011"/>
    <s v="M. sacchariflorus"/>
    <m/>
    <m/>
    <s v="Tōhoku-2010-026"/>
    <m/>
    <m/>
    <s v="Q46433"/>
    <s v="wild"/>
    <m/>
    <s v="Japan"/>
    <s v="Akita"/>
    <s v="Yurihonjoshi"/>
    <s v="Todoroki, 7.8km from the estuary of the Koyoshi River"/>
    <s v="T. Yamada"/>
    <d v="2010-10-23T00:00:00"/>
    <s v="Riverside"/>
    <s v="5×5"/>
    <m/>
    <n v="36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9.36835"/>
    <n v="140.06545"/>
    <n v="5.54"/>
    <n v="2.88"/>
    <n v="10"/>
    <s v="4x"/>
    <n v="8.3420095693779892"/>
    <s v="Y"/>
    <m/>
    <s v="IL"/>
    <m/>
    <m/>
    <m/>
    <s v="N"/>
    <n v="2"/>
    <n v="5"/>
    <s v="S Japan"/>
    <n v="1"/>
    <x v="2"/>
    <n v="2.7E-2"/>
    <n v="0"/>
    <n v="1E-3"/>
    <n v="3.0000000000000001E-3"/>
    <n v="2.7E-2"/>
    <n v="0.67900000000000005"/>
    <n v="0.26300000000000001"/>
    <n v="296"/>
    <n v="307"/>
    <n v="267"/>
    <n v="283"/>
    <n v="248"/>
    <n v="193"/>
    <n v="213"/>
    <n v="224"/>
    <n v="226"/>
    <n v="259"/>
    <n v="0.117410778789192"/>
    <n v="0.18643179883439201"/>
    <s v="4x"/>
    <m/>
    <s v="Q46433"/>
    <s v="Q46433"/>
    <m/>
    <s v="Y"/>
    <n v="9"/>
    <n v="8"/>
    <s v="SAMN03080536"/>
    <m/>
    <s v="Y"/>
  </r>
  <r>
    <n v="195"/>
    <s v="JPN-2010-012"/>
    <s v="JPN-2010-012"/>
    <s v="M. sacchariflorus"/>
    <m/>
    <m/>
    <s v="Tōhoku-2010-028"/>
    <m/>
    <m/>
    <s v="Q46434"/>
    <s v="wild"/>
    <m/>
    <s v="Japan"/>
    <s v="Akita"/>
    <s v="Yurihonjoshi"/>
    <s v="Todoroki, 7.8km from the estuary of the Koyoshi River"/>
    <s v="T. Yamada"/>
    <d v="2010-10-23T00:00:00"/>
    <s v="Riverside"/>
    <s v="3×3"/>
    <m/>
    <n v="38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9.368819999999999"/>
    <n v="140.06648999999999"/>
    <n v="5.54"/>
    <n v="2.5"/>
    <n v="8"/>
    <s v="4x"/>
    <n v="8.3006557377049184"/>
    <s v="Y"/>
    <m/>
    <s v="IL"/>
    <m/>
    <m/>
    <m/>
    <s v="N"/>
    <n v="2"/>
    <n v="5"/>
    <s v="S Japan"/>
    <n v="1"/>
    <x v="2"/>
    <n v="8.0000000000000002E-3"/>
    <n v="1E-3"/>
    <n v="0"/>
    <n v="1.4999999999999999E-2"/>
    <n v="5.8000000000000003E-2"/>
    <n v="0.63500000000000001"/>
    <n v="0.28299999999999997"/>
    <n v="296"/>
    <n v="307"/>
    <n v="267"/>
    <n v="292"/>
    <n v="248"/>
    <n v="193"/>
    <n v="213"/>
    <n v="224"/>
    <n v="226"/>
    <n v="259"/>
    <n v="0.10914607715648"/>
    <n v="0.196120410016868"/>
    <s v="4x"/>
    <m/>
    <s v="Q46434"/>
    <s v="Q46434"/>
    <m/>
    <s v="Y"/>
    <n v="9"/>
    <n v="8"/>
    <s v="SAMN03080542"/>
    <m/>
    <s v="Y"/>
  </r>
  <r>
    <n v="196"/>
    <s v="JPN-2010-013"/>
    <s v="JPN-2010-013"/>
    <s v="M. sacchariflorus"/>
    <m/>
    <m/>
    <s v="Tōhoku-2010-033"/>
    <m/>
    <m/>
    <s v="Q46435"/>
    <s v="wild"/>
    <m/>
    <s v="Japan"/>
    <s v="Yamagata"/>
    <s v="Tsuruokashi"/>
    <s v="Haguromachiarakawa"/>
    <s v="T. Yamada"/>
    <d v="2010-10-23T00:00:00"/>
    <s v="Riverside"/>
    <s v="10×20"/>
    <m/>
    <n v="23"/>
    <m/>
    <s v="HU"/>
    <m/>
    <m/>
    <m/>
    <m/>
    <n v="6"/>
    <d v="2015-03-31T00:00:00"/>
    <n v="8"/>
    <m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8.720669999999998"/>
    <n v="139.89528999999999"/>
    <n v="16.600000000000001"/>
    <n v="2.9"/>
    <n v="10"/>
    <s v="4x"/>
    <n v="8.4031764705882352"/>
    <s v="Y"/>
    <m/>
    <s v="IL"/>
    <m/>
    <m/>
    <m/>
    <s v="N"/>
    <n v="2"/>
    <n v="5"/>
    <s v="S Japan"/>
    <n v="1"/>
    <x v="2"/>
    <n v="1.4E-2"/>
    <n v="6.0000000000000001E-3"/>
    <n v="0"/>
    <n v="6.0000000000000001E-3"/>
    <n v="1.7999999999999999E-2"/>
    <n v="0.65900000000000003"/>
    <n v="0.29499999999999998"/>
    <n v="296"/>
    <n v="307"/>
    <n v="267"/>
    <n v="292"/>
    <n v="248"/>
    <n v="193"/>
    <n v="213"/>
    <n v="224"/>
    <n v="226"/>
    <n v="259"/>
    <n v="0.108134662621009"/>
    <n v="0.19307909146874899"/>
    <s v="4x"/>
    <m/>
    <s v="Q46435"/>
    <s v="Q46435"/>
    <m/>
    <s v="Y"/>
    <n v="9"/>
    <n v="9"/>
    <s v="SAMN03080558"/>
    <m/>
    <s v="Y"/>
  </r>
  <r>
    <n v="197"/>
    <s v="JPN-2010-014"/>
    <s v="JPN-2010-014"/>
    <s v="M. sacchariflorus"/>
    <m/>
    <m/>
    <s v="Tōhoku-2010-034"/>
    <m/>
    <m/>
    <s v="Q46436"/>
    <s v="wild"/>
    <m/>
    <s v="Japan"/>
    <s v="Yamagata"/>
    <s v="Tsuruokashi"/>
    <s v="Haguromachiakagawa"/>
    <s v="T. Yamada"/>
    <d v="2010-10-23T00:00:00"/>
    <s v="Vacant lot"/>
    <s v="20×20"/>
    <m/>
    <n v="38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8.724290000000003"/>
    <n v="139.85879"/>
    <n v="15.6"/>
    <n v="3.49"/>
    <n v="10"/>
    <s v="4x"/>
    <n v="8.3619428571428571"/>
    <s v="Y"/>
    <m/>
    <s v="IL"/>
    <m/>
    <m/>
    <m/>
    <s v="N"/>
    <n v="2"/>
    <n v="5"/>
    <s v="S Japan"/>
    <n v="1"/>
    <x v="2"/>
    <n v="2.8000000000000001E-2"/>
    <n v="1E-3"/>
    <n v="0"/>
    <n v="1E-3"/>
    <n v="1E-3"/>
    <n v="0.76300000000000001"/>
    <n v="0.20599999999999999"/>
    <n v="296"/>
    <n v="307"/>
    <n v="267"/>
    <n v="292"/>
    <n v="248"/>
    <n v="193"/>
    <n v="213"/>
    <n v="224"/>
    <n v="226"/>
    <n v="259"/>
    <n v="0.33327553821702099"/>
    <n v="0.17393377253814099"/>
    <s v="unknown"/>
    <m/>
    <s v="Q46436"/>
    <s v="Q46436"/>
    <m/>
    <s v="Y"/>
    <n v="9"/>
    <n v="9"/>
    <s v="SAMN03080559"/>
    <m/>
    <s v="Y"/>
  </r>
  <r>
    <n v="198"/>
    <s v="JPN-2010-015"/>
    <s v="JPN-2010-015"/>
    <s v="M. sacchariflorus"/>
    <m/>
    <m/>
    <s v="Tōhoku-2010-037"/>
    <m/>
    <m/>
    <s v="Q46437"/>
    <s v="wild"/>
    <m/>
    <s v="Japan"/>
    <s v="Yamagata"/>
    <s v="Sagaeshi"/>
    <s v="Nitta"/>
    <s v="T. Yamada"/>
    <d v="2010-10-23T00:00:00"/>
    <s v="Vacant lot"/>
    <s v="10×10"/>
    <m/>
    <n v="32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38.37632"/>
    <n v="140.31934000000001"/>
    <n v="90.4"/>
    <n v="3.5"/>
    <n v="10"/>
    <s v="4x"/>
    <n v="8.1877157360406088"/>
    <s v="Y"/>
    <m/>
    <s v="IL"/>
    <m/>
    <m/>
    <m/>
    <s v="N"/>
    <n v="2"/>
    <n v="5"/>
    <s v="S Japan"/>
    <n v="1"/>
    <x v="2"/>
    <n v="5.3999999999999999E-2"/>
    <n v="0"/>
    <n v="0"/>
    <n v="1.2E-2"/>
    <n v="1E-3"/>
    <n v="0.76700000000000002"/>
    <n v="0.16500000000000001"/>
    <n v="296"/>
    <n v="307"/>
    <n v="267"/>
    <n v="283"/>
    <n v="248"/>
    <n v="193"/>
    <n v="213"/>
    <n v="224"/>
    <n v="226"/>
    <n v="259"/>
    <n v="0.36376246207195501"/>
    <n v="0.17241222691556499"/>
    <s v="unknown"/>
    <m/>
    <s v="Q46437"/>
    <s v="Q46437"/>
    <m/>
    <s v="Y"/>
    <n v="7"/>
    <n v="6"/>
    <s v="SAMN03080566"/>
    <m/>
    <s v="Y"/>
  </r>
  <r>
    <n v="199"/>
    <s v="JPN-2011-001"/>
    <s v="JPN-2011-001"/>
    <s v="M. sacchariflorus"/>
    <m/>
    <m/>
    <s v="KMI-2011-001"/>
    <m/>
    <m/>
    <s v="Q46801"/>
    <s v="wild"/>
    <m/>
    <s v="Japan"/>
    <s v="Miyazaki"/>
    <m/>
    <m/>
    <s v="T. Yamada"/>
    <d v="2011-03-28T00:00:00"/>
    <m/>
    <m/>
    <m/>
    <m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1.82996"/>
    <n v="131.40975599999999"/>
    <m/>
    <m/>
    <m/>
    <s v="4x"/>
    <n v="8.1745544554455449"/>
    <s v="Y"/>
    <m/>
    <s v="IL"/>
    <m/>
    <m/>
    <m/>
    <s v="N"/>
    <n v="2"/>
    <n v="5"/>
    <s v="S Japan"/>
    <n v="1"/>
    <x v="2"/>
    <n v="1.9E-2"/>
    <n v="0"/>
    <n v="0.17299999999999999"/>
    <n v="1E-3"/>
    <n v="2E-3"/>
    <n v="0.77700000000000002"/>
    <n v="2.7E-2"/>
    <n v="295"/>
    <n v="307"/>
    <n v="266"/>
    <n v="283"/>
    <n v="248"/>
    <n v="194"/>
    <n v="213"/>
    <n v="224"/>
    <n v="226"/>
    <n v="258"/>
    <n v="0.29316572749602698"/>
    <n v="0.171504497138185"/>
    <s v="unknown"/>
    <m/>
    <s v="Q46801"/>
    <s v="Q46801"/>
    <m/>
    <s v="Y"/>
    <n v="9"/>
    <n v="9"/>
    <s v="SAMN03080405"/>
    <m/>
    <s v="Y"/>
  </r>
  <r>
    <n v="200"/>
    <s v="JPN-2011-002"/>
    <s v="JPN-2011-002"/>
    <s v="M. sacchariflorus"/>
    <m/>
    <m/>
    <s v="Gifu-2010-001"/>
    <m/>
    <m/>
    <s v="Q46802"/>
    <s v="wild"/>
    <m/>
    <s v="Japan"/>
    <s v="Gifu"/>
    <s v="Hashimagun Kasamatucho"/>
    <s v="Enjoji "/>
    <s v="T. Yamada"/>
    <d v="2010-11-17T00:00:00"/>
    <s v="Riverside"/>
    <s v="200×50"/>
    <m/>
    <n v="3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5.372390000000003"/>
    <n v="136.77384000000001"/>
    <n v="14.5"/>
    <n v="3.68"/>
    <n v="10"/>
    <s v="4x"/>
    <n v="8.5309714285714282"/>
    <s v="Y"/>
    <m/>
    <s v="IL"/>
    <m/>
    <m/>
    <m/>
    <s v="N"/>
    <n v="2"/>
    <n v="5"/>
    <s v="S Japan"/>
    <n v="1"/>
    <x v="2"/>
    <n v="8.0000000000000002E-3"/>
    <n v="5.0000000000000001E-3"/>
    <n v="1.7999999999999999E-2"/>
    <n v="5.0000000000000001E-3"/>
    <n v="2E-3"/>
    <n v="0.84299999999999997"/>
    <n v="0.12"/>
    <n v="296"/>
    <n v="308"/>
    <n v="267"/>
    <n v="284"/>
    <n v="248"/>
    <n v="193"/>
    <n v="213"/>
    <n v="223"/>
    <n v="226"/>
    <n v="259"/>
    <n v="0.35252131194913999"/>
    <n v="0.16245648487012401"/>
    <s v="unknown"/>
    <m/>
    <s v="Q46802"/>
    <s v="Q46802"/>
    <m/>
    <s v="Y"/>
    <n v="9"/>
    <n v="8"/>
    <s v="SAMN03080093"/>
    <m/>
    <s v="Y"/>
  </r>
  <r>
    <n v="201"/>
    <s v="JPN-2011-003"/>
    <s v="JPN-2011-003"/>
    <s v="M. sacchariflorus"/>
    <m/>
    <m/>
    <s v="Gifu-2010-011"/>
    <m/>
    <m/>
    <s v="Q46803"/>
    <s v="wild"/>
    <m/>
    <s v="Japan"/>
    <s v="Gifu"/>
    <s v="Onogun Shirakawamura"/>
    <s v="Iishima "/>
    <s v="T. Yamada"/>
    <d v="2010-11-18T00:00:00"/>
    <s v="Vacant lot"/>
    <s v="50×50"/>
    <m/>
    <n v="32"/>
    <m/>
    <s v="HU"/>
    <m/>
    <m/>
    <m/>
    <m/>
    <n v="6"/>
    <d v="2015-03-31T00:00:00"/>
    <n v="8"/>
    <n v="8"/>
    <m/>
    <d v="2015-04-01T00:00:00"/>
    <n v="8"/>
    <m/>
    <d v="2015-03-16T00:00:00"/>
    <m/>
    <m/>
    <n v="4"/>
    <d v="2015-03-16T00:00:00"/>
    <m/>
    <m/>
    <d v="2015-03-23T00:00:00"/>
    <n v="4"/>
    <s v="Y"/>
    <d v="2015-03-13T00:00:00"/>
    <m/>
    <n v="7"/>
    <s v="Y"/>
    <n v="36.279559999999996"/>
    <n v="136.90286"/>
    <n v="467"/>
    <n v="3.56"/>
    <n v="10"/>
    <s v="4x"/>
    <n v="8.18"/>
    <s v="Y"/>
    <m/>
    <s v="IL"/>
    <m/>
    <m/>
    <m/>
    <s v="N"/>
    <n v="2"/>
    <n v="5"/>
    <s v="S Japan"/>
    <n v="1"/>
    <x v="2"/>
    <n v="0.02"/>
    <n v="0"/>
    <n v="0"/>
    <n v="0"/>
    <n v="0"/>
    <n v="0.90500000000000003"/>
    <n v="7.2999999999999995E-2"/>
    <n v="296"/>
    <n v="308"/>
    <n v="267"/>
    <n v="283"/>
    <n v="248"/>
    <n v="193"/>
    <n v="213"/>
    <n v="225"/>
    <n v="226"/>
    <n v="259"/>
    <n v="0.31891345181332198"/>
    <n v="0.17951546522975101"/>
    <s v="unknown"/>
    <m/>
    <s v="Q46803"/>
    <s v="Q46803"/>
    <m/>
    <s v="Y"/>
    <n v="7"/>
    <n v="7"/>
    <s v="SAMN03080116"/>
    <m/>
    <s v="Y"/>
  </r>
  <r>
    <n v="202"/>
    <s v="JPN-2011-004"/>
    <s v="JPN-2011-004"/>
    <s v="M. sacchariflorus"/>
    <m/>
    <m/>
    <s v="Gifu-2010-016"/>
    <m/>
    <m/>
    <s v="Q46804"/>
    <s v="wild"/>
    <m/>
    <s v="Japan"/>
    <s v="Gifu"/>
    <s v="Takayamashi"/>
    <s v="Nyukawachomachikata"/>
    <s v="T. Yamada"/>
    <d v="2010-11-19T00:00:00"/>
    <s v="Fallow rice field"/>
    <s v="100×100"/>
    <m/>
    <n v="44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6.169429999999998"/>
    <n v="137.30950999999999"/>
    <n v="633"/>
    <n v="3.21"/>
    <n v="11"/>
    <s v="4x"/>
    <n v="8.4554594594594601"/>
    <s v="Y"/>
    <m/>
    <s v="IL"/>
    <m/>
    <m/>
    <m/>
    <s v="N"/>
    <n v="2"/>
    <n v="5"/>
    <s v="S Japan"/>
    <n v="1"/>
    <x v="2"/>
    <n v="4.9000000000000002E-2"/>
    <n v="2E-3"/>
    <n v="0"/>
    <n v="3.0000000000000001E-3"/>
    <n v="4.3999999999999997E-2"/>
    <n v="0.624"/>
    <n v="0.27900000000000003"/>
    <n v="296"/>
    <n v="307"/>
    <n v="267"/>
    <n v="283"/>
    <n v="248"/>
    <n v="193"/>
    <n v="213"/>
    <n v="224"/>
    <n v="226"/>
    <n v="259"/>
    <n v="9.9523190290420505E-2"/>
    <n v="0.19896665703924801"/>
    <s v="4x"/>
    <m/>
    <s v="Q46804"/>
    <s v="Q46804"/>
    <m/>
    <s v="Y"/>
    <n v="6"/>
    <n v="6"/>
    <s v="SAMN03080133"/>
    <m/>
    <s v="Y"/>
  </r>
  <r>
    <n v="203"/>
    <s v="JPN-2011-005"/>
    <s v="JPN-2011-005"/>
    <s v="M. sacchariflorus"/>
    <m/>
    <m/>
    <s v="Gifu-2010-027"/>
    <m/>
    <m/>
    <s v="Q46805"/>
    <s v="wild"/>
    <m/>
    <s v="Japan"/>
    <s v="Gifu"/>
    <s v="Mizuhoshi"/>
    <s v="Hozumi, along Nagara River"/>
    <s v="T. Yamada"/>
    <d v="2010-11-20T00:00:00"/>
    <s v="Riverside"/>
    <s v="50×500"/>
    <m/>
    <n v="28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38758"/>
    <n v="136.70453000000001"/>
    <n v="12.5"/>
    <n v="3.15"/>
    <n v="13"/>
    <s v="4x"/>
    <n v="8.25"/>
    <s v="Y"/>
    <m/>
    <s v="IL"/>
    <m/>
    <m/>
    <m/>
    <s v="N"/>
    <n v="2"/>
    <n v="5"/>
    <s v="S Japan"/>
    <n v="1"/>
    <x v="2"/>
    <n v="1.9E-2"/>
    <n v="1E-3"/>
    <n v="4.8000000000000001E-2"/>
    <n v="1E-3"/>
    <n v="2E-3"/>
    <n v="0.82299999999999995"/>
    <n v="0.106"/>
    <n v="296"/>
    <n v="307"/>
    <n v="268"/>
    <n v="283"/>
    <n v="248"/>
    <n v="193"/>
    <n v="213"/>
    <n v="224"/>
    <n v="226"/>
    <n v="259"/>
    <n v="0.30900158936569899"/>
    <n v="0.17622950819672101"/>
    <s v="unknown"/>
    <m/>
    <s v="Q46805"/>
    <s v="Q46805"/>
    <m/>
    <s v="Y"/>
    <n v="9"/>
    <n v="8"/>
    <s v="SAMN03080168"/>
    <m/>
    <s v="Y"/>
  </r>
  <r>
    <n v="204"/>
    <s v="JPN-2011-006"/>
    <s v="JPN-2011-006"/>
    <s v="M. sacchariflorus"/>
    <m/>
    <m/>
    <s v="Gifu-2010-030"/>
    <m/>
    <m/>
    <s v="Q46806"/>
    <s v="wild"/>
    <m/>
    <s v="Japan"/>
    <s v="Gifu"/>
    <s v="Hashimashi"/>
    <s v="Takehanachomarunouchi "/>
    <s v="T. Yamada"/>
    <d v="2010-11-20T00:00:00"/>
    <s v="Vacant lot (for sale)"/>
    <s v="10×20"/>
    <m/>
    <n v="30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324599999999997"/>
    <n v="136.69304"/>
    <n v="8.4499999999999993"/>
    <n v="3.08"/>
    <n v="11"/>
    <s v="4x"/>
    <n v="8.4730434782608697"/>
    <s v="Y"/>
    <m/>
    <s v="IL"/>
    <m/>
    <m/>
    <m/>
    <s v="N"/>
    <n v="2"/>
    <n v="5"/>
    <s v="S Japan"/>
    <n v="1"/>
    <x v="2"/>
    <n v="0.02"/>
    <n v="1E-3"/>
    <n v="2.7E-2"/>
    <n v="1E-3"/>
    <n v="1E-3"/>
    <n v="0.87"/>
    <n v="8.1000000000000003E-2"/>
    <n v="296"/>
    <n v="307"/>
    <n v="267"/>
    <n v="283"/>
    <n v="248"/>
    <n v="193"/>
    <n v="213"/>
    <n v="224"/>
    <n v="226"/>
    <n v="259"/>
    <n v="0.162433174396763"/>
    <n v="0.177477228815898"/>
    <s v="4x"/>
    <m/>
    <s v="Q46806"/>
    <s v="Q46806"/>
    <m/>
    <s v="Y"/>
    <n v="9"/>
    <n v="8"/>
    <s v="SAMN03080175"/>
    <m/>
    <s v="Y"/>
  </r>
  <r>
    <n v="205"/>
    <s v="JPN-2011-008"/>
    <s v="JPN-2011-008"/>
    <s v="M. sacchariflorus"/>
    <m/>
    <m/>
    <s v="Hokkaido U, Livestock Farm-2"/>
    <m/>
    <m/>
    <s v="Q46808"/>
    <s v="wild"/>
    <m/>
    <s v="Japan"/>
    <s v="Hokkaido"/>
    <m/>
    <m/>
    <s v="T. Yamada"/>
    <d v="2010-11-10T00:00:00"/>
    <s v="Pature side"/>
    <s v="5×5"/>
    <m/>
    <n v="30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42.425020000000004"/>
    <n v="142.48060000000001"/>
    <n v="92"/>
    <n v="1.25"/>
    <n v="6"/>
    <s v="4x"/>
    <n v="8.51"/>
    <s v="Y"/>
    <m/>
    <s v="IL"/>
    <m/>
    <m/>
    <m/>
    <s v="N"/>
    <n v="1"/>
    <n v="7"/>
    <s v="N Japan"/>
    <n v="6"/>
    <x v="5"/>
    <n v="1.4E-2"/>
    <n v="1E-3"/>
    <n v="1E-3"/>
    <n v="4.0000000000000001E-3"/>
    <n v="1E-3"/>
    <n v="7.9000000000000001E-2"/>
    <n v="0.9"/>
    <n v="296"/>
    <n v="306"/>
    <n v="267"/>
    <n v="284"/>
    <n v="248"/>
    <n v="193"/>
    <n v="213"/>
    <n v="224"/>
    <n v="226"/>
    <n v="259"/>
    <n v="0.127322641236815"/>
    <n v="0.183913374615053"/>
    <s v="4x"/>
    <m/>
    <s v="Q46808"/>
    <s v="Q46808"/>
    <m/>
    <s v="Y"/>
    <n v="8"/>
    <n v="8"/>
    <s v="SAMN03080179"/>
    <m/>
    <s v="Y"/>
  </r>
  <r>
    <n v="206"/>
    <s v="JPN-2011-010"/>
    <s v="JPN-2011-010"/>
    <s v="M. sacchariflorus"/>
    <m/>
    <m/>
    <s v="Tomatoh Corporation-2"/>
    <m/>
    <m/>
    <s v="Q46810"/>
    <s v="wild"/>
    <m/>
    <s v="Japan"/>
    <s v="Hokkaido"/>
    <s v="Atsuma"/>
    <s v="Hamaatsuma"/>
    <s v="T. Yamada"/>
    <d v="2010-11-10T00:00:00"/>
    <s v="Vacant lot"/>
    <s v="500×300"/>
    <m/>
    <n v="40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7"/>
    <s v="Y"/>
    <n v="42.61618"/>
    <n v="141.81164000000001"/>
    <n v="2"/>
    <n v="2.8"/>
    <n v="9"/>
    <s v="4x"/>
    <n v="8.399027027027028"/>
    <s v="Y"/>
    <m/>
    <s v="IL"/>
    <m/>
    <m/>
    <m/>
    <s v="N"/>
    <n v="1"/>
    <n v="7"/>
    <s v="N Japan"/>
    <n v="6"/>
    <x v="5"/>
    <n v="1.4E-2"/>
    <n v="0"/>
    <n v="0"/>
    <n v="0"/>
    <n v="0"/>
    <n v="0.13400000000000001"/>
    <n v="0.85099999999999998"/>
    <n v="296"/>
    <n v="306"/>
    <n v="267"/>
    <n v="284"/>
    <n v="248"/>
    <n v="193"/>
    <n v="213"/>
    <n v="224"/>
    <n v="226"/>
    <n v="259"/>
    <n v="0.28097095795405302"/>
    <n v="0.177196366851539"/>
    <s v="unknown"/>
    <m/>
    <s v="Q46810"/>
    <s v="Q46810"/>
    <m/>
    <s v="Y"/>
    <n v="8"/>
    <n v="8"/>
    <s v="SAMN03080568"/>
    <m/>
    <s v="Y"/>
  </r>
  <r>
    <n v="207"/>
    <s v="JPN-2011-011"/>
    <s v="JPN-2011-011"/>
    <s v="M. sacchariflorus"/>
    <m/>
    <m/>
    <s v="Hokkaido Univ-selection-1"/>
    <m/>
    <m/>
    <s v="Q46811"/>
    <s v="wild"/>
    <m/>
    <s v="Japan"/>
    <s v="Miyazaki"/>
    <s v="Miyakonojo"/>
    <m/>
    <s v="T. Yamada"/>
    <m/>
    <m/>
    <m/>
    <m/>
    <m/>
    <m/>
    <s v="HU"/>
    <m/>
    <m/>
    <m/>
    <m/>
    <n v="6"/>
    <d v="2015-03-31T00:00:00"/>
    <n v="8"/>
    <n v="7"/>
    <m/>
    <d v="2015-04-01T00:00:00"/>
    <n v="8"/>
    <m/>
    <d v="2015-03-16T00:00:00"/>
    <m/>
    <m/>
    <n v="3"/>
    <d v="2015-03-16T00:00:00"/>
    <m/>
    <m/>
    <d v="2015-03-23T00:00:00"/>
    <n v="4"/>
    <s v="Y"/>
    <m/>
    <m/>
    <m/>
    <s v="Y"/>
    <n v="31.53256"/>
    <n v="131.23915"/>
    <n v="13"/>
    <m/>
    <m/>
    <s v="4x"/>
    <n v="8.5192207792207792"/>
    <s v="Y"/>
    <m/>
    <s v="IL"/>
    <m/>
    <m/>
    <m/>
    <s v="N"/>
    <n v="2"/>
    <n v="5"/>
    <s v="S Japan"/>
    <n v="1"/>
    <x v="2"/>
    <n v="1.2E-2"/>
    <n v="1E-3"/>
    <n v="0.152"/>
    <n v="2E-3"/>
    <n v="1E-3"/>
    <n v="0.83"/>
    <n v="3.0000000000000001E-3"/>
    <n v="296"/>
    <n v="307"/>
    <n v="267"/>
    <n v="284"/>
    <n v="248"/>
    <n v="193"/>
    <n v="213"/>
    <n v="224"/>
    <n v="226"/>
    <n v="259"/>
    <n v="0.13697442566103199"/>
    <n v="0.17147162230035201"/>
    <s v="4x"/>
    <m/>
    <s v="Q46811"/>
    <s v="Q46811"/>
    <m/>
    <s v="Y"/>
    <n v="10"/>
    <n v="9"/>
    <s v="SAMN03080180"/>
    <m/>
    <s v="Y"/>
  </r>
  <r>
    <n v="208"/>
    <s v="JPN-2011-012"/>
    <s v="JPN-2011-012"/>
    <s v="M. sacchariflorus"/>
    <m/>
    <m/>
    <s v="Gifu-2010-024"/>
    <m/>
    <m/>
    <s v="Q46812"/>
    <s v="wild"/>
    <m/>
    <s v="Japan"/>
    <s v="Gifu"/>
    <s v="Gujoshi"/>
    <s v="Minamichoohara, along Nagara River"/>
    <s v="T. Yamada"/>
    <d v="2010-11-19T00:00:00"/>
    <s v="Riverside"/>
    <s v="5×2"/>
    <m/>
    <n v="35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636270000000003"/>
    <n v="136.94964999999999"/>
    <n v="123"/>
    <n v="1.45"/>
    <n v="3"/>
    <s v="4x"/>
    <n v="8.4992307692307687"/>
    <s v="Y"/>
    <m/>
    <s v="IL"/>
    <m/>
    <m/>
    <m/>
    <s v="N"/>
    <n v="2"/>
    <n v="5"/>
    <s v="S Japan"/>
    <n v="1"/>
    <x v="2"/>
    <n v="3.9E-2"/>
    <n v="0"/>
    <n v="0"/>
    <n v="0"/>
    <n v="0"/>
    <n v="0.89800000000000002"/>
    <n v="6.0999999999999999E-2"/>
    <n v="296"/>
    <n v="307"/>
    <n v="267"/>
    <n v="283"/>
    <n v="248"/>
    <n v="193"/>
    <n v="213"/>
    <n v="224"/>
    <n v="226"/>
    <n v="259"/>
    <n v="0.33321774310070801"/>
    <n v="0.17807922336829299"/>
    <s v="unknown"/>
    <m/>
    <s v="Q46812"/>
    <s v="Q46812"/>
    <m/>
    <s v="Y"/>
    <n v="8"/>
    <n v="7"/>
    <s v="SAMN03080161"/>
    <m/>
    <s v="Y"/>
  </r>
  <r>
    <n v="209"/>
    <s v="JPN-2011-013"/>
    <s v="JPN-2011-013"/>
    <s v="M. sacchariflorus"/>
    <m/>
    <m/>
    <s v="Gifu-2010-008"/>
    <m/>
    <m/>
    <s v="Q46813"/>
    <s v="wild"/>
    <m/>
    <s v="Japan"/>
    <s v="Gifu"/>
    <s v="Gifushi"/>
    <s v="Hinokita, along Nagara River"/>
    <s v="T. Yamada"/>
    <d v="2010-11-18T00:00:00"/>
    <s v="Riverside"/>
    <s v="10×5"/>
    <m/>
    <n v="2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440989999999999"/>
    <n v="136.80366000000001"/>
    <n v="21.6"/>
    <n v="1.35"/>
    <n v="5"/>
    <s v="4x"/>
    <n v="8.7098305084745764"/>
    <s v="Y"/>
    <m/>
    <s v="IL"/>
    <m/>
    <m/>
    <m/>
    <s v="N"/>
    <n v="2"/>
    <n v="5"/>
    <s v="S Japan"/>
    <n v="1"/>
    <x v="2"/>
    <n v="3.3000000000000002E-2"/>
    <n v="1E-3"/>
    <n v="2E-3"/>
    <n v="0"/>
    <n v="1E-3"/>
    <n v="0.86399999999999999"/>
    <n v="9.9000000000000005E-2"/>
    <n v="296"/>
    <n v="307"/>
    <n v="267"/>
    <n v="283"/>
    <n v="248"/>
    <n v="193"/>
    <n v="213"/>
    <n v="224"/>
    <n v="226"/>
    <n v="259"/>
    <n v="0.36393584742089302"/>
    <n v="0.16459951842260701"/>
    <s v="unknown"/>
    <m/>
    <s v="Q46813"/>
    <s v="Q46813"/>
    <m/>
    <s v="Y"/>
    <n v="9"/>
    <n v="8"/>
    <s v="SAMN03080106"/>
    <m/>
    <s v="Y"/>
  </r>
  <r>
    <n v="210"/>
    <s v="JPN-2011-014"/>
    <s v="JPN-2011-014"/>
    <s v="M. sacchariflorus"/>
    <m/>
    <m/>
    <s v="Gifu-2010-020"/>
    <m/>
    <m/>
    <s v="Q46814"/>
    <s v="wild"/>
    <m/>
    <s v="Japan"/>
    <s v="Gifu"/>
    <s v="Gujoshi"/>
    <s v="Shirotorichotamezani "/>
    <s v="T. Yamada"/>
    <d v="2010-11-19T00:00:00"/>
    <s v="Riverside"/>
    <s v="30×20"/>
    <m/>
    <n v="30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5.872459999999997"/>
    <n v="136.86403000000001"/>
    <n v="358"/>
    <n v="2.9"/>
    <n v="10"/>
    <s v="4x"/>
    <n v="8.483786982248521"/>
    <s v="Y"/>
    <m/>
    <s v="IL"/>
    <m/>
    <m/>
    <m/>
    <s v="N"/>
    <n v="2"/>
    <n v="5"/>
    <s v="S Japan"/>
    <n v="1"/>
    <x v="2"/>
    <n v="5.0000000000000001E-3"/>
    <n v="0"/>
    <n v="0"/>
    <n v="0"/>
    <n v="0"/>
    <n v="0.99099999999999999"/>
    <n v="3.0000000000000001E-3"/>
    <n v="295"/>
    <n v="306"/>
    <n v="267"/>
    <n v="283"/>
    <n v="250"/>
    <n v="194"/>
    <n v="213"/>
    <n v="222"/>
    <n v="227"/>
    <n v="258"/>
    <n v="0.357549487068343"/>
    <n v="0.17335372436128099"/>
    <s v="unknown"/>
    <m/>
    <s v="Q46814"/>
    <s v="Q46814"/>
    <m/>
    <s v="Y"/>
    <n v="8"/>
    <n v="7"/>
    <s v="SAMN03080145"/>
    <m/>
    <s v="Y"/>
  </r>
  <r>
    <n v="211"/>
    <s v="JPN-2011-015"/>
    <s v="JPN-2011-015"/>
    <s v="M. sacchariflorus"/>
    <m/>
    <m/>
    <s v="Gifu-2010-028"/>
    <m/>
    <m/>
    <s v="Q46815"/>
    <s v="wild"/>
    <m/>
    <s v="Japan"/>
    <s v="Gifu"/>
    <s v="Ogakishi"/>
    <s v="Sunomatachosunomata "/>
    <s v="T. Yamada"/>
    <d v="2010-11-20T00:00:00"/>
    <s v="Vacant lot by a parking lot"/>
    <s v="300×500"/>
    <m/>
    <n v="45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5.368360000000003"/>
    <n v="136.68180000000001"/>
    <n v="8.58"/>
    <n v="2.9"/>
    <n v="7"/>
    <s v="4x"/>
    <n v="8.4738983050847452"/>
    <s v="Y"/>
    <m/>
    <s v="IL"/>
    <m/>
    <m/>
    <m/>
    <s v="N"/>
    <n v="2"/>
    <n v="5"/>
    <s v="S Japan"/>
    <n v="1"/>
    <x v="2"/>
    <n v="4.2999999999999997E-2"/>
    <n v="6.0000000000000001E-3"/>
    <n v="1.4999999999999999E-2"/>
    <n v="4.0000000000000001E-3"/>
    <n v="8.9999999999999993E-3"/>
    <n v="0.83499999999999996"/>
    <n v="8.8999999999999996E-2"/>
    <n v="296"/>
    <n v="307"/>
    <n v="267"/>
    <n v="283"/>
    <n v="247"/>
    <n v="193"/>
    <n v="213"/>
    <n v="224"/>
    <n v="226"/>
    <n v="259"/>
    <n v="0.35616240427683898"/>
    <n v="0.16929982046678599"/>
    <s v="unknown"/>
    <m/>
    <s v="Q46815"/>
    <s v="Q46815"/>
    <m/>
    <s v="Y"/>
    <n v="9"/>
    <n v="8"/>
    <s v="SAMN03080169"/>
    <m/>
    <s v="Y"/>
  </r>
  <r>
    <n v="212"/>
    <s v="JPN-2011-016"/>
    <s v="JPN-2011-016"/>
    <s v="M. sacchariflorus"/>
    <m/>
    <m/>
    <s v="Gifu-2010-014"/>
    <m/>
    <m/>
    <s v="Q46816"/>
    <s v="wild"/>
    <m/>
    <s v="Japan"/>
    <s v="Gifu"/>
    <s v="Takayamashi"/>
    <s v="Nakagirimachi "/>
    <s v="T. Yamada"/>
    <d v="2010-11-18T00:00:00"/>
    <s v="Riverside"/>
    <s v="50×100"/>
    <m/>
    <n v="32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6.16872"/>
    <n v="137.23874000000001"/>
    <n v="551"/>
    <n v="2.89"/>
    <n v="7"/>
    <s v="4x"/>
    <n v="8.2920574162679426"/>
    <s v="Y"/>
    <m/>
    <s v="IL"/>
    <m/>
    <m/>
    <m/>
    <s v="N"/>
    <n v="2"/>
    <n v="5"/>
    <s v="S Japan"/>
    <n v="1"/>
    <x v="2"/>
    <n v="7.5999999999999998E-2"/>
    <n v="0"/>
    <n v="0"/>
    <n v="3.0000000000000001E-3"/>
    <n v="0"/>
    <n v="0.77700000000000002"/>
    <n v="0.14299999999999999"/>
    <n v="296"/>
    <n v="307"/>
    <n v="267"/>
    <n v="283"/>
    <n v="248"/>
    <n v="193"/>
    <n v="212"/>
    <n v="224"/>
    <n v="226"/>
    <n v="259"/>
    <n v="0.33798584019650302"/>
    <n v="0.16875463791522999"/>
    <s v="unknown"/>
    <m/>
    <s v="Q46816"/>
    <s v="Q46816"/>
    <m/>
    <s v="Y"/>
    <n v="6"/>
    <n v="6"/>
    <s v="SAMN03080126"/>
    <m/>
    <s v="Y"/>
  </r>
  <r>
    <n v="213"/>
    <s v="JPN-2011-017"/>
    <s v="JPN-2011-017"/>
    <s v="M. sacchariflorus"/>
    <m/>
    <m/>
    <s v="Gifu-2010-007"/>
    <m/>
    <m/>
    <s v="Q46817"/>
    <s v="wild"/>
    <m/>
    <s v="Japan"/>
    <s v="Gifu"/>
    <s v="Gifushi"/>
    <s v="Hinokita, along Nagara River"/>
    <s v="T. Yamada"/>
    <d v="2010-11-18T00:00:00"/>
    <s v="Riverside"/>
    <s v="300×30"/>
    <m/>
    <n v="28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5.440049999999999"/>
    <n v="136.80277000000001"/>
    <n v="25"/>
    <n v="2.78"/>
    <n v="10"/>
    <s v="4x"/>
    <n v="8.2187234042553197"/>
    <s v="Y"/>
    <m/>
    <s v="IL"/>
    <m/>
    <m/>
    <m/>
    <s v="N"/>
    <n v="2"/>
    <n v="5"/>
    <s v="S Japan"/>
    <n v="1"/>
    <x v="2"/>
    <n v="4.9000000000000002E-2"/>
    <n v="8.9999999999999993E-3"/>
    <n v="4.0000000000000001E-3"/>
    <n v="1E-3"/>
    <n v="2E-3"/>
    <n v="0.80300000000000005"/>
    <n v="0.13300000000000001"/>
    <n v="296"/>
    <n v="307"/>
    <n v="267"/>
    <n v="283"/>
    <n v="248"/>
    <n v="193"/>
    <n v="213"/>
    <n v="224"/>
    <n v="226"/>
    <n v="259"/>
    <n v="0.124086114723306"/>
    <n v="0.19421992016099801"/>
    <s v="4x"/>
    <m/>
    <s v="Q46817"/>
    <s v="Q46817"/>
    <m/>
    <s v="Y"/>
    <n v="9"/>
    <n v="8"/>
    <s v="SAMN03080105"/>
    <m/>
    <s v="Y"/>
  </r>
  <r>
    <n v="214"/>
    <s v="JPN-2011-018"/>
    <s v="JPN-2011-018"/>
    <s v="M. sacchariflorus"/>
    <m/>
    <m/>
    <s v="Gifu-2010-002"/>
    <m/>
    <m/>
    <s v="Q46818"/>
    <s v="wild"/>
    <m/>
    <s v="Japan"/>
    <s v="Gifu"/>
    <s v="Gifushi"/>
    <s v="Shimotsuchii "/>
    <s v="T. Yamada"/>
    <d v="2010-11-17T00:00:00"/>
    <s v="Fallow rice field"/>
    <s v="30×30"/>
    <m/>
    <n v="29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8"/>
    <s v="Y"/>
    <n v="35.456229999999998"/>
    <n v="136.74960999999999"/>
    <n v="13.1"/>
    <n v="2.74"/>
    <n v="9"/>
    <s v="4x"/>
    <n v="8.426192893401014"/>
    <s v="Y"/>
    <m/>
    <s v="IL"/>
    <m/>
    <m/>
    <m/>
    <s v="N"/>
    <n v="2"/>
    <n v="5"/>
    <s v="S Japan"/>
    <n v="1"/>
    <x v="2"/>
    <n v="4.5999999999999999E-2"/>
    <n v="0"/>
    <n v="1E-3"/>
    <n v="1E-3"/>
    <n v="0"/>
    <n v="0.88200000000000001"/>
    <n v="6.9000000000000006E-2"/>
    <n v="296"/>
    <n v="307"/>
    <n v="267"/>
    <n v="283"/>
    <n v="248"/>
    <n v="193"/>
    <n v="213"/>
    <n v="224"/>
    <n v="226"/>
    <n v="259"/>
    <n v="0.34084669845398102"/>
    <n v="0.176326172731258"/>
    <s v="unknown"/>
    <m/>
    <s v="Q46818"/>
    <s v="Q46818"/>
    <m/>
    <s v="Y"/>
    <n v="9"/>
    <n v="8"/>
    <s v="SAMN03080094"/>
    <m/>
    <s v="Y"/>
  </r>
  <r>
    <n v="215"/>
    <s v="JPN-2011-019"/>
    <s v="JPN-2011-019"/>
    <s v="M. sacchariflorus"/>
    <m/>
    <m/>
    <s v="Gifu-2010-005"/>
    <m/>
    <m/>
    <s v="Q46819"/>
    <s v="wild"/>
    <m/>
    <s v="Japan"/>
    <s v="Gifu"/>
    <s v="Motosushi"/>
    <s v="Toyama"/>
    <s v="T. Yamada"/>
    <d v="2010-11-17T00:00:00"/>
    <s v="Vacant lot"/>
    <s v="10×20"/>
    <m/>
    <n v="26"/>
    <m/>
    <s v="HU"/>
    <m/>
    <m/>
    <m/>
    <m/>
    <n v="6"/>
    <d v="2015-03-31T00:00:00"/>
    <n v="8"/>
    <n v="7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54128"/>
    <n v="136.67738"/>
    <n v="125"/>
    <n v="2.7"/>
    <n v="8"/>
    <s v="4x"/>
    <n v="8.5374725274725272"/>
    <s v="Y"/>
    <m/>
    <s v="IL"/>
    <m/>
    <m/>
    <m/>
    <s v="N"/>
    <n v="2"/>
    <n v="5"/>
    <s v="S Japan"/>
    <n v="1"/>
    <x v="2"/>
    <n v="2.9000000000000001E-2"/>
    <n v="1E-3"/>
    <n v="2E-3"/>
    <n v="1E-3"/>
    <n v="3.0000000000000001E-3"/>
    <n v="0.84599999999999997"/>
    <n v="0.11899999999999999"/>
    <n v="296"/>
    <n v="307"/>
    <n v="267"/>
    <n v="283"/>
    <n v="248"/>
    <n v="193"/>
    <n v="213"/>
    <n v="224"/>
    <n v="226"/>
    <n v="259"/>
    <n v="0.10637191157347201"/>
    <n v="0.20214073211744901"/>
    <s v="4x"/>
    <m/>
    <s v="Q46819"/>
    <s v="Q46819"/>
    <m/>
    <s v="Y"/>
    <n v="9"/>
    <n v="8"/>
    <s v="SAMN03080099"/>
    <m/>
    <s v="Y"/>
  </r>
  <r>
    <n v="216"/>
    <s v="JPN-2011-020"/>
    <s v="JPN-2011-020"/>
    <s v="M. sacchariflorus"/>
    <m/>
    <m/>
    <s v="Gifu-2010-022"/>
    <m/>
    <m/>
    <s v="Q46820"/>
    <s v="wild"/>
    <m/>
    <s v="Japan"/>
    <s v="Gifu"/>
    <s v="Gujoshi"/>
    <s v="Minamichoohara, along Nagara River"/>
    <s v="T. Yamada"/>
    <d v="2010-11-19T00:00:00"/>
    <s v="Riverside"/>
    <s v="10×10"/>
    <m/>
    <n v="29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5.636270000000003"/>
    <n v="136.94964999999999"/>
    <n v="123"/>
    <n v="2.1800000000000002"/>
    <n v="9"/>
    <s v="4x"/>
    <n v="8.7840000000000007"/>
    <s v="Y"/>
    <m/>
    <s v="IL"/>
    <m/>
    <m/>
    <m/>
    <s v="N"/>
    <n v="2"/>
    <n v="5"/>
    <s v="S Japan"/>
    <n v="1"/>
    <x v="2"/>
    <n v="2.5000000000000001E-2"/>
    <n v="8.9999999999999993E-3"/>
    <n v="1E-3"/>
    <n v="0"/>
    <n v="3.0000000000000001E-3"/>
    <n v="0.81299999999999994"/>
    <n v="0.14899999999999999"/>
    <n v="296"/>
    <n v="307"/>
    <n v="267"/>
    <n v="283"/>
    <n v="248"/>
    <n v="193"/>
    <n v="213"/>
    <n v="224"/>
    <n v="226"/>
    <n v="259"/>
    <n v="0.13865048403409899"/>
    <n v="0.191800583755494"/>
    <s v="4x"/>
    <m/>
    <s v="Q46820"/>
    <s v="Q46820"/>
    <m/>
    <s v="Y"/>
    <n v="8"/>
    <n v="7"/>
    <s v="SAMN03080155"/>
    <m/>
    <s v="Y"/>
  </r>
  <r>
    <n v="217"/>
    <s v="JPN-2011-022"/>
    <s v="JPN-2011-022"/>
    <s v="M. sacchariflorus"/>
    <m/>
    <m/>
    <s v="Hokkaido Univ-selection-2"/>
    <m/>
    <m/>
    <s v="Q46822"/>
    <s v="wild"/>
    <m/>
    <s v="Japan"/>
    <s v="Miyazaki"/>
    <s v="Miyakonojo"/>
    <m/>
    <s v="T. Yamada"/>
    <m/>
    <m/>
    <m/>
    <m/>
    <m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1.53256"/>
    <n v="131.23915"/>
    <n v="13"/>
    <m/>
    <m/>
    <s v="4x"/>
    <n v="8.4323076923076918"/>
    <s v="Y"/>
    <m/>
    <s v="IL"/>
    <m/>
    <m/>
    <m/>
    <s v="N"/>
    <n v="2"/>
    <n v="5"/>
    <s v="S Japan"/>
    <n v="1"/>
    <x v="2"/>
    <n v="5.5E-2"/>
    <n v="0"/>
    <n v="0.113"/>
    <n v="1E-3"/>
    <n v="1E-3"/>
    <n v="0.82899999999999996"/>
    <n v="1E-3"/>
    <n v="296"/>
    <n v="307"/>
    <n v="267"/>
    <n v="284"/>
    <n v="248"/>
    <n v="193"/>
    <n v="213"/>
    <n v="224"/>
    <n v="226"/>
    <n v="259"/>
    <n v="0.32443288542118198"/>
    <n v="0.150782787235863"/>
    <s v="unknown"/>
    <m/>
    <s v="Q46822"/>
    <s v="Q46822"/>
    <m/>
    <s v="Y"/>
    <n v="10"/>
    <n v="9"/>
    <s v="SAMN03080181"/>
    <m/>
    <s v="Y"/>
  </r>
  <r>
    <n v="218"/>
    <s v="JPN-2011-023"/>
    <s v="JPN-2011-023"/>
    <s v="M. sacchariflorus"/>
    <m/>
    <m/>
    <s v="Hokkaido Univ-selection-3"/>
    <m/>
    <m/>
    <s v="Q46823"/>
    <s v="wild"/>
    <m/>
    <s v="Japan"/>
    <s v="Miyazaki"/>
    <s v="Miyakonojo"/>
    <m/>
    <s v="T. Yamada"/>
    <m/>
    <m/>
    <m/>
    <m/>
    <m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1.53256"/>
    <n v="131.23915"/>
    <n v="13"/>
    <m/>
    <m/>
    <s v="4x"/>
    <n v="8.2848730964467006"/>
    <s v="Y"/>
    <m/>
    <s v="IL"/>
    <m/>
    <m/>
    <m/>
    <s v="N"/>
    <n v="2"/>
    <n v="5"/>
    <s v="S Japan"/>
    <n v="1"/>
    <x v="2"/>
    <n v="4.2000000000000003E-2"/>
    <n v="0"/>
    <n v="0.106"/>
    <n v="0"/>
    <n v="0"/>
    <n v="0.85199999999999998"/>
    <n v="0"/>
    <n v="296"/>
    <n v="307"/>
    <n v="267"/>
    <n v="284"/>
    <n v="248"/>
    <n v="193"/>
    <n v="213"/>
    <n v="224"/>
    <n v="226"/>
    <n v="259"/>
    <n v="0.37298078312382599"/>
    <n v="0.15715734169047799"/>
    <s v="unknown"/>
    <m/>
    <s v="Q46823"/>
    <s v="Q46823"/>
    <m/>
    <s v="Y"/>
    <n v="10"/>
    <n v="9"/>
    <s v="SAMN03080182"/>
    <m/>
    <s v="Y"/>
  </r>
  <r>
    <n v="219"/>
    <s v="JPN-2011-025"/>
    <s v="JPN-2011-025"/>
    <s v="M. sacchariflorus"/>
    <m/>
    <m/>
    <s v="Hokkaido Univ-selection-5"/>
    <m/>
    <m/>
    <s v="Q46825"/>
    <s v="wild"/>
    <m/>
    <s v="Japan"/>
    <s v="Miyazaki"/>
    <s v="Miyakonojo"/>
    <m/>
    <s v="T. Yamada"/>
    <m/>
    <m/>
    <m/>
    <m/>
    <m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2.005719999999997"/>
    <n v="130.56280000000001"/>
    <n v="273"/>
    <m/>
    <m/>
    <s v="4x"/>
    <n v="8.4441176470588246"/>
    <s v="Y"/>
    <m/>
    <s v="IL"/>
    <m/>
    <m/>
    <m/>
    <s v="N"/>
    <n v="2"/>
    <n v="5"/>
    <s v="S Japan"/>
    <n v="1"/>
    <x v="2"/>
    <n v="1.2E-2"/>
    <n v="0"/>
    <n v="1E-3"/>
    <n v="0"/>
    <n v="0"/>
    <n v="0.98499999999999999"/>
    <n v="2E-3"/>
    <n v="296"/>
    <n v="307"/>
    <n v="267"/>
    <n v="283"/>
    <n v="248"/>
    <n v="193"/>
    <n v="213"/>
    <n v="224"/>
    <n v="226"/>
    <n v="259"/>
    <n v="0.113711891345181"/>
    <n v="0.20159765242908401"/>
    <s v="4x"/>
    <m/>
    <s v="Q46825"/>
    <s v="Q46825"/>
    <m/>
    <s v="Y"/>
    <n v="10"/>
    <n v="10"/>
    <s v="SAMN03080184"/>
    <m/>
    <s v="Y"/>
  </r>
  <r>
    <n v="220"/>
    <s v="JM11-002"/>
    <s v="JM11-002"/>
    <s v="M. x giganteus"/>
    <m/>
    <m/>
    <s v="2011-2-2"/>
    <m/>
    <m/>
    <s v="Q47529"/>
    <s v="wild"/>
    <m/>
    <s v="Japan"/>
    <s v="Fukuoka"/>
    <s v="Itoshimashi"/>
    <s v="Shimasakurai"/>
    <s v="T. Yamada"/>
    <d v="2011-11-15T00:00:00"/>
    <s v="Riverside（Paddy field zone）"/>
    <s v="20×50"/>
    <m/>
    <n v="20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d v="2015-03-13T00:00:00"/>
    <m/>
    <n v="8"/>
    <s v="Y"/>
    <n v="33.613894444444398"/>
    <n v="130.19638055555501"/>
    <n v="7"/>
    <n v="2.5"/>
    <n v="7"/>
    <s v="4x"/>
    <n v="8.4451515151515153"/>
    <s v="Y"/>
    <m/>
    <s v="IL"/>
    <m/>
    <m/>
    <m/>
    <s v="N"/>
    <n v="6"/>
    <n v="1"/>
    <s v="M. xgiganteus (4x x 2x)"/>
    <n v="9"/>
    <x v="6"/>
    <n v="0.18099999999999999"/>
    <n v="0"/>
    <n v="7.1999999999999995E-2"/>
    <n v="5.0000000000000001E-3"/>
    <n v="5.0999999999999997E-2"/>
    <n v="0.68899999999999995"/>
    <n v="2E-3"/>
    <n v="296"/>
    <n v="307"/>
    <n v="267"/>
    <n v="283"/>
    <n v="248"/>
    <n v="193"/>
    <n v="213"/>
    <n v="224"/>
    <n v="226"/>
    <n v="259"/>
    <n v="0.30408900447912202"/>
    <n v="0.19392077070010799"/>
    <s v="unknown"/>
    <m/>
    <s v="Q47529"/>
    <s v="Q47529"/>
    <m/>
    <s v="Y"/>
    <n v="10"/>
    <n v="10"/>
    <s v="SAMN03080393"/>
    <m/>
    <s v="Y"/>
  </r>
  <r>
    <n v="221"/>
    <s v="JM11-006"/>
    <s v="JM11-006"/>
    <s v="M. sacchariflorus"/>
    <m/>
    <m/>
    <s v="2011-6-2"/>
    <m/>
    <m/>
    <s v="Q47531"/>
    <s v="wild"/>
    <m/>
    <s v="Japan"/>
    <s v="Yamaguchi"/>
    <s v="Mineshi"/>
    <s v="Shuhocho, Iwanagahongo"/>
    <s v="T. Yamada"/>
    <d v="2011-11-16T00:00:00"/>
    <s v="Uncultivated paddy field"/>
    <s v="50×50"/>
    <m/>
    <n v="33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4.198666666666597"/>
    <n v="131.28059722222201"/>
    <n v="130"/>
    <n v="3.2"/>
    <n v="8"/>
    <s v="4x"/>
    <n v="8.9779881656804719"/>
    <s v="Y"/>
    <m/>
    <s v="IL"/>
    <m/>
    <m/>
    <m/>
    <s v="N"/>
    <n v="2"/>
    <n v="5"/>
    <s v="S Japan"/>
    <n v="1"/>
    <x v="2"/>
    <n v="0.13600000000000001"/>
    <n v="3.1E-2"/>
    <n v="0.04"/>
    <n v="3.5999999999999997E-2"/>
    <n v="0.30299999999999999"/>
    <n v="0.44900000000000001"/>
    <n v="4.0000000000000001E-3"/>
    <n v="294"/>
    <n v="306"/>
    <n v="271"/>
    <n v="287"/>
    <n v="251"/>
    <n v="194"/>
    <n v="215"/>
    <n v="226"/>
    <n v="227"/>
    <n v="249"/>
    <n v="0.28125993353561601"/>
    <n v="0.19837568349951801"/>
    <s v="unknown"/>
    <m/>
    <s v="Q47531"/>
    <s v="Q47531"/>
    <m/>
    <s v="Y"/>
    <n v="9"/>
    <n v="9"/>
    <s v="SAMN03080394"/>
    <m/>
    <s v="Y"/>
  </r>
  <r>
    <n v="222"/>
    <s v="JM11-013"/>
    <s v="JM11-013"/>
    <s v="M. x giganteus"/>
    <m/>
    <m/>
    <s v="2011-13-2"/>
    <m/>
    <m/>
    <s v="Q47535"/>
    <s v="wild"/>
    <m/>
    <s v="Japan"/>
    <s v="Shimane"/>
    <s v="Masudashi"/>
    <s v="Sukocho"/>
    <s v="T. Yamada"/>
    <d v="2011-11-16T00:00:00"/>
    <s v="Riverside"/>
    <s v="1000×100"/>
    <m/>
    <n v="35"/>
    <m/>
    <s v="HU"/>
    <m/>
    <m/>
    <m/>
    <m/>
    <n v="6"/>
    <d v="2015-03-31T00:00:00"/>
    <n v="8"/>
    <n v="8"/>
    <m/>
    <d v="2015-04-01T00:00:00"/>
    <n v="7"/>
    <m/>
    <d v="2015-03-16T00:00:00"/>
    <m/>
    <m/>
    <n v="7"/>
    <d v="2015-03-16T00:00:00"/>
    <m/>
    <m/>
    <d v="2015-03-23T00:00:00"/>
    <n v="4"/>
    <s v="Y"/>
    <m/>
    <m/>
    <m/>
    <s v="Y"/>
    <n v="34.678497222222198"/>
    <n v="131.82664444444401"/>
    <n v="24"/>
    <n v="3.2"/>
    <n v="7"/>
    <s v="4x"/>
    <n v="8.6904918032786895"/>
    <s v="Y"/>
    <m/>
    <s v="IL"/>
    <m/>
    <m/>
    <m/>
    <s v="N"/>
    <n v="6"/>
    <n v="1"/>
    <s v="M. xgiganteus (4x x 2x)"/>
    <n v="9"/>
    <x v="6"/>
    <n v="0.23499999999999999"/>
    <n v="4.0000000000000001E-3"/>
    <n v="1.2999999999999999E-2"/>
    <n v="1E-3"/>
    <n v="0.113"/>
    <n v="0.57199999999999995"/>
    <n v="6.0999999999999999E-2"/>
    <n v="294"/>
    <n v="306"/>
    <n v="271"/>
    <n v="287"/>
    <n v="251"/>
    <n v="194"/>
    <n v="215"/>
    <n v="226"/>
    <n v="227"/>
    <n v="249"/>
    <n v="0.28053749458170801"/>
    <n v="0.202152869823674"/>
    <s v="unknown"/>
    <m/>
    <s v="Q47535"/>
    <s v="Q47535"/>
    <m/>
    <s v="Y"/>
    <n v="9"/>
    <n v="9"/>
    <s v="SAMN03080396"/>
    <m/>
    <s v="Y"/>
  </r>
  <r>
    <n v="223"/>
    <s v="JM11-019"/>
    <s v="JM11-019"/>
    <s v="M. sacchariflorus"/>
    <m/>
    <m/>
    <s v="2011-18-2"/>
    <m/>
    <m/>
    <s v="Q47538"/>
    <s v="wild"/>
    <m/>
    <s v="Japan"/>
    <s v="Shimane"/>
    <s v="Ohdashi"/>
    <s v="Yunotsucho, Fukumitsu"/>
    <s v="T. Yamada"/>
    <d v="2011-11-17T00:00:00"/>
    <s v="Uncultivated farmland"/>
    <s v="30×50"/>
    <m/>
    <n v="3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m/>
    <m/>
    <m/>
    <s v="Y"/>
    <n v="35.069580555555497"/>
    <n v="132.336669444444"/>
    <n v="3"/>
    <n v="3.3"/>
    <n v="7"/>
    <s v="4x"/>
    <n v="8.6706741573033703"/>
    <s v="Y"/>
    <m/>
    <s v="IL"/>
    <m/>
    <m/>
    <m/>
    <s v="N"/>
    <n v="8"/>
    <n v="3"/>
    <s v="N China 2x and 4x, Korea and Russia 4x"/>
    <n v="3"/>
    <x v="1"/>
    <n v="0"/>
    <n v="0.106"/>
    <n v="2.5999999999999999E-2"/>
    <n v="5.8000000000000003E-2"/>
    <n v="0.39800000000000002"/>
    <n v="0.33900000000000002"/>
    <n v="7.3999999999999996E-2"/>
    <n v="296"/>
    <n v="307"/>
    <n v="267"/>
    <n v="283"/>
    <n v="248"/>
    <n v="193"/>
    <n v="213"/>
    <n v="224"/>
    <n v="226"/>
    <n v="259"/>
    <n v="0.30249963878052299"/>
    <n v="0.17669967270166101"/>
    <s v="unknown"/>
    <m/>
    <s v="Q47538"/>
    <s v="Q47538"/>
    <m/>
    <s v="Y"/>
    <n v="9"/>
    <n v="9"/>
    <s v="SAMN03080397"/>
    <m/>
    <s v="Y"/>
  </r>
  <r>
    <n v="224"/>
    <s v="JM11-024"/>
    <s v="JM11-024"/>
    <s v="M. sacchariflorus"/>
    <m/>
    <m/>
    <s v="2011-23-2"/>
    <m/>
    <m/>
    <s v="Q47540"/>
    <s v="wild"/>
    <m/>
    <s v="Japan"/>
    <s v="Shimane"/>
    <s v="Izumoshi"/>
    <s v="Koshicho"/>
    <s v="T. Yamada"/>
    <d v="2011-11-17T00:00:00"/>
    <s v="Seashore"/>
    <s v="100×1000"/>
    <m/>
    <n v="25"/>
    <s v="Lindsay identified this as two different clones in RAD-seq study."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348280555555498"/>
    <n v="132.74233888888801"/>
    <n v="6"/>
    <n v="2.7"/>
    <n v="7"/>
    <s v="4x"/>
    <n v="8.4024870466321246"/>
    <s v="Y"/>
    <m/>
    <s v="IL"/>
    <m/>
    <m/>
    <m/>
    <s v="N"/>
    <n v="2"/>
    <n v="5"/>
    <s v="S Japan"/>
    <n v="1"/>
    <x v="2"/>
    <m/>
    <m/>
    <m/>
    <m/>
    <m/>
    <m/>
    <m/>
    <m/>
    <m/>
    <m/>
    <m/>
    <m/>
    <m/>
    <m/>
    <m/>
    <m/>
    <m/>
    <m/>
    <m/>
    <s v="unknown"/>
    <m/>
    <s v="Q47540"/>
    <s v="Q47540"/>
    <m/>
    <s v="Y"/>
    <n v="9"/>
    <n v="9"/>
    <s v="SAMN03080398 &amp; SAMN03080399"/>
    <m/>
    <s v="Y"/>
  </r>
  <r>
    <n v="225"/>
    <s v="JM11-027-1"/>
    <s v="JM11-027-1"/>
    <s v="M. sacchariflorus"/>
    <m/>
    <m/>
    <s v="2011-26-1"/>
    <m/>
    <m/>
    <s v="Q47541"/>
    <s v="wild"/>
    <m/>
    <s v="Japan"/>
    <s v="Okayama"/>
    <s v="Maniwashi"/>
    <s v="Hiruzenhonkayabe"/>
    <s v="T. Yamada"/>
    <d v="2011-11-17T00:00:00"/>
    <s v="Riverside、Road side"/>
    <s v="100×50"/>
    <m/>
    <n v="30"/>
    <s v="Lindsay identified 27-1 and 27-2 as same clone in RAD-seq study."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6"/>
    <s v="Y"/>
    <n v="35.272791666666599"/>
    <n v="133.60911666666601"/>
    <n v="502"/>
    <n v="2.8"/>
    <n v="8"/>
    <s v="4x"/>
    <n v="8.1106451612903232"/>
    <s v="Y"/>
    <m/>
    <s v="IL"/>
    <m/>
    <m/>
    <m/>
    <s v="N"/>
    <n v="2"/>
    <n v="5"/>
    <s v="S Japan"/>
    <n v="1"/>
    <x v="2"/>
    <n v="0"/>
    <n v="6.7000000000000004E-2"/>
    <n v="1.4E-2"/>
    <n v="3.7999999999999999E-2"/>
    <n v="0.33900000000000002"/>
    <n v="0.46899999999999997"/>
    <n v="7.1999999999999995E-2"/>
    <n v="296"/>
    <n v="307"/>
    <n v="267"/>
    <n v="283"/>
    <n v="248"/>
    <n v="193"/>
    <n v="213"/>
    <n v="224"/>
    <n v="226"/>
    <n v="259"/>
    <n v="0.30420459471174699"/>
    <n v="0.186061965279508"/>
    <s v="unknown"/>
    <m/>
    <s v="Q47541"/>
    <s v="Q47541"/>
    <m/>
    <s v="Y"/>
    <n v="8"/>
    <n v="8"/>
    <s v="SAMN03080400"/>
    <m/>
    <s v="Y"/>
  </r>
  <r>
    <n v="226"/>
    <s v="JM11-027-2"/>
    <s v="JM11-027-2"/>
    <s v="M. sacchariflorus"/>
    <m/>
    <m/>
    <s v="2011-26-2"/>
    <m/>
    <m/>
    <s v="Q47542"/>
    <s v="wild"/>
    <m/>
    <s v="Japan"/>
    <s v="Okayama"/>
    <s v="Maniwashi"/>
    <s v="Hiruzenhonkayabe"/>
    <s v="T. Yamada"/>
    <d v="2011-11-17T00:00:00"/>
    <s v="Riverside、Road side"/>
    <s v="100×50"/>
    <m/>
    <n v="30"/>
    <m/>
    <s v="HU"/>
    <m/>
    <m/>
    <m/>
    <m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m/>
    <m/>
    <m/>
    <s v="Y"/>
    <n v="35.272791666666599"/>
    <n v="133.60911666666601"/>
    <n v="502"/>
    <n v="2.8"/>
    <n v="8"/>
    <s v="4x"/>
    <n v="8.2469822485207089"/>
    <s v="Y"/>
    <m/>
    <s v="IL"/>
    <m/>
    <m/>
    <m/>
    <s v="N"/>
    <n v="2"/>
    <n v="5"/>
    <s v="S Japan"/>
    <n v="1"/>
    <x v="2"/>
    <n v="0"/>
    <n v="6.7000000000000004E-2"/>
    <n v="1.4E-2"/>
    <n v="3.7999999999999999E-2"/>
    <n v="0.33900000000000002"/>
    <n v="0.46899999999999997"/>
    <n v="7.1999999999999995E-2"/>
    <n v="296"/>
    <n v="307"/>
    <n v="267"/>
    <n v="283"/>
    <n v="248"/>
    <n v="193"/>
    <n v="213"/>
    <n v="224"/>
    <n v="226"/>
    <n v="259"/>
    <n v="0.30420459471174699"/>
    <n v="0.186061965279508"/>
    <s v="unknown"/>
    <m/>
    <s v="Q47542"/>
    <s v="Q47542"/>
    <m/>
    <s v="Y"/>
    <n v="8"/>
    <n v="8"/>
    <s v="SAMN03080400"/>
    <m/>
    <s v="Y"/>
  </r>
  <r>
    <n v="227"/>
    <s v="JM11-037"/>
    <s v="JM11-037"/>
    <s v="M. sacchariflorus"/>
    <m/>
    <m/>
    <s v="2011-35-2"/>
    <m/>
    <m/>
    <s v="Q47546"/>
    <s v="wild"/>
    <m/>
    <s v="Japan"/>
    <s v="Okayama"/>
    <s v="Niimishi"/>
    <s v="Chisseicho, Yada"/>
    <s v="T. Yamada"/>
    <d v="2011-11-18T00:00:00"/>
    <s v="Riverside　Paddy field zone"/>
    <s v="30×20"/>
    <m/>
    <n v="25"/>
    <m/>
    <s v="HU"/>
    <m/>
    <m/>
    <m/>
    <m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34.934116666666597"/>
    <n v="133.331541666666"/>
    <n v="362"/>
    <n v="3"/>
    <n v="8"/>
    <s v="4x"/>
    <n v="8.2582383419689123"/>
    <s v="Y"/>
    <m/>
    <s v="IL"/>
    <m/>
    <m/>
    <m/>
    <s v="N"/>
    <n v="2"/>
    <n v="5"/>
    <s v="S Japan"/>
    <n v="1"/>
    <x v="2"/>
    <n v="1.7000000000000001E-2"/>
    <n v="3.5999999999999997E-2"/>
    <n v="8.9999999999999993E-3"/>
    <n v="3.7999999999999999E-2"/>
    <n v="0.157"/>
    <n v="0.58599999999999997"/>
    <n v="0.158"/>
    <n v="296"/>
    <n v="307"/>
    <n v="267"/>
    <n v="284"/>
    <n v="248"/>
    <n v="193"/>
    <n v="213"/>
    <n v="224"/>
    <n v="226"/>
    <n v="259"/>
    <n v="0.31862447623175799"/>
    <n v="0.17782772806310701"/>
    <s v="unknown"/>
    <m/>
    <s v="Q47546"/>
    <s v="Q47546"/>
    <m/>
    <s v="Y"/>
    <n v="8"/>
    <n v="8"/>
    <s v="SAMN03080402"/>
    <m/>
    <s v="Y"/>
  </r>
  <r>
    <n v="228"/>
    <s v="JM11-040"/>
    <s v="JM11-040"/>
    <s v="M. sacchariflorus"/>
    <m/>
    <m/>
    <s v="2011-38-2"/>
    <m/>
    <m/>
    <s v="Q47548"/>
    <s v="wild"/>
    <m/>
    <s v="Japan"/>
    <s v="Hiroshima"/>
    <s v="Shobarashi"/>
    <s v="Heiwacho"/>
    <s v="T. Yamada"/>
    <d v="2011-11-18T00:00:00"/>
    <s v="Road side"/>
    <s v="5×30"/>
    <m/>
    <n v="25"/>
    <m/>
    <s v="HU"/>
    <m/>
    <m/>
    <m/>
    <m/>
    <n v="6"/>
    <d v="2015-03-31T00:00:00"/>
    <n v="8"/>
    <n v="8"/>
    <m/>
    <d v="2015-04-01T00:00:00"/>
    <n v="8"/>
    <m/>
    <d v="2015-03-16T00:00:00"/>
    <m/>
    <m/>
    <n v="8"/>
    <d v="2015-03-16T00:00:00"/>
    <m/>
    <m/>
    <d v="2015-03-23T00:00:00"/>
    <n v="4"/>
    <s v="Y"/>
    <m/>
    <m/>
    <m/>
    <s v="Y"/>
    <n v="34.829655555555497"/>
    <n v="132.94312777777699"/>
    <n v="218"/>
    <n v="2.8"/>
    <n v="7"/>
    <s v="4x"/>
    <n v="8.1815151515151516"/>
    <s v="Y"/>
    <m/>
    <s v="IL"/>
    <m/>
    <m/>
    <m/>
    <s v="N"/>
    <n v="2"/>
    <n v="5"/>
    <s v="S Japan"/>
    <n v="1"/>
    <x v="2"/>
    <n v="0"/>
    <n v="4.8000000000000001E-2"/>
    <n v="3.2000000000000001E-2"/>
    <n v="2.1000000000000001E-2"/>
    <n v="0.11700000000000001"/>
    <n v="0.65700000000000003"/>
    <n v="0.123"/>
    <n v="296"/>
    <n v="307"/>
    <n v="267"/>
    <n v="283"/>
    <n v="248"/>
    <n v="193"/>
    <n v="213"/>
    <n v="224"/>
    <n v="226"/>
    <n v="259"/>
    <n v="0.34807108799306502"/>
    <n v="0.172517730496454"/>
    <s v="unknown"/>
    <m/>
    <s v="Q47548"/>
    <s v="Q47548"/>
    <m/>
    <s v="Y"/>
    <n v="8"/>
    <n v="8"/>
    <s v="SAMN03080403"/>
    <m/>
    <s v="Y"/>
  </r>
  <r>
    <n v="229"/>
    <s v="JM2014-H-1"/>
    <s v="JM2014-H-1"/>
    <s v="M. sinensis"/>
    <m/>
    <m/>
    <s v="2014-H-1"/>
    <m/>
    <m/>
    <m/>
    <s v="wild"/>
    <m/>
    <s v="Japan"/>
    <s v="Hokkaido"/>
    <s v="Teshio"/>
    <m/>
    <s v="T. Yamada &amp; K.G. Anzoua"/>
    <d v="2014-08-12T00:00:00"/>
    <s v="Road side"/>
    <m/>
    <m/>
    <m/>
    <s v="intermediate between Msi and Msa"/>
    <s v="HU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4.965061111110998"/>
    <n v="141.76135277777999"/>
    <n v="20.25"/>
    <m/>
    <m/>
    <s v="4x"/>
    <n v="8.6310638297872337"/>
    <s v="Y"/>
    <d v="2015-05-23T00:00:00"/>
    <s v="NEF"/>
    <s v="summer 2015"/>
    <n v="51.842500000000008"/>
    <n v="0.99765964560347697"/>
    <s v="N"/>
    <n v="5"/>
    <n v="2"/>
    <s v="M. sinensis"/>
    <n v="7"/>
    <x v="7"/>
    <n v="0.999"/>
    <n v="0"/>
    <n v="0"/>
    <n v="0"/>
    <n v="0"/>
    <n v="0"/>
    <n v="0"/>
    <n v="294"/>
    <n v="306"/>
    <n v="270"/>
    <n v="287"/>
    <n v="251"/>
    <n v="194"/>
    <n v="215"/>
    <n v="226"/>
    <n v="227"/>
    <n v="249"/>
    <n v="0.55581563357896302"/>
    <n v="4.0530869819790503E-2"/>
    <s v="unknown"/>
    <m/>
    <m/>
    <m/>
    <m/>
    <m/>
    <n v="8"/>
    <n v="8"/>
    <s v="SAMN05752100"/>
    <m/>
    <m/>
  </r>
  <r>
    <n v="230"/>
    <s v="JM2014-H-2"/>
    <s v="JM2014-H-2"/>
    <s v="M. sacchariflorus"/>
    <m/>
    <m/>
    <s v="2014-H-2"/>
    <m/>
    <m/>
    <m/>
    <s v="wild"/>
    <m/>
    <s v="Japan"/>
    <s v="Hokkaido"/>
    <s v="Teshio"/>
    <m/>
    <s v="T. Yamada &amp; K.G. Anzoua"/>
    <d v="2014-08-12T00:00:00"/>
    <s v="Road 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5"/>
    <d v="2015-01-01T00:00:00"/>
    <m/>
    <m/>
    <d v="2015-02-16T00:00:00"/>
    <m/>
    <s v="Y"/>
    <m/>
    <m/>
    <m/>
    <s v="Y"/>
    <n v="44.897544444444001"/>
    <n v="141.74706944444"/>
    <n v="7.72"/>
    <m/>
    <m/>
    <s v="4x"/>
    <n v="8.4098741672834922"/>
    <s v="Y"/>
    <d v="2015-07-02T00:00:00"/>
    <s v="NEF"/>
    <s v="summer 2015"/>
    <n v="66.420000000000016"/>
    <n v="4.43655723158829E-3"/>
    <s v="N"/>
    <n v="1"/>
    <n v="7"/>
    <s v="N Japan"/>
    <n v="6"/>
    <x v="5"/>
    <n v="0"/>
    <n v="1E-3"/>
    <n v="1E-3"/>
    <n v="0"/>
    <n v="1E-3"/>
    <n v="7.0000000000000001E-3"/>
    <n v="0.98899999999999999"/>
    <n v="296"/>
    <n v="307"/>
    <n v="267"/>
    <n v="283"/>
    <n v="248"/>
    <n v="193"/>
    <n v="213"/>
    <n v="224"/>
    <n v="226"/>
    <n v="259"/>
    <n v="8.4554255165438505E-2"/>
    <n v="0.191546450329872"/>
    <s v="4x"/>
    <m/>
    <m/>
    <m/>
    <m/>
    <m/>
    <n v="8"/>
    <n v="8"/>
    <s v="SAMN05752101"/>
    <m/>
    <m/>
  </r>
  <r>
    <n v="231"/>
    <s v="JM2014-H-3"/>
    <s v="JM2014-H-3"/>
    <s v="M. sacchariflorus"/>
    <m/>
    <m/>
    <s v="2014-H-3"/>
    <m/>
    <m/>
    <m/>
    <s v="wild"/>
    <m/>
    <s v="Japan"/>
    <s v="Hokkaido"/>
    <s v="Otoineppu"/>
    <m/>
    <s v="T. Yamada &amp; K.G. Anzoua"/>
    <d v="2014-08-12T00:00:00"/>
    <s v="Open spece, transferred soil land"/>
    <m/>
    <m/>
    <m/>
    <m/>
    <s v="HU"/>
    <m/>
    <m/>
    <m/>
    <m/>
    <m/>
    <d v="2015-02-20T00:00:00"/>
    <m/>
    <n v="9"/>
    <s v="yes"/>
    <d v="2015-04-17T00:00:00"/>
    <m/>
    <m/>
    <d v="2015-02-26T00:00:00"/>
    <m/>
    <m/>
    <n v="5"/>
    <d v="2015-01-01T00:00:00"/>
    <m/>
    <m/>
    <d v="2015-02-16T00:00:00"/>
    <m/>
    <s v="Y"/>
    <m/>
    <m/>
    <m/>
    <s v="Y"/>
    <n v="44.726094444444001"/>
    <n v="142.21951388888999"/>
    <n v="35.549999999999997"/>
    <m/>
    <m/>
    <s v="4x"/>
    <n v="8.7875080416272446"/>
    <s v="Y"/>
    <d v="2015-05-23T00:00:00"/>
    <s v="NEF"/>
    <s v="summer 2015"/>
    <n v="176.49500000000003"/>
    <n v="8.9947089947089894E-3"/>
    <s v="N"/>
    <n v="1"/>
    <n v="7"/>
    <s v="N Japan"/>
    <n v="6"/>
    <x v="5"/>
    <n v="1E-3"/>
    <n v="0"/>
    <n v="0"/>
    <n v="1E-3"/>
    <n v="0"/>
    <n v="1.2999999999999999E-2"/>
    <n v="0.98499999999999999"/>
    <n v="296"/>
    <n v="307"/>
    <n v="267"/>
    <n v="283"/>
    <n v="248"/>
    <n v="193"/>
    <n v="213"/>
    <n v="224"/>
    <n v="226"/>
    <n v="259"/>
    <n v="0.12885421181910101"/>
    <n v="0.17076892456710699"/>
    <s v="4x"/>
    <m/>
    <m/>
    <m/>
    <m/>
    <m/>
    <n v="6"/>
    <n v="6"/>
    <s v="SAMN05752102"/>
    <m/>
    <m/>
  </r>
  <r>
    <n v="232"/>
    <s v="JM2014-H-4"/>
    <s v="JM2014-H-4"/>
    <s v="M. sacchariflorus"/>
    <m/>
    <m/>
    <s v="2014-H-4"/>
    <m/>
    <m/>
    <m/>
    <s v="wild"/>
    <m/>
    <s v="Japan"/>
    <s v="Hokkaido"/>
    <s v="Bifuka"/>
    <m/>
    <s v="T. Yamada &amp; K.G. Anzoua"/>
    <d v="2014-08-12T00:00:00"/>
    <s v="Road 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5"/>
    <d v="2015-01-01T00:00:00"/>
    <m/>
    <m/>
    <d v="2015-02-16T00:00:00"/>
    <m/>
    <s v="Y"/>
    <m/>
    <m/>
    <m/>
    <s v="Y"/>
    <n v="44.539138888888999"/>
    <n v="142.32365555556001"/>
    <n v="63.2"/>
    <m/>
    <m/>
    <s v="4x"/>
    <n v="8.5224242424242416"/>
    <s v="Y"/>
    <d v="2015-07-02T00:00:00"/>
    <s v="NEF"/>
    <s v="summer 2015"/>
    <n v="44.235000000000007"/>
    <n v="5.5356561380657801E-3"/>
    <s v="N"/>
    <n v="1"/>
    <n v="7"/>
    <s v="N Japan"/>
    <n v="6"/>
    <x v="5"/>
    <n v="1E-3"/>
    <n v="0"/>
    <n v="1E-3"/>
    <n v="0"/>
    <n v="2E-3"/>
    <n v="0.02"/>
    <n v="0.97599999999999998"/>
    <n v="296"/>
    <n v="307"/>
    <n v="267"/>
    <n v="283"/>
    <n v="248"/>
    <n v="193"/>
    <n v="213"/>
    <n v="224"/>
    <n v="226"/>
    <n v="259"/>
    <n v="0.11339401820546199"/>
    <n v="0.178546983475115"/>
    <s v="4x"/>
    <m/>
    <m/>
    <m/>
    <m/>
    <m/>
    <n v="6"/>
    <n v="5"/>
    <s v="SAMN05752103"/>
    <m/>
    <m/>
  </r>
  <r>
    <n v="233"/>
    <s v="JM2014-H-5"/>
    <s v="JM2014-H-5"/>
    <s v="M. sacchariflorus"/>
    <m/>
    <m/>
    <s v="2014-H-5"/>
    <m/>
    <m/>
    <m/>
    <s v="wild"/>
    <m/>
    <s v="Japan"/>
    <s v="Hokkaido"/>
    <s v="Asahikawa"/>
    <m/>
    <s v="T. Yamada &amp; K.G. Anzoua"/>
    <d v="2014-08-13T00:00:00"/>
    <s v="near rice field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m/>
    <n v="43.825261111110997"/>
    <n v="142.42762777778"/>
    <n v="135"/>
    <m/>
    <m/>
    <s v="4x"/>
    <n v="8.6975986534505321"/>
    <s v="Y"/>
    <d v="2015-05-23T00:00:00"/>
    <s v="NEF"/>
    <s v="summer 2015"/>
    <n v="185.63250000000002"/>
    <n v="8.2169268693508598E-3"/>
    <s v="N"/>
    <n v="1"/>
    <n v="7"/>
    <s v="N Japan"/>
    <n v="6"/>
    <x v="5"/>
    <n v="0"/>
    <n v="1E-3"/>
    <n v="0"/>
    <n v="1E-3"/>
    <n v="0"/>
    <n v="3.4000000000000002E-2"/>
    <n v="0.96299999999999997"/>
    <n v="296"/>
    <n v="307"/>
    <n v="267"/>
    <n v="283"/>
    <n v="248"/>
    <n v="193"/>
    <n v="213"/>
    <n v="224"/>
    <n v="226"/>
    <n v="259"/>
    <n v="0.12090738332610899"/>
    <n v="0.173695802241872"/>
    <s v="4x"/>
    <m/>
    <m/>
    <m/>
    <m/>
    <m/>
    <n v="5"/>
    <n v="5"/>
    <s v="SAMN05752104"/>
    <m/>
    <m/>
  </r>
  <r>
    <n v="234"/>
    <s v="JM2014-H-6"/>
    <s v="JM2014-H-6"/>
    <s v="M. sacchariflorus"/>
    <m/>
    <m/>
    <s v="2014-H-6"/>
    <m/>
    <m/>
    <m/>
    <s v="wild"/>
    <m/>
    <s v="Japan"/>
    <s v="Hokkaido"/>
    <s v="Kenbuchi"/>
    <m/>
    <s v="T. Yamada &amp; K.G. Anzoua"/>
    <d v="2014-08-13T00:00:00"/>
    <s v="Road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098586111110997"/>
    <n v="142.38879444444001"/>
    <n v="128.38"/>
    <m/>
    <m/>
    <s v="4x"/>
    <n v="8.6007423580786018"/>
    <s v="Y"/>
    <d v="2015-07-02T00:00:00"/>
    <s v="NEF"/>
    <s v="summer 2015"/>
    <n v="55.965000000000011"/>
    <n v="2.0655060489819998E-3"/>
    <s v="N"/>
    <n v="1"/>
    <n v="7"/>
    <s v="N Japan"/>
    <n v="6"/>
    <x v="5"/>
    <n v="0"/>
    <n v="0"/>
    <n v="0"/>
    <n v="0"/>
    <n v="0"/>
    <n v="6.0000000000000001E-3"/>
    <n v="0.99299999999999999"/>
    <n v="296"/>
    <n v="307"/>
    <n v="267"/>
    <n v="283"/>
    <n v="248"/>
    <n v="193"/>
    <n v="213"/>
    <n v="224"/>
    <n v="226"/>
    <n v="259"/>
    <n v="7.8427972836295295E-2"/>
    <n v="0.194286789376313"/>
    <s v="4x"/>
    <m/>
    <m/>
    <m/>
    <m/>
    <m/>
    <n v="6"/>
    <n v="5"/>
    <s v="SAMN05752105"/>
    <m/>
    <m/>
  </r>
  <r>
    <n v="235"/>
    <s v="JM2014-H-7"/>
    <s v="JM2014-H-7"/>
    <s v="M. sacchariflorus"/>
    <m/>
    <m/>
    <s v="2014-H-7"/>
    <m/>
    <m/>
    <m/>
    <s v="wild"/>
    <m/>
    <s v="Japan"/>
    <s v="Hokkaido"/>
    <s v="Asahikawa"/>
    <m/>
    <s v="T. Yamada &amp; K.G. Anzoua"/>
    <d v="2014-08-13T00:00:00"/>
    <s v="River side"/>
    <m/>
    <m/>
    <m/>
    <m/>
    <s v="HU"/>
    <m/>
    <m/>
    <m/>
    <m/>
    <m/>
    <d v="2015-02-20T00:00:00"/>
    <m/>
    <n v="10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664250000000003"/>
    <n v="142.39705000000001"/>
    <n v="146.24"/>
    <m/>
    <m/>
    <s v="4x"/>
    <n v="8.7120174799708643"/>
    <s v="Y"/>
    <d v="2015-07-02T00:00:00"/>
    <s v="NEF"/>
    <s v="summer 2015"/>
    <n v="39.857500000000009"/>
    <m/>
    <s v="N"/>
    <n v="1"/>
    <n v="7"/>
    <s v="N Japan"/>
    <n v="6"/>
    <x v="5"/>
    <n v="1E-3"/>
    <n v="0.01"/>
    <n v="0"/>
    <n v="2.1999999999999999E-2"/>
    <n v="0.01"/>
    <n v="5.5E-2"/>
    <n v="0.90200000000000002"/>
    <n v="296"/>
    <n v="307"/>
    <n v="267"/>
    <n v="283"/>
    <n v="248"/>
    <n v="193"/>
    <n v="213"/>
    <n v="224"/>
    <n v="226"/>
    <n v="259"/>
    <n v="5.14954486345904E-2"/>
    <n v="0.21405721597660199"/>
    <s v="4x"/>
    <m/>
    <m/>
    <m/>
    <m/>
    <m/>
    <n v="5"/>
    <n v="5"/>
    <s v="SAMN05752106"/>
    <m/>
    <m/>
  </r>
  <r>
    <n v="236"/>
    <s v="JM2014-H-8"/>
    <s v="JM2014-H-8"/>
    <s v="M. sacchariflorus"/>
    <m/>
    <m/>
    <s v="2014-H-8"/>
    <m/>
    <m/>
    <m/>
    <s v="wild"/>
    <m/>
    <s v="Japan"/>
    <s v="Hokkaido"/>
    <s v="Biei"/>
    <m/>
    <s v="T. Yamada &amp; K.G. Anzoua"/>
    <d v="2014-08-13T00:00:00"/>
    <s v="near rice field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570263888889002"/>
    <n v="142.43739444444"/>
    <n v="252.17"/>
    <m/>
    <m/>
    <s v="4x"/>
    <n v="9.2676448598130836"/>
    <s v="Y"/>
    <d v="2015-07-02T00:00:00"/>
    <s v="NEF"/>
    <s v="summer 2015"/>
    <n v="43.384999999999998"/>
    <m/>
    <s v="N"/>
    <n v="1"/>
    <n v="7"/>
    <s v="N Japan"/>
    <n v="6"/>
    <x v="5"/>
    <n v="1E-3"/>
    <n v="0"/>
    <n v="0"/>
    <n v="7.0000000000000001E-3"/>
    <n v="0"/>
    <n v="3.0000000000000001E-3"/>
    <n v="0.98799999999999999"/>
    <n v="296"/>
    <n v="307"/>
    <n v="267"/>
    <n v="283"/>
    <n v="248"/>
    <n v="193"/>
    <n v="213"/>
    <n v="224"/>
    <n v="226"/>
    <n v="259"/>
    <n v="9.3050137263401195E-2"/>
    <n v="0.19735542456587499"/>
    <s v="4x"/>
    <m/>
    <m/>
    <m/>
    <m/>
    <m/>
    <n v="5"/>
    <n v="5"/>
    <s v="SAMN05752107"/>
    <m/>
    <m/>
  </r>
  <r>
    <n v="237"/>
    <s v="JM2014-H-9"/>
    <s v="JM2014-H-9"/>
    <s v="M. sacchariflorus"/>
    <m/>
    <m/>
    <s v="2014-H-9"/>
    <m/>
    <m/>
    <m/>
    <s v="wild"/>
    <m/>
    <s v="Japan"/>
    <s v="Hokkaido"/>
    <s v="Kamifurano"/>
    <m/>
    <s v="T. Yamada &amp; K.G. Anzoua"/>
    <d v="2014-08-13T00:00:00"/>
    <s v="Road 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87902777777997"/>
    <n v="142.46278333333001"/>
    <n v="219.08"/>
    <m/>
    <m/>
    <s v="4x"/>
    <n v="8.6846971182121138"/>
    <s v="Y"/>
    <d v="2015-07-02T00:00:00"/>
    <s v="NEF"/>
    <s v="summer 2015"/>
    <n v="34.587500000000006"/>
    <m/>
    <s v="N"/>
    <n v="1"/>
    <n v="7"/>
    <s v="N Japan"/>
    <n v="6"/>
    <x v="5"/>
    <n v="0"/>
    <n v="3.0000000000000001E-3"/>
    <n v="0"/>
    <n v="1.0999999999999999E-2"/>
    <n v="1E-3"/>
    <n v="4.0000000000000001E-3"/>
    <n v="0.98"/>
    <n v="296"/>
    <n v="307"/>
    <n v="267"/>
    <n v="283"/>
    <n v="248"/>
    <n v="193"/>
    <n v="213"/>
    <n v="224"/>
    <n v="226"/>
    <n v="259"/>
    <n v="7.7936714347637603E-2"/>
    <n v="0.19731728720070199"/>
    <s v="4x"/>
    <m/>
    <m/>
    <m/>
    <m/>
    <m/>
    <n v="5"/>
    <n v="4"/>
    <s v="SAMN05752108"/>
    <m/>
    <m/>
  </r>
  <r>
    <n v="238"/>
    <s v="JM2014-H-10"/>
    <s v="JM2014-H-10"/>
    <s v="M. sacchariflorus"/>
    <m/>
    <m/>
    <s v="2014-H-10"/>
    <m/>
    <m/>
    <m/>
    <s v="wild"/>
    <m/>
    <s v="Japan"/>
    <s v="Hokkaido"/>
    <s v="Furano"/>
    <m/>
    <s v="T. Yamada &amp; K.G. Anzoua"/>
    <d v="2014-08-13T00:00:00"/>
    <s v="river side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329113888888998"/>
    <n v="142.39295833333"/>
    <n v="170.64"/>
    <m/>
    <m/>
    <s v="4x"/>
    <n v="8.5338479087452459"/>
    <s v="Y"/>
    <d v="2015-07-02T00:00:00"/>
    <s v="NEF"/>
    <s v="summer 2015"/>
    <n v="93.152500000000003"/>
    <m/>
    <s v="N"/>
    <n v="1"/>
    <n v="7"/>
    <s v="N Japan"/>
    <n v="6"/>
    <x v="5"/>
    <n v="2E-3"/>
    <n v="1E-3"/>
    <n v="3.0000000000000001E-3"/>
    <n v="1E-3"/>
    <n v="1E-3"/>
    <n v="1.2E-2"/>
    <n v="0.98"/>
    <n v="296"/>
    <n v="307"/>
    <n v="267"/>
    <n v="283"/>
    <n v="248"/>
    <n v="193"/>
    <n v="213"/>
    <n v="224"/>
    <n v="226"/>
    <n v="259"/>
    <n v="0.13807253287097199"/>
    <n v="0.17417105307271899"/>
    <s v="4x"/>
    <m/>
    <m/>
    <m/>
    <m/>
    <m/>
    <n v="5"/>
    <n v="5"/>
    <s v="SAMN05752109"/>
    <m/>
    <m/>
  </r>
  <r>
    <n v="239"/>
    <s v="JM2014-H-11"/>
    <s v="JM2014-H-11"/>
    <s v="M. sacchariflorus"/>
    <m/>
    <m/>
    <s v="2014-H-11"/>
    <m/>
    <m/>
    <m/>
    <s v="wild"/>
    <m/>
    <s v="Japan"/>
    <s v="Hokkaido"/>
    <s v="Ashibetsu"/>
    <m/>
    <s v="T. Yamada &amp; K.G. Anzoua"/>
    <d v="2014-08-13T00:00:00"/>
    <s v="Road 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70658333332999"/>
    <n v="142.26872222221999"/>
    <n v="112.92"/>
    <m/>
    <m/>
    <s v="4x"/>
    <n v="8.9936842105263146"/>
    <s v="Y"/>
    <d v="2015-05-23T00:00:00"/>
    <s v="NEF"/>
    <s v="summer 2015"/>
    <n v="957.39"/>
    <m/>
    <s v="N"/>
    <n v="2"/>
    <n v="5"/>
    <s v="S Japan"/>
    <n v="1"/>
    <x v="2"/>
    <n v="0"/>
    <n v="2.5999999999999999E-2"/>
    <n v="5.0000000000000001E-3"/>
    <n v="1.2999999999999999E-2"/>
    <n v="2E-3"/>
    <n v="0.49199999999999999"/>
    <n v="0.46200000000000002"/>
    <n v="296"/>
    <n v="307"/>
    <n v="267"/>
    <n v="283"/>
    <n v="248"/>
    <n v="193"/>
    <n v="213"/>
    <n v="224"/>
    <n v="226"/>
    <n v="259"/>
    <n v="0.25976015026730198"/>
    <n v="0.130699562773267"/>
    <s v="unknown"/>
    <m/>
    <m/>
    <m/>
    <m/>
    <m/>
    <n v="5"/>
    <n v="5"/>
    <s v="SAMN05752110"/>
    <m/>
    <m/>
  </r>
  <r>
    <n v="240"/>
    <s v="JM2014-H-12"/>
    <s v="JM2014-H-12"/>
    <s v="M. sacchariflorus"/>
    <m/>
    <m/>
    <s v="2014-H-12"/>
    <m/>
    <m/>
    <m/>
    <s v="wild"/>
    <m/>
    <s v="Japan"/>
    <s v="Hokkaido"/>
    <s v="Akabira"/>
    <m/>
    <s v="T. Yamada &amp; K.G. Anzoua"/>
    <d v="2014-08-20T00:00:00"/>
    <s v="Road side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562036111110999"/>
    <n v="142.05801388889"/>
    <n v="86.27"/>
    <m/>
    <m/>
    <s v="4x"/>
    <n v="8.3452520252025195"/>
    <s v="Y"/>
    <d v="2015-05-23T00:00:00"/>
    <s v="NEF"/>
    <s v="summer 2015"/>
    <n v="172.96750000000003"/>
    <m/>
    <s v="N"/>
    <n v="1"/>
    <n v="7"/>
    <s v="N Japan"/>
    <n v="6"/>
    <x v="5"/>
    <n v="1E-3"/>
    <n v="1E-3"/>
    <n v="0"/>
    <n v="0"/>
    <n v="0"/>
    <n v="2E-3"/>
    <n v="0.995"/>
    <n v="296"/>
    <n v="307"/>
    <n v="267"/>
    <n v="283"/>
    <n v="248"/>
    <n v="193"/>
    <n v="213"/>
    <n v="224"/>
    <n v="226"/>
    <n v="259"/>
    <n v="0.179251553243751"/>
    <n v="0.16287585381311201"/>
    <s v="4x"/>
    <m/>
    <m/>
    <m/>
    <m/>
    <m/>
    <n v="6"/>
    <n v="5"/>
    <s v="SAMN05752111"/>
    <m/>
    <m/>
  </r>
  <r>
    <n v="241"/>
    <s v="JM2014-H-13"/>
    <s v="JM2014-H-13"/>
    <s v="M. sacchariflorus"/>
    <m/>
    <m/>
    <s v="2014-H-13"/>
    <m/>
    <m/>
    <m/>
    <s v="wild"/>
    <m/>
    <s v="Japan"/>
    <s v="Hokkaido"/>
    <s v="Ikeda"/>
    <m/>
    <s v="T. Yamada &amp; K.G. Anzoua"/>
    <d v="2014-08-20T00:00:00"/>
    <s v="Rood side, mountain foot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2.999241666666997"/>
    <n v="143.43864444444"/>
    <n v="19.45"/>
    <m/>
    <m/>
    <s v="4x"/>
    <n v="8.9972013651877116"/>
    <s v="Y"/>
    <d v="2015-07-02T00:00:00"/>
    <s v="NEF"/>
    <s v="summer 2015"/>
    <n v="149.21"/>
    <m/>
    <s v="N"/>
    <n v="1"/>
    <n v="7"/>
    <s v="N Japan"/>
    <n v="6"/>
    <x v="5"/>
    <n v="0"/>
    <n v="1E-3"/>
    <n v="0"/>
    <n v="0"/>
    <n v="0"/>
    <n v="1E-3"/>
    <n v="0.997"/>
    <n v="296"/>
    <n v="307"/>
    <n v="267"/>
    <n v="283"/>
    <n v="247"/>
    <n v="193"/>
    <n v="213"/>
    <n v="224"/>
    <n v="226"/>
    <n v="259"/>
    <n v="0.15214564369310801"/>
    <n v="0.17338104976141799"/>
    <s v="4x"/>
    <m/>
    <m/>
    <m/>
    <m/>
    <m/>
    <n v="5"/>
    <n v="5"/>
    <s v="SAMN05752112"/>
    <m/>
    <m/>
  </r>
  <r>
    <n v="242"/>
    <s v="JM2014-H-14"/>
    <s v="JM2014-H-14"/>
    <s v="M. sacchariflorus"/>
    <m/>
    <m/>
    <s v="2014-H-14"/>
    <m/>
    <m/>
    <m/>
    <s v="wild"/>
    <m/>
    <s v="Japan"/>
    <s v="Hokkaido"/>
    <s v="Honbetsu"/>
    <m/>
    <s v="T. Yamada &amp; K.G. Anzoua"/>
    <d v="2014-08-20T00:00:00"/>
    <s v="Rood side, mountain foot"/>
    <m/>
    <m/>
    <m/>
    <m/>
    <s v="HU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099613888889003"/>
    <n v="143.53276111111001"/>
    <n v="40.9"/>
    <m/>
    <m/>
    <s v="4x"/>
    <n v="8.8148856548856553"/>
    <s v="Y"/>
    <d v="2015-07-02T00:00:00"/>
    <s v="NEF"/>
    <s v="summer 2015"/>
    <n v="196.34250000000003"/>
    <m/>
    <s v="N"/>
    <n v="1"/>
    <n v="7"/>
    <s v="N Japan"/>
    <n v="6"/>
    <x v="5"/>
    <n v="0"/>
    <n v="0"/>
    <n v="0"/>
    <n v="0"/>
    <n v="0"/>
    <n v="1E-3"/>
    <n v="0.998"/>
    <n v="296"/>
    <n v="307"/>
    <n v="267"/>
    <n v="283"/>
    <n v="247"/>
    <n v="193"/>
    <n v="213"/>
    <n v="224"/>
    <n v="226"/>
    <n v="259"/>
    <n v="0.13232191879786201"/>
    <n v="0.175947512156131"/>
    <s v="4x"/>
    <m/>
    <m/>
    <m/>
    <m/>
    <m/>
    <n v="5"/>
    <n v="5"/>
    <s v="SAMN05752113"/>
    <m/>
    <m/>
  </r>
  <r>
    <n v="243"/>
    <s v="JM2014-H-15"/>
    <s v="JM2014-H-15"/>
    <s v="M. sacchariflorus"/>
    <m/>
    <m/>
    <s v="2014-H-15"/>
    <m/>
    <m/>
    <m/>
    <s v="wild"/>
    <m/>
    <s v="Japan"/>
    <s v="Hokkaido"/>
    <s v="Ashoro"/>
    <m/>
    <s v="T. Yamada &amp; K.G. Anzoua"/>
    <d v="2014-08-20T00:00:00"/>
    <s v="River side, mountain foot"/>
    <m/>
    <m/>
    <m/>
    <m/>
    <s v="HU"/>
    <m/>
    <m/>
    <m/>
    <m/>
    <m/>
    <d v="2015-02-20T00:00:00"/>
    <m/>
    <n v="3"/>
    <s v="no"/>
    <d v="2015-04-17T00:00:00"/>
    <m/>
    <m/>
    <d v="2015-02-26T00:00:00"/>
    <m/>
    <m/>
    <s v="1 (?)"/>
    <d v="2015-01-01T00:00:00"/>
    <m/>
    <m/>
    <d v="2015-02-16T00:00:00"/>
    <m/>
    <s v="Y"/>
    <m/>
    <m/>
    <m/>
    <m/>
    <n v="43.198952777777997"/>
    <n v="143.57458611110999"/>
    <n v="78.39"/>
    <m/>
    <m/>
    <s v="4x"/>
    <n v="8.5219322367701213"/>
    <s v="Y"/>
    <d v="2015-07-02T00:00:00"/>
    <s v="NEF"/>
    <s v="summer 2015"/>
    <n v="93.662499999999994"/>
    <m/>
    <s v="N"/>
    <n v="1"/>
    <n v="7"/>
    <s v="N Japan"/>
    <n v="6"/>
    <x v="5"/>
    <n v="0"/>
    <n v="0"/>
    <n v="0"/>
    <n v="0"/>
    <n v="0"/>
    <n v="4.0000000000000001E-3"/>
    <n v="0.995"/>
    <n v="296"/>
    <n v="306"/>
    <n v="267"/>
    <n v="284"/>
    <n v="248"/>
    <n v="193"/>
    <n v="213"/>
    <n v="224"/>
    <n v="226"/>
    <n v="259"/>
    <n v="0.12980783123826001"/>
    <n v="0.175870886328164"/>
    <s v="4x"/>
    <m/>
    <m/>
    <m/>
    <m/>
    <m/>
    <n v="5"/>
    <n v="5"/>
    <s v="SAMN05752114"/>
    <m/>
    <m/>
  </r>
  <r>
    <n v="244"/>
    <s v="JM2014-H-16"/>
    <s v="JM2014-H-16"/>
    <s v="M. sacchariflorus"/>
    <m/>
    <m/>
    <s v="2014-H-16"/>
    <m/>
    <m/>
    <m/>
    <s v="wild"/>
    <m/>
    <s v="Japan"/>
    <s v="Hokkaido"/>
    <s v="Ashoro"/>
    <m/>
    <s v="T. Yamada &amp; K.G. Anzoua"/>
    <d v="2014-08-20T00:00:00"/>
    <s v="Rood side, river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3"/>
    <d v="2015-01-01T00:00:00"/>
    <m/>
    <m/>
    <d v="2015-02-16T00:00:00"/>
    <m/>
    <s v="Y"/>
    <m/>
    <m/>
    <m/>
    <m/>
    <n v="43.285836111111003"/>
    <n v="143.55972499999999"/>
    <n v="105.27"/>
    <m/>
    <m/>
    <s v="4x"/>
    <n v="8.5750766246362762"/>
    <s v="Y"/>
    <d v="2015-05-23T00:00:00"/>
    <s v="NEF"/>
    <s v="summer 2015"/>
    <n v="72.667500000000018"/>
    <m/>
    <m/>
    <e v="#N/A"/>
    <m/>
    <m/>
    <m/>
    <x v="3"/>
    <m/>
    <m/>
    <m/>
    <m/>
    <m/>
    <m/>
    <m/>
    <n v="296"/>
    <n v="307"/>
    <n v="267"/>
    <n v="284"/>
    <n v="248"/>
    <n v="193"/>
    <n v="213"/>
    <n v="224"/>
    <n v="226"/>
    <n v="259"/>
    <s v="NA"/>
    <s v="NA"/>
    <s v="unknown"/>
    <m/>
    <m/>
    <m/>
    <m/>
    <m/>
    <n v="5"/>
    <n v="5"/>
    <s v="NA"/>
    <m/>
    <m/>
  </r>
  <r>
    <n v="245"/>
    <s v="JM2014-H-17"/>
    <s v="JM2014-H-17"/>
    <s v="M. sacchariflorus"/>
    <m/>
    <m/>
    <s v="2014-H-17"/>
    <m/>
    <m/>
    <m/>
    <s v="wild"/>
    <m/>
    <s v="Japan"/>
    <s v="Hokkaido"/>
    <s v="Rikubetsu"/>
    <m/>
    <s v="T. Yamada &amp; K.G. Anzoua"/>
    <d v="2014-08-20T00:00:00"/>
    <s v="Rood side, river side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93422222222001"/>
    <n v="143.73054444444"/>
    <n v="223.03"/>
    <m/>
    <m/>
    <s v="4x"/>
    <n v="8.7966570247933866"/>
    <s v="Y"/>
    <d v="2015-05-23T00:00:00"/>
    <s v="NEF"/>
    <s v="summer 2015"/>
    <n v="251.21000000000004"/>
    <m/>
    <s v="Y"/>
    <e v="#N/A"/>
    <m/>
    <m/>
    <m/>
    <x v="3"/>
    <m/>
    <m/>
    <m/>
    <m/>
    <m/>
    <m/>
    <m/>
    <n v="303"/>
    <n v="307"/>
    <n v="251"/>
    <n v="284"/>
    <n v="0"/>
    <n v="193"/>
    <n v="214"/>
    <n v="209"/>
    <n v="0"/>
    <n v="0"/>
    <s v="NA"/>
    <s v="NA"/>
    <s v="unknown"/>
    <m/>
    <m/>
    <m/>
    <m/>
    <m/>
    <n v="4"/>
    <n v="4"/>
    <s v="NA"/>
    <m/>
    <m/>
  </r>
  <r>
    <n v="246"/>
    <s v="JM2014-H-18"/>
    <s v="JM2014-H-18"/>
    <s v="M. sacchariflorus"/>
    <m/>
    <m/>
    <s v="2014-H-18"/>
    <m/>
    <m/>
    <m/>
    <s v="wild"/>
    <m/>
    <s v="Japan"/>
    <s v="Hokkaido"/>
    <s v="Rikubetsu"/>
    <m/>
    <s v="T. Yamada &amp; K.G. Anzoua"/>
    <d v="2014-08-20T00:00:00"/>
    <s v="Rood side, river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598561111111003"/>
    <n v="143.66369722222001"/>
    <n v="356.42"/>
    <m/>
    <m/>
    <s v="4x"/>
    <n v="8.6124615384615364"/>
    <s v="Y"/>
    <d v="2015-07-02T00:00:00"/>
    <s v="NEF"/>
    <s v="summer 2015"/>
    <n v="208.96500000000003"/>
    <m/>
    <s v="N"/>
    <n v="1"/>
    <n v="7"/>
    <s v="N Japan"/>
    <n v="6"/>
    <x v="5"/>
    <n v="0"/>
    <n v="1E-3"/>
    <n v="2E-3"/>
    <n v="5.0000000000000001E-3"/>
    <n v="0"/>
    <n v="1.2E-2"/>
    <n v="0.97899999999999998"/>
    <n v="296"/>
    <n v="307"/>
    <n v="267"/>
    <n v="283"/>
    <n v="248"/>
    <n v="193"/>
    <n v="213"/>
    <n v="224"/>
    <n v="226"/>
    <n v="259"/>
    <n v="0.17462794393873701"/>
    <n v="0.164939430011904"/>
    <s v="4x"/>
    <m/>
    <m/>
    <m/>
    <m/>
    <m/>
    <n v="4"/>
    <n v="4"/>
    <s v="SAMN05752115"/>
    <m/>
    <m/>
  </r>
  <r>
    <n v="247"/>
    <s v="JM2014-H-19"/>
    <s v="JM2014-H-19"/>
    <s v="M. sacchariflorus"/>
    <m/>
    <m/>
    <s v="2014-H-19"/>
    <m/>
    <m/>
    <m/>
    <s v="wild"/>
    <m/>
    <s v="Japan"/>
    <s v="Hokkaido"/>
    <s v="Kamiyubetsu"/>
    <m/>
    <s v="T. Yamada &amp; K.G. Anzoua"/>
    <d v="2014-08-20T00:00:00"/>
    <s v="Roadside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099575000000002"/>
    <n v="143.53103611111001"/>
    <n v="55.22"/>
    <m/>
    <m/>
    <s v="4x"/>
    <n v="8.5360204482894204"/>
    <s v="Y"/>
    <d v="2015-07-02T00:00:00"/>
    <s v="NEF"/>
    <s v="summer 2015"/>
    <n v="202.84500000000003"/>
    <m/>
    <s v="N"/>
    <n v="1"/>
    <n v="7"/>
    <s v="N Japan"/>
    <n v="6"/>
    <x v="5"/>
    <n v="0"/>
    <n v="0"/>
    <n v="0"/>
    <n v="2E-3"/>
    <n v="0"/>
    <n v="0"/>
    <n v="0.997"/>
    <n v="296"/>
    <n v="307"/>
    <n v="267"/>
    <n v="283"/>
    <n v="248"/>
    <n v="193"/>
    <n v="213"/>
    <n v="224"/>
    <n v="226"/>
    <n v="259"/>
    <n v="0.16607426672446199"/>
    <n v="0.17253447917388601"/>
    <s v="4x"/>
    <m/>
    <m/>
    <m/>
    <m/>
    <m/>
    <n v="5"/>
    <n v="4"/>
    <s v="SAMN05752116"/>
    <m/>
    <m/>
  </r>
  <r>
    <n v="248"/>
    <s v="JM2014-H-20"/>
    <s v="JM2014-H-20"/>
    <s v="M. sacchariflorus"/>
    <m/>
    <m/>
    <s v="2014-H-20"/>
    <m/>
    <m/>
    <m/>
    <s v="wild"/>
    <m/>
    <s v="Japan"/>
    <s v="Hokkaido"/>
    <s v="Yubetsu"/>
    <m/>
    <s v="T. Yamada &amp; K.G. Anzoua"/>
    <d v="2014-08-20T00:00:00"/>
    <s v="Roadside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184636111110997"/>
    <n v="143.639375"/>
    <n v="18"/>
    <m/>
    <m/>
    <s v="4x"/>
    <n v="8.6284804687499985"/>
    <s v="Y"/>
    <d v="2015-07-02T00:00:00"/>
    <s v="NEF"/>
    <s v="summer 2015"/>
    <n v="169.10000000000002"/>
    <m/>
    <s v="N"/>
    <n v="1"/>
    <n v="7"/>
    <s v="N Japan"/>
    <n v="6"/>
    <x v="5"/>
    <n v="0"/>
    <n v="0"/>
    <n v="0"/>
    <n v="0"/>
    <n v="0"/>
    <n v="0"/>
    <n v="0.999"/>
    <n v="296"/>
    <n v="307"/>
    <n v="267"/>
    <n v="283"/>
    <n v="248"/>
    <n v="193"/>
    <n v="213"/>
    <n v="224"/>
    <n v="226"/>
    <n v="259"/>
    <n v="0.15607571160236999"/>
    <n v="0.17562662648952199"/>
    <s v="4x"/>
    <m/>
    <m/>
    <m/>
    <m/>
    <m/>
    <n v="5"/>
    <n v="4"/>
    <s v="SAMN05752117"/>
    <m/>
    <m/>
  </r>
  <r>
    <n v="249"/>
    <s v="JM2014-H-21"/>
    <s v="JM2014-H-21"/>
    <s v="M. sacchariflorus"/>
    <m/>
    <m/>
    <s v="2014-H-21"/>
    <m/>
    <m/>
    <m/>
    <s v="wild"/>
    <m/>
    <s v="Japan"/>
    <s v="Hokkaido"/>
    <s v="Kitami"/>
    <m/>
    <s v="T. Yamada &amp; K.G. Anzoua"/>
    <d v="2014-08-21T00:00:00"/>
    <s v="Road side, neqr forest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917774999999999"/>
    <n v="143.78203888889001"/>
    <n v="415.08"/>
    <m/>
    <m/>
    <s v="4x"/>
    <n v="8.653684210526313"/>
    <s v="Y"/>
    <d v="2015-07-02T00:00:00"/>
    <s v="NEF"/>
    <s v="summer 2015"/>
    <n v="101.56750000000002"/>
    <m/>
    <s v="N"/>
    <n v="1"/>
    <n v="7"/>
    <s v="N Japan"/>
    <n v="6"/>
    <x v="5"/>
    <n v="2E-3"/>
    <n v="0"/>
    <n v="0"/>
    <n v="1.7999999999999999E-2"/>
    <n v="1E-3"/>
    <n v="2.8000000000000001E-2"/>
    <n v="0.95199999999999996"/>
    <n v="296"/>
    <n v="307"/>
    <n v="267"/>
    <n v="283"/>
    <n v="248"/>
    <n v="193"/>
    <n v="213"/>
    <n v="224"/>
    <n v="226"/>
    <n v="259"/>
    <n v="7.3515387949718194E-2"/>
    <n v="0.201272574155516"/>
    <s v="4x"/>
    <m/>
    <m/>
    <m/>
    <m/>
    <m/>
    <n v="5"/>
    <n v="4"/>
    <s v="SAMN05752118"/>
    <m/>
    <m/>
  </r>
  <r>
    <n v="250"/>
    <s v="JM2014-H-22"/>
    <s v="JM2014-H-22"/>
    <s v="M. sacchariflorus"/>
    <m/>
    <m/>
    <s v="2014-H-22"/>
    <m/>
    <m/>
    <m/>
    <s v="wild"/>
    <m/>
    <s v="Japan"/>
    <s v="Hokkaido"/>
    <s v="Tanno"/>
    <m/>
    <s v="T. Yamada &amp; K.G. Anzoua"/>
    <d v="2014-08-21T00:00:00"/>
    <s v="Road side, mountain foot"/>
    <m/>
    <m/>
    <m/>
    <m/>
    <s v="HU"/>
    <m/>
    <m/>
    <m/>
    <m/>
    <m/>
    <d v="2015-02-20T00:00:00"/>
    <m/>
    <n v="9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886049999999997"/>
    <n v="143.97279444444001"/>
    <n v="45.57"/>
    <m/>
    <m/>
    <s v="4x"/>
    <n v="8.6768995385736254"/>
    <s v="Y"/>
    <d v="2015-07-02T00:00:00"/>
    <s v="NEF"/>
    <s v="summer 2015"/>
    <n v="124.39000000000001"/>
    <m/>
    <s v="N"/>
    <n v="1"/>
    <n v="7"/>
    <s v="N Japan"/>
    <n v="6"/>
    <x v="5"/>
    <n v="0"/>
    <n v="0"/>
    <n v="0"/>
    <n v="1E-3"/>
    <n v="0"/>
    <n v="1E-3"/>
    <n v="0.998"/>
    <n v="296"/>
    <n v="307"/>
    <n v="267"/>
    <n v="283"/>
    <n v="248"/>
    <n v="193"/>
    <n v="213"/>
    <n v="224"/>
    <n v="226"/>
    <n v="259"/>
    <n v="0.12908539228435201"/>
    <n v="0.1851151370363"/>
    <s v="4x"/>
    <m/>
    <m/>
    <m/>
    <m/>
    <m/>
    <n v="5"/>
    <n v="4"/>
    <s v="SAMN05752119"/>
    <m/>
    <m/>
  </r>
  <r>
    <n v="251"/>
    <s v="JM2014-H-23"/>
    <s v="JM2014-H-23"/>
    <s v="M. sacchariflorus"/>
    <m/>
    <m/>
    <s v="2014-H-23"/>
    <m/>
    <m/>
    <m/>
    <s v="wild"/>
    <m/>
    <s v="Japan"/>
    <s v="Hokkaido"/>
    <s v="Bihoro"/>
    <m/>
    <s v="T. Yamada &amp; K.G. Anzoua"/>
    <d v="2014-08-21T00:00:00"/>
    <s v="Road side, forest area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861605555555997"/>
    <n v="144.07763611111"/>
    <n v="39.659999999999997"/>
    <m/>
    <m/>
    <s v="4x"/>
    <n v="8.7190633315593384"/>
    <s v="Y"/>
    <d v="2015-07-02T00:00:00"/>
    <s v="NEF"/>
    <s v="summer 2015"/>
    <n v="83.887500000000017"/>
    <m/>
    <s v="N"/>
    <n v="1"/>
    <n v="7"/>
    <s v="N Japan"/>
    <n v="6"/>
    <x v="5"/>
    <n v="2E-3"/>
    <n v="2E-3"/>
    <n v="2E-3"/>
    <n v="1E-3"/>
    <n v="1E-3"/>
    <n v="1.2999999999999999E-2"/>
    <n v="0.98"/>
    <n v="296"/>
    <n v="307"/>
    <n v="267"/>
    <n v="283"/>
    <n v="247"/>
    <n v="193"/>
    <n v="213"/>
    <n v="224"/>
    <n v="226"/>
    <n v="259"/>
    <n v="0.118595578673602"/>
    <n v="0.18622340251139299"/>
    <s v="4x"/>
    <m/>
    <m/>
    <m/>
    <m/>
    <m/>
    <n v="5"/>
    <n v="4"/>
    <s v="SAMN05752120"/>
    <m/>
    <m/>
  </r>
  <r>
    <n v="252"/>
    <s v="JM2014-H-24"/>
    <s v="JM2014-H-24"/>
    <s v="M. sacchariflorus"/>
    <m/>
    <m/>
    <s v="2014-H-24"/>
    <m/>
    <m/>
    <m/>
    <s v="wild"/>
    <m/>
    <s v="Japan"/>
    <s v="Hokkaido"/>
    <s v="Ozora"/>
    <m/>
    <s v="T. Yamada &amp; K.G. Anzoua"/>
    <d v="2014-08-21T00:00:00"/>
    <s v="Road side, forest area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913052777777999"/>
    <n v="144.15591388889001"/>
    <n v="0"/>
    <m/>
    <m/>
    <s v="4x"/>
    <n v="8.6734921557234141"/>
    <s v="Y"/>
    <d v="2015-07-02T00:00:00"/>
    <s v="NEF"/>
    <s v="summer 2015"/>
    <n v="109.5575"/>
    <m/>
    <s v="N"/>
    <n v="1"/>
    <n v="7"/>
    <s v="N Japan"/>
    <n v="6"/>
    <x v="5"/>
    <n v="0"/>
    <n v="0"/>
    <n v="1E-3"/>
    <n v="1.0999999999999999E-2"/>
    <n v="0"/>
    <n v="8.9999999999999993E-3"/>
    <n v="0.97899999999999998"/>
    <n v="296"/>
    <n v="307"/>
    <n v="267"/>
    <n v="283"/>
    <n v="248"/>
    <n v="193"/>
    <n v="213"/>
    <n v="224"/>
    <n v="226"/>
    <n v="259"/>
    <n v="0.12651350960843799"/>
    <n v="0.17881364343136899"/>
    <s v="4x"/>
    <m/>
    <m/>
    <m/>
    <m/>
    <m/>
    <n v="5"/>
    <n v="4"/>
    <s v="SAMN05752121"/>
    <m/>
    <m/>
  </r>
  <r>
    <n v="253"/>
    <s v="JM2014-H-25"/>
    <s v="JM2014-H-25"/>
    <s v="M. sacchariflorus"/>
    <m/>
    <m/>
    <s v="2014-H-25"/>
    <m/>
    <m/>
    <m/>
    <s v="wild"/>
    <m/>
    <s v="Japan"/>
    <s v="Hokkaido"/>
    <s v="Abashiri"/>
    <m/>
    <s v="T. Yamada &amp; K.G. Anzoua"/>
    <d v="2014-08-21T00:00:00"/>
    <s v="Roadside, mountai foot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4.003594444443998"/>
    <n v="144.22813333332999"/>
    <n v="6.81"/>
    <m/>
    <m/>
    <s v="4x"/>
    <n v="8.6124796671079995"/>
    <s v="Y"/>
    <d v="2015-07-02T00:00:00"/>
    <s v="NEF"/>
    <s v="summer 2015"/>
    <n v="235.48500000000001"/>
    <m/>
    <s v="N"/>
    <n v="1"/>
    <n v="7"/>
    <s v="N Japan"/>
    <n v="6"/>
    <x v="5"/>
    <n v="0"/>
    <n v="0"/>
    <n v="0"/>
    <n v="1E-3"/>
    <n v="0"/>
    <n v="0"/>
    <n v="0.999"/>
    <n v="296"/>
    <n v="307"/>
    <n v="267"/>
    <n v="283"/>
    <n v="248"/>
    <n v="193"/>
    <n v="213"/>
    <n v="224"/>
    <n v="226"/>
    <n v="259"/>
    <n v="0.140182054616385"/>
    <n v="0.17130469852792901"/>
    <s v="4x"/>
    <m/>
    <m/>
    <m/>
    <m/>
    <m/>
    <n v="6"/>
    <n v="5"/>
    <s v="SAMN05752122"/>
    <m/>
    <m/>
  </r>
  <r>
    <n v="254"/>
    <s v="JM2014-H-26"/>
    <s v="JM2014-H-26"/>
    <s v="M. sacchariflorus"/>
    <m/>
    <m/>
    <s v="2014-H-26"/>
    <m/>
    <m/>
    <m/>
    <s v="wild"/>
    <m/>
    <s v="Japan"/>
    <s v="Hokkaido"/>
    <s v="Abashiri"/>
    <m/>
    <s v="T. Yamada &amp; K.G. Anzoua"/>
    <d v="2014-08-21T00:00:00"/>
    <s v="Road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966116666666998"/>
    <n v="144.32576111111001"/>
    <n v="0.49"/>
    <m/>
    <m/>
    <s v="4x"/>
    <n v="8.6482754367934227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m/>
    <m/>
    <m/>
    <n v="5"/>
    <n v="4"/>
    <s v="NA"/>
    <m/>
    <m/>
  </r>
  <r>
    <n v="255"/>
    <s v="JM2014-H-27"/>
    <s v="JM2014-H-27"/>
    <s v="M. sacchariflorus"/>
    <m/>
    <m/>
    <s v="2014-H-27"/>
    <m/>
    <m/>
    <m/>
    <s v="wild"/>
    <m/>
    <s v="Japan"/>
    <s v="Hokkaido"/>
    <s v="Koshimizu"/>
    <m/>
    <s v="T. Yamada &amp; K.G. Anzoua"/>
    <d v="2014-08-21T00:00:00"/>
    <s v="Roadside, near sea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934472222221999"/>
    <n v="144.44291666666999"/>
    <n v="2.98"/>
    <m/>
    <m/>
    <s v="4x"/>
    <n v="8.4591369935099099"/>
    <s v="Y"/>
    <d v="2015-07-02T00:00:00"/>
    <s v="NEF"/>
    <s v="summer 2015"/>
    <n v="222.14000000000001"/>
    <m/>
    <s v="N"/>
    <n v="1"/>
    <n v="7"/>
    <s v="N Japan"/>
    <n v="6"/>
    <x v="5"/>
    <n v="0"/>
    <n v="0"/>
    <n v="0"/>
    <n v="1E-3"/>
    <n v="0"/>
    <n v="1E-3"/>
    <n v="0.997"/>
    <n v="296"/>
    <n v="307"/>
    <n v="267"/>
    <n v="283"/>
    <n v="247"/>
    <n v="193"/>
    <n v="213"/>
    <n v="224"/>
    <n v="226"/>
    <n v="259"/>
    <n v="0.22872417280739801"/>
    <n v="0.14563506931435"/>
    <s v="unknown"/>
    <m/>
    <m/>
    <m/>
    <m/>
    <m/>
    <n v="5"/>
    <n v="5"/>
    <s v="SAMN05752123"/>
    <m/>
    <m/>
  </r>
  <r>
    <n v="256"/>
    <s v="JM2014-H-28"/>
    <s v="JM2014-H-28"/>
    <s v="M. sacchariflorus"/>
    <m/>
    <m/>
    <s v="2014-H-28"/>
    <m/>
    <m/>
    <m/>
    <s v="wild"/>
    <m/>
    <s v="Japan"/>
    <s v="Hokkaido"/>
    <s v="Nakashibetsu"/>
    <m/>
    <s v="T. Yamada &amp; K.G. Anzoua"/>
    <d v="2014-08-21T00:00:00"/>
    <s v="Rode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3.573416666667001"/>
    <n v="145.01438888889001"/>
    <n v="23.6"/>
    <m/>
    <m/>
    <s v="4x"/>
    <n v="8.4594820143884863"/>
    <s v="Y"/>
    <d v="2015-07-02T00:00:00"/>
    <s v="NEF"/>
    <s v="summer 2015"/>
    <n v="270.84500000000003"/>
    <m/>
    <s v="N"/>
    <n v="1"/>
    <n v="7"/>
    <s v="N Japan"/>
    <n v="6"/>
    <x v="5"/>
    <n v="0"/>
    <n v="0"/>
    <n v="0"/>
    <n v="1E-3"/>
    <n v="0"/>
    <n v="0"/>
    <n v="0.998"/>
    <n v="296"/>
    <n v="307"/>
    <n v="267"/>
    <n v="283"/>
    <n v="248"/>
    <n v="193"/>
    <n v="213"/>
    <n v="224"/>
    <n v="226"/>
    <n v="259"/>
    <n v="0.215575783846265"/>
    <n v="0.151998526432124"/>
    <s v="unknown"/>
    <m/>
    <m/>
    <m/>
    <m/>
    <m/>
    <n v="6"/>
    <n v="6"/>
    <s v="SAMN05752124"/>
    <m/>
    <m/>
  </r>
  <r>
    <n v="257"/>
    <s v="JM2014-H-29"/>
    <s v="JM2014-H-29"/>
    <s v="M. sacchariflorus"/>
    <m/>
    <m/>
    <s v="2014-H-29"/>
    <m/>
    <m/>
    <m/>
    <s v="wild"/>
    <m/>
    <s v="Japan"/>
    <s v="Hokkaido"/>
    <s v="Bekkai"/>
    <m/>
    <s v="T. Yamada &amp; K.G. Anzoua"/>
    <d v="2014-08-21T00:00:00"/>
    <s v="Road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76413888888999"/>
    <n v="145.04759166667"/>
    <n v="42.36"/>
    <m/>
    <m/>
    <s v="4x"/>
    <n v="8.7243643263757118"/>
    <s v="Y"/>
    <d v="2015-07-02T00:00:00"/>
    <s v="NEF"/>
    <s v="summer 2015"/>
    <n v="270.42"/>
    <m/>
    <s v="N"/>
    <n v="1"/>
    <n v="7"/>
    <s v="N Japan"/>
    <n v="6"/>
    <x v="5"/>
    <n v="0"/>
    <n v="0"/>
    <n v="2E-3"/>
    <n v="0"/>
    <n v="0"/>
    <n v="0"/>
    <n v="0.997"/>
    <n v="296"/>
    <n v="307"/>
    <n v="267"/>
    <n v="283"/>
    <n v="248"/>
    <n v="193"/>
    <n v="213"/>
    <n v="224"/>
    <n v="226"/>
    <n v="259"/>
    <n v="0.19433607860135799"/>
    <n v="0.157352941176471"/>
    <s v="unknown"/>
    <m/>
    <m/>
    <m/>
    <m/>
    <m/>
    <n v="6"/>
    <n v="6"/>
    <s v="SAMN05752125"/>
    <m/>
    <m/>
  </r>
  <r>
    <n v="258"/>
    <s v="JM2014-H-30"/>
    <s v="JM2014-H-30"/>
    <s v="M. sacchariflorus"/>
    <m/>
    <m/>
    <s v="2014-H-30"/>
    <m/>
    <m/>
    <m/>
    <s v="wild"/>
    <m/>
    <s v="Japan"/>
    <s v="Hokkaido"/>
    <s v="Bekkai"/>
    <m/>
    <s v="T. Yamada &amp; K.G. Anzoua"/>
    <d v="2014-08-21T00:00:00"/>
    <s v="Road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m/>
    <m/>
    <m/>
    <m/>
    <m/>
    <n v="43.313775"/>
    <n v="145.14651388889001"/>
    <n v="23.48"/>
    <m/>
    <m/>
    <s v="4x"/>
    <n v="8.7104298115604486"/>
    <s v="Y"/>
    <d v="2015-07-02T00:00:00"/>
    <s v="NEF"/>
    <s v="summer 2015"/>
    <n v="66.632499999999993"/>
    <m/>
    <s v="N"/>
    <n v="1"/>
    <n v="7"/>
    <s v="N Japan"/>
    <n v="6"/>
    <x v="5"/>
    <n v="0"/>
    <n v="0"/>
    <n v="2E-3"/>
    <n v="1E-3"/>
    <n v="0"/>
    <n v="1E-3"/>
    <n v="0.995"/>
    <n v="296"/>
    <n v="307"/>
    <n v="267"/>
    <n v="283"/>
    <n v="247"/>
    <n v="193"/>
    <n v="213"/>
    <n v="224"/>
    <n v="226"/>
    <n v="259"/>
    <n v="0.15980349660453699"/>
    <n v="0.16343938091143601"/>
    <s v="4x"/>
    <m/>
    <m/>
    <m/>
    <m/>
    <m/>
    <n v="7"/>
    <n v="7"/>
    <s v="SAMN05752126"/>
    <m/>
    <m/>
  </r>
  <r>
    <n v="259"/>
    <s v="JM2014-H-41"/>
    <s v="JM2014-H-41"/>
    <s v="M. sacchariflorus"/>
    <m/>
    <m/>
    <s v="2014-H-41"/>
    <m/>
    <m/>
    <m/>
    <s v="wild"/>
    <m/>
    <s v="Japan"/>
    <s v="Hokkaido"/>
    <s v="Kushiro"/>
    <m/>
    <s v="T. Yamada &amp; K.G. Anzoua"/>
    <d v="2014-08-21T00:00:00"/>
    <s v="Roadside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974505555556"/>
    <n v="144.52967777777999"/>
    <n v="116.83"/>
    <m/>
    <m/>
    <s v="4x"/>
    <n v="8.9464699205448355"/>
    <s v="Y"/>
    <d v="2015-07-02T00:00:00"/>
    <s v="NEF"/>
    <s v="summer 2015"/>
    <n v="167.74"/>
    <m/>
    <s v="N"/>
    <n v="1"/>
    <n v="7"/>
    <s v="N Japan"/>
    <n v="6"/>
    <x v="5"/>
    <n v="0"/>
    <n v="0"/>
    <n v="1E-3"/>
    <n v="1E-3"/>
    <n v="0"/>
    <n v="8.9999999999999993E-3"/>
    <n v="0.98899999999999999"/>
    <n v="296"/>
    <n v="307"/>
    <n v="267"/>
    <n v="283"/>
    <n v="248"/>
    <n v="193"/>
    <n v="213"/>
    <n v="224"/>
    <n v="226"/>
    <n v="259"/>
    <n v="0.160843808698165"/>
    <n v="0.16691346120734199"/>
    <s v="4x"/>
    <m/>
    <m/>
    <m/>
    <m/>
    <m/>
    <n v="8"/>
    <n v="7"/>
    <s v="SAMN05752127"/>
    <m/>
    <m/>
  </r>
  <r>
    <n v="260"/>
    <s v="JM2014-H-42"/>
    <s v="JM2014-H-42"/>
    <s v="M. sacchariflorus"/>
    <m/>
    <m/>
    <s v="2014-H-42"/>
    <m/>
    <m/>
    <m/>
    <s v="wild"/>
    <m/>
    <s v="Japan"/>
    <s v="Hokkaido"/>
    <s v="Kushiro"/>
    <m/>
    <s v="T. Yamada &amp; K.G. Anzoua"/>
    <d v="2014-08-21T00:00:00"/>
    <s v="city area"/>
    <m/>
    <m/>
    <m/>
    <m/>
    <s v="HU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996025000000003"/>
    <n v="144.40623611110999"/>
    <n v="3.48"/>
    <m/>
    <m/>
    <s v="4x"/>
    <n v="8.6410110974106011"/>
    <s v="Y"/>
    <d v="2015-07-02T00:00:00"/>
    <s v="NEF"/>
    <s v="summer 2015"/>
    <n v="59.237500000000004"/>
    <m/>
    <s v="N"/>
    <n v="1"/>
    <n v="7"/>
    <s v="N Japan"/>
    <n v="6"/>
    <x v="5"/>
    <n v="0"/>
    <n v="0"/>
    <n v="0"/>
    <n v="1E-3"/>
    <n v="0"/>
    <n v="1.0999999999999999E-2"/>
    <n v="0.98699999999999999"/>
    <n v="296"/>
    <n v="306"/>
    <n v="267"/>
    <n v="284"/>
    <n v="248"/>
    <n v="193"/>
    <n v="213"/>
    <n v="224"/>
    <n v="226"/>
    <n v="259"/>
    <n v="0.1242883976304"/>
    <n v="0.17862328405490999"/>
    <s v="4x"/>
    <m/>
    <m/>
    <m/>
    <m/>
    <m/>
    <n v="7"/>
    <n v="7"/>
    <s v="SAMN05752128"/>
    <m/>
    <m/>
  </r>
  <r>
    <n v="261"/>
    <s v="JM2014-H-43"/>
    <s v="JM2014-H-43"/>
    <s v="M. sacchariflorus"/>
    <m/>
    <m/>
    <s v="2014-H-43"/>
    <m/>
    <m/>
    <m/>
    <s v="wild"/>
    <m/>
    <s v="Japan"/>
    <s v="Hokkaido"/>
    <s v="Kushiro"/>
    <m/>
    <s v="T. Yamada &amp; K.G. Anzoua"/>
    <d v="2014-08-22T00:00:00"/>
    <s v="Road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3.072430555555997"/>
    <n v="144.49799999999999"/>
    <n v="59.73"/>
    <m/>
    <m/>
    <s v="4x"/>
    <n v="8.8802906574394438"/>
    <s v="Y"/>
    <d v="2015-07-02T00:00:00"/>
    <s v="NEF"/>
    <s v="summer 2015"/>
    <n v="292.81750000000005"/>
    <m/>
    <s v="N"/>
    <n v="1"/>
    <n v="7"/>
    <s v="N Japan"/>
    <n v="6"/>
    <x v="5"/>
    <n v="0"/>
    <n v="0"/>
    <n v="0"/>
    <n v="0"/>
    <n v="0"/>
    <n v="0"/>
    <n v="0.999"/>
    <n v="296"/>
    <n v="307"/>
    <n v="267"/>
    <n v="283"/>
    <n v="248"/>
    <n v="193"/>
    <n v="213"/>
    <n v="224"/>
    <n v="226"/>
    <n v="259"/>
    <n v="0.27935269469729801"/>
    <n v="0.12980190873365899"/>
    <s v="unknown"/>
    <m/>
    <m/>
    <m/>
    <m/>
    <m/>
    <n v="7"/>
    <n v="7"/>
    <s v="SAMN05752129"/>
    <m/>
    <m/>
  </r>
  <r>
    <n v="262"/>
    <s v="JM2014-H-44"/>
    <s v="JM2014-H-44"/>
    <s v="M. sacchariflorus"/>
    <m/>
    <m/>
    <s v="2014-H-44"/>
    <m/>
    <m/>
    <m/>
    <s v="wild"/>
    <m/>
    <s v="Japan"/>
    <s v="Hokkaido"/>
    <s v="Shibecha"/>
    <m/>
    <s v="T. Yamada &amp; K.G. Anzoua"/>
    <d v="2014-08-22T00:00:00"/>
    <s v="Road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221394444444002"/>
    <n v="144.53091388889001"/>
    <n v="44.05"/>
    <m/>
    <m/>
    <s v="4x"/>
    <n v="8.6594069492450405"/>
    <s v="Y"/>
    <d v="2015-07-02T00:00:00"/>
    <s v="NEF"/>
    <s v="summer 2015"/>
    <n v="96.127499999999998"/>
    <n v="4.8825144949649103E-3"/>
    <s v="N"/>
    <n v="1"/>
    <n v="7"/>
    <s v="N Japan"/>
    <n v="6"/>
    <x v="5"/>
    <n v="0"/>
    <n v="1E-3"/>
    <n v="0"/>
    <n v="0"/>
    <n v="1E-3"/>
    <n v="0"/>
    <n v="0.997"/>
    <n v="296"/>
    <n v="307"/>
    <n v="267"/>
    <n v="283"/>
    <n v="248"/>
    <n v="193"/>
    <n v="213"/>
    <n v="224"/>
    <n v="226"/>
    <n v="259"/>
    <n v="0.100014448779078"/>
    <n v="0.18835088620601101"/>
    <s v="4x"/>
    <m/>
    <m/>
    <m/>
    <m/>
    <m/>
    <n v="7"/>
    <n v="6"/>
    <s v="SAMN05752130"/>
    <m/>
    <m/>
  </r>
  <r>
    <n v="263"/>
    <s v="JM2014-H-45"/>
    <s v="JM2014-H-45"/>
    <s v="M. sacchariflorus"/>
    <m/>
    <m/>
    <s v="2014-H-45"/>
    <m/>
    <m/>
    <m/>
    <s v="wild"/>
    <m/>
    <s v="Japan"/>
    <s v="Hokkaido"/>
    <s v="Shibecha"/>
    <m/>
    <s v="T. Yamada &amp; K.G. Anzoua"/>
    <d v="2014-08-22T00:00:00"/>
    <s v="Road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3.316738888888999"/>
    <n v="144.60246388888999"/>
    <n v="29.48"/>
    <m/>
    <m/>
    <s v="4x"/>
    <n v="8.6163644859813076"/>
    <s v="Y"/>
    <d v="2015-07-02T00:00:00"/>
    <s v="NEF"/>
    <s v="summer 2015"/>
    <n v="76.705000000000013"/>
    <n v="3.2052599137045397E-2"/>
    <s v="N"/>
    <n v="1"/>
    <n v="7"/>
    <s v="N Japan"/>
    <n v="6"/>
    <x v="5"/>
    <n v="1.9E-2"/>
    <n v="5.0000000000000001E-3"/>
    <n v="0"/>
    <n v="0"/>
    <n v="0.05"/>
    <n v="0"/>
    <n v="0.92500000000000004"/>
    <n v="296"/>
    <n v="307"/>
    <n v="267"/>
    <n v="292"/>
    <n v="248"/>
    <n v="193"/>
    <n v="213"/>
    <n v="224"/>
    <n v="226"/>
    <n v="259"/>
    <n v="6.7678081202138404E-2"/>
    <n v="0.20652140222546"/>
    <s v="4x"/>
    <m/>
    <m/>
    <m/>
    <m/>
    <m/>
    <n v="6"/>
    <n v="6"/>
    <s v="SAMN05752131"/>
    <m/>
    <m/>
  </r>
  <r>
    <n v="264"/>
    <s v="JM2014-H-46"/>
    <s v="JM2014-H-46"/>
    <s v="M. sacchariflorus"/>
    <m/>
    <m/>
    <s v="2014-H-46"/>
    <m/>
    <m/>
    <m/>
    <s v="wild"/>
    <m/>
    <s v="Japan"/>
    <s v="Hokkaido"/>
    <s v="Teshikaga"/>
    <m/>
    <s v="T. Yamada &amp; K.G. Anzoua"/>
    <d v="2014-08-22T00:00:00"/>
    <s v="Roadside, near forest"/>
    <m/>
    <m/>
    <m/>
    <m/>
    <s v="HU"/>
    <m/>
    <m/>
    <m/>
    <m/>
    <m/>
    <d v="2015-02-20T00:00:00"/>
    <m/>
    <n v="3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11547222221998"/>
    <n v="144.52969444444"/>
    <n v="63.95"/>
    <m/>
    <m/>
    <s v="4x"/>
    <n v="8.4914754098360632"/>
    <s v="Y"/>
    <d v="2015-07-02T00:00:00"/>
    <s v="NEF"/>
    <s v="summer 2015"/>
    <n v="222.69250000000002"/>
    <n v="1.2716763005780301E-2"/>
    <s v="N"/>
    <n v="1"/>
    <n v="7"/>
    <s v="N Japan"/>
    <n v="6"/>
    <x v="5"/>
    <n v="0"/>
    <n v="3.0000000000000001E-3"/>
    <n v="0.01"/>
    <n v="3.0000000000000001E-3"/>
    <n v="2E-3"/>
    <n v="8.9999999999999993E-3"/>
    <n v="0.97299999999999998"/>
    <n v="296"/>
    <n v="307"/>
    <n v="267"/>
    <n v="283"/>
    <n v="248"/>
    <n v="193"/>
    <n v="213"/>
    <n v="224"/>
    <n v="226"/>
    <n v="259"/>
    <n v="0.11405866204305699"/>
    <n v="0.17988779437667199"/>
    <s v="4x"/>
    <m/>
    <m/>
    <m/>
    <m/>
    <m/>
    <n v="6"/>
    <n v="5"/>
    <s v="SAMN05752132"/>
    <m/>
    <m/>
  </r>
  <r>
    <n v="265"/>
    <s v="JM2014-H-47"/>
    <s v="JM2014-H-47"/>
    <s v="M. sacchariflorus"/>
    <m/>
    <m/>
    <s v="2014-H-47"/>
    <m/>
    <m/>
    <m/>
    <s v="wild"/>
    <m/>
    <s v="Japan"/>
    <s v="Hokkaido"/>
    <s v="Teshikaga"/>
    <m/>
    <s v="T. Yamada &amp; K.G. Anzoua"/>
    <d v="2014-08-22T00:00:00"/>
    <s v="Roadside, near forest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468991666667002"/>
    <n v="144.47761666667"/>
    <n v="87.37"/>
    <m/>
    <m/>
    <s v="4x"/>
    <n v="8.595334114888626"/>
    <s v="Y"/>
    <d v="2015-07-02T00:00:00"/>
    <s v="NEF"/>
    <s v="summer 2015"/>
    <n v="163.66000000000003"/>
    <n v="3.8529934795494998E-3"/>
    <s v="N"/>
    <n v="1"/>
    <n v="7"/>
    <s v="N Japan"/>
    <n v="6"/>
    <x v="5"/>
    <n v="0"/>
    <n v="1E-3"/>
    <n v="2E-3"/>
    <n v="0"/>
    <n v="1E-3"/>
    <n v="1E-3"/>
    <n v="0.995"/>
    <n v="296"/>
    <n v="307"/>
    <n v="267"/>
    <n v="283"/>
    <n v="248"/>
    <n v="193"/>
    <n v="213"/>
    <n v="224"/>
    <n v="226"/>
    <n v="259"/>
    <n v="0.112960554833117"/>
    <n v="0.18448657805577301"/>
    <s v="4x"/>
    <m/>
    <m/>
    <m/>
    <m/>
    <m/>
    <n v="5"/>
    <n v="5"/>
    <s v="SAMN05752133"/>
    <m/>
    <m/>
  </r>
  <r>
    <n v="266"/>
    <s v="JM2014-H-48"/>
    <s v="JM2014-H-48"/>
    <s v="M. sacchariflorus"/>
    <m/>
    <m/>
    <s v="2014-H-48"/>
    <m/>
    <m/>
    <m/>
    <s v="wild"/>
    <m/>
    <s v="Japan"/>
    <s v="Hokkaido"/>
    <s v="Akan"/>
    <m/>
    <s v="T. Yamada &amp; K.G. Anzoua"/>
    <d v="2014-08-22T00:00:00"/>
    <s v="Roadside, mountain 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431624999999997"/>
    <n v="144.12820555555999"/>
    <n v="442.63"/>
    <m/>
    <m/>
    <s v="4x"/>
    <n v="8.8808276643990922"/>
    <s v="Y"/>
    <d v="2015-07-02T00:00:00"/>
    <s v="NEF"/>
    <s v="summer 2015"/>
    <n v="185.50500000000002"/>
    <n v="2.5125628140703501E-3"/>
    <s v="N"/>
    <n v="1"/>
    <n v="7"/>
    <s v="N Japan"/>
    <n v="6"/>
    <x v="5"/>
    <n v="0"/>
    <n v="0"/>
    <n v="0"/>
    <n v="0"/>
    <n v="0"/>
    <n v="0"/>
    <n v="0.999"/>
    <n v="296"/>
    <n v="307"/>
    <n v="267"/>
    <n v="283"/>
    <n v="248"/>
    <n v="193"/>
    <n v="213"/>
    <n v="224"/>
    <n v="226"/>
    <n v="259"/>
    <n v="0.125386504840341"/>
    <n v="0.18231679111874699"/>
    <s v="4x"/>
    <m/>
    <m/>
    <m/>
    <m/>
    <m/>
    <n v="5"/>
    <n v="5"/>
    <s v="SAMN05752134"/>
    <m/>
    <m/>
  </r>
  <r>
    <n v="267"/>
    <s v="JM2014-H-49"/>
    <s v="JM2014-H-49"/>
    <s v="M. sacchariflorus"/>
    <m/>
    <m/>
    <s v="2014-H-49"/>
    <m/>
    <m/>
    <m/>
    <s v="wild"/>
    <m/>
    <s v="Japan"/>
    <s v="Hokkaido"/>
    <s v="Ashoro"/>
    <m/>
    <s v="T. Yamada &amp; K.G. Anzoua"/>
    <d v="2014-08-22T00:00:00"/>
    <s v="Roadside, mountain foot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378461111111001"/>
    <n v="143.88566666667001"/>
    <n v="300.56"/>
    <m/>
    <m/>
    <s v="4x"/>
    <n v="8.9435536245140614"/>
    <s v="Y"/>
    <d v="2015-07-02T00:00:00"/>
    <s v="NEF"/>
    <s v="summer 2015"/>
    <n v="230.08750000000003"/>
    <n v="1.3687915526007001E-3"/>
    <s v="N"/>
    <n v="1"/>
    <n v="7"/>
    <s v="N Japan"/>
    <n v="6"/>
    <x v="5"/>
    <n v="0"/>
    <n v="1E-3"/>
    <n v="8.9999999999999993E-3"/>
    <n v="0"/>
    <n v="1E-3"/>
    <n v="1E-3"/>
    <n v="0.98799999999999999"/>
    <n v="296"/>
    <n v="306"/>
    <n v="267"/>
    <n v="284"/>
    <n v="248"/>
    <n v="193"/>
    <n v="213"/>
    <n v="224"/>
    <n v="226"/>
    <n v="259"/>
    <n v="7.8283485045513607E-2"/>
    <n v="0.19478931527464299"/>
    <s v="4x"/>
    <m/>
    <m/>
    <m/>
    <m/>
    <m/>
    <n v="5"/>
    <n v="5"/>
    <s v="SAMN05752135"/>
    <m/>
    <m/>
  </r>
  <r>
    <n v="268"/>
    <s v="JM2014-H-50"/>
    <s v="JM2014-H-50"/>
    <s v="M. sacchariflorus"/>
    <m/>
    <m/>
    <s v="2014-H-50"/>
    <m/>
    <m/>
    <m/>
    <s v="wild"/>
    <m/>
    <s v="Japan"/>
    <s v="Hokkaido"/>
    <s v="Ashoro"/>
    <m/>
    <s v="T. Yamada &amp; K.G. Anzoua"/>
    <d v="2014-08-22T00:00:00"/>
    <s v="Roadside, mountain side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356802777778"/>
    <n v="143.80963055556001"/>
    <n v="239.34"/>
    <m/>
    <m/>
    <s v="4x"/>
    <n v="8.7851929437706708"/>
    <s v="Y"/>
    <d v="2015-07-02T00:00:00"/>
    <s v="NEF"/>
    <s v="summer 2015"/>
    <n v="140.62500000000003"/>
    <n v="4.1422160856058E-3"/>
    <s v="N"/>
    <n v="1"/>
    <n v="7"/>
    <s v="N Japan"/>
    <n v="6"/>
    <x v="5"/>
    <n v="0"/>
    <n v="1E-3"/>
    <n v="0"/>
    <n v="3.0000000000000001E-3"/>
    <n v="0"/>
    <n v="1.7999999999999999E-2"/>
    <n v="0.97799999999999998"/>
    <n v="296"/>
    <n v="307"/>
    <n v="267"/>
    <n v="283"/>
    <n v="248"/>
    <n v="193"/>
    <n v="213"/>
    <n v="224"/>
    <n v="226"/>
    <n v="259"/>
    <n v="0.116746134951597"/>
    <n v="0.178308522820219"/>
    <s v="4x"/>
    <m/>
    <m/>
    <m/>
    <m/>
    <m/>
    <n v="5"/>
    <n v="5"/>
    <s v="SAMN05752136"/>
    <m/>
    <m/>
  </r>
  <r>
    <n v="269"/>
    <s v="JM2014-H-51"/>
    <s v="JM2014-H-51"/>
    <s v="M. sacchariflorus"/>
    <m/>
    <m/>
    <s v="2014-H-51"/>
    <m/>
    <m/>
    <m/>
    <s v="wild"/>
    <m/>
    <s v="Japan"/>
    <s v="Hokkaido"/>
    <s v="Obihiro"/>
    <m/>
    <s v="T. Yamada &amp; K.G. Anzoua"/>
    <d v="2014-08-22T00:00:00"/>
    <s v="Road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985138888888997"/>
    <n v="143.18331944444"/>
    <n v="75"/>
    <m/>
    <m/>
    <s v="4x"/>
    <n v="8.4781418293936266"/>
    <s v="Y"/>
    <d v="2015-05-23T00:00:00"/>
    <s v="NEF"/>
    <s v="summer 2015"/>
    <n v="184.95250000000001"/>
    <n v="6.8027210884353704E-3"/>
    <s v="N"/>
    <n v="1"/>
    <n v="7"/>
    <s v="N Japan"/>
    <n v="6"/>
    <x v="5"/>
    <n v="2E-3"/>
    <n v="0"/>
    <n v="0"/>
    <n v="0"/>
    <n v="1E-3"/>
    <n v="5.0000000000000001E-3"/>
    <n v="0.99199999999999999"/>
    <n v="296"/>
    <n v="307"/>
    <n v="267"/>
    <n v="283"/>
    <n v="248"/>
    <n v="193"/>
    <n v="213"/>
    <n v="224"/>
    <n v="226"/>
    <n v="259"/>
    <n v="0.14760872706256301"/>
    <n v="0.17211919856256599"/>
    <s v="4x"/>
    <m/>
    <m/>
    <m/>
    <m/>
    <m/>
    <n v="5"/>
    <n v="5"/>
    <s v="SAMN05752137"/>
    <m/>
    <m/>
  </r>
  <r>
    <n v="270"/>
    <s v="JM2014-H-52"/>
    <s v="JM2014-H-52"/>
    <s v="M. sacchariflorus"/>
    <m/>
    <m/>
    <s v="2014-H-52"/>
    <m/>
    <m/>
    <m/>
    <s v="wild"/>
    <m/>
    <s v="Japan"/>
    <s v="Hokkaido"/>
    <s v="Obihiro"/>
    <m/>
    <s v="T. Yamada &amp; K.G. Anzoua"/>
    <d v="2014-08-22T00:00:00"/>
    <s v="Road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3.039047222222003"/>
    <n v="143.21046388888999"/>
    <n v="100"/>
    <m/>
    <m/>
    <s v="4x"/>
    <n v="8.9290717386809995"/>
    <s v="Y"/>
    <d v="2015-07-02T00:00:00"/>
    <s v="NEF"/>
    <s v="summer 2015"/>
    <n v="76.662499999999994"/>
    <n v="5.7485628592851799E-3"/>
    <s v="N"/>
    <n v="1"/>
    <n v="7"/>
    <s v="N Japan"/>
    <n v="6"/>
    <x v="5"/>
    <n v="0"/>
    <n v="4.0000000000000001E-3"/>
    <n v="2E-3"/>
    <n v="1E-3"/>
    <n v="1E-3"/>
    <n v="1.2999999999999999E-2"/>
    <n v="0.97899999999999998"/>
    <n v="296"/>
    <n v="307"/>
    <n v="267"/>
    <n v="283"/>
    <n v="247"/>
    <n v="193"/>
    <n v="213"/>
    <n v="224"/>
    <n v="226"/>
    <n v="259"/>
    <n v="9.5593122381158802E-2"/>
    <n v="0.18608812346231299"/>
    <s v="4x"/>
    <m/>
    <m/>
    <m/>
    <m/>
    <m/>
    <n v="5"/>
    <n v="5"/>
    <s v="SAMN05752138"/>
    <m/>
    <m/>
  </r>
  <r>
    <n v="271"/>
    <s v="JM2014-H-53"/>
    <s v="JM2014-H-53"/>
    <s v="M. sacchariflorus"/>
    <m/>
    <m/>
    <s v="2014-H-53"/>
    <m/>
    <m/>
    <m/>
    <s v="wild"/>
    <m/>
    <s v="Japan"/>
    <s v="Hokkaido"/>
    <s v="Menuro"/>
    <m/>
    <s v="T. Yamada &amp; K.G. Anzoua"/>
    <d v="2014-09-01T00:00:00"/>
    <s v="Roadside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919161111111002"/>
    <n v="143.06573611111"/>
    <n v="700"/>
    <m/>
    <m/>
    <s v="4x"/>
    <n v="8.5982047872340424"/>
    <s v="Y"/>
    <d v="2015-07-02T00:00:00"/>
    <s v="NEF"/>
    <s v="summer 2015"/>
    <n v="69.777500000000003"/>
    <n v="3.3944331296673499E-3"/>
    <s v="N"/>
    <n v="1"/>
    <n v="7"/>
    <s v="N Japan"/>
    <n v="6"/>
    <x v="5"/>
    <n v="0"/>
    <n v="2E-3"/>
    <n v="2E-3"/>
    <n v="2E-3"/>
    <n v="2E-3"/>
    <n v="1.6E-2"/>
    <n v="0.97599999999999998"/>
    <n v="296"/>
    <n v="307"/>
    <n v="267"/>
    <n v="283"/>
    <n v="248"/>
    <n v="193"/>
    <n v="213"/>
    <n v="224"/>
    <n v="226"/>
    <n v="259"/>
    <n v="5.8286374801329303E-2"/>
    <n v="0.20970909537252999"/>
    <s v="4x"/>
    <m/>
    <m/>
    <m/>
    <m/>
    <m/>
    <n v="5"/>
    <n v="4"/>
    <s v="SAMN05752139"/>
    <m/>
    <m/>
  </r>
  <r>
    <n v="272"/>
    <s v="JM2014-H-54"/>
    <s v="JM2014-H-54"/>
    <s v="M. sacchariflorus"/>
    <m/>
    <m/>
    <s v="2014-H-54"/>
    <m/>
    <m/>
    <m/>
    <s v="wild"/>
    <m/>
    <s v="Japan"/>
    <s v="Hokkaido"/>
    <s v="Ishikari"/>
    <m/>
    <s v="T. Yamada &amp; K.G. Anzoua"/>
    <d v="2014-09-01T00:00:00"/>
    <s v="Road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3.166152777778002"/>
    <n v="141.28918333332999"/>
    <n v="9"/>
    <m/>
    <m/>
    <s v="4x"/>
    <n v="9.4517971508345191"/>
    <s v="Y"/>
    <d v="2015-05-23T00:00:00"/>
    <s v="NEF"/>
    <s v="summer 2015"/>
    <n v="127.40750000000003"/>
    <n v="0.14828095338536201"/>
    <s v="N"/>
    <n v="1"/>
    <n v="7"/>
    <s v="N Japan"/>
    <n v="6"/>
    <x v="5"/>
    <n v="0.155"/>
    <n v="0"/>
    <n v="0"/>
    <n v="1E-3"/>
    <n v="0"/>
    <n v="0.05"/>
    <n v="0.79300000000000004"/>
    <n v="296"/>
    <n v="307"/>
    <n v="267"/>
    <n v="283"/>
    <n v="248"/>
    <n v="193"/>
    <n v="213"/>
    <n v="224"/>
    <n v="226"/>
    <n v="259"/>
    <n v="8.9437942493859293E-2"/>
    <n v="0.203808314820692"/>
    <s v="4x"/>
    <m/>
    <m/>
    <m/>
    <m/>
    <m/>
    <n v="6"/>
    <n v="5"/>
    <s v="SAMN05752140"/>
    <m/>
    <m/>
  </r>
  <r>
    <n v="273"/>
    <s v="JM2014-H-55"/>
    <s v="JM2014-H-55"/>
    <s v="M. sacchariflorus"/>
    <m/>
    <m/>
    <s v="2014-H-55"/>
    <m/>
    <m/>
    <m/>
    <s v="wild"/>
    <m/>
    <s v="Japan"/>
    <s v="Hokkaido"/>
    <s v="Toubetsu"/>
    <m/>
    <s v="T. Yamada &amp; K.G. Anzoua"/>
    <d v="2014-09-01T00:00:00"/>
    <s v="Roadside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178836111111004"/>
    <n v="141.45455833333"/>
    <n v="7"/>
    <m/>
    <m/>
    <s v="4x"/>
    <n v="8.46323311748381"/>
    <s v="Y"/>
    <d v="2015-07-02T00:00:00"/>
    <s v="NEF"/>
    <s v="summer 2015"/>
    <n v="70.670000000000016"/>
    <n v="3.1893302406494602E-3"/>
    <s v="N"/>
    <n v="1"/>
    <n v="7"/>
    <s v="N Japan"/>
    <n v="6"/>
    <x v="5"/>
    <n v="0"/>
    <n v="0"/>
    <n v="0"/>
    <n v="0"/>
    <n v="0"/>
    <n v="0"/>
    <n v="0.999"/>
    <n v="296"/>
    <n v="307"/>
    <n v="267"/>
    <n v="283"/>
    <n v="248"/>
    <n v="193"/>
    <n v="213"/>
    <n v="224"/>
    <n v="226"/>
    <n v="259"/>
    <n v="0.103222077734431"/>
    <n v="0.182708729417072"/>
    <s v="4x"/>
    <m/>
    <m/>
    <m/>
    <m/>
    <m/>
    <n v="6"/>
    <n v="5"/>
    <s v="SAMN05752141"/>
    <m/>
    <m/>
  </r>
  <r>
    <n v="274"/>
    <s v="JM2014-H-56"/>
    <s v="JM2014-H-56"/>
    <s v="M. sacchariflorus"/>
    <m/>
    <m/>
    <s v="2014-H-56"/>
    <m/>
    <m/>
    <m/>
    <s v="wild"/>
    <m/>
    <s v="Japan"/>
    <s v="Hokkaido"/>
    <s v="Toubetsu"/>
    <m/>
    <s v="T. Yamada &amp; K.G. Anzoua"/>
    <d v="2014-09-01T00:00:00"/>
    <s v="Roadside"/>
    <m/>
    <m/>
    <m/>
    <m/>
    <s v="HU"/>
    <m/>
    <m/>
    <m/>
    <m/>
    <m/>
    <d v="2015-02-20T00:00:00"/>
    <m/>
    <n v="9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219477777778003"/>
    <n v="141.53524722221999"/>
    <n v="23"/>
    <m/>
    <m/>
    <s v="4x"/>
    <n v="8.5244923481981232"/>
    <s v="Y"/>
    <d v="2015-07-02T00:00:00"/>
    <s v="NEF"/>
    <s v="summer 2015"/>
    <n v="122.18"/>
    <n v="3.6755697133055601E-3"/>
    <s v="N"/>
    <n v="1"/>
    <n v="7"/>
    <s v="N Japan"/>
    <n v="6"/>
    <x v="5"/>
    <n v="0"/>
    <n v="0"/>
    <n v="2E-3"/>
    <n v="0"/>
    <n v="0"/>
    <n v="1E-3"/>
    <n v="0.997"/>
    <n v="296"/>
    <n v="307"/>
    <n v="267"/>
    <n v="283"/>
    <n v="248"/>
    <n v="193"/>
    <n v="213"/>
    <n v="224"/>
    <n v="226"/>
    <n v="259"/>
    <n v="9.2934547030775902E-2"/>
    <n v="0.18535155627767699"/>
    <s v="4x"/>
    <m/>
    <m/>
    <m/>
    <m/>
    <m/>
    <n v="6"/>
    <n v="5"/>
    <s v="SAMN05752142"/>
    <m/>
    <m/>
  </r>
  <r>
    <n v="275"/>
    <s v="JM2014-H-57"/>
    <s v="JM2014-H-57"/>
    <s v="M. sacchariflorus"/>
    <m/>
    <m/>
    <s v="2014-H-57"/>
    <m/>
    <m/>
    <m/>
    <s v="wild"/>
    <m/>
    <s v="Japan"/>
    <s v="Hokkaido"/>
    <s v="Shinshinotsu"/>
    <m/>
    <s v="T. Yamada &amp; K.G. Anzoua"/>
    <d v="2014-09-01T00:00:00"/>
    <s v="Road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3.226036111111"/>
    <n v="141.6568"/>
    <n v="17"/>
    <m/>
    <m/>
    <s v="4x"/>
    <n v="8.7966868198307129"/>
    <s v="Y"/>
    <d v="2015-05-23T00:00:00"/>
    <s v="NEF"/>
    <s v="summer 2015"/>
    <n v="87.372500000000002"/>
    <n v="6.5228299046663296E-3"/>
    <s v="N"/>
    <n v="1"/>
    <n v="7"/>
    <s v="N Japan"/>
    <n v="6"/>
    <x v="5"/>
    <n v="1.7999999999999999E-2"/>
    <n v="0"/>
    <n v="0"/>
    <n v="0"/>
    <n v="0"/>
    <n v="0"/>
    <n v="0.98099999999999998"/>
    <n v="296"/>
    <n v="307"/>
    <n v="267"/>
    <n v="283"/>
    <n v="248"/>
    <n v="193"/>
    <n v="213"/>
    <n v="224"/>
    <n v="226"/>
    <n v="259"/>
    <n v="0.164716081491114"/>
    <n v="0.16128697457187299"/>
    <s v="4x"/>
    <m/>
    <m/>
    <m/>
    <m/>
    <m/>
    <n v="6"/>
    <n v="5"/>
    <s v="SAMN05752143"/>
    <m/>
    <m/>
  </r>
  <r>
    <n v="276"/>
    <s v="JM2014-H-58"/>
    <s v="JM2014-H-58"/>
    <s v="M. sacchariflorus"/>
    <m/>
    <m/>
    <s v="2014-H-58"/>
    <m/>
    <m/>
    <m/>
    <s v="wild"/>
    <m/>
    <s v="Japan"/>
    <s v="Hokkaido"/>
    <s v="Iwamizawa"/>
    <m/>
    <s v="T. Yamada &amp; K.G. Anzoua"/>
    <d v="2014-09-01T00:00:00"/>
    <s v="Roadside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3.183941666667003"/>
    <n v="141.71987777778"/>
    <n v="20"/>
    <m/>
    <m/>
    <s v="4x"/>
    <n v="8.424840475740984"/>
    <s v="Y"/>
    <d v="2015-05-23T00:00:00"/>
    <s v="NEF"/>
    <s v="summer 2015"/>
    <n v="61.745000000000012"/>
    <n v="1.65070980521624E-3"/>
    <s v="N"/>
    <n v="1"/>
    <n v="7"/>
    <s v="N Japan"/>
    <n v="6"/>
    <x v="5"/>
    <n v="0"/>
    <n v="0"/>
    <n v="0"/>
    <n v="0"/>
    <n v="0"/>
    <n v="5.0000000000000001E-3"/>
    <n v="0.99399999999999999"/>
    <n v="296"/>
    <n v="307"/>
    <n v="267"/>
    <n v="283"/>
    <n v="248"/>
    <n v="193"/>
    <n v="213"/>
    <n v="224"/>
    <n v="226"/>
    <n v="259"/>
    <n v="0.115648027741656"/>
    <n v="0.17844655752704"/>
    <s v="4x"/>
    <m/>
    <m/>
    <m/>
    <m/>
    <m/>
    <n v="6"/>
    <n v="5"/>
    <s v="SAMN05752144"/>
    <m/>
    <m/>
  </r>
  <r>
    <n v="277"/>
    <s v="JM2014-H-59"/>
    <s v="JM2014-H-59"/>
    <s v="M. sacchariflorus"/>
    <m/>
    <m/>
    <s v="2014-H-59"/>
    <m/>
    <m/>
    <m/>
    <s v="wild"/>
    <m/>
    <s v="Japan"/>
    <s v="Hokkaido"/>
    <s v="Iwamizawa"/>
    <m/>
    <s v="T. Yamada &amp; K.G. Anzoua"/>
    <d v="2014-09-01T00:00:00"/>
    <s v="Mountain foot"/>
    <m/>
    <m/>
    <m/>
    <m/>
    <s v="HU"/>
    <m/>
    <m/>
    <m/>
    <m/>
    <m/>
    <d v="2015-02-20T00:00:00"/>
    <m/>
    <n v="4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3.169986111111001"/>
    <n v="141.78222777778001"/>
    <n v="41"/>
    <m/>
    <m/>
    <s v="4x"/>
    <n v="8.7740371281162641"/>
    <s v="Y"/>
    <d v="2015-07-02T00:00:00"/>
    <s v="NEF"/>
    <s v="summer 2015"/>
    <n v="105.9025"/>
    <n v="1.0731052984574101E-2"/>
    <s v="N"/>
    <n v="1"/>
    <n v="7"/>
    <s v="N Japan"/>
    <n v="6"/>
    <x v="5"/>
    <n v="3.0000000000000001E-3"/>
    <n v="0"/>
    <n v="1E-3"/>
    <n v="0"/>
    <n v="3.0000000000000001E-3"/>
    <n v="0.03"/>
    <n v="0.96199999999999997"/>
    <n v="296"/>
    <n v="307"/>
    <n v="267"/>
    <n v="283"/>
    <n v="248"/>
    <n v="193"/>
    <n v="213"/>
    <n v="224"/>
    <n v="226"/>
    <n v="259"/>
    <n v="8.5970235515098997E-2"/>
    <n v="0.191179260196016"/>
    <s v="4x"/>
    <m/>
    <m/>
    <m/>
    <m/>
    <m/>
    <n v="6"/>
    <n v="5"/>
    <s v="SAMN05752145"/>
    <m/>
    <m/>
  </r>
  <r>
    <n v="278"/>
    <s v="JM2014-H-60"/>
    <s v="JM2014-H-60"/>
    <s v="M. sacchariflorus"/>
    <m/>
    <m/>
    <s v="2014-H-60"/>
    <m/>
    <m/>
    <m/>
    <s v="wild"/>
    <m/>
    <s v="Japan"/>
    <s v="Hokkaido"/>
    <s v="Naganuma"/>
    <m/>
    <s v="T. Yamada &amp; K.G. Anzoua"/>
    <d v="2014-09-01T00:00:00"/>
    <s v="River side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3.063933333332997"/>
    <n v="141.76390000000001"/>
    <n v="25"/>
    <m/>
    <m/>
    <s v="4x"/>
    <n v="8.480059869036479"/>
    <s v="Y"/>
    <d v="2015-07-02T00:00:00"/>
    <s v="NEF"/>
    <s v="summer 2015"/>
    <n v="84.652500000000003"/>
    <n v="8.2135523613963005E-4"/>
    <s v="N"/>
    <n v="1"/>
    <n v="7"/>
    <s v="N Japan"/>
    <n v="6"/>
    <x v="5"/>
    <n v="1E-3"/>
    <n v="1.6E-2"/>
    <n v="3.0000000000000001E-3"/>
    <n v="5.0000000000000001E-3"/>
    <n v="2E-3"/>
    <n v="2.1000000000000001E-2"/>
    <n v="0.95199999999999996"/>
    <n v="296"/>
    <n v="307"/>
    <n v="267"/>
    <n v="283"/>
    <n v="248"/>
    <n v="193"/>
    <n v="213"/>
    <n v="224"/>
    <n v="226"/>
    <n v="259"/>
    <n v="5.4471897124692997E-2"/>
    <n v="0.21191931540342299"/>
    <s v="4x"/>
    <m/>
    <m/>
    <m/>
    <m/>
    <m/>
    <n v="6"/>
    <n v="6"/>
    <s v="SAMN05752146"/>
    <m/>
    <m/>
  </r>
  <r>
    <n v="279"/>
    <s v="JM2014-H-61"/>
    <s v="JM2014-H-61"/>
    <s v="M. sacchariflorus"/>
    <m/>
    <m/>
    <s v="2014-H-61"/>
    <m/>
    <m/>
    <m/>
    <s v="wild"/>
    <m/>
    <s v="Japan"/>
    <s v="Hokkaido"/>
    <s v="Nanporo"/>
    <m/>
    <s v="T. Yamada &amp; K.G. Anzoua"/>
    <d v="2014-09-01T00:00:00"/>
    <s v="Road side"/>
    <m/>
    <m/>
    <m/>
    <m/>
    <s v="HU"/>
    <m/>
    <m/>
    <m/>
    <m/>
    <m/>
    <d v="2015-02-20T00:00:00"/>
    <m/>
    <n v="3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3.059566666667003"/>
    <n v="141.67382777777999"/>
    <n v="17"/>
    <m/>
    <m/>
    <s v="4x"/>
    <n v="9.2145212707485964"/>
    <s v="Y"/>
    <d v="2015-07-02T00:00:00"/>
    <s v="NEF"/>
    <s v="summer 2015"/>
    <n v="323.37500000000006"/>
    <n v="3.28723645431875E-3"/>
    <s v="N"/>
    <n v="1"/>
    <n v="7"/>
    <s v="N Japan"/>
    <n v="6"/>
    <x v="5"/>
    <n v="1E-3"/>
    <n v="0"/>
    <n v="0"/>
    <n v="1.4E-2"/>
    <n v="2E-3"/>
    <n v="2.1000000000000001E-2"/>
    <n v="0.96199999999999997"/>
    <n v="296"/>
    <n v="307"/>
    <n v="267"/>
    <n v="283"/>
    <n v="248"/>
    <n v="193"/>
    <n v="213"/>
    <n v="224"/>
    <n v="226"/>
    <n v="259"/>
    <n v="5.8748735731830697E-2"/>
    <n v="0.21027262679602099"/>
    <s v="4x"/>
    <m/>
    <m/>
    <m/>
    <m/>
    <m/>
    <n v="6"/>
    <n v="6"/>
    <s v="SAMN05752147"/>
    <m/>
    <m/>
  </r>
  <r>
    <n v="280"/>
    <s v="JM2014-H-62"/>
    <s v="JM2014-H-62"/>
    <s v="M. sacchariflorus"/>
    <m/>
    <m/>
    <s v="2014-H-62"/>
    <m/>
    <m/>
    <m/>
    <s v="wild"/>
    <m/>
    <s v="Japan"/>
    <s v="Hokkaido"/>
    <s v="Ebetsu"/>
    <m/>
    <s v="T. Yamada &amp; K.G. Anzoua"/>
    <d v="2014-09-01T00:00:00"/>
    <s v="Road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3.086872222221999"/>
    <n v="141.56950277778"/>
    <n v="12"/>
    <m/>
    <m/>
    <s v="4x"/>
    <n v="8.7826516117282818"/>
    <s v="Y"/>
    <d v="2015-07-02T00:00:00"/>
    <s v="NEF"/>
    <s v="summer 2015"/>
    <n v="221.37500000000003"/>
    <n v="1.95198126097989E-3"/>
    <s v="N"/>
    <n v="1"/>
    <n v="7"/>
    <s v="N Japan"/>
    <n v="6"/>
    <x v="5"/>
    <n v="1E-3"/>
    <n v="2E-3"/>
    <n v="0"/>
    <n v="1E-3"/>
    <n v="2E-3"/>
    <n v="4.0000000000000001E-3"/>
    <n v="0.99"/>
    <n v="303"/>
    <n v="306"/>
    <n v="267"/>
    <n v="284"/>
    <n v="248"/>
    <n v="193"/>
    <n v="213"/>
    <n v="224"/>
    <n v="226"/>
    <n v="259"/>
    <n v="8.9524635168328301E-2"/>
    <n v="0.189227790649697"/>
    <s v="4x"/>
    <m/>
    <m/>
    <m/>
    <m/>
    <m/>
    <n v="6"/>
    <n v="5"/>
    <s v="SAMN05752148"/>
    <m/>
    <m/>
  </r>
  <r>
    <n v="281"/>
    <s v="JM2014-H-63"/>
    <s v="JM2014-H-63"/>
    <s v="M. sacchariflorus"/>
    <m/>
    <m/>
    <s v="2014-H-63"/>
    <m/>
    <m/>
    <m/>
    <s v="wild"/>
    <m/>
    <s v="Japan"/>
    <s v="Hokkaido"/>
    <s v="Kitahiroshima"/>
    <m/>
    <s v="T. Yamada &amp; K.G. Anzoua"/>
    <d v="2014-09-01T00:00:00"/>
    <s v="Road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982088888889002"/>
    <n v="141.58230555556"/>
    <n v="8"/>
    <m/>
    <m/>
    <s v="4x"/>
    <n v="8.7692211113694487"/>
    <s v="Y"/>
    <d v="2015-07-02T00:00:00"/>
    <s v="NEF"/>
    <s v="summer 2015"/>
    <n v="213.42750000000004"/>
    <n v="5.2015604681404396E-3"/>
    <s v="N"/>
    <n v="1"/>
    <n v="7"/>
    <s v="N Japan"/>
    <n v="6"/>
    <x v="5"/>
    <n v="0"/>
    <n v="0"/>
    <n v="1E-3"/>
    <n v="2E-3"/>
    <n v="1E-3"/>
    <n v="1.9E-2"/>
    <n v="0.97699999999999998"/>
    <n v="296"/>
    <n v="307"/>
    <n v="267"/>
    <n v="283"/>
    <n v="248"/>
    <n v="193"/>
    <n v="213"/>
    <n v="224"/>
    <n v="226"/>
    <n v="259"/>
    <n v="9.9147522034388105E-2"/>
    <n v="0.18531468531468501"/>
    <s v="4x"/>
    <m/>
    <m/>
    <m/>
    <m/>
    <m/>
    <n v="6"/>
    <n v="6"/>
    <s v="SAMN05752149"/>
    <m/>
    <m/>
  </r>
  <r>
    <n v="282"/>
    <s v="JM2014-H-64"/>
    <s v="JM2014-H-64"/>
    <s v="M. sacchariflorus"/>
    <m/>
    <m/>
    <s v="2014-H-64"/>
    <m/>
    <m/>
    <m/>
    <s v="wild"/>
    <m/>
    <s v="Japan"/>
    <s v="Hokkaido"/>
    <s v="Eniwa"/>
    <m/>
    <s v="T. Yamada &amp; K.G. Anzoua"/>
    <d v="2014-09-01T00:00:00"/>
    <s v="Road side"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933352777777998"/>
    <n v="141.57069444443999"/>
    <n v="25"/>
    <m/>
    <m/>
    <s v="4x"/>
    <n v="9.1560750586395621"/>
    <s v="Y"/>
    <d v="2015-05-23T00:00:00"/>
    <s v="NEF"/>
    <s v="summer 2015"/>
    <n v="153.58750000000001"/>
    <n v="0.14422347047214201"/>
    <s v="N"/>
    <n v="1"/>
    <n v="7"/>
    <s v="N Japan"/>
    <n v="6"/>
    <x v="5"/>
    <n v="0.158"/>
    <n v="0"/>
    <n v="0"/>
    <n v="0"/>
    <n v="1E-3"/>
    <n v="7.6999999999999999E-2"/>
    <n v="0.76400000000000001"/>
    <n v="296"/>
    <n v="307"/>
    <n v="267"/>
    <n v="283"/>
    <n v="248"/>
    <n v="193"/>
    <n v="213"/>
    <n v="224"/>
    <n v="226"/>
    <n v="259"/>
    <n v="8.4351972258344204E-2"/>
    <n v="0.20857792084832399"/>
    <s v="4x"/>
    <m/>
    <m/>
    <m/>
    <m/>
    <m/>
    <n v="6"/>
    <n v="6"/>
    <s v="SAMN05752150"/>
    <m/>
    <m/>
  </r>
  <r>
    <n v="283"/>
    <s v="JM2014-H-65"/>
    <s v="JM2014-H-65"/>
    <s v="M. sacchariflorus"/>
    <m/>
    <m/>
    <s v="2014-H-65"/>
    <m/>
    <m/>
    <m/>
    <s v="wild"/>
    <m/>
    <s v="Japan"/>
    <s v="Hokkaido"/>
    <s v="Yakumo"/>
    <m/>
    <s v="T. Yamada &amp; K.G. Anzoua"/>
    <d v="2014-09-01T00:00:00"/>
    <s v="Road 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2.232761111111003"/>
    <n v="140.31428611110999"/>
    <n v="29"/>
    <m/>
    <m/>
    <s v="4x"/>
    <n v="8.5937852049148855"/>
    <s v="Y"/>
    <d v="2015-07-02T00:00:00"/>
    <s v="NEF"/>
    <s v="summer 2015"/>
    <n v="363.53750000000002"/>
    <n v="5.15705578996718E-3"/>
    <s v="N"/>
    <n v="1"/>
    <n v="7"/>
    <s v="N Japan"/>
    <n v="6"/>
    <x v="5"/>
    <n v="0"/>
    <n v="1E-3"/>
    <n v="0"/>
    <n v="0"/>
    <n v="1E-3"/>
    <n v="0.16300000000000001"/>
    <n v="0.83399999999999996"/>
    <n v="294"/>
    <n v="306"/>
    <n v="270"/>
    <n v="287"/>
    <n v="251"/>
    <n v="194"/>
    <n v="215"/>
    <n v="226"/>
    <n v="227"/>
    <n v="249"/>
    <n v="0.19554977604392401"/>
    <n v="0.153567066599612"/>
    <s v="unknown"/>
    <m/>
    <m/>
    <m/>
    <m/>
    <m/>
    <n v="8"/>
    <n v="8"/>
    <s v="SAMN05752151"/>
    <m/>
    <m/>
  </r>
  <r>
    <n v="284"/>
    <s v="JM2014-H-66"/>
    <s v="JM2014-H-66"/>
    <s v="M. sacchariflorus"/>
    <m/>
    <m/>
    <s v="2014-H-66"/>
    <m/>
    <m/>
    <m/>
    <s v="wild"/>
    <m/>
    <s v="Japan"/>
    <s v="Hokkaido"/>
    <s v="Yakumo"/>
    <m/>
    <s v="T. Yamada &amp; K.G. Anzoua"/>
    <d v="2014-09-01T00:00:00"/>
    <s v="Road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204119444443997"/>
    <n v="140.39251666666999"/>
    <n v="10"/>
    <m/>
    <m/>
    <s v="4x"/>
    <n v="8.8852282157676328"/>
    <s v="Y"/>
    <d v="2015-07-02T00:00:00"/>
    <s v="NEF"/>
    <s v="summer 2015"/>
    <n v="147.08500000000001"/>
    <n v="5.5865921787709499E-3"/>
    <s v="N"/>
    <n v="1"/>
    <n v="7"/>
    <s v="N Japan"/>
    <n v="6"/>
    <x v="5"/>
    <n v="0"/>
    <n v="1E-3"/>
    <n v="0"/>
    <n v="2E-3"/>
    <n v="1E-3"/>
    <n v="0.159"/>
    <n v="0.83799999999999997"/>
    <n v="296"/>
    <n v="307"/>
    <n v="267"/>
    <n v="283"/>
    <n v="248"/>
    <n v="193"/>
    <n v="213"/>
    <n v="224"/>
    <n v="226"/>
    <n v="259"/>
    <n v="0.147290853922844"/>
    <n v="0.163548868103565"/>
    <s v="4x"/>
    <m/>
    <m/>
    <m/>
    <m/>
    <m/>
    <n v="8"/>
    <n v="8"/>
    <s v="SAMN05752152"/>
    <m/>
    <m/>
  </r>
  <r>
    <n v="285"/>
    <s v="JM2014-H-67"/>
    <s v="JM2014-H-67"/>
    <s v="M. sacchariflorus"/>
    <m/>
    <m/>
    <s v="2014-H-67"/>
    <m/>
    <m/>
    <m/>
    <s v="wild"/>
    <m/>
    <s v="Japan"/>
    <s v="Hokkaido"/>
    <s v="Yakumo"/>
    <m/>
    <s v="T. Yamada &amp; K.G. Anzoua"/>
    <d v="2014-09-01T00:00:00"/>
    <s v="Sea 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2.179066666666998"/>
    <n v="140.44296388889001"/>
    <n v="26"/>
    <m/>
    <m/>
    <s v="4x"/>
    <n v="8.5900291205591142"/>
    <s v="Y"/>
    <d v="2015-07-02T00:00:00"/>
    <s v="NEF"/>
    <s v="summer 2015"/>
    <n v="196.72500000000002"/>
    <n v="9.2768791627021903E-3"/>
    <s v="N"/>
    <n v="1"/>
    <n v="7"/>
    <s v="N Japan"/>
    <n v="6"/>
    <x v="5"/>
    <n v="1E-3"/>
    <n v="1E-3"/>
    <n v="0"/>
    <n v="1E-3"/>
    <n v="2E-3"/>
    <n v="0.20100000000000001"/>
    <n v="0.79500000000000004"/>
    <n v="296"/>
    <n v="307"/>
    <n v="267"/>
    <n v="283"/>
    <n v="248"/>
    <n v="193"/>
    <n v="213"/>
    <n v="224"/>
    <n v="226"/>
    <n v="259"/>
    <n v="0.10648750180609701"/>
    <n v="0.18243855109961199"/>
    <s v="4x"/>
    <m/>
    <m/>
    <m/>
    <m/>
    <m/>
    <n v="8"/>
    <n v="8"/>
    <s v="SAMN05752153"/>
    <m/>
    <m/>
  </r>
  <r>
    <n v="286"/>
    <s v="JM2014-H-68"/>
    <s v="JM2014-H-68"/>
    <s v="M. sacchariflorus"/>
    <m/>
    <m/>
    <s v="2014-H-68"/>
    <m/>
    <m/>
    <m/>
    <s v="wild"/>
    <m/>
    <s v="Japan"/>
    <s v="Hokkaido"/>
    <s v="Mori"/>
    <m/>
    <s v="T. Yamada &amp; K.G. Anzoua"/>
    <d v="2014-09-02T00:00:00"/>
    <s v="Mountain foot"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2.104877777778"/>
    <n v="140.55261111111"/>
    <n v="47"/>
    <m/>
    <m/>
    <s v="4x"/>
    <n v="8.7862619808306697"/>
    <s v="Y"/>
    <d v="2015-05-23T00:00:00"/>
    <s v="NEF"/>
    <s v="summer 2015"/>
    <n v="1077.3675000000001"/>
    <n v="2.7898326100433998E-3"/>
    <s v="N"/>
    <n v="1"/>
    <n v="7"/>
    <s v="N Japan"/>
    <n v="6"/>
    <x v="5"/>
    <n v="0"/>
    <n v="4.0000000000000001E-3"/>
    <n v="1E-3"/>
    <n v="2E-3"/>
    <n v="3.0000000000000001E-3"/>
    <n v="0.14799999999999999"/>
    <n v="0.84199999999999997"/>
    <n v="296"/>
    <n v="307"/>
    <n v="267"/>
    <n v="283"/>
    <n v="248"/>
    <n v="193"/>
    <n v="213"/>
    <n v="223"/>
    <n v="226"/>
    <n v="259"/>
    <n v="0.135385059962433"/>
    <n v="0.16864973262032101"/>
    <s v="4x"/>
    <m/>
    <m/>
    <m/>
    <m/>
    <m/>
    <n v="8"/>
    <n v="7"/>
    <s v="SAMN05752154"/>
    <m/>
    <m/>
  </r>
  <r>
    <n v="287"/>
    <s v="JM2014-H-69"/>
    <s v="JM2014-H-69"/>
    <s v="M. sacchariflorus"/>
    <m/>
    <m/>
    <s v="2014-H-69"/>
    <m/>
    <m/>
    <m/>
    <s v="wild"/>
    <m/>
    <s v="Japan"/>
    <s v="Hokkaido"/>
    <s v="Yakumo"/>
    <m/>
    <s v="T. Yamada &amp; K.G. Anzoua"/>
    <d v="2014-09-02T00:00:00"/>
    <s v="Road side"/>
    <m/>
    <m/>
    <m/>
    <m/>
    <s v="HU"/>
    <m/>
    <m/>
    <m/>
    <m/>
    <m/>
    <d v="2015-02-20T00:00:00"/>
    <m/>
    <n v="5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256419444443999"/>
    <n v="140.24253888889001"/>
    <n v="17"/>
    <m/>
    <m/>
    <s v="4x"/>
    <n v="8.7583843329253348"/>
    <s v="Y"/>
    <d v="2015-07-02T00:00:00"/>
    <s v="NEF"/>
    <s v="summer 2015"/>
    <n v="159.41000000000003"/>
    <n v="3.5063113604488099E-3"/>
    <s v="N"/>
    <n v="1"/>
    <n v="7"/>
    <s v="N Japan"/>
    <n v="6"/>
    <x v="5"/>
    <n v="0"/>
    <n v="1E-3"/>
    <n v="1E-3"/>
    <n v="1E-3"/>
    <n v="1.4E-2"/>
    <n v="0.17299999999999999"/>
    <n v="0.81100000000000005"/>
    <n v="296"/>
    <n v="307"/>
    <n v="267"/>
    <n v="283"/>
    <n v="248"/>
    <n v="193"/>
    <n v="213"/>
    <n v="224"/>
    <n v="226"/>
    <n v="259"/>
    <n v="0.104695853200405"/>
    <n v="0.17945904073332899"/>
    <s v="4x"/>
    <m/>
    <m/>
    <m/>
    <m/>
    <m/>
    <n v="8"/>
    <n v="8"/>
    <s v="SAMN05752155"/>
    <m/>
    <m/>
  </r>
  <r>
    <n v="288"/>
    <s v="JM2014-H-70"/>
    <s v="JM2014-H-70"/>
    <s v="M. sacchariflorus"/>
    <m/>
    <m/>
    <s v="2014-H-70"/>
    <m/>
    <m/>
    <m/>
    <s v="wild"/>
    <m/>
    <s v="Japan"/>
    <s v="Hokkaido"/>
    <s v="Atsusabu"/>
    <m/>
    <s v="T. Yamada &amp; K.G. Anzoua"/>
    <d v="2014-09-02T00:00:00"/>
    <s v="River side"/>
    <m/>
    <m/>
    <m/>
    <m/>
    <s v="HU"/>
    <m/>
    <m/>
    <m/>
    <m/>
    <m/>
    <d v="2015-02-20T00:00:00"/>
    <m/>
    <n v="2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1.923347222221999"/>
    <n v="140.15884444444001"/>
    <n v="12"/>
    <m/>
    <m/>
    <s v="4x"/>
    <n v="8.4277551020408126"/>
    <s v="Y"/>
    <d v="2015-07-02T00:00:00"/>
    <s v="NEF"/>
    <s v="summer 2015"/>
    <n v="67.015000000000015"/>
    <n v="2.2144890857323601E-3"/>
    <s v="N"/>
    <n v="1"/>
    <n v="7"/>
    <s v="N Japan"/>
    <n v="6"/>
    <x v="5"/>
    <n v="0"/>
    <n v="0.01"/>
    <n v="2E-3"/>
    <n v="1E-3"/>
    <n v="1E-3"/>
    <n v="0.157"/>
    <n v="0.82899999999999996"/>
    <n v="296"/>
    <n v="307"/>
    <n v="267"/>
    <n v="283"/>
    <n v="248"/>
    <n v="193"/>
    <n v="213"/>
    <n v="223"/>
    <n v="226"/>
    <n v="259"/>
    <n v="0.13709001589365699"/>
    <n v="0.158467566390945"/>
    <s v="unknown"/>
    <m/>
    <m/>
    <m/>
    <m/>
    <m/>
    <n v="9"/>
    <n v="8"/>
    <s v="SAMN05752156"/>
    <m/>
    <m/>
  </r>
  <r>
    <n v="289"/>
    <s v="JM2014-H-71"/>
    <s v="JM2014-H-71"/>
    <s v="M. sacchariflorus"/>
    <m/>
    <m/>
    <s v="2014-H-71"/>
    <m/>
    <m/>
    <m/>
    <s v="wild"/>
    <m/>
    <s v="Japan"/>
    <s v="Hokkaido"/>
    <s v="Esahi"/>
    <m/>
    <s v="T. Yamada &amp; K.G. Anzoua"/>
    <d v="2014-09-02T00:00:00"/>
    <s v="Sea side"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1.916888888888998"/>
    <n v="140.14607222222"/>
    <n v="30"/>
    <m/>
    <m/>
    <s v="4x"/>
    <n v="9.0638419209604777"/>
    <s v="Y"/>
    <d v="2015-05-23T00:00:00"/>
    <s v="NEF"/>
    <s v="summer 2015"/>
    <n v="316.02250000000004"/>
    <n v="1.8691588785046699E-3"/>
    <s v="N"/>
    <n v="1"/>
    <n v="7"/>
    <s v="N Japan"/>
    <n v="6"/>
    <x v="5"/>
    <n v="0"/>
    <n v="3.0000000000000001E-3"/>
    <n v="1.6E-2"/>
    <n v="0"/>
    <n v="2E-3"/>
    <n v="0.17799999999999999"/>
    <n v="0.80100000000000005"/>
    <n v="296"/>
    <n v="307"/>
    <n v="267"/>
    <n v="283"/>
    <n v="248"/>
    <n v="193"/>
    <n v="213"/>
    <n v="223"/>
    <n v="226"/>
    <n v="259"/>
    <n v="0.133448923565959"/>
    <n v="0.16670557241471301"/>
    <s v="4x"/>
    <m/>
    <m/>
    <m/>
    <m/>
    <m/>
    <n v="9"/>
    <n v="8"/>
    <s v="SAMN05752157"/>
    <m/>
    <m/>
  </r>
  <r>
    <n v="290"/>
    <s v="JM2014-H-72"/>
    <s v="JM2014-H-72"/>
    <s v="M. sacchariflorus"/>
    <m/>
    <m/>
    <s v="2014-H-72"/>
    <m/>
    <m/>
    <m/>
    <s v="wild"/>
    <m/>
    <s v="Japan"/>
    <s v="Hokkaido"/>
    <s v="Setana"/>
    <m/>
    <s v="T. Yamada &amp; K.G. Anzoua"/>
    <d v="2014-09-02T00:00:00"/>
    <s v="River side"/>
    <m/>
    <m/>
    <m/>
    <m/>
    <s v="HU"/>
    <m/>
    <m/>
    <m/>
    <m/>
    <m/>
    <d v="2015-02-20T00:00:00"/>
    <m/>
    <n v="9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42.406294444444001"/>
    <n v="139.88354444443999"/>
    <n v="5"/>
    <m/>
    <m/>
    <s v="4x"/>
    <n v="8.6053657458563517"/>
    <s v="Y"/>
    <d v="2015-05-23T00:00:00"/>
    <s v="NEF"/>
    <s v="summer 2015"/>
    <n v="146.27750000000003"/>
    <n v="1.0166734444896301E-2"/>
    <s v="N"/>
    <n v="1"/>
    <n v="7"/>
    <s v="N Japan"/>
    <n v="6"/>
    <x v="5"/>
    <n v="0"/>
    <n v="3.0000000000000001E-3"/>
    <n v="1E-3"/>
    <n v="2E-3"/>
    <n v="5.0000000000000001E-3"/>
    <n v="0.155"/>
    <n v="0.83399999999999996"/>
    <n v="296"/>
    <n v="307"/>
    <n v="267"/>
    <n v="283"/>
    <n v="248"/>
    <n v="193"/>
    <n v="213"/>
    <n v="224"/>
    <n v="226"/>
    <n v="259"/>
    <n v="0.16486056928189599"/>
    <n v="0.156782006920415"/>
    <s v="4x"/>
    <m/>
    <m/>
    <m/>
    <m/>
    <m/>
    <n v="8"/>
    <n v="8"/>
    <s v="SAMN05752158"/>
    <m/>
    <m/>
  </r>
  <r>
    <n v="291"/>
    <s v="JM2014-H-73"/>
    <s v="JM2014-H-73"/>
    <s v="M. sacchariflorus"/>
    <m/>
    <m/>
    <s v="2014-H-73"/>
    <m/>
    <m/>
    <m/>
    <s v="wild"/>
    <m/>
    <s v="Japan"/>
    <s v="Hokkaido"/>
    <s v="Toya"/>
    <m/>
    <s v="T.Yamada &amp; E.J. Sacks"/>
    <d v="2014-09-13T00:00:00"/>
    <s v="Sea 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576288888889003"/>
    <n v="140.79830833333"/>
    <n v="87"/>
    <m/>
    <m/>
    <s v="4x"/>
    <n v="8.7915553762356247"/>
    <s v="Y"/>
    <d v="2015-07-02T00:00:00"/>
    <s v="NEF"/>
    <s v="summer 2015"/>
    <n v="245.98250000000002"/>
    <n v="2.4683739586547401E-3"/>
    <s v="N"/>
    <n v="1"/>
    <n v="7"/>
    <s v="N Japan"/>
    <n v="6"/>
    <x v="5"/>
    <n v="0"/>
    <n v="1E-3"/>
    <n v="1E-3"/>
    <n v="0"/>
    <n v="1E-3"/>
    <n v="2E-3"/>
    <n v="0.995"/>
    <n v="296"/>
    <n v="307"/>
    <n v="267"/>
    <n v="283"/>
    <n v="248"/>
    <n v="193"/>
    <n v="213"/>
    <n v="224"/>
    <n v="226"/>
    <n v="259"/>
    <n v="0.122814622164427"/>
    <n v="0.17479822105089801"/>
    <s v="4x"/>
    <m/>
    <m/>
    <m/>
    <m/>
    <m/>
    <n v="7"/>
    <n v="7"/>
    <s v="SAMN05752159"/>
    <m/>
    <m/>
  </r>
  <r>
    <n v="292"/>
    <s v="JM2014-H-74"/>
    <s v="JM2014-H-74"/>
    <s v="M. sacchariflorus"/>
    <m/>
    <m/>
    <s v="2014-H-74"/>
    <m/>
    <m/>
    <m/>
    <s v="wild"/>
    <m/>
    <s v="Japan"/>
    <s v="Hokkaido"/>
    <s v="Toyoura"/>
    <m/>
    <s v="T.Yamada &amp; E.J. Sacks"/>
    <d v="2014-09-13T00:00:00"/>
    <s v="River side"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42.575877777777997"/>
    <n v="140.72392222222001"/>
    <n v="67"/>
    <m/>
    <m/>
    <s v="4x"/>
    <n v="9.6361268337761334"/>
    <s v="Y"/>
    <d v="2015-07-02T00:00:00"/>
    <s v="NEF"/>
    <s v="summer 2015"/>
    <n v="33.525000000000006"/>
    <m/>
    <s v="N"/>
    <n v="1"/>
    <n v="7"/>
    <s v="N Japan"/>
    <n v="6"/>
    <x v="5"/>
    <n v="0"/>
    <n v="5.0000000000000001E-3"/>
    <n v="2E-3"/>
    <n v="2E-3"/>
    <n v="1E-3"/>
    <n v="0.129"/>
    <n v="0.86099999999999999"/>
    <n v="296"/>
    <n v="307"/>
    <n v="267"/>
    <n v="283"/>
    <n v="248"/>
    <n v="193"/>
    <n v="213"/>
    <n v="224"/>
    <n v="226"/>
    <n v="259"/>
    <n v="0.22262678803641101"/>
    <n v="0.13415858146537299"/>
    <s v="unknown"/>
    <m/>
    <m/>
    <m/>
    <m/>
    <m/>
    <n v="7"/>
    <n v="7"/>
    <s v="SAMN05752160"/>
    <m/>
    <m/>
  </r>
  <r>
    <n v="293"/>
    <s v="JM2014-H-75"/>
    <s v="JM2014-H-75"/>
    <s v="M. sacchariflorus"/>
    <m/>
    <m/>
    <s v="2014-H-75"/>
    <m/>
    <m/>
    <m/>
    <s v="wild"/>
    <m/>
    <s v="Japan"/>
    <s v="Hokkaido"/>
    <s v="Oshamanbe"/>
    <m/>
    <s v="T.Yamada &amp; E.J. Sacks"/>
    <d v="2014-09-13T00:00:00"/>
    <s v="Road side"/>
    <m/>
    <m/>
    <m/>
    <m/>
    <s v="HU"/>
    <m/>
    <m/>
    <m/>
    <m/>
    <m/>
    <d v="2015-02-20T00:00:00"/>
    <m/>
    <n v="8"/>
    <s v="no"/>
    <d v="2015-04-17T00:00:00"/>
    <m/>
    <m/>
    <d v="2015-02-26T00:00:00"/>
    <m/>
    <m/>
    <n v="2"/>
    <d v="2015-01-01T00:00:00"/>
    <m/>
    <m/>
    <d v="2015-02-16T00:00:00"/>
    <m/>
    <s v="Y"/>
    <m/>
    <m/>
    <m/>
    <m/>
    <n v="42.471302777778"/>
    <n v="140.34379444443999"/>
    <n v="1"/>
    <m/>
    <m/>
    <s v="4x"/>
    <n v="8.5623648289310399"/>
    <s v="Y"/>
    <d v="2015-07-02T00:00:00"/>
    <s v="NEF"/>
    <s v="summer 2015"/>
    <n v="277.56"/>
    <n v="1.2973352033660601E-2"/>
    <s v="N"/>
    <n v="1"/>
    <n v="7"/>
    <s v="N Japan"/>
    <n v="6"/>
    <x v="5"/>
    <n v="0"/>
    <n v="1E-3"/>
    <n v="0"/>
    <n v="7.0000000000000001E-3"/>
    <n v="1.2E-2"/>
    <n v="0.14099999999999999"/>
    <n v="0.83799999999999997"/>
    <n v="296"/>
    <n v="306"/>
    <n v="267"/>
    <n v="284"/>
    <n v="248"/>
    <n v="193"/>
    <n v="213"/>
    <n v="224"/>
    <n v="226"/>
    <n v="259"/>
    <n v="0.14636613206184099"/>
    <n v="0.163067027758971"/>
    <s v="4x"/>
    <m/>
    <m/>
    <m/>
    <m/>
    <m/>
    <n v="8"/>
    <n v="8"/>
    <s v="SAMN05752161"/>
    <m/>
    <m/>
  </r>
  <r>
    <n v="294"/>
    <s v="JM2014-H-76"/>
    <s v="JM2014-H-76"/>
    <s v="M. sacchariflorus"/>
    <m/>
    <m/>
    <s v="2014-H-76"/>
    <m/>
    <m/>
    <m/>
    <s v="wild"/>
    <m/>
    <s v="Japan"/>
    <s v="Hokkaido"/>
    <s v="Date"/>
    <m/>
    <s v="T.Yamada &amp; E.J. Sacks"/>
    <d v="2014-09-14T00:00:00"/>
    <s v="Road side"/>
    <m/>
    <m/>
    <m/>
    <m/>
    <s v="HU"/>
    <m/>
    <m/>
    <m/>
    <m/>
    <m/>
    <d v="2015-02-20T00:00:00"/>
    <m/>
    <n v="6"/>
    <s v="no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458794444444003"/>
    <n v="140.88658055555999"/>
    <n v="28"/>
    <m/>
    <m/>
    <s v="4x"/>
    <n v="8.9872159335148307"/>
    <s v="Y"/>
    <d v="2015-07-02T00:00:00"/>
    <s v="NEF"/>
    <s v="summer 2015"/>
    <n v="251.42250000000001"/>
    <n v="8.29673011224988E-3"/>
    <s v="N"/>
    <n v="1"/>
    <n v="7"/>
    <s v="N Japan"/>
    <n v="6"/>
    <x v="5"/>
    <n v="0"/>
    <n v="0"/>
    <n v="1E-3"/>
    <n v="6.0000000000000001E-3"/>
    <n v="0"/>
    <n v="0.122"/>
    <n v="0.87"/>
    <n v="296"/>
    <n v="307"/>
    <n v="267"/>
    <n v="283"/>
    <n v="248"/>
    <n v="193"/>
    <n v="213"/>
    <n v="224"/>
    <n v="226"/>
    <n v="259"/>
    <n v="0.10059239994220499"/>
    <n v="0.18349183909523201"/>
    <s v="4x"/>
    <m/>
    <m/>
    <m/>
    <m/>
    <m/>
    <n v="8"/>
    <n v="8"/>
    <s v="SAMN05752162"/>
    <m/>
    <m/>
  </r>
  <r>
    <n v="295"/>
    <s v="JM2014-H-77"/>
    <s v="JM2014-H-77"/>
    <s v="M. sacchariflorus"/>
    <m/>
    <m/>
    <s v="2014-H-77"/>
    <m/>
    <m/>
    <m/>
    <s v="wild"/>
    <m/>
    <s v="Japan"/>
    <s v="Hokkaido"/>
    <s v="Shiraoi"/>
    <m/>
    <s v="T.Yamada &amp; E.J. Sacks"/>
    <d v="2014-09-14T00:00:00"/>
    <s v="Road 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574241666667"/>
    <n v="141.40737777778"/>
    <n v="3"/>
    <m/>
    <m/>
    <s v="4x"/>
    <n v="8.6575198533903475"/>
    <s v="Y"/>
    <d v="2015-05-23T00:00:00"/>
    <s v="NEF"/>
    <s v="summer 2015"/>
    <n v="1021.3950000000001"/>
    <n v="1.8463073852295401E-2"/>
    <s v="N"/>
    <n v="1"/>
    <n v="7"/>
    <s v="N Japan"/>
    <n v="6"/>
    <x v="5"/>
    <n v="0.01"/>
    <n v="3.0000000000000001E-3"/>
    <n v="0"/>
    <n v="3.0000000000000001E-3"/>
    <n v="1E-3"/>
    <n v="0.05"/>
    <n v="0.93200000000000005"/>
    <n v="296"/>
    <n v="307"/>
    <n v="267"/>
    <n v="283"/>
    <n v="248"/>
    <n v="193"/>
    <n v="213"/>
    <n v="224"/>
    <n v="226"/>
    <n v="259"/>
    <n v="0.19661898569570899"/>
    <n v="0.14254882917880701"/>
    <s v="unknown"/>
    <m/>
    <m/>
    <m/>
    <m/>
    <m/>
    <n v="8"/>
    <n v="8"/>
    <s v="SAMN05752163"/>
    <m/>
    <m/>
  </r>
  <r>
    <n v="296"/>
    <s v="JM2014-H-78"/>
    <s v="JM2014-H-78"/>
    <s v="M. sacchariflorus"/>
    <m/>
    <m/>
    <s v="2014-H-78"/>
    <m/>
    <m/>
    <m/>
    <s v="wild"/>
    <m/>
    <s v="Japan"/>
    <s v="Hokkaido"/>
    <s v="Tomakomai"/>
    <m/>
    <s v="T. Yamada"/>
    <d v="2014-09-14T00:00:00"/>
    <s v="Road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42.719850000000001"/>
    <n v="141.74337777778001"/>
    <n v="11"/>
    <m/>
    <m/>
    <s v="4x"/>
    <n v="8.6266258138644201"/>
    <s v="Y"/>
    <d v="2015-05-23T00:00:00"/>
    <s v="NEF"/>
    <s v="summer 2015"/>
    <n v="132.12500000000003"/>
    <n v="3.6702273349767202E-2"/>
    <s v="N"/>
    <n v="1"/>
    <n v="7"/>
    <s v="N Japan"/>
    <n v="6"/>
    <x v="5"/>
    <n v="5.2999999999999999E-2"/>
    <n v="0"/>
    <n v="0"/>
    <n v="1E-3"/>
    <n v="4.0000000000000001E-3"/>
    <n v="7.2999999999999995E-2"/>
    <n v="0.86799999999999999"/>
    <n v="296"/>
    <n v="307"/>
    <n v="267"/>
    <n v="283"/>
    <n v="248"/>
    <n v="193"/>
    <n v="213"/>
    <n v="224"/>
    <n v="226"/>
    <n v="259"/>
    <n v="0.11911573472041601"/>
    <n v="0.182199914706558"/>
    <s v="4x"/>
    <m/>
    <m/>
    <m/>
    <m/>
    <m/>
    <n v="8"/>
    <n v="8"/>
    <s v="SAMN05752164"/>
    <m/>
    <m/>
  </r>
  <r>
    <n v="297"/>
    <s v="JM2014-S-1"/>
    <s v="JM2014-S-1"/>
    <s v="M. sacchariflorus"/>
    <m/>
    <m/>
    <s v="2014-S-1"/>
    <m/>
    <m/>
    <m/>
    <s v="wild"/>
    <m/>
    <s v="Japan"/>
    <s v="Ehime"/>
    <s v="Matusyama"/>
    <m/>
    <s v="Y. Toma"/>
    <d v="2014-08-07T00:00:00"/>
    <s v="Road side"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n v="3"/>
    <d v="2015-01-01T00:00:00"/>
    <m/>
    <m/>
    <d v="2015-02-16T00:00:00"/>
    <m/>
    <s v="Y"/>
    <m/>
    <m/>
    <m/>
    <m/>
    <n v="33.958758333333002"/>
    <n v="132.77708888889001"/>
    <n v="5"/>
    <m/>
    <m/>
    <s v="4x"/>
    <n v="8.6916021126760565"/>
    <s v="Y"/>
    <d v="2015-05-23T00:00:00"/>
    <s v="NEF"/>
    <s v="summer 2015"/>
    <n v="609.23"/>
    <n v="1.8633540372670801E-2"/>
    <s v="N"/>
    <n v="2"/>
    <n v="5"/>
    <s v="S Japan"/>
    <n v="1"/>
    <x v="2"/>
    <n v="1.0999999999999999E-2"/>
    <n v="1E-3"/>
    <n v="0.12"/>
    <n v="1E-3"/>
    <n v="3.3000000000000002E-2"/>
    <n v="0.72199999999999998"/>
    <n v="0.114"/>
    <n v="295"/>
    <n v="307"/>
    <n v="266"/>
    <n v="283"/>
    <n v="248"/>
    <n v="194"/>
    <n v="213"/>
    <n v="224"/>
    <n v="226"/>
    <n v="258"/>
    <n v="0.11267157925155299"/>
    <n v="0.184621898000391"/>
    <s v="4x"/>
    <m/>
    <m/>
    <m/>
    <m/>
    <m/>
    <n v="10"/>
    <n v="10"/>
    <s v="SAMN05752165"/>
    <m/>
    <m/>
  </r>
  <r>
    <n v="298"/>
    <s v="JM2014-S-2"/>
    <s v="JM2014-S-2"/>
    <s v="M. x giganteus"/>
    <m/>
    <m/>
    <s v="2014-S-2"/>
    <m/>
    <m/>
    <m/>
    <s v="wild"/>
    <m/>
    <s v="Japan"/>
    <s v="Ehime"/>
    <s v="Uwajima"/>
    <m/>
    <s v="Y. Toma"/>
    <d v="2014-08-07T00:00:00"/>
    <s v="Road 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3.116069444444001"/>
    <n v="132.54785000000001"/>
    <n v="38"/>
    <m/>
    <m/>
    <s v="4x"/>
    <n v="9.5"/>
    <s v="Y"/>
    <d v="2015-05-23T00:00:00"/>
    <s v="NEF"/>
    <s v="summer 2015"/>
    <n v="797.20749999999998"/>
    <n v="0.216649159663866"/>
    <s v="N"/>
    <n v="6"/>
    <n v="1"/>
    <s v="M. xgiganteus (4x x 2x)"/>
    <n v="9"/>
    <x v="6"/>
    <n v="0.255"/>
    <n v="0"/>
    <n v="0.11600000000000001"/>
    <n v="0"/>
    <n v="2E-3"/>
    <n v="0.55500000000000005"/>
    <n v="7.0999999999999994E-2"/>
    <n v="294"/>
    <n v="306"/>
    <n v="270"/>
    <n v="287"/>
    <n v="251"/>
    <n v="194"/>
    <n v="215"/>
    <n v="226"/>
    <n v="227"/>
    <n v="249"/>
    <n v="0.114318740066464"/>
    <n v="0.19821201344252701"/>
    <s v="4x"/>
    <m/>
    <m/>
    <m/>
    <m/>
    <m/>
    <n v="10"/>
    <n v="10"/>
    <s v="SAMN05752166"/>
    <m/>
    <m/>
  </r>
  <r>
    <n v="299"/>
    <s v="JM2014-S-3"/>
    <s v="JM2014-S-3"/>
    <s v="M. x giganteus"/>
    <m/>
    <m/>
    <s v="2014-S-3"/>
    <m/>
    <m/>
    <m/>
    <s v="wild"/>
    <m/>
    <s v="Japan"/>
    <s v="Ehime"/>
    <s v="Shikoku-chuo"/>
    <m/>
    <s v="Y. Toma"/>
    <d v="2014-08-07T00:00:00"/>
    <s v="Road side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3.945827777778"/>
    <n v="133.38735555555999"/>
    <n v="104"/>
    <m/>
    <m/>
    <s v="4x"/>
    <n v="9.4415744680851024"/>
    <s v="Y"/>
    <d v="2015-05-23T00:00:00"/>
    <s v="NEF"/>
    <s v="summer 2015"/>
    <n v="291.67"/>
    <n v="0.237089201877934"/>
    <s v="N"/>
    <n v="6"/>
    <n v="1"/>
    <s v="M. xgiganteus (4x x 2x)"/>
    <n v="9"/>
    <x v="6"/>
    <n v="0.26100000000000001"/>
    <n v="0"/>
    <n v="7.6999999999999999E-2"/>
    <n v="0"/>
    <n v="0"/>
    <n v="0.64900000000000002"/>
    <n v="1.2E-2"/>
    <n v="296"/>
    <n v="307"/>
    <n v="267"/>
    <n v="283"/>
    <n v="248"/>
    <n v="193"/>
    <n v="213"/>
    <n v="224"/>
    <n v="226"/>
    <n v="259"/>
    <n v="0.31576361797428099"/>
    <n v="0.119435763155672"/>
    <s v="unknown"/>
    <m/>
    <m/>
    <m/>
    <m/>
    <m/>
    <n v="8"/>
    <n v="8"/>
    <s v="SAMN05752167"/>
    <m/>
    <m/>
  </r>
  <r>
    <n v="300"/>
    <s v="JM2014-S-4"/>
    <s v="JM2014-S-4"/>
    <s v="M. x giganteus"/>
    <m/>
    <m/>
    <s v="2014-S-4"/>
    <m/>
    <m/>
    <m/>
    <s v="wild"/>
    <m/>
    <s v="Japan"/>
    <s v="Kagawa"/>
    <s v="Miki"/>
    <m/>
    <s v="Y. Toma"/>
    <d v="2014-08-07T00:00:00"/>
    <s v="Road 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4.301366666667001"/>
    <n v="134.13035555555999"/>
    <n v="45"/>
    <m/>
    <m/>
    <s v="3x"/>
    <n v="6.95"/>
    <s v="Y"/>
    <d v="2015-05-23T00:00:00"/>
    <s v="NEF"/>
    <s v="summer 2015"/>
    <n v="1037.0350000000001"/>
    <n v="0.33159268929503899"/>
    <s v="N"/>
    <n v="6"/>
    <n v="1"/>
    <s v="M. xgiganteus (4x x 2x)"/>
    <n v="9"/>
    <x v="6"/>
    <n v="0.309"/>
    <n v="1E-3"/>
    <n v="5.6000000000000001E-2"/>
    <n v="0"/>
    <n v="1E-3"/>
    <n v="0.57499999999999996"/>
    <n v="5.7000000000000002E-2"/>
    <n v="294"/>
    <n v="306"/>
    <n v="271"/>
    <n v="287"/>
    <n v="251"/>
    <n v="194"/>
    <n v="215"/>
    <n v="226"/>
    <n v="227"/>
    <n v="249"/>
    <n v="0.33899725473197501"/>
    <n v="0.109294395383405"/>
    <s v="unknown"/>
    <m/>
    <m/>
    <m/>
    <m/>
    <m/>
    <n v="9"/>
    <n v="9"/>
    <s v="SAMN05752168"/>
    <m/>
    <m/>
  </r>
  <r>
    <n v="301"/>
    <s v="JM2014-S-5"/>
    <s v="JM2014-S-5"/>
    <s v="M. sacchariflorus"/>
    <m/>
    <m/>
    <s v="2014-S-5"/>
    <m/>
    <m/>
    <m/>
    <s v="wild"/>
    <m/>
    <s v="Japan"/>
    <s v="Tokushima"/>
    <s v="Donari"/>
    <m/>
    <s v="Y. Toma"/>
    <d v="2014-08-07T00:00:00"/>
    <s v="Road side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4.110466666667001"/>
    <n v="134.34685277777999"/>
    <n v="42"/>
    <m/>
    <m/>
    <s v="4x"/>
    <n v="8.7660496780128785"/>
    <s v="Y"/>
    <d v="2015-05-23T00:00:00"/>
    <s v="NEF"/>
    <s v="summer 2015"/>
    <n v="254.90750000000003"/>
    <n v="1.7418351477449499E-2"/>
    <s v="N"/>
    <n v="2"/>
    <n v="5"/>
    <s v="S Japan"/>
    <n v="1"/>
    <x v="2"/>
    <n v="0.01"/>
    <n v="5.0000000000000001E-3"/>
    <n v="0.11600000000000001"/>
    <n v="2E-3"/>
    <n v="1.0999999999999999E-2"/>
    <n v="0.70799999999999996"/>
    <n v="0.14899999999999999"/>
    <n v="296"/>
    <n v="307"/>
    <n v="267"/>
    <n v="283"/>
    <n v="248"/>
    <n v="193"/>
    <n v="213"/>
    <n v="224"/>
    <n v="226"/>
    <n v="259"/>
    <n v="0.10804796994654001"/>
    <n v="0.179485518045746"/>
    <s v="4x"/>
    <m/>
    <m/>
    <m/>
    <m/>
    <m/>
    <n v="9"/>
    <n v="8"/>
    <s v="SAMN05752169"/>
    <m/>
    <m/>
  </r>
  <r>
    <n v="302"/>
    <s v="JM2014-S-6"/>
    <s v="JM2014-S-6"/>
    <s v="M. sacchariflorus"/>
    <m/>
    <m/>
    <s v="2014-S-6"/>
    <m/>
    <m/>
    <m/>
    <s v="wild"/>
    <m/>
    <s v="Japan"/>
    <s v="Tokushima"/>
    <s v="Anan"/>
    <m/>
    <s v="Y. Toma"/>
    <d v="2014-08-07T00:00:00"/>
    <s v="Road side"/>
    <m/>
    <m/>
    <m/>
    <m/>
    <s v="HU"/>
    <m/>
    <m/>
    <m/>
    <m/>
    <m/>
    <d v="2015-02-20T00:00:00"/>
    <m/>
    <n v="4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3.963944444444003"/>
    <n v="134.62465833332999"/>
    <n v="4"/>
    <m/>
    <m/>
    <s v="4x"/>
    <n v="8.4938797577854661"/>
    <s v="Y"/>
    <d v="2015-05-23T00:00:00"/>
    <s v="NEF"/>
    <s v="summer 2015"/>
    <n v="388.99500000000006"/>
    <n v="2.3622047244094498E-2"/>
    <s v="N"/>
    <n v="2"/>
    <n v="5"/>
    <s v="S Japan"/>
    <n v="1"/>
    <x v="2"/>
    <n v="7.0000000000000001E-3"/>
    <n v="4.1000000000000002E-2"/>
    <n v="0.14199999999999999"/>
    <n v="1E-3"/>
    <n v="4.0000000000000001E-3"/>
    <n v="0.69199999999999995"/>
    <n v="0.114"/>
    <n v="296"/>
    <n v="307"/>
    <n v="267"/>
    <n v="283"/>
    <n v="248"/>
    <n v="193"/>
    <n v="213"/>
    <n v="224"/>
    <n v="226"/>
    <n v="259"/>
    <n v="0.163964744979049"/>
    <n v="0.13746500293802499"/>
    <s v="unknown"/>
    <m/>
    <m/>
    <m/>
    <m/>
    <m/>
    <n v="8"/>
    <n v="8"/>
    <s v="SAMN05752170"/>
    <m/>
    <m/>
  </r>
  <r>
    <n v="303"/>
    <s v="JM2014-K-1"/>
    <s v="JM2014-K-1"/>
    <s v="M. sacchariflorus"/>
    <m/>
    <m/>
    <s v="2014-K-1"/>
    <m/>
    <m/>
    <m/>
    <s v="wild"/>
    <m/>
    <s v="Japan"/>
    <s v="Mumamoto"/>
    <s v="Aso"/>
    <m/>
    <s v="A Nishiwaki"/>
    <d v="2014-07-29T00:00:00"/>
    <s v="Road 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m/>
    <d v="2015-01-01T00:00:00"/>
    <m/>
    <m/>
    <d v="2015-02-16T00:00:00"/>
    <m/>
    <s v="Y"/>
    <m/>
    <m/>
    <m/>
    <m/>
    <n v="32.914305555555998"/>
    <n v="130.99950000000001"/>
    <n v="502"/>
    <m/>
    <m/>
    <m/>
    <m/>
    <s v="Y"/>
    <d v="2015-07-02T00:00:00"/>
    <s v="NEF"/>
    <s v="summer 2015"/>
    <n v="1090.8400000000001"/>
    <n v="0.108227848101266"/>
    <s v="N"/>
    <n v="2"/>
    <n v="5"/>
    <s v="S Japan"/>
    <n v="1"/>
    <x v="2"/>
    <n v="0.10199999999999999"/>
    <n v="1E-3"/>
    <n v="0.182"/>
    <n v="1E-3"/>
    <n v="4.0000000000000001E-3"/>
    <n v="0.65700000000000003"/>
    <n v="5.2999999999999999E-2"/>
    <n v="295"/>
    <n v="307"/>
    <n v="267"/>
    <n v="283"/>
    <n v="248"/>
    <n v="194"/>
    <n v="213"/>
    <n v="224"/>
    <n v="226"/>
    <n v="258"/>
    <n v="0.24664065886432601"/>
    <n v="0.135404679708477"/>
    <s v="unknown"/>
    <m/>
    <m/>
    <m/>
    <m/>
    <m/>
    <n v="9"/>
    <n v="9"/>
    <s v="SAMN05752171"/>
    <m/>
    <m/>
  </r>
  <r>
    <n v="304"/>
    <s v="JM2014-K-2"/>
    <s v="JM2014-K-2"/>
    <s v="M. sacchariflorus"/>
    <m/>
    <m/>
    <s v="2014-K-2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44583333332999"/>
    <n v="131.40572222221999"/>
    <n v="12"/>
    <m/>
    <m/>
    <s v="4x"/>
    <n v="8.8603730445246676"/>
    <s v="Y"/>
    <d v="2015-05-23T00:00:00"/>
    <s v="NEF"/>
    <s v="summer 2015"/>
    <n v="272.2475"/>
    <n v="1.2036354704003899E-2"/>
    <s v="N"/>
    <n v="2"/>
    <n v="5"/>
    <s v="S Japan"/>
    <n v="1"/>
    <x v="2"/>
    <n v="0"/>
    <n v="1E-3"/>
    <n v="0.20499999999999999"/>
    <n v="1E-3"/>
    <n v="1.2E-2"/>
    <n v="0.72599999999999998"/>
    <n v="5.6000000000000001E-2"/>
    <n v="295"/>
    <n v="307"/>
    <n v="266"/>
    <n v="283"/>
    <n v="248"/>
    <n v="194"/>
    <n v="213"/>
    <n v="224"/>
    <n v="226"/>
    <n v="258"/>
    <n v="9.8193902615229006E-2"/>
    <n v="0.184381709231903"/>
    <s v="4x"/>
    <m/>
    <m/>
    <m/>
    <m/>
    <m/>
    <n v="9"/>
    <n v="9"/>
    <s v="SAMN05752172"/>
    <m/>
    <m/>
  </r>
  <r>
    <n v="305"/>
    <s v="JM2014-K-3"/>
    <s v="JM2014-K-3"/>
    <s v="M. sacchariflorus"/>
    <m/>
    <m/>
    <s v="2014-K-3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23777777778002"/>
    <n v="131.42255555556"/>
    <n v="3"/>
    <m/>
    <m/>
    <s v="4x"/>
    <n v="8.7231095645449717"/>
    <s v="Y"/>
    <d v="2015-05-23T00:00:00"/>
    <s v="NEF"/>
    <s v="summer 2015"/>
    <n v="87.797500000000014"/>
    <n v="1.1283798169044099E-2"/>
    <s v="N"/>
    <n v="2"/>
    <n v="5"/>
    <s v="S Japan"/>
    <n v="1"/>
    <x v="2"/>
    <n v="0"/>
    <n v="0"/>
    <n v="0.19800000000000001"/>
    <n v="0"/>
    <n v="0.02"/>
    <n v="0.72499999999999998"/>
    <n v="5.7000000000000002E-2"/>
    <n v="295"/>
    <n v="307"/>
    <n v="266"/>
    <n v="283"/>
    <n v="248"/>
    <n v="194"/>
    <n v="213"/>
    <n v="224"/>
    <n v="226"/>
    <n v="258"/>
    <n v="9.3021239705244896E-2"/>
    <n v="0.18766328936468499"/>
    <s v="4x"/>
    <m/>
    <m/>
    <m/>
    <m/>
    <m/>
    <n v="9"/>
    <n v="9"/>
    <s v="SAMN05752173"/>
    <m/>
    <m/>
  </r>
  <r>
    <n v="306"/>
    <s v="JM2014-K-4"/>
    <s v="JM2014-K-4"/>
    <s v="M. sacchariflorus"/>
    <m/>
    <m/>
    <s v="2014-K-4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24444444444001"/>
    <n v="131.42150000000001"/>
    <n v="6"/>
    <m/>
    <m/>
    <s v="4x"/>
    <n v="8.8739226964893412"/>
    <s v="Y"/>
    <d v="2015-05-23T00:00:00"/>
    <s v="NEF"/>
    <s v="summer 2015"/>
    <n v="150.69750000000002"/>
    <n v="6.5402223675604998E-2"/>
    <s v="N"/>
    <n v="2"/>
    <n v="5"/>
    <s v="S Japan"/>
    <n v="1"/>
    <x v="2"/>
    <n v="8.5000000000000006E-2"/>
    <n v="1E-3"/>
    <n v="0.158"/>
    <n v="0"/>
    <n v="8.0000000000000002E-3"/>
    <n v="0.71799999999999997"/>
    <n v="0.03"/>
    <n v="295"/>
    <n v="307"/>
    <n v="266"/>
    <n v="283"/>
    <n v="248"/>
    <n v="194"/>
    <n v="213"/>
    <n v="224"/>
    <n v="226"/>
    <n v="258"/>
    <n v="0.139921976592978"/>
    <n v="0.171051305311965"/>
    <s v="4x"/>
    <m/>
    <m/>
    <m/>
    <m/>
    <m/>
    <n v="9"/>
    <n v="9"/>
    <s v="SAMN05752174"/>
    <m/>
    <m/>
  </r>
  <r>
    <n v="307"/>
    <s v="JM2014-K-5"/>
    <s v="JM2014-K-5"/>
    <s v="M. sacchariflorus"/>
    <m/>
    <m/>
    <s v="2014-K-5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24527777777998"/>
    <n v="131.42091666667"/>
    <n v="3"/>
    <m/>
    <m/>
    <s v="4x"/>
    <n v="9.1163299011112251"/>
    <s v="Y"/>
    <d v="2015-05-23T00:00:00"/>
    <s v="NEF"/>
    <s v="summer 2015"/>
    <n v="67.610000000000014"/>
    <n v="6.9369973190348502E-2"/>
    <s v="N"/>
    <n v="2"/>
    <n v="5"/>
    <s v="S Japan"/>
    <n v="1"/>
    <x v="2"/>
    <n v="8.5999999999999993E-2"/>
    <n v="1E-3"/>
    <n v="0.156"/>
    <n v="0"/>
    <n v="4.0000000000000001E-3"/>
    <n v="0.72499999999999998"/>
    <n v="2.8000000000000001E-2"/>
    <n v="295"/>
    <n v="307"/>
    <n v="266"/>
    <n v="283"/>
    <n v="248"/>
    <n v="194"/>
    <n v="213"/>
    <n v="224"/>
    <n v="226"/>
    <n v="258"/>
    <n v="0.136223089148967"/>
    <n v="0.17874945635810099"/>
    <s v="4x"/>
    <m/>
    <m/>
    <m/>
    <m/>
    <m/>
    <n v="9"/>
    <n v="9"/>
    <s v="SAMN05752175"/>
    <m/>
    <m/>
  </r>
  <r>
    <n v="308"/>
    <s v="JM2014-K-6"/>
    <s v="JM2014-K-6"/>
    <s v="M. x giganteus"/>
    <m/>
    <m/>
    <s v="2014-K-6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44583333332999"/>
    <n v="131.40572222221999"/>
    <n v="12"/>
    <m/>
    <m/>
    <s v="4x"/>
    <n v="9.7923116883116865"/>
    <s v="Y"/>
    <d v="2015-05-23T00:00:00"/>
    <s v="NEF"/>
    <s v="summer 2015"/>
    <n v="661.63250000000005"/>
    <n v="0.26314896504920299"/>
    <s v="N"/>
    <n v="6"/>
    <n v="1"/>
    <s v="M. xgiganteus (4x x 2x)"/>
    <n v="9"/>
    <x v="6"/>
    <n v="0.254"/>
    <n v="0"/>
    <n v="0.11799999999999999"/>
    <n v="0"/>
    <n v="1E-3"/>
    <n v="0.622"/>
    <n v="4.0000000000000001E-3"/>
    <n v="296"/>
    <n v="307"/>
    <n v="267"/>
    <n v="283"/>
    <n v="248"/>
    <n v="193"/>
    <n v="213"/>
    <n v="225"/>
    <n v="226"/>
    <n v="259"/>
    <n v="9.2934547030775902E-2"/>
    <n v="0.20835324476727499"/>
    <s v="4x"/>
    <m/>
    <m/>
    <m/>
    <m/>
    <m/>
    <n v="9"/>
    <n v="9"/>
    <s v="SAMN05752176"/>
    <m/>
    <m/>
  </r>
  <r>
    <n v="309"/>
    <s v="JM2014-K-7"/>
    <s v="JM2014-K-7"/>
    <s v="M. x giganteus"/>
    <m/>
    <m/>
    <s v="2014-K-7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2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57944444444001"/>
    <n v="131.41669444444"/>
    <n v="25"/>
    <m/>
    <m/>
    <s v="4x"/>
    <n v="9.3617398119122246"/>
    <s v="Y"/>
    <d v="2015-05-23T00:00:00"/>
    <s v="NEF"/>
    <s v="summer 2015"/>
    <n v="319.89000000000004"/>
    <n v="0.23210214318285499"/>
    <s v="N"/>
    <n v="6"/>
    <n v="1"/>
    <s v="M. xgiganteus (4x x 2x)"/>
    <n v="9"/>
    <x v="6"/>
    <n v="0.254"/>
    <n v="0"/>
    <n v="0.127"/>
    <n v="0"/>
    <n v="0"/>
    <n v="0.61199999999999999"/>
    <n v="7.0000000000000001E-3"/>
    <n v="296"/>
    <n v="307"/>
    <n v="267"/>
    <n v="283"/>
    <n v="248"/>
    <n v="193"/>
    <n v="213"/>
    <n v="225"/>
    <n v="226"/>
    <n v="259"/>
    <n v="0.110070799017483"/>
    <n v="0.198564748668658"/>
    <s v="4x"/>
    <m/>
    <m/>
    <m/>
    <m/>
    <m/>
    <n v="9"/>
    <n v="9"/>
    <s v="SAMN05752177"/>
    <m/>
    <m/>
  </r>
  <r>
    <n v="310"/>
    <s v="JM2014-K-8"/>
    <s v="JM2014-K-8"/>
    <s v="M. sacchariflorus"/>
    <m/>
    <m/>
    <s v="2014-K-8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2"/>
    <s v="yes"/>
    <d v="2015-04-17T00:00:00"/>
    <m/>
    <m/>
    <d v="2015-02-26T00:00:00"/>
    <m/>
    <m/>
    <n v="2"/>
    <d v="2015-01-01T00:00:00"/>
    <m/>
    <m/>
    <d v="2015-02-16T00:00:00"/>
    <m/>
    <m/>
    <m/>
    <m/>
    <m/>
    <m/>
    <n v="31.859833333333"/>
    <n v="131.41702777777999"/>
    <n v="21"/>
    <m/>
    <m/>
    <s v="4x"/>
    <n v="8.8489315393747514"/>
    <s v="Y"/>
    <d v="2015-05-23T00:00:00"/>
    <s v="NEF"/>
    <s v="summer 2015"/>
    <n v="113.51000000000002"/>
    <n v="6.1548223350253797E-2"/>
    <s v="N"/>
    <n v="2"/>
    <n v="5"/>
    <s v="S Japan"/>
    <n v="1"/>
    <x v="2"/>
    <n v="6.7000000000000004E-2"/>
    <n v="1E-3"/>
    <n v="0.13400000000000001"/>
    <n v="0"/>
    <n v="3.0000000000000001E-3"/>
    <n v="0.71799999999999997"/>
    <n v="7.6999999999999999E-2"/>
    <n v="296"/>
    <n v="307"/>
    <n v="267"/>
    <n v="283"/>
    <n v="248"/>
    <n v="193"/>
    <n v="213"/>
    <n v="224"/>
    <n v="226"/>
    <n v="259"/>
    <n v="0.105562779945095"/>
    <n v="0.191425432928405"/>
    <s v="4x"/>
    <m/>
    <m/>
    <m/>
    <m/>
    <m/>
    <n v="9"/>
    <n v="9"/>
    <s v="SAMN05752178"/>
    <m/>
    <m/>
  </r>
  <r>
    <n v="311"/>
    <s v="JM2014-K-9"/>
    <s v="JM2014-K-9"/>
    <s v="M. sacchariflorus"/>
    <m/>
    <m/>
    <s v="2014-K-9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1.852666666667002"/>
    <n v="131.40791666666999"/>
    <n v="9"/>
    <m/>
    <m/>
    <s v="4x"/>
    <n v="8.6740408771354556"/>
    <s v="Y"/>
    <d v="2015-05-23T00:00:00"/>
    <s v="NEF"/>
    <s v="summer 2015"/>
    <n v="721.30250000000001"/>
    <n v="1.33381398702235E-2"/>
    <s v="N"/>
    <n v="2"/>
    <n v="5"/>
    <s v="S Japan"/>
    <n v="1"/>
    <x v="2"/>
    <n v="1.6E-2"/>
    <n v="8.0000000000000002E-3"/>
    <n v="0.19700000000000001"/>
    <n v="0"/>
    <n v="1E-3"/>
    <n v="0.72299999999999998"/>
    <n v="5.6000000000000001E-2"/>
    <n v="296"/>
    <n v="307"/>
    <n v="267"/>
    <n v="283"/>
    <n v="248"/>
    <n v="193"/>
    <n v="213"/>
    <n v="224"/>
    <n v="226"/>
    <n v="259"/>
    <n v="0.15023840485479001"/>
    <n v="0.160647486907434"/>
    <s v="4x"/>
    <m/>
    <m/>
    <m/>
    <m/>
    <m/>
    <n v="9"/>
    <n v="9"/>
    <s v="SAMN05752179"/>
    <m/>
    <m/>
  </r>
  <r>
    <n v="312"/>
    <s v="JM2014-K-10"/>
    <s v="JM2014-K-10"/>
    <s v="M. sacchariflorus"/>
    <m/>
    <m/>
    <s v="2014-K-10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852555555555998"/>
    <n v="131.40674999999999"/>
    <n v="90"/>
    <m/>
    <m/>
    <s v="4x"/>
    <n v="8.6461001517450669"/>
    <s v="Y"/>
    <d v="2015-07-02T00:00:00"/>
    <s v="NEF"/>
    <s v="summer 2015"/>
    <n v="136.33250000000001"/>
    <n v="5.2414825907899703E-3"/>
    <s v="N"/>
    <n v="2"/>
    <n v="5"/>
    <s v="S Japan"/>
    <n v="1"/>
    <x v="2"/>
    <n v="1E-3"/>
    <n v="1E-3"/>
    <n v="0.185"/>
    <n v="0"/>
    <n v="0.06"/>
    <n v="0.69299999999999995"/>
    <n v="6.0999999999999999E-2"/>
    <n v="296"/>
    <n v="307"/>
    <n v="267"/>
    <n v="283"/>
    <n v="248"/>
    <n v="193"/>
    <n v="213"/>
    <n v="224"/>
    <n v="226"/>
    <n v="259"/>
    <n v="9.2269903193180194E-2"/>
    <n v="0.18976824143639401"/>
    <s v="4x"/>
    <m/>
    <m/>
    <m/>
    <m/>
    <m/>
    <n v="9"/>
    <n v="9"/>
    <s v="SAMN05752180"/>
    <m/>
    <m/>
  </r>
  <r>
    <n v="313"/>
    <s v="JM2014-K-11"/>
    <s v="JM2014-K-11"/>
    <s v="M. sacchariflorus"/>
    <m/>
    <m/>
    <s v="2014-K-11"/>
    <m/>
    <m/>
    <m/>
    <s v="wild"/>
    <m/>
    <s v="Japan"/>
    <s v="Miyazaki"/>
    <s v="Miyazaki"/>
    <m/>
    <s v="A Nishiwaki"/>
    <d v="2014-08-13T00:00:00"/>
    <s v="Road side"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1.853472222221999"/>
    <n v="131.40913888889"/>
    <n v="10"/>
    <m/>
    <m/>
    <s v="4x"/>
    <n v="8.6522807625649882"/>
    <s v="Y"/>
    <d v="2015-05-23T00:00:00"/>
    <s v="NEF"/>
    <s v="summer 2015"/>
    <n v="199.24109999999999"/>
    <n v="1.55798265338901E-2"/>
    <s v="N"/>
    <n v="2"/>
    <n v="5"/>
    <s v="S Japan"/>
    <n v="1"/>
    <x v="2"/>
    <n v="1.7000000000000001E-2"/>
    <n v="5.0000000000000001E-3"/>
    <n v="0.188"/>
    <n v="0"/>
    <n v="1.7000000000000001E-2"/>
    <n v="0.69399999999999995"/>
    <n v="7.9000000000000001E-2"/>
    <n v="296"/>
    <n v="307"/>
    <n v="267"/>
    <n v="283"/>
    <n v="248"/>
    <n v="193"/>
    <n v="213"/>
    <n v="224"/>
    <n v="226"/>
    <n v="259"/>
    <n v="7.6694119346915196E-2"/>
    <n v="0.196863947920253"/>
    <s v="4x"/>
    <m/>
    <m/>
    <m/>
    <m/>
    <m/>
    <n v="9"/>
    <n v="9"/>
    <s v="SAMN05752181"/>
    <m/>
    <m/>
  </r>
  <r>
    <n v="314"/>
    <s v="JM2014-K-12"/>
    <s v="JM2014-K-12"/>
    <s v="M. x giganteus"/>
    <m/>
    <m/>
    <s v="2014-K-12"/>
    <m/>
    <m/>
    <m/>
    <s v="wild"/>
    <m/>
    <s v="Japan"/>
    <s v="Miyazaki"/>
    <s v="Kushima"/>
    <m/>
    <s v="A Nishiwaki"/>
    <d v="2014-08-17T00:00:00"/>
    <s v="Road side"/>
    <m/>
    <m/>
    <m/>
    <m/>
    <s v="HU"/>
    <m/>
    <m/>
    <m/>
    <m/>
    <m/>
    <d v="2015-02-20T00:00:00"/>
    <m/>
    <n v="7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1.463000000000001"/>
    <n v="131.24152777777999"/>
    <n v="3"/>
    <m/>
    <m/>
    <s v="4x"/>
    <n v="9.5773758830131381"/>
    <s v="Y"/>
    <d v="2015-05-23T00:00:00"/>
    <s v="NEF"/>
    <s v="summer 2015"/>
    <n v="359.19110000000001"/>
    <n v="0.213061602593793"/>
    <s v="N"/>
    <n v="6"/>
    <n v="1"/>
    <s v="M. xgiganteus (4x x 2x)"/>
    <n v="9"/>
    <x v="6"/>
    <n v="0.24299999999999999"/>
    <n v="0"/>
    <n v="0.129"/>
    <n v="0"/>
    <n v="0"/>
    <n v="0.624"/>
    <n v="3.0000000000000001E-3"/>
    <n v="296"/>
    <n v="307"/>
    <n v="267"/>
    <n v="283"/>
    <n v="248"/>
    <n v="193"/>
    <n v="213"/>
    <n v="224"/>
    <n v="226"/>
    <n v="259"/>
    <n v="0.22392717815344601"/>
    <n v="0.158065236818588"/>
    <s v="unknown"/>
    <m/>
    <m/>
    <m/>
    <m/>
    <m/>
    <n v="10"/>
    <n v="10"/>
    <s v="SAMN05752182"/>
    <m/>
    <m/>
  </r>
  <r>
    <n v="315"/>
    <s v="JM2014-K-13"/>
    <s v="JM2014-K-13"/>
    <s v="M. sacchariflorus"/>
    <m/>
    <m/>
    <s v="2014-K-13"/>
    <m/>
    <m/>
    <m/>
    <s v="wild"/>
    <m/>
    <s v="Japan"/>
    <s v="Miyazaki"/>
    <s v="Kushima"/>
    <m/>
    <s v="A Nishiwaki"/>
    <d v="2014-08-17T00:00:00"/>
    <s v="Road side"/>
    <m/>
    <m/>
    <m/>
    <m/>
    <s v="HU"/>
    <m/>
    <m/>
    <m/>
    <m/>
    <m/>
    <d v="2015-02-20T00:00:00"/>
    <m/>
    <n v="4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451972222222"/>
    <n v="131.25377777777999"/>
    <n v="105"/>
    <m/>
    <m/>
    <s v="4x"/>
    <n v="8.6960179257362338"/>
    <s v="Y"/>
    <d v="2015-05-23T00:00:00"/>
    <s v="NEF"/>
    <s v="summer 2015"/>
    <n v="522.43149999999991"/>
    <n v="1.9806338028169002E-2"/>
    <s v="N"/>
    <n v="2"/>
    <n v="5"/>
    <s v="S Japan"/>
    <n v="1"/>
    <x v="2"/>
    <n v="7.0000000000000001E-3"/>
    <n v="1E-3"/>
    <n v="0.215"/>
    <n v="0"/>
    <n v="1E-3"/>
    <n v="0.75700000000000001"/>
    <n v="1.9E-2"/>
    <n v="296"/>
    <n v="307"/>
    <n v="267"/>
    <n v="283"/>
    <n v="248"/>
    <n v="193"/>
    <n v="213"/>
    <n v="224"/>
    <n v="226"/>
    <n v="259"/>
    <n v="0.194653951741078"/>
    <n v="0.146435107108256"/>
    <s v="unknown"/>
    <m/>
    <m/>
    <m/>
    <m/>
    <m/>
    <n v="10"/>
    <n v="10"/>
    <s v="SAMN05752183"/>
    <m/>
    <m/>
  </r>
  <r>
    <n v="316"/>
    <s v="JM2014-K-14"/>
    <s v="JM2014-K-14"/>
    <s v="M. x giganteus"/>
    <m/>
    <m/>
    <s v="2014-K-14"/>
    <m/>
    <m/>
    <m/>
    <s v="wild"/>
    <m/>
    <s v="Japan"/>
    <s v="Miyazaki"/>
    <s v="Kushima"/>
    <m/>
    <s v="A Nishiwaki"/>
    <d v="2014-08-17T00:00:00"/>
    <s v="Road side"/>
    <m/>
    <m/>
    <m/>
    <m/>
    <s v="HU"/>
    <m/>
    <m/>
    <m/>
    <m/>
    <m/>
    <d v="2015-02-20T00:00:00"/>
    <m/>
    <n v="1"/>
    <s v="no"/>
    <d v="2015-04-17T00:00:00"/>
    <m/>
    <m/>
    <d v="2015-02-26T00:00:00"/>
    <m/>
    <m/>
    <n v="1"/>
    <d v="2015-01-01T00:00:00"/>
    <m/>
    <m/>
    <d v="2015-02-16T00:00:00"/>
    <m/>
    <s v="Y"/>
    <m/>
    <m/>
    <m/>
    <m/>
    <n v="31.453833333333002"/>
    <n v="131.24852777778"/>
    <n v="42"/>
    <m/>
    <m/>
    <s v="4x"/>
    <n v="8.9288074739533076"/>
    <s v="Y"/>
    <d v="2015-07-02T00:00:00"/>
    <s v="NEF"/>
    <s v="summer 2015"/>
    <n v="286.39099999999996"/>
    <n v="0.27287993282955503"/>
    <s v="N"/>
    <n v="6"/>
    <n v="1"/>
    <s v="M. xgiganteus (4x x 2x)"/>
    <n v="9"/>
    <x v="6"/>
    <n v="0.24299999999999999"/>
    <n v="1E-3"/>
    <n v="0.156"/>
    <n v="0"/>
    <n v="1E-3"/>
    <n v="0.59199999999999997"/>
    <n v="7.0000000000000001E-3"/>
    <n v="296"/>
    <n v="307"/>
    <n v="267"/>
    <n v="283"/>
    <n v="248"/>
    <n v="193"/>
    <n v="213"/>
    <n v="224"/>
    <n v="226"/>
    <n v="259"/>
    <n v="0.33313105042623897"/>
    <n v="0.12089959700134301"/>
    <s v="unknown"/>
    <m/>
    <m/>
    <m/>
    <m/>
    <m/>
    <n v="10"/>
    <n v="10"/>
    <s v="SAMN05752184"/>
    <m/>
    <m/>
  </r>
  <r>
    <n v="317"/>
    <s v="JM2014-K-15"/>
    <s v="JM2014-K-15"/>
    <s v="M. sacchariflorus"/>
    <m/>
    <m/>
    <s v="2014-K-15"/>
    <m/>
    <m/>
    <m/>
    <s v="wild"/>
    <m/>
    <s v="Japan"/>
    <s v="Miyazaki"/>
    <s v="Kushima"/>
    <m/>
    <s v="A Nishiwaki"/>
    <d v="2014-08-17T00:00:00"/>
    <s v="Road side"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1.454666666666999"/>
    <n v="131.24836111111"/>
    <n v="52"/>
    <m/>
    <m/>
    <s v="4x"/>
    <n v="8.7805822784810115"/>
    <s v="Y"/>
    <d v="2015-05-23T00:00:00"/>
    <s v="NEF"/>
    <s v="summer 2015"/>
    <n v="1011.4671999999999"/>
    <n v="2.5766326077299E-2"/>
    <s v="N"/>
    <n v="2"/>
    <n v="5"/>
    <s v="S Japan"/>
    <n v="1"/>
    <x v="2"/>
    <n v="4.0000000000000001E-3"/>
    <n v="2E-3"/>
    <n v="0.22"/>
    <n v="1E-3"/>
    <n v="3.0000000000000001E-3"/>
    <n v="0.73799999999999999"/>
    <n v="3.2000000000000001E-2"/>
    <n v="296"/>
    <n v="307"/>
    <n v="267"/>
    <n v="283"/>
    <n v="248"/>
    <n v="193"/>
    <n v="213"/>
    <n v="224"/>
    <n v="226"/>
    <n v="259"/>
    <n v="0.170119924866349"/>
    <n v="0.14830419945678699"/>
    <s v="unknown"/>
    <m/>
    <m/>
    <m/>
    <m/>
    <m/>
    <n v="10"/>
    <n v="10"/>
    <s v="SAMN05752185"/>
    <m/>
    <m/>
  </r>
  <r>
    <n v="318"/>
    <s v="JM1(N24)"/>
    <s v="JM1(N24)"/>
    <s v="M. sacchariflorus"/>
    <m/>
    <m/>
    <s v="1(N24)"/>
    <m/>
    <m/>
    <m/>
    <s v="wild"/>
    <m/>
    <s v="Japan"/>
    <s v="Hygo"/>
    <s v="Sasayamashi"/>
    <m/>
    <s v="T. Yamada"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35.073329999999999"/>
    <n v="135.19388900000001"/>
    <n v="198"/>
    <m/>
    <m/>
    <s v="4x"/>
    <n v="8.6006411684614434"/>
    <s v="Y"/>
    <d v="2015-05-23T00:00:00"/>
    <s v="NEF"/>
    <s v="summer 2015"/>
    <n v="130.59969999999998"/>
    <n v="3.2819166393173601E-4"/>
    <s v="N"/>
    <n v="1"/>
    <n v="7"/>
    <s v="N Japan"/>
    <n v="6"/>
    <x v="5"/>
    <n v="0"/>
    <n v="2E-3"/>
    <n v="0"/>
    <n v="0"/>
    <n v="2E-3"/>
    <n v="1.4E-2"/>
    <n v="0.98199999999999998"/>
    <n v="296"/>
    <n v="307"/>
    <n v="267"/>
    <n v="283"/>
    <n v="248"/>
    <n v="193"/>
    <n v="213"/>
    <n v="224"/>
    <n v="226"/>
    <n v="259"/>
    <n v="0.110562057506141"/>
    <n v="0.17570421391208299"/>
    <s v="4x"/>
    <m/>
    <m/>
    <m/>
    <m/>
    <m/>
    <n v="9"/>
    <n v="9"/>
    <s v="SAMN05752186"/>
    <m/>
    <m/>
  </r>
  <r>
    <n v="319"/>
    <s v="JM2(N24)"/>
    <s v="JM2(N24)"/>
    <s v="M. x giganteus"/>
    <m/>
    <m/>
    <s v="2(N24)"/>
    <m/>
    <m/>
    <m/>
    <s v="wild"/>
    <m/>
    <s v="Japan"/>
    <s v="Kyoto"/>
    <s v="Nantanshi"/>
    <m/>
    <s v="T. Yamada"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5.306944000000001"/>
    <n v="135.63833299999999"/>
    <n v="400"/>
    <m/>
    <m/>
    <s v="4x"/>
    <n v="8.7139467749168062"/>
    <s v="Y"/>
    <d v="2015-05-23T00:00:00"/>
    <s v="NEF"/>
    <s v="summer 2015"/>
    <n v="350.14249999999998"/>
    <n v="0.164887940234792"/>
    <s v="N"/>
    <n v="6"/>
    <n v="1"/>
    <s v="M. xgiganteus (4x x 2x)"/>
    <n v="9"/>
    <x v="6"/>
    <n v="0.191"/>
    <n v="3.0000000000000001E-3"/>
    <n v="0.09"/>
    <n v="0"/>
    <n v="7.5999999999999998E-2"/>
    <n v="0.61699999999999999"/>
    <n v="2.1999999999999999E-2"/>
    <n v="296"/>
    <n v="307"/>
    <n v="267"/>
    <n v="283"/>
    <n v="248"/>
    <n v="193"/>
    <n v="213"/>
    <n v="224"/>
    <n v="226"/>
    <n v="259"/>
    <n v="0.16491836439820801"/>
    <n v="0.174095093086027"/>
    <s v="4x"/>
    <m/>
    <m/>
    <m/>
    <m/>
    <m/>
    <n v="8"/>
    <n v="8"/>
    <s v="SAMN05752187"/>
    <m/>
    <m/>
  </r>
  <r>
    <n v="320"/>
    <s v="JM4(N24)"/>
    <s v="JM4(N24)"/>
    <s v="M. sacchariflorus"/>
    <m/>
    <m/>
    <s v="4(N24)"/>
    <m/>
    <m/>
    <m/>
    <s v="wild"/>
    <m/>
    <s v="Japan"/>
    <s v="Gifu"/>
    <s v="Gujoshi"/>
    <m/>
    <s v="T. Yamada"/>
    <m/>
    <m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5.811943999999997"/>
    <n v="136.89444"/>
    <n v="276"/>
    <m/>
    <m/>
    <s v="4x"/>
    <n v="8.9410557620817848"/>
    <s v="Y"/>
    <d v="2015-05-23T00:00:00"/>
    <s v="NEF"/>
    <s v="summer 2015"/>
    <n v="301.28919999999999"/>
    <n v="8.3240843507214196E-3"/>
    <s v="N"/>
    <n v="2"/>
    <n v="5"/>
    <s v="S Japan"/>
    <n v="1"/>
    <x v="2"/>
    <n v="0"/>
    <n v="4.0000000000000001E-3"/>
    <n v="0"/>
    <n v="1E-3"/>
    <n v="2E-3"/>
    <n v="0.57299999999999995"/>
    <n v="0.41899999999999998"/>
    <n v="296"/>
    <n v="307"/>
    <n v="267"/>
    <n v="283"/>
    <n v="248"/>
    <n v="193"/>
    <n v="213"/>
    <n v="224"/>
    <n v="226"/>
    <n v="259"/>
    <n v="0.14587487357318299"/>
    <n v="0.16503704706160999"/>
    <s v="4x"/>
    <m/>
    <m/>
    <m/>
    <m/>
    <m/>
    <n v="8"/>
    <n v="8"/>
    <s v="SAMN05752188"/>
    <m/>
    <m/>
  </r>
  <r>
    <n v="321"/>
    <s v="JM6(N24)"/>
    <s v="JM6(N24)"/>
    <s v="M. sacchariflorus"/>
    <m/>
    <m/>
    <s v="6(N24)"/>
    <m/>
    <m/>
    <m/>
    <s v="wild"/>
    <m/>
    <s v="Japan"/>
    <s v="Aichi"/>
    <s v="Kawashima"/>
    <m/>
    <s v="T. Yamada"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m/>
    <d v="2015-01-01T00:00:00"/>
    <m/>
    <m/>
    <d v="2015-02-16T00:00:00"/>
    <m/>
    <m/>
    <m/>
    <m/>
    <m/>
    <m/>
    <n v="35.363056"/>
    <n v="136.823611"/>
    <n v="20"/>
    <m/>
    <m/>
    <s v="4x"/>
    <n v="9.4902390623186719"/>
    <s v="Y"/>
    <d v="2015-07-02T00:00:00"/>
    <s v="NEF"/>
    <s v="summer 2015"/>
    <n v="114.102"/>
    <n v="3.79266750948167E-3"/>
    <s v="N"/>
    <n v="1"/>
    <n v="7"/>
    <s v="N Japan"/>
    <n v="6"/>
    <x v="5"/>
    <n v="0"/>
    <n v="1E-3"/>
    <n v="3.0000000000000001E-3"/>
    <n v="0"/>
    <n v="2E-3"/>
    <n v="4.0000000000000001E-3"/>
    <n v="0.99"/>
    <n v="296"/>
    <n v="307"/>
    <n v="267"/>
    <n v="283"/>
    <n v="248"/>
    <n v="193"/>
    <n v="213"/>
    <n v="224"/>
    <n v="226"/>
    <n v="259"/>
    <n v="0.15044068776188399"/>
    <n v="0.15823667471682701"/>
    <s v="4x"/>
    <m/>
    <m/>
    <m/>
    <m/>
    <m/>
    <n v="9"/>
    <n v="8"/>
    <s v="SAMN05752189"/>
    <m/>
    <m/>
  </r>
  <r>
    <n v="322"/>
    <s v="JMNagano(N24)"/>
    <s v="JMNagano(N24)"/>
    <s v="M. sacchariflorus"/>
    <m/>
    <m/>
    <s v="Nagano(N24)"/>
    <m/>
    <m/>
    <m/>
    <s v="wild"/>
    <m/>
    <s v="Japan"/>
    <s v="Nagano"/>
    <s v="Naganoshi"/>
    <m/>
    <s v="T. Yamada"/>
    <m/>
    <m/>
    <m/>
    <m/>
    <m/>
    <m/>
    <s v="HU"/>
    <m/>
    <m/>
    <m/>
    <m/>
    <m/>
    <d v="2015-02-20T00:00:00"/>
    <m/>
    <n v="3"/>
    <s v="yes"/>
    <d v="2015-04-17T00:00:00"/>
    <m/>
    <m/>
    <d v="2015-02-26T00:00:00"/>
    <m/>
    <m/>
    <m/>
    <d v="2015-01-01T00:00:00"/>
    <m/>
    <m/>
    <d v="2015-02-16T00:00:00"/>
    <m/>
    <m/>
    <m/>
    <m/>
    <m/>
    <m/>
    <n v="36.699739999999998"/>
    <n v="138.27214000000001"/>
    <n v="340"/>
    <m/>
    <m/>
    <s v="4x"/>
    <n v="8.7747604265083012"/>
    <s v="Y"/>
    <d v="2015-05-23T00:00:00"/>
    <s v="NEF"/>
    <s v="summer 2015"/>
    <n v="751.66269999999986"/>
    <m/>
    <s v="N"/>
    <n v="2"/>
    <n v="5"/>
    <s v="S Japan"/>
    <n v="1"/>
    <x v="2"/>
    <n v="1E-3"/>
    <n v="5.2999999999999999E-2"/>
    <n v="3.0000000000000001E-3"/>
    <n v="3.0000000000000001E-3"/>
    <n v="1E-3"/>
    <n v="0.64800000000000002"/>
    <n v="0.29099999999999998"/>
    <n v="296"/>
    <n v="308"/>
    <n v="267"/>
    <n v="284"/>
    <n v="248"/>
    <n v="193"/>
    <n v="213"/>
    <n v="223"/>
    <n v="226"/>
    <n v="259"/>
    <n v="0.28172229446611802"/>
    <n v="0.132885420019311"/>
    <s v="unknown"/>
    <m/>
    <m/>
    <m/>
    <m/>
    <m/>
    <n v="6"/>
    <n v="5"/>
    <s v="SAMN05752190"/>
    <m/>
    <m/>
  </r>
  <r>
    <n v="323"/>
    <s v="JMKikuchi  (N24)"/>
    <s v="JMKikuchi  (N24)"/>
    <s v="M. sacchariflorus"/>
    <m/>
    <m/>
    <s v="Kikuchi  (N24)"/>
    <m/>
    <m/>
    <m/>
    <s v="wild"/>
    <m/>
    <s v="Japan"/>
    <s v="Kumamoto"/>
    <s v="Kikuchi"/>
    <m/>
    <s v="T. Yamada"/>
    <m/>
    <m/>
    <m/>
    <m/>
    <m/>
    <m/>
    <s v="HU"/>
    <m/>
    <m/>
    <m/>
    <m/>
    <m/>
    <d v="2015-02-20T00:00:00"/>
    <m/>
    <n v="4"/>
    <s v="yes"/>
    <d v="2015-04-17T00:00:00"/>
    <m/>
    <m/>
    <d v="2015-02-26T00:00:00"/>
    <m/>
    <m/>
    <n v="1"/>
    <d v="2015-01-01T00:00:00"/>
    <m/>
    <m/>
    <d v="2015-02-16T00:00:00"/>
    <m/>
    <m/>
    <m/>
    <m/>
    <m/>
    <m/>
    <n v="32.967495999999997"/>
    <n v="130.807695"/>
    <n v="40"/>
    <m/>
    <m/>
    <s v="4x"/>
    <n v="8.7398335881982554"/>
    <s v="Y"/>
    <d v="2015-05-23T00:00:00"/>
    <s v="NEF"/>
    <s v="summer 2015"/>
    <n v="321.35149999999999"/>
    <m/>
    <s v="N"/>
    <n v="2"/>
    <n v="5"/>
    <s v="S Japan"/>
    <n v="1"/>
    <x v="2"/>
    <n v="1.7000000000000001E-2"/>
    <n v="6.0000000000000001E-3"/>
    <n v="0.14699999999999999"/>
    <n v="1E-3"/>
    <n v="4.2000000000000003E-2"/>
    <n v="0.71899999999999997"/>
    <n v="6.7000000000000004E-2"/>
    <n v="296"/>
    <n v="308"/>
    <n v="267"/>
    <n v="284"/>
    <n v="248"/>
    <n v="193"/>
    <n v="213"/>
    <n v="223"/>
    <n v="226"/>
    <n v="259"/>
    <n v="0.13937292298800799"/>
    <n v="0.18229131690282699"/>
    <s v="4x"/>
    <m/>
    <m/>
    <m/>
    <m/>
    <m/>
    <n v="10"/>
    <n v="10"/>
    <s v="SAMN05752191"/>
    <m/>
    <m/>
  </r>
  <r>
    <n v="324"/>
    <s v="JMKikuchi 1(N24)"/>
    <s v="JMKikuchi 1(N24)"/>
    <s v="M. sacchariflorus"/>
    <m/>
    <m/>
    <s v="Kikuchi 1(N24)"/>
    <m/>
    <m/>
    <m/>
    <s v="wild"/>
    <m/>
    <s v="Japan"/>
    <s v="Kumamoto"/>
    <s v="Kikuchi"/>
    <m/>
    <s v="T. Yamada"/>
    <m/>
    <m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2.972627000000003"/>
    <n v="130.812577"/>
    <n v="49"/>
    <m/>
    <m/>
    <s v="4x"/>
    <n v="8.353197735374291"/>
    <s v="Y"/>
    <d v="2015-05-23T00:00:00"/>
    <s v="NEF"/>
    <s v="summer 2015"/>
    <n v="418.55539999999996"/>
    <m/>
    <s v="N"/>
    <n v="2"/>
    <n v="5"/>
    <s v="S Japan"/>
    <n v="1"/>
    <x v="2"/>
    <n v="0"/>
    <n v="1E-3"/>
    <n v="0.158"/>
    <n v="1E-3"/>
    <n v="3.5999999999999997E-2"/>
    <n v="0.76100000000000001"/>
    <n v="4.2999999999999997E-2"/>
    <n v="296"/>
    <n v="307"/>
    <n v="267"/>
    <n v="283"/>
    <n v="248"/>
    <n v="193"/>
    <n v="213"/>
    <n v="224"/>
    <n v="226"/>
    <n v="259"/>
    <n v="0.151596590088138"/>
    <n v="0.17875268231206801"/>
    <s v="4x"/>
    <m/>
    <m/>
    <m/>
    <m/>
    <m/>
    <n v="10"/>
    <n v="10"/>
    <s v="SAMN05752192"/>
    <m/>
    <m/>
  </r>
  <r>
    <n v="325"/>
    <s v="JMShira(N24)"/>
    <s v="JMShira(N24)"/>
    <s v="M. sacchariflorus"/>
    <m/>
    <m/>
    <s v="Shira(N24)"/>
    <m/>
    <m/>
    <m/>
    <s v="wild"/>
    <m/>
    <s v="Japan"/>
    <s v="Kumamoto"/>
    <s v="Shirakawa"/>
    <m/>
    <s v="T. Yamada"/>
    <m/>
    <m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2.826014000000001"/>
    <n v="131.096315"/>
    <n v="492"/>
    <m/>
    <m/>
    <s v="4x"/>
    <n v="8.4701704545454533"/>
    <s v="Y"/>
    <d v="2015-05-23T00:00:00"/>
    <s v="NEF"/>
    <s v="summer 2015"/>
    <n v="569.73099999999988"/>
    <m/>
    <s v="N"/>
    <n v="2"/>
    <n v="5"/>
    <s v="S Japan"/>
    <n v="1"/>
    <x v="2"/>
    <n v="0"/>
    <n v="2E-3"/>
    <n v="0.17499999999999999"/>
    <n v="2E-3"/>
    <n v="3.0000000000000001E-3"/>
    <n v="0.77100000000000002"/>
    <n v="4.7E-2"/>
    <n v="296"/>
    <n v="307"/>
    <n v="267"/>
    <n v="283"/>
    <n v="248"/>
    <n v="193"/>
    <n v="213"/>
    <n v="224"/>
    <n v="226"/>
    <n v="259"/>
    <n v="0.20598179453836199"/>
    <n v="0.15740437456782"/>
    <s v="unknown"/>
    <m/>
    <m/>
    <m/>
    <m/>
    <m/>
    <n v="8"/>
    <n v="8"/>
    <s v="SAMN05752193"/>
    <m/>
    <m/>
  </r>
  <r>
    <n v="326"/>
    <s v="JMKamisho(N24)"/>
    <s v="JMKamisho(N24)"/>
    <s v="M. sacchariflorus"/>
    <m/>
    <m/>
    <s v="Kamisho(N24)"/>
    <m/>
    <m/>
    <m/>
    <s v="wild"/>
    <m/>
    <s v="Japan"/>
    <s v="Kumamoto"/>
    <s v="Kamisho"/>
    <m/>
    <s v="T. Yamada"/>
    <m/>
    <m/>
    <m/>
    <m/>
    <m/>
    <m/>
    <s v="HU"/>
    <m/>
    <m/>
    <m/>
    <m/>
    <m/>
    <d v="2015-02-20T00:00:00"/>
    <m/>
    <n v="9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2.899732"/>
    <n v="130.79386299999999"/>
    <n v="77"/>
    <m/>
    <m/>
    <s v="4x"/>
    <n v="9.0432309582309554"/>
    <s v="Y"/>
    <d v="2015-07-02T00:00:00"/>
    <s v="NEF"/>
    <s v="summer 2015"/>
    <n v="271.5385"/>
    <m/>
    <s v="N"/>
    <n v="1"/>
    <n v="7"/>
    <s v="N Japan"/>
    <n v="6"/>
    <x v="5"/>
    <n v="0"/>
    <n v="0"/>
    <n v="1E-3"/>
    <n v="3.0000000000000001E-3"/>
    <n v="0"/>
    <n v="1.7000000000000001E-2"/>
    <n v="0.97699999999999998"/>
    <n v="296"/>
    <n v="307"/>
    <n v="267"/>
    <n v="283"/>
    <n v="248"/>
    <n v="193"/>
    <n v="213"/>
    <n v="224"/>
    <n v="226"/>
    <n v="259"/>
    <n v="0.14217598612917201"/>
    <n v="0.17776654876200099"/>
    <s v="4x"/>
    <m/>
    <m/>
    <m/>
    <m/>
    <m/>
    <n v="10"/>
    <n v="10"/>
    <s v="SAMN05752194"/>
    <m/>
    <m/>
  </r>
  <r>
    <n v="327"/>
    <s v="JMMiyakonojo (FSC)"/>
    <s v="JMMiyakonojo (FSC)"/>
    <s v="M. sacchariflorus"/>
    <m/>
    <m/>
    <s v="Miyakonojo (FSC)"/>
    <m/>
    <m/>
    <m/>
    <s v="wild"/>
    <m/>
    <s v="Japan"/>
    <s v="Miyazaki"/>
    <s v="Miyakonojo"/>
    <m/>
    <s v="T. Yamada"/>
    <m/>
    <m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s v="Y"/>
    <n v="31.750972000000001"/>
    <n v="131.06842499999999"/>
    <n v="135"/>
    <m/>
    <m/>
    <s v="4x"/>
    <n v="8.4552821813570045"/>
    <s v="Y"/>
    <d v="2015-05-23T00:00:00"/>
    <s v="NEF"/>
    <s v="summer 2015"/>
    <n v="326.2414"/>
    <m/>
    <s v="N"/>
    <n v="2"/>
    <n v="5"/>
    <s v="S Japan"/>
    <n v="1"/>
    <x v="2"/>
    <n v="0.01"/>
    <n v="1E-3"/>
    <n v="0.161"/>
    <n v="1E-3"/>
    <n v="4.0000000000000001E-3"/>
    <n v="0.80300000000000005"/>
    <n v="2.1000000000000001E-2"/>
    <n v="296"/>
    <n v="307"/>
    <n v="267"/>
    <n v="284"/>
    <n v="248"/>
    <n v="193"/>
    <n v="213"/>
    <n v="224"/>
    <n v="226"/>
    <n v="259"/>
    <n v="0.14529692241005601"/>
    <n v="0.172938431889644"/>
    <s v="4x"/>
    <m/>
    <m/>
    <m/>
    <m/>
    <m/>
    <n v="9"/>
    <n v="9"/>
    <s v="SAMN05752195"/>
    <m/>
    <m/>
  </r>
  <r>
    <n v="328"/>
    <s v="JMNaganuma(FSC)"/>
    <s v="JMNaganuma(FSC)"/>
    <s v="M. sacchariflorus"/>
    <m/>
    <m/>
    <s v="Naganuma(FSC)"/>
    <m/>
    <m/>
    <m/>
    <s v="wild"/>
    <m/>
    <s v="Japan"/>
    <s v="Hokkaido"/>
    <s v="Naganuma"/>
    <m/>
    <s v="T. Yamada"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3"/>
    <d v="2015-01-01T00:00:00"/>
    <m/>
    <m/>
    <d v="2015-02-16T00:00:00"/>
    <m/>
    <s v="Y"/>
    <m/>
    <m/>
    <m/>
    <m/>
    <n v="42.928677999999998"/>
    <n v="141.71540200000001"/>
    <n v="12"/>
    <m/>
    <m/>
    <s v="4x"/>
    <n v="8.8718607135227501"/>
    <s v="Y"/>
    <d v="2015-07-02T00:00:00"/>
    <s v="NEF"/>
    <s v="summer 2015"/>
    <n v="109.76050000000001"/>
    <m/>
    <s v="N"/>
    <n v="1"/>
    <n v="7"/>
    <s v="N Japan"/>
    <n v="6"/>
    <x v="5"/>
    <n v="2E-3"/>
    <n v="0"/>
    <n v="0"/>
    <n v="6.0000000000000001E-3"/>
    <n v="5.0000000000000001E-3"/>
    <n v="4.2000000000000003E-2"/>
    <n v="0.94399999999999995"/>
    <n v="296"/>
    <n v="307"/>
    <n v="267"/>
    <n v="283"/>
    <n v="248"/>
    <n v="193"/>
    <n v="213"/>
    <n v="224"/>
    <n v="226"/>
    <n v="259"/>
    <n v="8.1202138419303599E-2"/>
    <n v="0.195062116685013"/>
    <s v="4x"/>
    <m/>
    <m/>
    <m/>
    <m/>
    <m/>
    <n v="6"/>
    <n v="6"/>
    <s v="SAMN05752196"/>
    <m/>
    <m/>
  </r>
  <r>
    <n v="329"/>
    <s v="JMTomato(N24)"/>
    <s v="JMTomato(N24)"/>
    <s v="M. sacchariflorus"/>
    <m/>
    <m/>
    <s v="Tomato(N24)"/>
    <m/>
    <m/>
    <m/>
    <s v="wild"/>
    <m/>
    <s v="Japan"/>
    <s v="Hokkaido"/>
    <s v="Komakomai"/>
    <m/>
    <s v="T. Yamada"/>
    <m/>
    <m/>
    <m/>
    <m/>
    <m/>
    <m/>
    <s v="HU"/>
    <m/>
    <m/>
    <m/>
    <m/>
    <m/>
    <d v="2015-02-20T00:00:00"/>
    <m/>
    <n v="7"/>
    <s v="no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42.663139999999999"/>
    <n v="141.759849"/>
    <n v="4"/>
    <m/>
    <m/>
    <s v="4x"/>
    <n v="8.7011192307692298"/>
    <s v="Y"/>
    <d v="2015-07-02T00:00:00"/>
    <s v="NEF"/>
    <s v="summer 2015"/>
    <n v="55.286100000000005"/>
    <m/>
    <s v="N"/>
    <n v="1"/>
    <n v="7"/>
    <s v="N Japan"/>
    <n v="6"/>
    <x v="5"/>
    <n v="0"/>
    <n v="1E-3"/>
    <n v="0"/>
    <n v="1.7000000000000001E-2"/>
    <n v="6.0000000000000001E-3"/>
    <n v="4.7E-2"/>
    <n v="0.92900000000000005"/>
    <n v="296"/>
    <n v="307"/>
    <n v="267"/>
    <n v="283"/>
    <n v="248"/>
    <n v="193"/>
    <n v="213"/>
    <n v="224"/>
    <n v="226"/>
    <n v="259"/>
    <n v="8.0624187256176899E-2"/>
    <n v="0.20317460317460301"/>
    <s v="4x"/>
    <m/>
    <m/>
    <m/>
    <m/>
    <m/>
    <n v="8"/>
    <n v="8"/>
    <s v="SAMN05752197"/>
    <m/>
    <m/>
  </r>
  <r>
    <n v="330"/>
    <s v="JM2014-M-1"/>
    <s v="JM2014-M-1"/>
    <s v="M. sacchariflorus"/>
    <m/>
    <m/>
    <s v="2014-M-1"/>
    <m/>
    <m/>
    <m/>
    <s v="wild"/>
    <m/>
    <s v="Japan"/>
    <s v="Chiba"/>
    <s v="Inzai"/>
    <m/>
    <s v="T. Yamada &amp; K.G. Anzoua"/>
    <d v="2014-12-03T00:00:00"/>
    <s v="Lake side, rice field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5.766950000000001"/>
    <n v="140.21505833333001"/>
    <n v="3"/>
    <m/>
    <m/>
    <s v="4x"/>
    <n v="8.7775087108013903"/>
    <s v="Y"/>
    <d v="2015-05-23T00:00:00"/>
    <s v="NEF"/>
    <s v="summer 2015"/>
    <n v="962.65959999999984"/>
    <n v="1.9824804057169201E-2"/>
    <s v="N"/>
    <n v="2"/>
    <n v="5"/>
    <s v="S Japan"/>
    <n v="1"/>
    <x v="2"/>
    <n v="0.02"/>
    <n v="2.4E-2"/>
    <n v="3.7999999999999999E-2"/>
    <n v="0"/>
    <n v="2.3E-2"/>
    <n v="0.60599999999999998"/>
    <n v="0.28799999999999998"/>
    <n v="296"/>
    <n v="307"/>
    <n v="267"/>
    <n v="283"/>
    <n v="248"/>
    <n v="193"/>
    <n v="213"/>
    <n v="224"/>
    <n v="226"/>
    <n v="259"/>
    <n v="9.0738332610894396E-2"/>
    <n v="0.186747179405689"/>
    <s v="4x"/>
    <m/>
    <m/>
    <m/>
    <m/>
    <m/>
    <n v="9"/>
    <n v="9"/>
    <s v="SAMN05752198"/>
    <m/>
    <m/>
  </r>
  <r>
    <n v="331"/>
    <s v="JM2014-M-2"/>
    <s v="JM2014-M-2"/>
    <s v="M. sacchariflorus"/>
    <m/>
    <m/>
    <s v="2014-M-2"/>
    <m/>
    <m/>
    <m/>
    <s v="wild"/>
    <m/>
    <s v="Japan"/>
    <s v="Ibaraki"/>
    <s v="Takigazaki"/>
    <m/>
    <s v="T. Yamada &amp; K.G. Anzoua"/>
    <d v="2014-12-03T00:00:00"/>
    <s v="Lake side, rice field"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5.945477777778002"/>
    <n v="140.13717777778001"/>
    <n v="12"/>
    <m/>
    <m/>
    <s v="4x"/>
    <n v="9.3090395095367846"/>
    <s v="Y"/>
    <d v="2015-05-23T00:00:00"/>
    <s v="NEF"/>
    <s v="summer 2015"/>
    <n v="265.18619999999999"/>
    <n v="3.9294306335204497E-2"/>
    <s v="N"/>
    <n v="2"/>
    <n v="5"/>
    <s v="S Japan"/>
    <n v="1"/>
    <x v="2"/>
    <n v="2.8000000000000001E-2"/>
    <n v="5.0000000000000001E-3"/>
    <n v="7.0999999999999994E-2"/>
    <n v="7.0000000000000001E-3"/>
    <n v="4.0000000000000001E-3"/>
    <n v="0.61099999999999999"/>
    <n v="0.27400000000000002"/>
    <n v="296"/>
    <n v="307"/>
    <n v="266"/>
    <n v="283"/>
    <n v="248"/>
    <n v="193"/>
    <n v="213"/>
    <n v="224"/>
    <n v="226"/>
    <n v="259"/>
    <n v="0.26941193469151897"/>
    <n v="0.122221343248161"/>
    <s v="unknown"/>
    <m/>
    <m/>
    <m/>
    <m/>
    <m/>
    <n v="9"/>
    <n v="9"/>
    <s v="SAMN05752199"/>
    <m/>
    <m/>
  </r>
  <r>
    <n v="332"/>
    <s v="JM2014-M-3"/>
    <s v="JM2014-M-3"/>
    <s v="M. sacchariflorus"/>
    <m/>
    <m/>
    <s v="2014-M-3"/>
    <m/>
    <m/>
    <m/>
    <s v="wild"/>
    <m/>
    <s v="Japan"/>
    <s v="Ibaraki"/>
    <s v="Tsuchiura"/>
    <m/>
    <s v="T. Yamada &amp; K.G. Anzoua"/>
    <d v="2014-12-03T00:00:00"/>
    <s v="Lake side corn field, rail way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6.086933333333"/>
    <n v="140.22177222222001"/>
    <n v="5"/>
    <m/>
    <m/>
    <s v="4x"/>
    <n v="8.9376836861768361"/>
    <s v="Y"/>
    <d v="2015-05-23T00:00:00"/>
    <s v="NEF"/>
    <d v="2015-11-17T00:00:00"/>
    <n v="405.68720000000002"/>
    <m/>
    <s v="N"/>
    <n v="2"/>
    <n v="5"/>
    <s v="S Japan"/>
    <n v="1"/>
    <x v="2"/>
    <n v="1.0999999999999999E-2"/>
    <n v="3.0000000000000001E-3"/>
    <n v="4.8000000000000001E-2"/>
    <n v="5.0000000000000001E-3"/>
    <n v="1E-3"/>
    <n v="0.65500000000000003"/>
    <n v="0.27700000000000002"/>
    <n v="296"/>
    <n v="307"/>
    <n v="266"/>
    <n v="283"/>
    <n v="248"/>
    <n v="193"/>
    <n v="213"/>
    <n v="224"/>
    <n v="226"/>
    <n v="259"/>
    <n v="0.33847709868516102"/>
    <n v="0.117027782631487"/>
    <s v="unknown"/>
    <m/>
    <m/>
    <m/>
    <m/>
    <m/>
    <n v="9"/>
    <n v="9"/>
    <s v="SAMN05752200"/>
    <m/>
    <m/>
  </r>
  <r>
    <n v="333"/>
    <s v="JM2014-M-4"/>
    <s v="JM2014-M-4"/>
    <s v="M. sacchariflorus"/>
    <m/>
    <m/>
    <s v="2014-M-4"/>
    <m/>
    <m/>
    <m/>
    <s v="wild"/>
    <m/>
    <s v="Japan"/>
    <s v="Ibaraki"/>
    <s v="Kasama"/>
    <m/>
    <s v="T. Yamada &amp; K.G. Anzoua"/>
    <d v="2014-12-03T00:00:00"/>
    <s v="Road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6.351852777777999"/>
    <n v="140.27732777777999"/>
    <n v="35"/>
    <m/>
    <m/>
    <s v="4x"/>
    <n v="8.8309724409448815"/>
    <s v="Y"/>
    <d v="2015-05-23T00:00:00"/>
    <s v="NEF"/>
    <s v="summer 2015"/>
    <n v="939.71819999999991"/>
    <n v="1.12994350282486E-2"/>
    <s v="N"/>
    <n v="2"/>
    <n v="5"/>
    <s v="S Japan"/>
    <n v="1"/>
    <x v="2"/>
    <n v="7.0000000000000001E-3"/>
    <n v="1.4E-2"/>
    <n v="2.7E-2"/>
    <n v="3.0000000000000001E-3"/>
    <n v="4.5999999999999999E-2"/>
    <n v="0.61"/>
    <n v="0.29299999999999998"/>
    <n v="296"/>
    <n v="307"/>
    <n v="267"/>
    <n v="283"/>
    <n v="248"/>
    <n v="193"/>
    <n v="213"/>
    <n v="224"/>
    <n v="226"/>
    <n v="259"/>
    <n v="0.31122670134373598"/>
    <n v="0.109460876861758"/>
    <s v="unknown"/>
    <m/>
    <m/>
    <m/>
    <m/>
    <m/>
    <n v="9"/>
    <n v="9"/>
    <s v="SAMN05752201"/>
    <m/>
    <m/>
  </r>
  <r>
    <n v="334"/>
    <s v="JM2014-M-5"/>
    <s v="JM2014-M-5"/>
    <s v="M. sacchariflorus"/>
    <m/>
    <m/>
    <s v="2014-M-5"/>
    <m/>
    <m/>
    <m/>
    <s v="wild"/>
    <m/>
    <s v="Japan"/>
    <s v="Tochigi"/>
    <s v="Yaita"/>
    <m/>
    <s v="T. Yamada &amp; K.G. Anzoua"/>
    <d v="2014-12-04T00:00:00"/>
    <s v="River side rice field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6.749808333333"/>
    <n v="139.88458333333"/>
    <n v="224"/>
    <m/>
    <m/>
    <s v="4x"/>
    <n v="9.0148595015443309"/>
    <s v="Y"/>
    <d v="2015-05-23T00:00:00"/>
    <s v="NEF"/>
    <s v="summer 2015"/>
    <n v="227.9864"/>
    <n v="2.0482809070958299E-2"/>
    <s v="N"/>
    <n v="2"/>
    <n v="5"/>
    <s v="S Japan"/>
    <n v="1"/>
    <x v="2"/>
    <n v="4.0000000000000001E-3"/>
    <n v="2.9000000000000001E-2"/>
    <n v="2.8000000000000001E-2"/>
    <n v="1.2E-2"/>
    <n v="2E-3"/>
    <n v="0.625"/>
    <n v="0.29899999999999999"/>
    <n v="296"/>
    <n v="307"/>
    <n v="267"/>
    <n v="283"/>
    <n v="248"/>
    <n v="193"/>
    <n v="213"/>
    <n v="224"/>
    <n v="226"/>
    <n v="259"/>
    <n v="0.27562490969513098"/>
    <n v="0.11983883193042601"/>
    <s v="unknown"/>
    <m/>
    <m/>
    <m/>
    <m/>
    <m/>
    <n v="7"/>
    <n v="7"/>
    <s v="SAMN05752202"/>
    <m/>
    <m/>
  </r>
  <r>
    <n v="335"/>
    <s v="JM2014-M-6"/>
    <s v="JM2014-M-6"/>
    <s v="M. sacchariflorus"/>
    <m/>
    <m/>
    <s v="2014-M-6"/>
    <m/>
    <m/>
    <m/>
    <s v="wild"/>
    <m/>
    <s v="Japan"/>
    <s v="Tochigi"/>
    <s v="Nasushiobara"/>
    <m/>
    <s v="T. Yamada &amp; K.G. Anzoua"/>
    <d v="2014-12-04T00:00:00"/>
    <s v="Rice field, near pond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6.924269444444"/>
    <n v="140.03004444443999"/>
    <n v="265"/>
    <m/>
    <m/>
    <s v="4x"/>
    <n v="8.8200332778702144"/>
    <s v="Y"/>
    <d v="2015-05-23T00:00:00"/>
    <s v="NEF"/>
    <s v="summer 2015"/>
    <n v="1119.0907"/>
    <n v="1.42534575218741E-2"/>
    <s v="N"/>
    <n v="2"/>
    <n v="5"/>
    <s v="S Japan"/>
    <n v="1"/>
    <x v="2"/>
    <n v="1.2E-2"/>
    <n v="8.9999999999999993E-3"/>
    <n v="5.0000000000000001E-3"/>
    <n v="7.0000000000000001E-3"/>
    <n v="7.1999999999999995E-2"/>
    <n v="0.61"/>
    <n v="0.28499999999999998"/>
    <n v="296"/>
    <n v="307"/>
    <n v="266"/>
    <n v="283"/>
    <n v="248"/>
    <n v="193"/>
    <n v="213"/>
    <n v="224"/>
    <n v="226"/>
    <n v="259"/>
    <n v="5.9500072243895398E-2"/>
    <n v="0.21166963682172901"/>
    <s v="4x"/>
    <m/>
    <m/>
    <m/>
    <m/>
    <m/>
    <n v="7"/>
    <n v="7"/>
    <s v="SAMN05752203"/>
    <m/>
    <m/>
  </r>
  <r>
    <n v="336"/>
    <s v="JM2014-M-7"/>
    <s v="JM2014-M-7"/>
    <s v="M. sacchariflorus"/>
    <m/>
    <m/>
    <s v="2014-M-7"/>
    <m/>
    <m/>
    <m/>
    <s v="wild"/>
    <m/>
    <s v="Japan"/>
    <s v="Fukushima"/>
    <s v="Nishishirakawa"/>
    <m/>
    <s v="T. Yamada &amp; K.G. Anzoua"/>
    <d v="2014-12-04T00:00:00"/>
    <s v="River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7.129019444443998"/>
    <n v="140.17181388889"/>
    <n v="398"/>
    <m/>
    <m/>
    <s v="4x"/>
    <n v="8.908880462981438"/>
    <s v="Y"/>
    <d v="2015-05-23T00:00:00"/>
    <s v="NEF"/>
    <s v="summer 2015"/>
    <n v="624.79949999999997"/>
    <n v="1.8181818181818198E-2"/>
    <s v="N"/>
    <n v="2"/>
    <n v="5"/>
    <s v="S Japan"/>
    <n v="1"/>
    <x v="2"/>
    <n v="8.9999999999999993E-3"/>
    <n v="1.7999999999999999E-2"/>
    <n v="8.9999999999999993E-3"/>
    <n v="0"/>
    <n v="1.4999999999999999E-2"/>
    <n v="0.65300000000000002"/>
    <n v="0.29599999999999999"/>
    <n v="296"/>
    <n v="307"/>
    <n v="267"/>
    <n v="283"/>
    <n v="248"/>
    <n v="193"/>
    <n v="213"/>
    <n v="224"/>
    <n v="226"/>
    <n v="259"/>
    <n v="0.15434185811298901"/>
    <n v="0.165766812465828"/>
    <s v="4x"/>
    <m/>
    <m/>
    <m/>
    <m/>
    <m/>
    <n v="7"/>
    <n v="7"/>
    <s v="SAMN05752204"/>
    <m/>
    <m/>
  </r>
  <r>
    <n v="337"/>
    <s v="JM2014-M-8"/>
    <s v="JM2014-M-8"/>
    <s v="M. sacchariflorus"/>
    <m/>
    <m/>
    <s v="2014-M-8"/>
    <m/>
    <m/>
    <m/>
    <s v="wild"/>
    <m/>
    <s v="Japan"/>
    <s v="Fukushima"/>
    <s v="Koriyama-1"/>
    <m/>
    <s v="T. Yamada &amp; K.G. Anzoua"/>
    <d v="2014-12-04T00:00:00"/>
    <s v="Lake side, backwheat field"/>
    <m/>
    <m/>
    <m/>
    <m/>
    <s v="HU"/>
    <m/>
    <m/>
    <m/>
    <m/>
    <m/>
    <d v="2015-02-20T00:00:00"/>
    <m/>
    <n v="9"/>
    <s v="yes"/>
    <d v="2015-04-17T00:00:00"/>
    <m/>
    <m/>
    <d v="2015-02-26T00:00:00"/>
    <m/>
    <m/>
    <m/>
    <d v="2015-01-01T00:00:00"/>
    <m/>
    <m/>
    <d v="2015-02-16T00:00:00"/>
    <m/>
    <s v="Y"/>
    <m/>
    <m/>
    <m/>
    <m/>
    <n v="37.440436111110998"/>
    <n v="140.15303055556001"/>
    <n v="530"/>
    <m/>
    <m/>
    <s v="4x"/>
    <n v="8.924328445922928"/>
    <s v="Y"/>
    <d v="2015-05-23T00:00:00"/>
    <s v="NEF"/>
    <s v="summer 2015"/>
    <n v="790.37059999999985"/>
    <n v="1.8058690744920999E-2"/>
    <s v="N"/>
    <n v="2"/>
    <n v="5"/>
    <s v="S Japan"/>
    <n v="1"/>
    <x v="2"/>
    <n v="7.0000000000000001E-3"/>
    <n v="8.0000000000000002E-3"/>
    <n v="1E-3"/>
    <n v="2E-3"/>
    <n v="2.4E-2"/>
    <n v="0.61599999999999999"/>
    <n v="0.34200000000000003"/>
    <n v="296"/>
    <n v="307"/>
    <n v="267"/>
    <n v="292"/>
    <n v="248"/>
    <n v="193"/>
    <n v="213"/>
    <n v="224"/>
    <n v="226"/>
    <n v="259"/>
    <n v="0.20927611616818401"/>
    <n v="0.14208968314877801"/>
    <s v="unknown"/>
    <m/>
    <m/>
    <m/>
    <m/>
    <m/>
    <n v="7"/>
    <n v="7"/>
    <s v="SAMN05752205"/>
    <m/>
    <m/>
  </r>
  <r>
    <n v="338"/>
    <s v="JM2014-M-9"/>
    <s v="JM2014-M-9"/>
    <s v="M. sacchariflorus"/>
    <m/>
    <m/>
    <s v="2014-M-9"/>
    <m/>
    <m/>
    <m/>
    <s v="wild"/>
    <m/>
    <s v="Japan"/>
    <s v="Fukushima"/>
    <s v="Koriyama-2"/>
    <m/>
    <s v="T. Yamada &amp; K.G. Anzoua"/>
    <d v="2014-12-04T00:00:00"/>
    <s v="River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3"/>
    <d v="2015-01-01T00:00:00"/>
    <m/>
    <m/>
    <d v="2015-02-16T00:00:00"/>
    <m/>
    <s v="Y"/>
    <m/>
    <m/>
    <m/>
    <s v="Y"/>
    <n v="37.480963888889001"/>
    <n v="140.30978333332999"/>
    <n v="283"/>
    <m/>
    <m/>
    <s v="4x"/>
    <n v="8.8119837114601491"/>
    <s v="Y"/>
    <d v="2015-05-23T00:00:00"/>
    <s v="NEF"/>
    <s v="summer 2015"/>
    <n v="463.61559999999997"/>
    <n v="2.5000000000000001E-2"/>
    <s v="N"/>
    <n v="2"/>
    <n v="5"/>
    <s v="S Japan"/>
    <n v="1"/>
    <x v="2"/>
    <n v="0.02"/>
    <n v="2E-3"/>
    <n v="3.0000000000000001E-3"/>
    <n v="1E-3"/>
    <n v="1.0999999999999999E-2"/>
    <n v="0.63"/>
    <n v="0.33400000000000002"/>
    <n v="296"/>
    <n v="307"/>
    <n v="267"/>
    <n v="283"/>
    <n v="248"/>
    <n v="193"/>
    <n v="213"/>
    <n v="224"/>
    <n v="226"/>
    <n v="259"/>
    <n v="0.15139430718104299"/>
    <n v="0.16216032146019199"/>
    <s v="4x"/>
    <m/>
    <m/>
    <m/>
    <m/>
    <m/>
    <n v="6"/>
    <n v="6"/>
    <s v="SAMN05752206"/>
    <m/>
    <m/>
  </r>
  <r>
    <n v="339"/>
    <s v="JM2014-M-10"/>
    <s v="JM2014-M-10"/>
    <s v="M. sacchariflorus"/>
    <m/>
    <m/>
    <s v="2014-M-10"/>
    <m/>
    <m/>
    <m/>
    <s v="wild"/>
    <m/>
    <s v="Japan"/>
    <s v="Fukushima"/>
    <s v="Nihonmatsu"/>
    <m/>
    <s v="T. Yamada &amp; K.G. Anzoua"/>
    <d v="2014-12-04T00:00:00"/>
    <s v="River side"/>
    <m/>
    <m/>
    <m/>
    <m/>
    <s v="HU"/>
    <m/>
    <m/>
    <m/>
    <m/>
    <m/>
    <d v="2015-02-20T00:00:00"/>
    <m/>
    <n v="10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7.569836111111002"/>
    <n v="140.43817222222"/>
    <n v="196"/>
    <m/>
    <m/>
    <s v="4x"/>
    <n v="8.7596321353065534"/>
    <s v="Y"/>
    <d v="2015-05-23T00:00:00"/>
    <s v="NEF"/>
    <s v="summer 2015"/>
    <n v="884.32979999999986"/>
    <n v="1.13582584003786E-2"/>
    <s v="N"/>
    <n v="2"/>
    <n v="5"/>
    <s v="S Japan"/>
    <n v="1"/>
    <x v="2"/>
    <n v="1.9E-2"/>
    <n v="3.0000000000000001E-3"/>
    <n v="1E-3"/>
    <n v="1.4999999999999999E-2"/>
    <n v="9.1999999999999998E-2"/>
    <n v="0.56299999999999994"/>
    <n v="0.308"/>
    <n v="296"/>
    <n v="307"/>
    <n v="267"/>
    <n v="284"/>
    <n v="248"/>
    <n v="193"/>
    <n v="213"/>
    <n v="224"/>
    <n v="226"/>
    <n v="259"/>
    <n v="4.7941048981361097E-2"/>
    <n v="0.223820797668913"/>
    <s v="4x"/>
    <m/>
    <m/>
    <m/>
    <m/>
    <m/>
    <n v="7"/>
    <n v="7"/>
    <s v="SAMN05752207"/>
    <m/>
    <m/>
  </r>
  <r>
    <n v="340"/>
    <s v="JM2014-M-11"/>
    <s v="JM2014-M-11"/>
    <s v="M. sacchariflorus"/>
    <m/>
    <m/>
    <s v="2014-M-11"/>
    <m/>
    <m/>
    <m/>
    <s v="wild"/>
    <m/>
    <s v="Japan"/>
    <s v="Fukushima"/>
    <s v="Fukushima"/>
    <m/>
    <s v="T. Yamada &amp; K.G. Anzoua"/>
    <d v="2014-12-05T00:00:00"/>
    <s v="Roadside, rice field"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1"/>
    <d v="2015-01-01T00:00:00"/>
    <m/>
    <m/>
    <d v="2015-02-16T00:00:00"/>
    <m/>
    <s v="Y"/>
    <m/>
    <m/>
    <m/>
    <m/>
    <n v="37.772280555556002"/>
    <n v="140.50311388889"/>
    <n v="67"/>
    <m/>
    <m/>
    <s v="4x"/>
    <n v="9.2999426728136712"/>
    <s v="Y"/>
    <d v="2015-05-23T00:00:00"/>
    <s v="NEF"/>
    <s v="summer 2015"/>
    <n v="590.6158999999999"/>
    <n v="9.8499061913696097E-3"/>
    <s v="N"/>
    <n v="2"/>
    <n v="5"/>
    <s v="S Japan"/>
    <n v="1"/>
    <x v="2"/>
    <n v="1E-3"/>
    <n v="0.01"/>
    <n v="1.2E-2"/>
    <n v="0.01"/>
    <n v="0.04"/>
    <n v="0.61099999999999999"/>
    <n v="0.317"/>
    <n v="296"/>
    <n v="307"/>
    <n v="267"/>
    <n v="283"/>
    <n v="248"/>
    <n v="193"/>
    <n v="213"/>
    <n v="224"/>
    <n v="226"/>
    <n v="259"/>
    <n v="8.6634879352694705E-2"/>
    <n v="0.198563609327048"/>
    <s v="4x"/>
    <m/>
    <m/>
    <m/>
    <m/>
    <m/>
    <n v="6"/>
    <n v="6"/>
    <s v="SAMN05752208"/>
    <m/>
    <m/>
  </r>
  <r>
    <n v="341"/>
    <s v="JM2014-M-12"/>
    <s v="JM2014-M-12"/>
    <s v="M. sacchariflorus"/>
    <m/>
    <m/>
    <s v="2014-M-12"/>
    <m/>
    <m/>
    <m/>
    <s v="wild"/>
    <m/>
    <s v="Japan"/>
    <s v="Fukushima"/>
    <s v="Soma"/>
    <m/>
    <s v="T. Yamada &amp; K.G. Anzoua"/>
    <d v="2014-12-05T00:00:00"/>
    <s v="Roadside, rice field"/>
    <m/>
    <m/>
    <m/>
    <m/>
    <s v="HU"/>
    <m/>
    <m/>
    <m/>
    <m/>
    <m/>
    <d v="2015-02-20T00:00:00"/>
    <m/>
    <n v="6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37.773408333333002"/>
    <n v="140.83701944443999"/>
    <n v="124"/>
    <m/>
    <m/>
    <s v="4x"/>
    <n v="8.7609557058695167"/>
    <s v="Y"/>
    <d v="2015-05-23T00:00:00"/>
    <s v="NEF"/>
    <s v="summer 2015"/>
    <n v="737.86129999999991"/>
    <n v="6.4184852374839499E-3"/>
    <s v="N"/>
    <n v="2"/>
    <n v="5"/>
    <s v="S Japan"/>
    <n v="1"/>
    <x v="2"/>
    <n v="5.0000000000000001E-3"/>
    <n v="2E-3"/>
    <n v="1E-3"/>
    <n v="2E-3"/>
    <n v="7.1999999999999995E-2"/>
    <n v="0.57799999999999996"/>
    <n v="0.34"/>
    <n v="296"/>
    <n v="307"/>
    <n v="267"/>
    <n v="283"/>
    <n v="248"/>
    <n v="193"/>
    <n v="213"/>
    <n v="224"/>
    <n v="226"/>
    <n v="259"/>
    <n v="9.5304146799595396E-2"/>
    <n v="0.18826460535982401"/>
    <s v="4x"/>
    <m/>
    <m/>
    <m/>
    <m/>
    <m/>
    <n v="7"/>
    <n v="7"/>
    <s v="SAMN05752209"/>
    <m/>
    <m/>
  </r>
  <r>
    <n v="342"/>
    <s v="JM2014-M-13"/>
    <s v="JM2014-M-13"/>
    <s v="M. sacchariflorus"/>
    <m/>
    <m/>
    <s v="2014-M-13"/>
    <m/>
    <m/>
    <m/>
    <s v="wild"/>
    <m/>
    <s v="Japan"/>
    <s v="Miyagi"/>
    <s v="Shiroishi"/>
    <m/>
    <s v="T. Yamada &amp; K.G. Anzoua"/>
    <d v="2014-12-05T00:00:00"/>
    <s v="Mountain foor, near pond"/>
    <m/>
    <m/>
    <m/>
    <m/>
    <s v="HU"/>
    <m/>
    <m/>
    <m/>
    <m/>
    <m/>
    <d v="2015-02-20T00:00:00"/>
    <m/>
    <n v="5"/>
    <s v="yes"/>
    <d v="2015-04-17T00:00:00"/>
    <m/>
    <m/>
    <d v="2015-02-26T00:00:00"/>
    <m/>
    <m/>
    <n v="2"/>
    <d v="2015-01-01T00:00:00"/>
    <m/>
    <m/>
    <d v="2015-02-16T00:00:00"/>
    <m/>
    <s v="Y"/>
    <m/>
    <m/>
    <m/>
    <m/>
    <n v="37.957169444443998"/>
    <n v="140.65725555556"/>
    <n v="140"/>
    <m/>
    <m/>
    <s v="4x"/>
    <n v="9.0471624428749458"/>
    <s v="Y"/>
    <d v="2015-05-23T00:00:00"/>
    <s v="NEF"/>
    <s v="summer 2015"/>
    <n v="853.71079999999995"/>
    <n v="2.1459925215412099E-2"/>
    <s v="N"/>
    <n v="2"/>
    <n v="5"/>
    <s v="S Japan"/>
    <n v="1"/>
    <x v="2"/>
    <n v="1.7000000000000001E-2"/>
    <n v="1E-3"/>
    <n v="0.01"/>
    <n v="2.1000000000000001E-2"/>
    <n v="4.7E-2"/>
    <n v="0.61299999999999999"/>
    <n v="0.29099999999999998"/>
    <n v="296"/>
    <n v="307"/>
    <n v="267"/>
    <n v="283"/>
    <n v="248"/>
    <n v="193"/>
    <n v="213"/>
    <n v="225"/>
    <n v="226"/>
    <n v="259"/>
    <n v="6.5250686317006201E-2"/>
    <n v="0.20898383157634401"/>
    <s v="4x"/>
    <m/>
    <m/>
    <m/>
    <m/>
    <m/>
    <n v="6"/>
    <n v="6"/>
    <s v="SAMN05752210"/>
    <m/>
    <m/>
  </r>
  <r>
    <n v="343"/>
    <s v="JM2014-M-14"/>
    <s v="JM2014-M-14"/>
    <s v="M. sacchariflorus"/>
    <m/>
    <m/>
    <s v="2014-M-14"/>
    <m/>
    <m/>
    <m/>
    <s v="wild"/>
    <m/>
    <s v="Japan"/>
    <s v="Miyagi"/>
    <s v="Natori"/>
    <m/>
    <s v="T. Yamada &amp; K.G. Anzoua"/>
    <d v="2014-12-05T00:00:00"/>
    <s v="Rice field"/>
    <m/>
    <m/>
    <m/>
    <m/>
    <s v="HU"/>
    <m/>
    <m/>
    <m/>
    <m/>
    <m/>
    <d v="2015-02-20T00:00:00"/>
    <m/>
    <n v="8"/>
    <s v="yes"/>
    <d v="2015-04-17T00:00:00"/>
    <m/>
    <m/>
    <d v="2015-02-26T00:00:00"/>
    <m/>
    <m/>
    <n v="4"/>
    <d v="2015-01-01T00:00:00"/>
    <m/>
    <m/>
    <d v="2015-02-16T00:00:00"/>
    <m/>
    <s v="Y"/>
    <m/>
    <m/>
    <m/>
    <s v="Y"/>
    <n v="38.139427777778003"/>
    <n v="140.88500555556001"/>
    <n v="0.8"/>
    <m/>
    <m/>
    <s v="4x"/>
    <n v="8.8103195451872178"/>
    <s v="Y"/>
    <d v="2015-05-23T00:00:00"/>
    <s v="NEF"/>
    <s v="summer 2015"/>
    <n v="331.95389999999998"/>
    <n v="1.0493587252234701E-2"/>
    <s v="N"/>
    <n v="2"/>
    <n v="5"/>
    <s v="S Japan"/>
    <n v="1"/>
    <x v="2"/>
    <n v="1.0999999999999999E-2"/>
    <n v="5.0000000000000001E-3"/>
    <n v="3.3000000000000002E-2"/>
    <n v="3.0000000000000001E-3"/>
    <n v="7.8E-2"/>
    <n v="0.54700000000000004"/>
    <n v="0.32200000000000001"/>
    <n v="296"/>
    <n v="307"/>
    <n v="267"/>
    <n v="292"/>
    <n v="248"/>
    <n v="193"/>
    <n v="213"/>
    <n v="224"/>
    <n v="226"/>
    <n v="259"/>
    <n v="0.112209218321052"/>
    <n v="0.18289824881192601"/>
    <s v="4x"/>
    <m/>
    <m/>
    <m/>
    <m/>
    <m/>
    <n v="7"/>
    <n v="7"/>
    <s v="SAMN05752211"/>
    <m/>
    <m/>
  </r>
  <r>
    <n v="344"/>
    <s v="KMS001"/>
    <s v="KMS001"/>
    <s v="M. sacchariflorus"/>
    <m/>
    <s v="KMS001"/>
    <m/>
    <m/>
    <m/>
    <m/>
    <m/>
    <m/>
    <s v="South Korea"/>
    <m/>
    <m/>
    <m/>
    <s v="Chang Yeon Yu"/>
    <d v="2011-05-01T00:00:00"/>
    <m/>
    <m/>
    <m/>
    <m/>
    <m/>
    <s v="KNU"/>
    <m/>
    <m/>
    <m/>
    <m/>
    <m/>
    <d v="2015-03-31T00:00:00"/>
    <n v="10"/>
    <n v="7"/>
    <s v="yes"/>
    <m/>
    <m/>
    <m/>
    <m/>
    <m/>
    <m/>
    <n v="5"/>
    <d v="2015-03-30T00:00:00"/>
    <m/>
    <m/>
    <d v="2015-01-01T00:00:00"/>
    <m/>
    <s v="Y"/>
    <m/>
    <m/>
    <m/>
    <s v="Y"/>
    <n v="33.431666"/>
    <n v="126.417222"/>
    <n v="337"/>
    <m/>
    <m/>
    <s v="4x"/>
    <n v="8.8962675613336124"/>
    <s v="Y"/>
    <d v="2015-05-23T00:00:00"/>
    <s v="NEF"/>
    <s v="summer 2015"/>
    <n v="186.62299999999999"/>
    <n v="3.3081285444234399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10"/>
    <n v="10"/>
    <s v="SAMN05752212"/>
    <m/>
    <m/>
  </r>
  <r>
    <n v="345"/>
    <s v="KMS053"/>
    <s v="KMS053"/>
    <s v="M. sacchariflorus"/>
    <m/>
    <m/>
    <m/>
    <m/>
    <m/>
    <m/>
    <m/>
    <m/>
    <s v="South Korea"/>
    <s v="Gyeongsangnam-do"/>
    <s v="Yangsan-si"/>
    <s v="Seokgye-ri, Sangbuk-myeon"/>
    <s v="Chang Yeon Yu"/>
    <d v="2011-07-02T00:00:00"/>
    <m/>
    <m/>
    <m/>
    <m/>
    <m/>
    <s v="KNU"/>
    <m/>
    <m/>
    <m/>
    <m/>
    <m/>
    <m/>
    <m/>
    <n v="6"/>
    <m/>
    <m/>
    <m/>
    <m/>
    <m/>
    <m/>
    <m/>
    <m/>
    <m/>
    <m/>
    <m/>
    <m/>
    <m/>
    <s v="Y"/>
    <m/>
    <m/>
    <n v="8"/>
    <s v="Y"/>
    <n v="35.416800000000002"/>
    <n v="129.06370000000001"/>
    <n v="41"/>
    <m/>
    <m/>
    <s v="4x"/>
    <n v="8.6887741935483866"/>
    <s v="Y"/>
    <d v="2012-06-01T00:00:00"/>
    <s v="NEF"/>
    <m/>
    <m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s v="Q49082"/>
    <d v="2016-07-26T00:00:00"/>
    <s v="Y"/>
    <n v="8"/>
    <n v="8"/>
    <s v="SAMN02209185"/>
    <m/>
    <s v="Y"/>
  </r>
  <r>
    <n v="346"/>
    <s v="KMS062"/>
    <s v="KMS062"/>
    <s v="M. sacchariflorus"/>
    <m/>
    <m/>
    <m/>
    <m/>
    <m/>
    <m/>
    <m/>
    <m/>
    <s v="South Korea"/>
    <s v="Gyeongsangbuk-do"/>
    <s v="Cheongsong-gun"/>
    <s v="Daejeon-ri, Bunam-myeon"/>
    <s v="Chang Yeon Yu"/>
    <d v="2011-07-02T00:00:00"/>
    <m/>
    <m/>
    <m/>
    <m/>
    <m/>
    <s v="KNU"/>
    <m/>
    <m/>
    <m/>
    <m/>
    <m/>
    <m/>
    <m/>
    <n v="6"/>
    <m/>
    <m/>
    <m/>
    <m/>
    <m/>
    <m/>
    <m/>
    <m/>
    <m/>
    <m/>
    <m/>
    <m/>
    <m/>
    <s v="Y"/>
    <m/>
    <m/>
    <n v="5"/>
    <s v="Y"/>
    <n v="36.339300000000001"/>
    <n v="129.06129999999999"/>
    <n v="275"/>
    <m/>
    <m/>
    <s v="4x"/>
    <n v="8.5846987951807225"/>
    <s v="Y"/>
    <d v="2012-06-01T00:00:00"/>
    <s v="NEF"/>
    <m/>
    <m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s v="Q49083"/>
    <d v="2016-07-26T00:00:00"/>
    <s v="Y"/>
    <n v="7"/>
    <n v="7"/>
    <s v="SAMN02209186"/>
    <m/>
    <s v="Y"/>
  </r>
  <r>
    <n v="347"/>
    <s v="KMS253"/>
    <s v="KMS253"/>
    <s v="M. sacchariflorus"/>
    <m/>
    <s v="KMS253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5"/>
    <d v="2015-03-30T00:00:00"/>
    <m/>
    <m/>
    <d v="2015-01-01T00:00:00"/>
    <m/>
    <s v="Y"/>
    <m/>
    <m/>
    <m/>
    <s v="Y"/>
    <n v="37.200277"/>
    <n v="128.96083300000001"/>
    <n v="765"/>
    <m/>
    <m/>
    <s v="4x"/>
    <n v="8.6210031347962381"/>
    <s v="Y"/>
    <d v="2015-05-23T00:00:00"/>
    <s v="NEF"/>
    <s v="summer 2015"/>
    <n v="118.53499999999998"/>
    <n v="1.6691505216095401E-2"/>
    <s v="N"/>
    <n v="8"/>
    <n v="3"/>
    <s v="N China 2x and 4x, Korea and Russia 4x"/>
    <n v="3"/>
    <x v="1"/>
    <n v="0"/>
    <n v="0.127"/>
    <n v="0"/>
    <n v="0"/>
    <n v="0.872"/>
    <n v="0"/>
    <n v="0"/>
    <n v="296"/>
    <n v="308"/>
    <n v="267"/>
    <n v="283"/>
    <n v="248"/>
    <n v="193"/>
    <n v="213"/>
    <n v="225"/>
    <n v="226"/>
    <n v="259"/>
    <n v="9.7240283196069893E-2"/>
    <n v="0.18802816901408501"/>
    <s v="4x"/>
    <m/>
    <m/>
    <m/>
    <m/>
    <m/>
    <n v="6"/>
    <n v="6"/>
    <s v="SAMN05752213"/>
    <m/>
    <m/>
  </r>
  <r>
    <n v="348"/>
    <s v="KMS256"/>
    <s v="KMS256"/>
    <s v="M. sacchariflorus"/>
    <m/>
    <s v="KMS256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2"/>
    <s v="yes"/>
    <d v="2015-04-24T00:00:00"/>
    <m/>
    <m/>
    <m/>
    <m/>
    <m/>
    <n v="4"/>
    <d v="2015-03-30T00:00:00"/>
    <m/>
    <m/>
    <d v="2015-01-01T00:00:00"/>
    <m/>
    <s v="Y"/>
    <m/>
    <m/>
    <m/>
    <s v="Y"/>
    <n v="35.469166000000001"/>
    <n v="129.215"/>
    <n v="57"/>
    <m/>
    <m/>
    <s v="4x"/>
    <n v="9.1507159569489929"/>
    <s v="Y"/>
    <d v="2015-05-23T00:00:00"/>
    <s v="NEF"/>
    <s v="summer 2015"/>
    <n v="79.511899999999997"/>
    <n v="6.6948555320648301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8"/>
    <n v="8"/>
    <s v="SAMN05752214"/>
    <m/>
    <m/>
  </r>
  <r>
    <n v="349"/>
    <s v="KMS257"/>
    <s v="KMS257"/>
    <s v="M. sacchariflorus"/>
    <m/>
    <s v="KMS257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5.394722000000002"/>
    <n v="129.15944400000001"/>
    <n v="105"/>
    <m/>
    <m/>
    <s v="4x"/>
    <n v="8.6298596631916578"/>
    <s v="Y"/>
    <d v="2015-05-23T00:00:00"/>
    <s v="NEF"/>
    <s v="summer 2015"/>
    <n v="62.883499999999998"/>
    <n v="6.0527453523562501E-3"/>
    <s v="N"/>
    <n v="8"/>
    <n v="3"/>
    <s v="N China 2x and 4x, Korea and Russia 4x"/>
    <n v="3"/>
    <x v="1"/>
    <n v="0"/>
    <n v="0.25600000000000001"/>
    <n v="1E-3"/>
    <n v="0.03"/>
    <n v="0.71099999999999997"/>
    <n v="1E-3"/>
    <n v="1E-3"/>
    <n v="295"/>
    <n v="307"/>
    <n v="267"/>
    <n v="283"/>
    <n v="248"/>
    <n v="193"/>
    <n v="213"/>
    <n v="224"/>
    <n v="226"/>
    <n v="259"/>
    <n v="0.12784279728362999"/>
    <n v="0.173784831516517"/>
    <s v="4x"/>
    <m/>
    <m/>
    <m/>
    <m/>
    <m/>
    <n v="8"/>
    <n v="8"/>
    <s v="SAMN05752215"/>
    <m/>
    <m/>
  </r>
  <r>
    <n v="350"/>
    <s v="KMS259"/>
    <s v="KMS259"/>
    <s v="M. sacchariflorus"/>
    <m/>
    <s v="KMS259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4"/>
    <d v="2015-03-30T00:00:00"/>
    <m/>
    <m/>
    <d v="2015-01-01T00:00:00"/>
    <m/>
    <s v="Y"/>
    <m/>
    <m/>
    <m/>
    <s v="Y"/>
    <n v="36.426665999999997"/>
    <n v="128.382777"/>
    <n v="59"/>
    <m/>
    <m/>
    <s v="4x"/>
    <n v="8.7783528037383185"/>
    <s v="Y"/>
    <d v="2015-05-23T00:00:00"/>
    <s v="NEF"/>
    <s v="summer 2015"/>
    <n v="78.796700000000001"/>
    <n v="1.0366051182377699E-2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16"/>
    <m/>
    <m/>
  </r>
  <r>
    <n v="351"/>
    <s v="KMS262"/>
    <s v="KMS262"/>
    <s v="M. x giganteus"/>
    <m/>
    <s v="KMS262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6.399166000000001"/>
    <n v="128.42305500000001"/>
    <n v="53"/>
    <m/>
    <m/>
    <s v="4x"/>
    <n v="9.751934070519507"/>
    <s v="Y"/>
    <d v="2015-05-23T00:00:00"/>
    <s v="NEF"/>
    <s v="summer 2015"/>
    <n v="83.579599999999999"/>
    <n v="0.27635135135135103"/>
    <s v="N"/>
    <n v="6"/>
    <n v="1"/>
    <s v="M. xgiganteus (4x x 2x)"/>
    <n v="9"/>
    <x v="6"/>
    <n v="0.27900000000000003"/>
    <n v="0.152"/>
    <n v="1E-3"/>
    <n v="1.0999999999999999E-2"/>
    <n v="0.55000000000000004"/>
    <n v="6.0000000000000001E-3"/>
    <n v="2E-3"/>
    <n v="295"/>
    <n v="305"/>
    <n v="266"/>
    <n v="285"/>
    <n v="255"/>
    <n v="194"/>
    <n v="216"/>
    <n v="225"/>
    <n v="228"/>
    <n v="242"/>
    <n v="0.13084814333188799"/>
    <n v="0.19493300528643101"/>
    <s v="4x"/>
    <m/>
    <m/>
    <m/>
    <m/>
    <m/>
    <n v="7"/>
    <n v="7"/>
    <s v="SAMN05752217"/>
    <m/>
    <m/>
  </r>
  <r>
    <n v="352"/>
    <s v="KMS263"/>
    <s v="KMS263"/>
    <s v="M. sacchariflorus"/>
    <m/>
    <s v="KMS263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3"/>
    <s v="yes"/>
    <d v="2015-04-24T00:00:00"/>
    <m/>
    <m/>
    <m/>
    <m/>
    <m/>
    <n v="3"/>
    <d v="2015-03-30T00:00:00"/>
    <m/>
    <m/>
    <d v="2015-01-01T00:00:00"/>
    <m/>
    <s v="Y"/>
    <m/>
    <m/>
    <m/>
    <s v="Y"/>
    <n v="37.252777000000002"/>
    <n v="128.77950000000001"/>
    <n v="490"/>
    <m/>
    <m/>
    <s v="4x"/>
    <n v="8.8745500420521441"/>
    <s v="Y"/>
    <d v="2015-05-23T00:00:00"/>
    <s v="NEF"/>
    <s v="summer 2015"/>
    <n v="76.6511"/>
    <n v="1.67453842851009E-2"/>
    <s v="N"/>
    <n v="8"/>
    <n v="3"/>
    <s v="N China 2x and 4x, Korea and Russia 4x"/>
    <n v="3"/>
    <x v="1"/>
    <n v="0"/>
    <n v="0.12"/>
    <n v="0"/>
    <n v="0"/>
    <n v="0.88"/>
    <n v="0"/>
    <n v="0"/>
    <n v="296"/>
    <n v="308"/>
    <n v="267"/>
    <n v="283"/>
    <n v="248"/>
    <n v="193"/>
    <n v="213"/>
    <n v="225"/>
    <n v="226"/>
    <n v="259"/>
    <n v="0.13073255309926299"/>
    <n v="0.17283334995512101"/>
    <s v="4x"/>
    <m/>
    <m/>
    <m/>
    <m/>
    <m/>
    <n v="6"/>
    <n v="6"/>
    <s v="SAMN05752218"/>
    <m/>
    <m/>
  </r>
  <r>
    <n v="353"/>
    <s v="KMS264"/>
    <s v="KMS264"/>
    <s v="M. sacchariflorus"/>
    <m/>
    <s v="KMS264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6.879722000000001"/>
    <n v="129.41805500000001"/>
    <n v="227"/>
    <m/>
    <m/>
    <s v="4x"/>
    <n v="9.1339609236234445"/>
    <s v="Y"/>
    <d v="2015-05-23T00:00:00"/>
    <s v="NEF"/>
    <s v="summer 2015"/>
    <n v="343.51009999999997"/>
    <n v="3.0211480362537799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19"/>
    <m/>
    <m/>
  </r>
  <r>
    <n v="354"/>
    <s v="KMS265"/>
    <s v="KMS265"/>
    <s v="M. sacchariflorus"/>
    <m/>
    <s v="KMS265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2"/>
    <d v="2015-03-30T00:00:00"/>
    <m/>
    <m/>
    <d v="2015-01-01T00:00:00"/>
    <m/>
    <s v="Y"/>
    <m/>
    <m/>
    <m/>
    <s v="Y"/>
    <n v="37.103332999999999"/>
    <n v="129.36000000000001"/>
    <n v="19"/>
    <m/>
    <m/>
    <s v="4x"/>
    <n v="8.8678785211267588"/>
    <s v="Y"/>
    <d v="2015-05-23T00:00:00"/>
    <s v="NEF"/>
    <s v="summer 2015"/>
    <n v="74.639600000000002"/>
    <n v="7.0257611241217799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6"/>
    <n v="6"/>
    <s v="SAMN05752220"/>
    <m/>
    <m/>
  </r>
  <r>
    <n v="355"/>
    <s v="KMS268"/>
    <s v="KMS268"/>
    <s v="M. sacchariflorus"/>
    <m/>
    <s v="KMS268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6.574722000000001"/>
    <n v="129.39861099999999"/>
    <n v="6"/>
    <m/>
    <m/>
    <s v="4x"/>
    <n v="8.859598942265313"/>
    <s v="Y"/>
    <d v="2015-05-23T00:00:00"/>
    <s v="NEF"/>
    <s v="summer 2015"/>
    <n v="119.65249999999999"/>
    <n v="1.6743407283382201E-2"/>
    <s v="N"/>
    <n v="8"/>
    <n v="3"/>
    <s v="N China 2x and 4x, Korea and Russia 4x"/>
    <n v="3"/>
    <x v="1"/>
    <n v="2.1000000000000001E-2"/>
    <n v="0.27200000000000002"/>
    <n v="3.4000000000000002E-2"/>
    <n v="1.6E-2"/>
    <n v="0.61799999999999999"/>
    <n v="1.0999999999999999E-2"/>
    <n v="2.8000000000000001E-2"/>
    <n v="296"/>
    <n v="307"/>
    <n v="267"/>
    <n v="283"/>
    <n v="248"/>
    <n v="193"/>
    <n v="213"/>
    <n v="224"/>
    <n v="226"/>
    <n v="259"/>
    <n v="0.13431585031064899"/>
    <n v="0.17258069900190301"/>
    <s v="4x"/>
    <m/>
    <m/>
    <m/>
    <m/>
    <m/>
    <n v="6"/>
    <n v="6"/>
    <s v="SAMN05752221"/>
    <m/>
    <m/>
  </r>
  <r>
    <n v="356"/>
    <s v="KMS269"/>
    <s v="KMS269"/>
    <s v="M. sacchariflorus"/>
    <m/>
    <s v="KMS269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625276999999997"/>
    <n v="128.419444"/>
    <n v="80"/>
    <m/>
    <m/>
    <s v="4x"/>
    <n v="8.9596808725509973"/>
    <s v="Y"/>
    <d v="2015-05-23T00:00:00"/>
    <s v="NEF"/>
    <s v="summer 2015"/>
    <n v="53.4071"/>
    <n v="7.6669091723095897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22"/>
    <m/>
    <m/>
  </r>
  <r>
    <n v="357"/>
    <s v="KMS272"/>
    <s v="KMS272"/>
    <s v="M. sacchariflorus"/>
    <m/>
    <s v="KMS272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6.972499999999997"/>
    <n v="128.291111"/>
    <n v="249"/>
    <m/>
    <m/>
    <s v="4x"/>
    <n v="8.9220677440779248"/>
    <s v="Y"/>
    <d v="2015-05-23T00:00:00"/>
    <s v="NEF"/>
    <s v="summer 2015"/>
    <n v="104.5886"/>
    <n v="9.3143596377749001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23"/>
    <m/>
    <m/>
  </r>
  <r>
    <n v="358"/>
    <s v="KMS275"/>
    <s v="KMS275"/>
    <s v="M. sacchariflorus"/>
    <m/>
    <s v="KMS275"/>
    <m/>
    <m/>
    <m/>
    <m/>
    <m/>
    <m/>
    <s v="South Korea"/>
    <m/>
    <m/>
    <m/>
    <s v="Chang Yeon Yu"/>
    <d v="2013-11-08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4.915832999999999"/>
    <n v="126.597222"/>
    <n v="0"/>
    <m/>
    <m/>
    <s v="4x"/>
    <n v="8.9649490646415995"/>
    <s v="Y"/>
    <d v="2015-05-23T00:00:00"/>
    <s v="NEF"/>
    <s v="summer 2015"/>
    <n v="48.221899999999991"/>
    <n v="1.6388420891407601E-2"/>
    <s v="N"/>
    <n v="8"/>
    <n v="3"/>
    <s v="N China 2x and 4x, Korea and Russia 4x"/>
    <n v="3"/>
    <x v="1"/>
    <n v="8.0000000000000002E-3"/>
    <n v="0.27800000000000002"/>
    <n v="3.0000000000000001E-3"/>
    <n v="3.3000000000000002E-2"/>
    <n v="0.65400000000000003"/>
    <n v="1.2999999999999999E-2"/>
    <n v="0.01"/>
    <n v="296"/>
    <n v="307"/>
    <n v="267"/>
    <n v="284"/>
    <n v="248"/>
    <n v="193"/>
    <n v="213"/>
    <n v="224"/>
    <n v="226"/>
    <n v="259"/>
    <n v="6.3141164571593703E-2"/>
    <n v="0.21067242442936501"/>
    <s v="4x"/>
    <m/>
    <m/>
    <m/>
    <m/>
    <m/>
    <n v="9"/>
    <n v="9"/>
    <s v="SAMN05752224"/>
    <m/>
    <m/>
  </r>
  <r>
    <n v="359"/>
    <s v="KMS276"/>
    <s v="KMS276"/>
    <s v="M. sacchariflorus"/>
    <m/>
    <s v="KMS276"/>
    <m/>
    <m/>
    <m/>
    <m/>
    <m/>
    <m/>
    <s v="South Korea"/>
    <m/>
    <m/>
    <m/>
    <s v="Chang Yeon Yu"/>
    <d v="2013-11-08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4.970277000000003"/>
    <n v="126.554444"/>
    <n v="13"/>
    <m/>
    <m/>
    <s v="4x"/>
    <n v="9.1940981240981223"/>
    <s v="Y"/>
    <d v="2015-05-23T00:00:00"/>
    <s v="NEF"/>
    <s v="summer 2015"/>
    <n v="64.000999999999991"/>
    <n v="9.4265514532600198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9"/>
    <n v="9"/>
    <s v="SAMN05752225"/>
    <m/>
    <m/>
  </r>
  <r>
    <n v="360"/>
    <s v="KMS278"/>
    <s v="KMS278"/>
    <s v="M. sacchariflorus"/>
    <m/>
    <s v="KMS278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316388000000003"/>
    <n v="128.55416600000001"/>
    <n v="64"/>
    <m/>
    <m/>
    <s v="4x"/>
    <n v="8.8235848639079428"/>
    <s v="Y"/>
    <d v="2015-05-23T00:00:00"/>
    <s v="NEF"/>
    <s v="summer 2015"/>
    <n v="20.196000000000002"/>
    <m/>
    <s v="N"/>
    <n v="8"/>
    <n v="3"/>
    <s v="N China 2x and 4x, Korea and Russia 4x"/>
    <n v="3"/>
    <x v="1"/>
    <n v="0"/>
    <n v="0.122"/>
    <n v="0"/>
    <n v="1E-3"/>
    <n v="0.876"/>
    <n v="0"/>
    <n v="0"/>
    <n v="296"/>
    <n v="308"/>
    <n v="267"/>
    <n v="283"/>
    <n v="248"/>
    <n v="193"/>
    <n v="213"/>
    <n v="225"/>
    <n v="226"/>
    <n v="259"/>
    <n v="0.11556133506718699"/>
    <n v="0.18264392602757601"/>
    <s v="4x"/>
    <m/>
    <m/>
    <m/>
    <m/>
    <m/>
    <n v="7"/>
    <n v="7"/>
    <s v="SAMN05752226"/>
    <m/>
    <m/>
  </r>
  <r>
    <n v="361"/>
    <s v="KMS291"/>
    <s v="KMS291"/>
    <s v="M. sacchariflorus"/>
    <m/>
    <s v="KMS291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5.825833000000003"/>
    <n v="129.23777699999999"/>
    <n v="53"/>
    <m/>
    <m/>
    <s v="4x"/>
    <n v="8.8527963585988498"/>
    <s v="Y"/>
    <d v="2015-05-23T00:00:00"/>
    <s v="NEF"/>
    <s v="summer 2015"/>
    <n v="68.630499999999998"/>
    <n v="2.5553662691652499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27"/>
    <m/>
    <m/>
  </r>
  <r>
    <n v="362"/>
    <s v="KMS292"/>
    <s v="KMS292"/>
    <s v="M. x giganteus"/>
    <m/>
    <s v="KMS292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7.173333"/>
    <n v="129.02027699999999"/>
    <n v="699"/>
    <m/>
    <m/>
    <s v="3x"/>
    <n v="6.9204577191621395"/>
    <s v="Y"/>
    <d v="2015-05-23T00:00:00"/>
    <s v="NEF"/>
    <s v="summer 2015"/>
    <n v="33.944199999999995"/>
    <m/>
    <s v="N"/>
    <n v="6"/>
    <n v="1"/>
    <s v="M. xgiganteus (4x x 2x)"/>
    <n v="9"/>
    <x v="6"/>
    <n v="0.34200000000000003"/>
    <n v="0.152"/>
    <n v="1E-3"/>
    <n v="2.5999999999999999E-2"/>
    <n v="0.46200000000000002"/>
    <n v="1.6E-2"/>
    <n v="2E-3"/>
    <n v="295"/>
    <n v="305"/>
    <n v="266"/>
    <n v="285"/>
    <n v="255"/>
    <n v="194"/>
    <n v="216"/>
    <n v="225"/>
    <n v="228"/>
    <n v="242"/>
    <n v="9.9118624476231806E-2"/>
    <n v="0.19018444266239001"/>
    <s v="4x"/>
    <m/>
    <m/>
    <m/>
    <m/>
    <m/>
    <n v="6"/>
    <n v="6"/>
    <s v="SAMN05752228"/>
    <m/>
    <m/>
  </r>
  <r>
    <n v="363"/>
    <s v="KMS300"/>
    <s v="KMS300"/>
    <s v="M. sacchariflorus"/>
    <m/>
    <s v="KMS300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4"/>
    <d v="2015-03-30T00:00:00"/>
    <m/>
    <m/>
    <d v="2015-01-01T00:00:00"/>
    <m/>
    <s v="Y"/>
    <m/>
    <m/>
    <m/>
    <s v="Y"/>
    <n v="35.284722000000002"/>
    <n v="129.10305500000001"/>
    <n v="51"/>
    <m/>
    <m/>
    <s v="4x"/>
    <n v="9.44"/>
    <s v="Y"/>
    <d v="2015-05-23T00:00:00"/>
    <s v="NEF"/>
    <s v="summer 2015"/>
    <n v="49.482200000000006"/>
    <n v="9.5644748078565298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8"/>
    <n v="8"/>
    <s v="SAMN05752229"/>
    <m/>
    <m/>
  </r>
  <r>
    <n v="364"/>
    <s v="KMS301"/>
    <s v="KMS301"/>
    <s v="M. sacchariflorus"/>
    <m/>
    <s v="KMS301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4"/>
    <d v="2015-03-30T00:00:00"/>
    <m/>
    <m/>
    <d v="2015-01-01T00:00:00"/>
    <m/>
    <s v="Y"/>
    <m/>
    <m/>
    <m/>
    <s v="Y"/>
    <n v="35.901387999999997"/>
    <n v="128.55583300000001"/>
    <n v="40"/>
    <m/>
    <m/>
    <s v="4x"/>
    <n v="9.005306137980897"/>
    <s v="Y"/>
    <d v="2015-05-23T00:00:00"/>
    <s v="NEF"/>
    <s v="summer 2015"/>
    <n v="16.029799999999998"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0"/>
    <m/>
    <m/>
  </r>
  <r>
    <n v="365"/>
    <s v="KMS302"/>
    <s v="KMS302"/>
    <s v="M. sacchariflorus"/>
    <m/>
    <s v="KMS302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232776999999999"/>
    <n v="128.56361100000001"/>
    <n v="83"/>
    <m/>
    <m/>
    <s v="4x"/>
    <n v="8.8164777574649591"/>
    <s v="Y"/>
    <d v="2015-05-23T00:00:00"/>
    <s v="NEF"/>
    <s v="summer 2015"/>
    <n v="17.355099999999997"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1"/>
    <m/>
    <m/>
  </r>
  <r>
    <n v="366"/>
    <s v="KMS308"/>
    <s v="KMS308"/>
    <s v="M. sacchariflorus"/>
    <m/>
    <s v="KMS308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5.994700000000002"/>
    <n v="129.28299999999999"/>
    <n v="7"/>
    <m/>
    <m/>
    <s v="4x"/>
    <n v="8.7600221900951478"/>
    <s v="Y"/>
    <d v="2015-05-23T00:00:00"/>
    <s v="NEF"/>
    <s v="summer 2015"/>
    <n v="42.992800000000003"/>
    <n v="5.8072009291521504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2"/>
    <m/>
    <m/>
  </r>
  <r>
    <n v="367"/>
    <s v="KMS309"/>
    <s v="KMS309"/>
    <s v="M. sacchariflorus"/>
    <m/>
    <s v="KMS309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6.394444"/>
    <n v="129.37"/>
    <n v="21"/>
    <m/>
    <m/>
    <s v="4x"/>
    <n v="9.0307478591817318"/>
    <s v="Y"/>
    <d v="2015-05-23T00:00:00"/>
    <s v="NEF"/>
    <s v="summer 2015"/>
    <n v="39.56"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3"/>
    <m/>
    <m/>
  </r>
  <r>
    <n v="368"/>
    <s v="KMS310"/>
    <s v="KMS310"/>
    <s v="M. sacchariflorus"/>
    <m/>
    <s v="KMS310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5.876666"/>
    <n v="128.713888"/>
    <n v="57"/>
    <m/>
    <m/>
    <s v="4x"/>
    <n v="9.0652320675105464"/>
    <s v="Y"/>
    <d v="2015-05-23T00:00:00"/>
    <s v="NEF"/>
    <s v="summer 2015"/>
    <n v="86.727699999999999"/>
    <n v="8.4745762711864406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4"/>
    <m/>
    <m/>
  </r>
  <r>
    <n v="369"/>
    <s v="KMS311"/>
    <s v="KMS311"/>
    <s v="M. sacchariflorus"/>
    <m/>
    <s v="KMS311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4"/>
    <s v="yes"/>
    <d v="2015-04-24T00:00:00"/>
    <m/>
    <m/>
    <m/>
    <m/>
    <m/>
    <n v="3"/>
    <d v="2015-03-30T00:00:00"/>
    <m/>
    <m/>
    <d v="2015-01-01T00:00:00"/>
    <m/>
    <s v="Y"/>
    <m/>
    <m/>
    <m/>
    <s v="Y"/>
    <n v="34.93"/>
    <n v="126.60333300000001"/>
    <n v="6"/>
    <m/>
    <m/>
    <s v="4x"/>
    <n v="9.1495518429116576"/>
    <s v="Y"/>
    <d v="2015-05-23T00:00:00"/>
    <s v="NEF"/>
    <s v="summer 2015"/>
    <n v="117.62090000000001"/>
    <n v="6.3091482649842304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9"/>
    <n v="9"/>
    <s v="SAMN05752235"/>
    <m/>
    <m/>
  </r>
  <r>
    <n v="370"/>
    <s v="KMS315"/>
    <s v="KMS315"/>
    <s v="M. sacchariflorus"/>
    <m/>
    <s v="KMS315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6.328611000000002"/>
    <n v="128.520555"/>
    <n v="60"/>
    <m/>
    <m/>
    <s v="4x"/>
    <n v="9.1195174262734575"/>
    <s v="Y"/>
    <d v="2015-05-23T00:00:00"/>
    <s v="NEF"/>
    <s v="summer 2015"/>
    <n v="28.917199999999998"/>
    <m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36"/>
    <m/>
    <m/>
  </r>
  <r>
    <n v="371"/>
    <s v="KMS316"/>
    <s v="KMS316"/>
    <s v="M. sacchariflorus"/>
    <m/>
    <s v="KMS316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1"/>
    <s v="no"/>
    <d v="2015-04-24T00:00:00"/>
    <m/>
    <m/>
    <m/>
    <m/>
    <m/>
    <n v="4"/>
    <d v="2015-03-30T00:00:00"/>
    <m/>
    <m/>
    <d v="2015-01-01T00:00:00"/>
    <m/>
    <s v="Y"/>
    <m/>
    <m/>
    <m/>
    <s v="Y"/>
    <n v="35.342500000000001"/>
    <n v="126.608722"/>
    <n v="42"/>
    <m/>
    <m/>
    <s v="4x"/>
    <n v="9.0635730593607295"/>
    <s v="Y"/>
    <d v="2015-07-02T00:00:00"/>
    <s v="NEF"/>
    <s v="summer 2015"/>
    <n v="172.96359999999999"/>
    <n v="1.5301530153015301E-2"/>
    <s v="N"/>
    <n v="8"/>
    <n v="3"/>
    <s v="N China 2x and 4x, Korea and Russia 4x"/>
    <n v="3"/>
    <x v="1"/>
    <n v="0.01"/>
    <n v="0.21099999999999999"/>
    <n v="2.5999999999999999E-2"/>
    <n v="2.4E-2"/>
    <n v="0.52300000000000002"/>
    <n v="0.19600000000000001"/>
    <n v="0.01"/>
    <n v="296"/>
    <n v="307"/>
    <n v="267"/>
    <n v="284"/>
    <n v="248"/>
    <n v="193"/>
    <n v="213"/>
    <n v="224"/>
    <n v="226"/>
    <n v="259"/>
    <n v="0.169050715214564"/>
    <n v="0.15885932881237999"/>
    <s v="4x"/>
    <m/>
    <m/>
    <m/>
    <m/>
    <m/>
    <n v="9"/>
    <n v="9"/>
    <s v="SAMN05752237"/>
    <m/>
    <m/>
  </r>
  <r>
    <n v="372"/>
    <s v="KMS319"/>
    <s v="KMS319"/>
    <s v="M. sacchariflorus"/>
    <m/>
    <s v="KMS319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1"/>
    <d v="2015-03-30T00:00:00"/>
    <m/>
    <m/>
    <d v="2015-01-01T00:00:00"/>
    <m/>
    <s v="Y"/>
    <m/>
    <m/>
    <m/>
    <s v="Y"/>
    <n v="35.357776999999999"/>
    <n v="129.14055500000001"/>
    <n v="121"/>
    <m/>
    <m/>
    <s v="4x"/>
    <n v="8.6974253731343261"/>
    <s v="Y"/>
    <d v="2015-05-23T00:00:00"/>
    <s v="NEF"/>
    <s v="summer 2015"/>
    <n v="331.03989999999999"/>
    <n v="4.6529662659945698E-3"/>
    <s v="N"/>
    <n v="8"/>
    <n v="3"/>
    <s v="N China 2x and 4x, Korea and Russia 4x"/>
    <n v="3"/>
    <x v="1"/>
    <n v="0"/>
    <n v="0.27300000000000002"/>
    <n v="1E-3"/>
    <n v="1.7000000000000001E-2"/>
    <n v="0.69899999999999995"/>
    <n v="0"/>
    <n v="0.01"/>
    <n v="295"/>
    <n v="307"/>
    <n v="267"/>
    <n v="283"/>
    <n v="248"/>
    <n v="193"/>
    <n v="213"/>
    <n v="224"/>
    <n v="226"/>
    <n v="259"/>
    <n v="0.16165294032654201"/>
    <n v="0.15638895591327401"/>
    <s v="4x"/>
    <m/>
    <m/>
    <m/>
    <m/>
    <m/>
    <n v="8"/>
    <n v="8"/>
    <s v="SAMN05752238"/>
    <m/>
    <m/>
  </r>
  <r>
    <n v="373"/>
    <s v="KMS323"/>
    <s v="KMS323"/>
    <s v="M. x giganteus"/>
    <m/>
    <s v="KMS323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4.628055000000003"/>
    <n v="126.623333"/>
    <n v="4"/>
    <m/>
    <m/>
    <s v="3x"/>
    <n v="7.07"/>
    <s v="Y"/>
    <d v="2015-05-23T00:00:00"/>
    <s v="NEF"/>
    <s v="summer 2015"/>
    <n v="120.31719999999999"/>
    <n v="0.291606157420854"/>
    <s v="N"/>
    <n v="6"/>
    <n v="1"/>
    <s v="M. xgiganteus (4x x 2x)"/>
    <n v="9"/>
    <x v="6"/>
    <n v="0.34599999999999997"/>
    <n v="0.159"/>
    <n v="0"/>
    <n v="3.0000000000000001E-3"/>
    <n v="0.49"/>
    <n v="1E-3"/>
    <n v="1E-3"/>
    <n v="295"/>
    <n v="305"/>
    <n v="266"/>
    <n v="285"/>
    <n v="255"/>
    <n v="194"/>
    <n v="216"/>
    <n v="225"/>
    <n v="228"/>
    <n v="242"/>
    <n v="0.158705389394596"/>
    <n v="0.16477175145124201"/>
    <s v="4x"/>
    <m/>
    <m/>
    <m/>
    <m/>
    <m/>
    <n v="9"/>
    <n v="9"/>
    <s v="SAMN05752239"/>
    <m/>
    <m/>
  </r>
  <r>
    <n v="374"/>
    <s v="KMS324"/>
    <s v="KMS324"/>
    <s v="M. sacchariflorus"/>
    <m/>
    <s v="KMS324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4.726666000000002"/>
    <n v="126.554166"/>
    <n v="19"/>
    <m/>
    <m/>
    <s v="4x"/>
    <n v="8.6016928966397259"/>
    <s v="Y"/>
    <d v="2015-05-23T00:00:00"/>
    <s v="NEF"/>
    <s v="summer 2015"/>
    <n v="126.85229999999999"/>
    <n v="3.7614185921547597E-2"/>
    <s v="N"/>
    <n v="8"/>
    <n v="3"/>
    <s v="N China 2x and 4x, Korea and Russia 4x"/>
    <n v="3"/>
    <x v="1"/>
    <n v="2.1999999999999999E-2"/>
    <n v="0.25800000000000001"/>
    <n v="3.0000000000000001E-3"/>
    <n v="3.9E-2"/>
    <n v="0.53400000000000003"/>
    <n v="0.14099999999999999"/>
    <n v="3.0000000000000001E-3"/>
    <n v="296"/>
    <n v="307"/>
    <n v="267"/>
    <n v="284"/>
    <n v="248"/>
    <n v="193"/>
    <n v="213"/>
    <n v="224"/>
    <n v="226"/>
    <n v="259"/>
    <n v="0.204132350816356"/>
    <n v="0.14578265131984999"/>
    <s v="unknown"/>
    <m/>
    <m/>
    <m/>
    <m/>
    <m/>
    <n v="9"/>
    <n v="9"/>
    <s v="SAMN05752240"/>
    <m/>
    <m/>
  </r>
  <r>
    <n v="375"/>
    <s v="KMS326"/>
    <s v="KMS326"/>
    <s v="M. sacchariflorus"/>
    <m/>
    <s v="KMS326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1"/>
    <d v="2015-03-30T00:00:00"/>
    <m/>
    <m/>
    <d v="2015-01-01T00:00:00"/>
    <m/>
    <s v="Y"/>
    <m/>
    <m/>
    <m/>
    <s v="Y"/>
    <n v="35.084443999999998"/>
    <n v="126.5"/>
    <n v="33"/>
    <m/>
    <m/>
    <s v="2x"/>
    <n v="4.4124152277928008"/>
    <s v="Y"/>
    <d v="2015-05-23T00:00:00"/>
    <s v="NEF"/>
    <s v="summer 2015"/>
    <n v="32.253299999999996"/>
    <m/>
    <s v="N"/>
    <n v="7"/>
    <n v="4"/>
    <s v="NE China/Korea/Russia diploids"/>
    <n v="2"/>
    <x v="0"/>
    <n v="2E-3"/>
    <n v="0.17"/>
    <n v="1E-3"/>
    <n v="0.68500000000000005"/>
    <n v="1.9E-2"/>
    <n v="2.8000000000000001E-2"/>
    <n v="9.6000000000000002E-2"/>
    <n v="296"/>
    <n v="307"/>
    <n v="267"/>
    <n v="284"/>
    <n v="248"/>
    <n v="193"/>
    <n v="213"/>
    <n v="224"/>
    <n v="226"/>
    <n v="259"/>
    <n v="0.111226701343736"/>
    <n v="0.12605670438288499"/>
    <s v="2x"/>
    <m/>
    <m/>
    <m/>
    <m/>
    <m/>
    <n v="9"/>
    <n v="9"/>
    <s v="SAMN05752241"/>
    <m/>
    <m/>
  </r>
  <r>
    <n v="376"/>
    <s v="KMS328"/>
    <s v="KMS328"/>
    <s v="M. sacchariflorus"/>
    <m/>
    <s v="KMS328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5.307777000000002"/>
    <n v="126.554444"/>
    <n v="12"/>
    <m/>
    <m/>
    <s v="4x"/>
    <n v="9.004413407821227"/>
    <s v="Y"/>
    <d v="2015-05-23T00:00:00"/>
    <s v="NEF"/>
    <s v="summer 2015"/>
    <n v="52.726900000000001"/>
    <n v="2.3715415019762799E-2"/>
    <s v="N"/>
    <n v="8"/>
    <n v="3"/>
    <s v="N China 2x and 4x, Korea and Russia 4x"/>
    <n v="3"/>
    <x v="1"/>
    <n v="2.3E-2"/>
    <n v="0.255"/>
    <n v="1.4999999999999999E-2"/>
    <n v="3.0000000000000001E-3"/>
    <n v="0.67900000000000005"/>
    <n v="1.9E-2"/>
    <n v="6.0000000000000001E-3"/>
    <n v="295"/>
    <n v="308"/>
    <n v="265"/>
    <n v="283"/>
    <n v="250"/>
    <n v="194"/>
    <n v="213"/>
    <n v="223"/>
    <n v="227"/>
    <n v="258"/>
    <n v="8.9004479121514199E-2"/>
    <n v="0.188643933386201"/>
    <s v="4x"/>
    <m/>
    <m/>
    <m/>
    <m/>
    <m/>
    <n v="9"/>
    <n v="9"/>
    <s v="SAMN05752242"/>
    <m/>
    <m/>
  </r>
  <r>
    <n v="377"/>
    <s v="KMS329"/>
    <s v="KMS329"/>
    <s v="M. sacchariflorus"/>
    <m/>
    <s v="KMS329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5.101111000000003"/>
    <n v="126.492222"/>
    <n v="28"/>
    <m/>
    <m/>
    <s v="4x"/>
    <n v="8.8980033651149739"/>
    <s v="Y"/>
    <d v="2015-05-23T00:00:00"/>
    <s v="NEF"/>
    <s v="summer 2015"/>
    <n v="70.23"/>
    <n v="2.6128266033254199E-2"/>
    <s v="N"/>
    <n v="8"/>
    <n v="3"/>
    <s v="N China 2x and 4x, Korea and Russia 4x"/>
    <n v="3"/>
    <x v="1"/>
    <n v="0.04"/>
    <n v="0.27400000000000002"/>
    <n v="2.7E-2"/>
    <n v="7.0000000000000001E-3"/>
    <n v="0.65"/>
    <n v="1E-3"/>
    <n v="2E-3"/>
    <n v="296"/>
    <n v="307"/>
    <n v="267"/>
    <n v="284"/>
    <n v="248"/>
    <n v="193"/>
    <n v="213"/>
    <n v="224"/>
    <n v="226"/>
    <n v="259"/>
    <n v="0.10648750180609701"/>
    <n v="0.182406209573092"/>
    <s v="4x"/>
    <m/>
    <m/>
    <m/>
    <m/>
    <m/>
    <n v="9"/>
    <n v="9"/>
    <s v="SAMN05752243"/>
    <m/>
    <m/>
  </r>
  <r>
    <n v="378"/>
    <s v="KMS330"/>
    <s v="KMS330"/>
    <s v="M. sacchariflorus"/>
    <m/>
    <s v="KMS330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5.002499999999998"/>
    <n v="126.532222"/>
    <n v="8"/>
    <m/>
    <m/>
    <s v="4x"/>
    <n v="8.7604677349501934"/>
    <s v="Y"/>
    <d v="2015-05-23T00:00:00"/>
    <s v="NEF"/>
    <s v="summer 2015"/>
    <n v="39.930899999999994"/>
    <m/>
    <s v="N"/>
    <n v="8"/>
    <n v="3"/>
    <s v="N China 2x and 4x, Korea and Russia 4x"/>
    <n v="3"/>
    <x v="1"/>
    <n v="8.2000000000000003E-2"/>
    <n v="0.183"/>
    <n v="2E-3"/>
    <n v="2.5000000000000001E-2"/>
    <n v="0.66200000000000003"/>
    <n v="0.03"/>
    <n v="1.4999999999999999E-2"/>
    <n v="296"/>
    <n v="307"/>
    <n v="267"/>
    <n v="284"/>
    <n v="248"/>
    <n v="193"/>
    <n v="213"/>
    <n v="224"/>
    <n v="226"/>
    <n v="259"/>
    <n v="7.2417280739777504E-2"/>
    <n v="0.206486183370198"/>
    <s v="4x"/>
    <m/>
    <m/>
    <m/>
    <m/>
    <m/>
    <n v="9"/>
    <n v="9"/>
    <s v="SAMN05752244"/>
    <m/>
    <m/>
  </r>
  <r>
    <n v="379"/>
    <s v="KMS331"/>
    <s v="KMS331"/>
    <s v="M. x giganteus"/>
    <m/>
    <s v="KMS331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4.626387999999999"/>
    <n v="126.642777"/>
    <n v="43"/>
    <m/>
    <m/>
    <s v="3x"/>
    <n v="6.9996510359869122"/>
    <s v="Y"/>
    <d v="2015-05-23T00:00:00"/>
    <s v="NEF"/>
    <s v="summer 2015"/>
    <n v="40.9024"/>
    <n v="0.31881226802109802"/>
    <s v="N"/>
    <n v="6"/>
    <n v="1"/>
    <s v="M. xgiganteus (4x x 2x)"/>
    <n v="9"/>
    <x v="6"/>
    <n v="0.33"/>
    <n v="0.14399999999999999"/>
    <n v="2E-3"/>
    <n v="0.01"/>
    <n v="0.47199999999999998"/>
    <n v="3.7999999999999999E-2"/>
    <n v="2E-3"/>
    <n v="296"/>
    <n v="307"/>
    <n v="267"/>
    <n v="283"/>
    <n v="248"/>
    <n v="193"/>
    <n v="213"/>
    <n v="225"/>
    <n v="226"/>
    <n v="259"/>
    <n v="0.111631267157925"/>
    <n v="0.18196603994535199"/>
    <s v="4x"/>
    <m/>
    <m/>
    <m/>
    <m/>
    <m/>
    <n v="9"/>
    <n v="9"/>
    <s v="SAMN05752245"/>
    <m/>
    <m/>
  </r>
  <r>
    <n v="380"/>
    <s v="KMS332"/>
    <s v="KMS332"/>
    <s v="M. sacchariflorus"/>
    <m/>
    <s v="KMS332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4"/>
    <s v="yes"/>
    <d v="2015-04-24T00:00:00"/>
    <m/>
    <m/>
    <m/>
    <m/>
    <m/>
    <n v="2"/>
    <d v="2015-03-30T00:00:00"/>
    <m/>
    <m/>
    <d v="2015-01-01T00:00:00"/>
    <m/>
    <s v="Y"/>
    <m/>
    <m/>
    <m/>
    <s v="Y"/>
    <n v="35.872500000000002"/>
    <n v="128.755"/>
    <n v="29"/>
    <m/>
    <m/>
    <s v="4x"/>
    <n v="8.7844318983768517"/>
    <s v="Y"/>
    <d v="2015-05-23T00:00:00"/>
    <s v="NEF"/>
    <s v="summer 2015"/>
    <n v="86.046400000000006"/>
    <n v="2.0528771384136901E-2"/>
    <s v="N"/>
    <n v="8"/>
    <n v="3"/>
    <s v="N China 2x and 4x, Korea and Russia 4x"/>
    <n v="3"/>
    <x v="1"/>
    <n v="0"/>
    <n v="0.115"/>
    <n v="0"/>
    <n v="0"/>
    <n v="0.88400000000000001"/>
    <n v="0"/>
    <n v="0"/>
    <n v="296"/>
    <n v="308"/>
    <n v="267"/>
    <n v="283"/>
    <n v="248"/>
    <n v="193"/>
    <n v="213"/>
    <n v="225"/>
    <n v="226"/>
    <n v="259"/>
    <n v="8.6317006212975E-2"/>
    <n v="0.18884812448605201"/>
    <s v="4x"/>
    <m/>
    <m/>
    <m/>
    <m/>
    <m/>
    <n v="7"/>
    <n v="7"/>
    <s v="SAMN05752246"/>
    <m/>
    <m/>
  </r>
  <r>
    <n v="381"/>
    <s v="KMS335"/>
    <s v="KMS335"/>
    <s v="M. sacchariflorus"/>
    <m/>
    <s v="KMS335"/>
    <m/>
    <m/>
    <m/>
    <m/>
    <m/>
    <m/>
    <s v="South Korea"/>
    <m/>
    <m/>
    <m/>
    <s v="Chang Yeon Yu"/>
    <d v="2013-11-0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6.533332999999999"/>
    <n v="128.37777700000001"/>
    <n v="75"/>
    <m/>
    <m/>
    <s v="4x"/>
    <n v="8.8360312499999978"/>
    <s v="Y"/>
    <d v="2015-05-23T00:00:00"/>
    <s v="NEF"/>
    <s v="summer 2015"/>
    <n v="79.948000000000008"/>
    <n v="5.5330136481003302E-3"/>
    <s v="N"/>
    <n v="4"/>
    <n v="3"/>
    <s v="N China 2x and 4x, Korea and Russia 4x"/>
    <n v="3"/>
    <x v="1"/>
    <n v="6.8000000000000005E-2"/>
    <n v="9.4E-2"/>
    <n v="1.4999999999999999E-2"/>
    <n v="7.2999999999999995E-2"/>
    <n v="0.57899999999999996"/>
    <n v="0.126"/>
    <n v="4.4999999999999998E-2"/>
    <n v="296"/>
    <n v="308"/>
    <n v="267"/>
    <n v="283"/>
    <n v="248"/>
    <n v="193"/>
    <n v="213"/>
    <n v="225"/>
    <n v="226"/>
    <n v="259"/>
    <n v="2.2251119780378598E-2"/>
    <n v="0.36491798433574701"/>
    <s v="4x"/>
    <s v="KMS-widespread"/>
    <m/>
    <m/>
    <m/>
    <m/>
    <n v="7"/>
    <n v="7"/>
    <s v="SAMN05752247"/>
    <m/>
    <m/>
  </r>
  <r>
    <n v="382"/>
    <s v="KMS340"/>
    <s v="KMS340"/>
    <s v="M. sacchariflorus"/>
    <m/>
    <s v="DC01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9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917499999999997"/>
    <n v="127.756666"/>
    <n v="115"/>
    <m/>
    <m/>
    <s v="4x"/>
    <n v="8.8328368233899628"/>
    <s v="Y"/>
    <d v="2015-07-02T00:00:00"/>
    <s v="NEF"/>
    <s v="summer 2015"/>
    <n v="26.290000000000003"/>
    <m/>
    <s v="N"/>
    <n v="8"/>
    <n v="3"/>
    <s v="N China 2x and 4x, Korea and Russia 4x"/>
    <n v="3"/>
    <x v="1"/>
    <n v="1.7999999999999999E-2"/>
    <n v="0.22"/>
    <n v="1E-3"/>
    <n v="7.3999999999999996E-2"/>
    <n v="0.64"/>
    <n v="2.8000000000000001E-2"/>
    <n v="1.9E-2"/>
    <n v="296"/>
    <n v="307"/>
    <n v="267"/>
    <n v="284"/>
    <n v="248"/>
    <n v="193"/>
    <n v="213"/>
    <n v="224"/>
    <n v="226"/>
    <n v="259"/>
    <n v="5.3633867938159198E-2"/>
    <n v="0.224831292558551"/>
    <s v="4x"/>
    <m/>
    <m/>
    <m/>
    <m/>
    <m/>
    <n v="7"/>
    <n v="7"/>
    <s v="SAMN05752248"/>
    <m/>
    <m/>
  </r>
  <r>
    <n v="383"/>
    <s v="KMS341"/>
    <s v="KMS341"/>
    <s v="M. sacchariflorus"/>
    <m/>
    <s v="DC02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6.864443999999999"/>
    <n v="127.85166599999999"/>
    <n v="101"/>
    <m/>
    <m/>
    <s v="4x"/>
    <n v="8.7974253175080985"/>
    <s v="Y"/>
    <d v="2015-05-23T00:00:00"/>
    <s v="NEF"/>
    <s v="summer 2015"/>
    <n v="51.634"/>
    <n v="1.84E-2"/>
    <s v="N"/>
    <n v="8"/>
    <n v="3"/>
    <s v="N China 2x and 4x, Korea and Russia 4x"/>
    <n v="3"/>
    <x v="1"/>
    <n v="8.9999999999999993E-3"/>
    <n v="0.24099999999999999"/>
    <n v="1.6E-2"/>
    <n v="2.4E-2"/>
    <n v="0.69499999999999995"/>
    <n v="7.0000000000000001E-3"/>
    <n v="8.0000000000000002E-3"/>
    <n v="295"/>
    <n v="308"/>
    <n v="265"/>
    <n v="283"/>
    <n v="250"/>
    <n v="194"/>
    <n v="213"/>
    <n v="223"/>
    <n v="227"/>
    <n v="258"/>
    <n v="0.102470741222367"/>
    <n v="0.18464857207250701"/>
    <s v="4x"/>
    <m/>
    <m/>
    <m/>
    <m/>
    <m/>
    <n v="7"/>
    <n v="7"/>
    <s v="SAMN05752249"/>
    <m/>
    <m/>
  </r>
  <r>
    <n v="384"/>
    <s v="KMS342"/>
    <s v="KMS342"/>
    <s v="M. sacchariflorus"/>
    <m/>
    <s v="DC03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6.793332999999997"/>
    <n v="127.828611"/>
    <n v="108"/>
    <m/>
    <m/>
    <s v="4x"/>
    <n v="9.0372305389221541"/>
    <s v="Y"/>
    <d v="2015-05-23T00:00:00"/>
    <s v="NEF"/>
    <s v="summer 2015"/>
    <n v="25.1812"/>
    <m/>
    <s v="N"/>
    <n v="8"/>
    <n v="3"/>
    <s v="N China 2x and 4x, Korea and Russia 4x"/>
    <n v="3"/>
    <x v="1"/>
    <n v="1.7000000000000001E-2"/>
    <n v="0.19900000000000001"/>
    <n v="6.0000000000000001E-3"/>
    <n v="8.2000000000000003E-2"/>
    <n v="0.64800000000000002"/>
    <n v="2.7E-2"/>
    <n v="2.1000000000000001E-2"/>
    <n v="296"/>
    <n v="307"/>
    <n v="267"/>
    <n v="283"/>
    <n v="248"/>
    <n v="193"/>
    <n v="213"/>
    <n v="224"/>
    <n v="226"/>
    <n v="259"/>
    <n v="5.5743389683571697E-2"/>
    <n v="0.21125596768270299"/>
    <s v="4x"/>
    <m/>
    <m/>
    <m/>
    <m/>
    <m/>
    <n v="7"/>
    <n v="7"/>
    <s v="SAMN05752250"/>
    <m/>
    <m/>
  </r>
  <r>
    <n v="385"/>
    <s v="KMS343"/>
    <s v="KMS343"/>
    <s v="M. sacchariflorus"/>
    <m/>
    <s v="DC04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639166000000003"/>
    <n v="127.75111099999999"/>
    <n v="173"/>
    <m/>
    <m/>
    <s v="2x"/>
    <n v="4.3600000000000003"/>
    <s v="Y"/>
    <d v="2015-05-23T00:00:00"/>
    <s v="NEF"/>
    <s v="summer 2015"/>
    <n v="30.606400000000004"/>
    <m/>
    <s v="N"/>
    <n v="7"/>
    <n v="4"/>
    <s v="NE China/Korea/Russia diploids"/>
    <n v="2"/>
    <x v="0"/>
    <n v="0"/>
    <n v="8.5999999999999993E-2"/>
    <n v="2E-3"/>
    <n v="0.60799999999999998"/>
    <n v="4.5999999999999999E-2"/>
    <n v="6.3E-2"/>
    <n v="0.19500000000000001"/>
    <n v="296"/>
    <n v="307"/>
    <n v="267"/>
    <n v="284"/>
    <n v="248"/>
    <n v="193"/>
    <n v="213"/>
    <n v="224"/>
    <n v="226"/>
    <n v="259"/>
    <n v="0.13798584019650301"/>
    <n v="0.11475025142474"/>
    <s v="2x"/>
    <m/>
    <m/>
    <m/>
    <m/>
    <m/>
    <n v="7"/>
    <n v="7"/>
    <s v="SAMN05752251"/>
    <m/>
    <m/>
  </r>
  <r>
    <n v="386"/>
    <s v="KMS344"/>
    <s v="KMS344"/>
    <s v="M. sacchariflorus"/>
    <m/>
    <s v="DC05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6.512500000000003"/>
    <n v="127.803611"/>
    <n v="324"/>
    <m/>
    <m/>
    <s v="4x"/>
    <n v="8.952104191607015"/>
    <s v="Y"/>
    <d v="2015-05-23T00:00:00"/>
    <s v="NEF"/>
    <s v="summer 2015"/>
    <n v="50.287600000000012"/>
    <n v="1.7052631578947399E-2"/>
    <s v="N"/>
    <n v="8"/>
    <n v="3"/>
    <s v="N China 2x and 4x, Korea and Russia 4x"/>
    <n v="3"/>
    <x v="1"/>
    <n v="5.0000000000000001E-3"/>
    <n v="0.20899999999999999"/>
    <n v="0"/>
    <n v="1.0999999999999999E-2"/>
    <n v="0.77200000000000002"/>
    <n v="1E-3"/>
    <n v="2E-3"/>
    <n v="296"/>
    <n v="307"/>
    <n v="267"/>
    <n v="283"/>
    <n v="248"/>
    <n v="193"/>
    <n v="213"/>
    <n v="224"/>
    <n v="226"/>
    <n v="259"/>
    <n v="6.8949573761017194E-2"/>
    <n v="0.202147800986995"/>
    <s v="4x"/>
    <m/>
    <m/>
    <m/>
    <m/>
    <m/>
    <n v="7"/>
    <n v="7"/>
    <s v="SAMN05752252"/>
    <m/>
    <m/>
  </r>
  <r>
    <n v="387"/>
    <s v="KMS345"/>
    <s v="KMS345"/>
    <s v="M. sacchariflorus"/>
    <m/>
    <s v="DC06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n v="4"/>
    <n v="5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463887999999997"/>
    <n v="127.7325"/>
    <n v="146"/>
    <m/>
    <m/>
    <s v="4x"/>
    <n v="8.6140576766856203"/>
    <s v="Y"/>
    <d v="2015-07-02T00:00:00"/>
    <s v="NEF"/>
    <s v="summer 2015"/>
    <n v="85.927599999999998"/>
    <n v="1.1058981233243999E-2"/>
    <s v="N"/>
    <n v="8"/>
    <n v="3"/>
    <s v="N China 2x and 4x, Korea and Russia 4x"/>
    <n v="3"/>
    <x v="1"/>
    <n v="1E-3"/>
    <n v="0.217"/>
    <n v="1E-3"/>
    <n v="6.0000000000000001E-3"/>
    <n v="0.77500000000000002"/>
    <n v="0"/>
    <n v="1E-3"/>
    <n v="296"/>
    <n v="307"/>
    <n v="267"/>
    <n v="283"/>
    <n v="248"/>
    <n v="193"/>
    <n v="213"/>
    <n v="224"/>
    <n v="226"/>
    <n v="259"/>
    <n v="0.109261667389106"/>
    <n v="0.18505060991435199"/>
    <s v="4x"/>
    <m/>
    <m/>
    <m/>
    <m/>
    <m/>
    <n v="7"/>
    <n v="7"/>
    <s v="SAMN05752253"/>
    <m/>
    <m/>
  </r>
  <r>
    <n v="388"/>
    <s v="KMS346"/>
    <s v="KMS346"/>
    <s v="M. sacchariflorus"/>
    <m/>
    <s v="DC07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385832999999998"/>
    <n v="127.65083300000001"/>
    <n v="75"/>
    <m/>
    <m/>
    <s v="4x"/>
    <n v="8.5014110429447847"/>
    <s v="Y"/>
    <d v="2015-07-02T00:00:00"/>
    <s v="NEF"/>
    <s v="summer 2015"/>
    <n v="96.065200000000004"/>
    <n v="2.16333153055706E-2"/>
    <s v="N"/>
    <n v="8"/>
    <n v="3"/>
    <s v="N China 2x and 4x, Korea and Russia 4x"/>
    <n v="3"/>
    <x v="1"/>
    <n v="8.9999999999999993E-3"/>
    <n v="0.20799999999999999"/>
    <n v="0"/>
    <n v="1.2999999999999999E-2"/>
    <n v="0.76900000000000002"/>
    <n v="1E-3"/>
    <n v="1E-3"/>
    <n v="296"/>
    <n v="307"/>
    <n v="267"/>
    <n v="283"/>
    <n v="248"/>
    <n v="193"/>
    <n v="213"/>
    <n v="224"/>
    <n v="226"/>
    <n v="259"/>
    <n v="8.4554255165438505E-2"/>
    <n v="0.195145048770479"/>
    <s v="4x"/>
    <m/>
    <m/>
    <m/>
    <m/>
    <m/>
    <n v="7"/>
    <n v="7"/>
    <s v="SAMN05752254"/>
    <m/>
    <m/>
  </r>
  <r>
    <n v="389"/>
    <s v="KMS347"/>
    <s v="KMS347"/>
    <s v="M. sacchariflorus"/>
    <m/>
    <s v="DC08"/>
    <m/>
    <m/>
    <m/>
    <m/>
    <m/>
    <m/>
    <s v="South Korea"/>
    <m/>
    <m/>
    <m/>
    <s v="Kweon Heo"/>
    <d v="2014-11-07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444443999999997"/>
    <n v="127.584722"/>
    <n v="79"/>
    <m/>
    <m/>
    <s v="4x"/>
    <n v="8.9590031454149521"/>
    <s v="Y"/>
    <d v="2015-07-02T00:00:00"/>
    <s v="NEF"/>
    <s v="summer 2015"/>
    <n v="151.38640000000004"/>
    <n v="1.2900703674745899E-2"/>
    <s v="N"/>
    <n v="8"/>
    <n v="3"/>
    <s v="N China 2x and 4x, Korea and Russia 4x"/>
    <n v="3"/>
    <x v="1"/>
    <n v="1.2E-2"/>
    <n v="0.23699999999999999"/>
    <n v="2E-3"/>
    <n v="4.4999999999999998E-2"/>
    <n v="0.68500000000000005"/>
    <n v="1.4E-2"/>
    <n v="6.0000000000000001E-3"/>
    <n v="296"/>
    <n v="307"/>
    <n v="267"/>
    <n v="284"/>
    <n v="248"/>
    <n v="193"/>
    <n v="213"/>
    <n v="224"/>
    <n v="226"/>
    <n v="259"/>
    <n v="0.110590955064297"/>
    <n v="0.17928390408733499"/>
    <s v="4x"/>
    <m/>
    <m/>
    <m/>
    <m/>
    <m/>
    <n v="7"/>
    <n v="7"/>
    <s v="SAMN05752255"/>
    <m/>
    <m/>
  </r>
  <r>
    <n v="390"/>
    <s v="KMS348"/>
    <s v="KMS348"/>
    <s v="M. sacchariflorus"/>
    <m/>
    <s v="DC09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6.451666000000003"/>
    <n v="127.451944"/>
    <n v="37"/>
    <m/>
    <m/>
    <s v="4x"/>
    <n v="8.8811377579475739"/>
    <s v="Y"/>
    <d v="2015-07-02T00:00:00"/>
    <s v="NEF"/>
    <s v="summer 2015"/>
    <n v="84.977200000000011"/>
    <n v="2.6939655172413798E-2"/>
    <s v="N"/>
    <n v="8"/>
    <n v="3"/>
    <s v="N China 2x and 4x, Korea and Russia 4x"/>
    <n v="3"/>
    <x v="1"/>
    <n v="2.1999999999999999E-2"/>
    <n v="0.23400000000000001"/>
    <n v="2.8000000000000001E-2"/>
    <n v="3.2000000000000001E-2"/>
    <n v="0.66400000000000003"/>
    <n v="1.4999999999999999E-2"/>
    <n v="4.0000000000000001E-3"/>
    <n v="296"/>
    <n v="307"/>
    <n v="267"/>
    <n v="283"/>
    <n v="248"/>
    <n v="193"/>
    <n v="213"/>
    <n v="225"/>
    <n v="226"/>
    <n v="259"/>
    <n v="8.3427250397341404E-2"/>
    <n v="0.200737751434517"/>
    <s v="4x"/>
    <m/>
    <m/>
    <m/>
    <m/>
    <m/>
    <n v="8"/>
    <n v="7"/>
    <s v="SAMN05752256"/>
    <m/>
    <m/>
  </r>
  <r>
    <n v="391"/>
    <s v="KMS349"/>
    <s v="KMS349"/>
    <s v="M. sacchariflorus"/>
    <m/>
    <s v="DC10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514721999999999"/>
    <n v="127.366666"/>
    <n v="24"/>
    <m/>
    <m/>
    <s v="2x"/>
    <n v="4.3144238336143896"/>
    <s v="Y"/>
    <d v="2015-05-23T00:00:00"/>
    <s v="NEF"/>
    <s v="summer 2015"/>
    <n v="116.14239999999999"/>
    <n v="1.52075626798192E-2"/>
    <s v="N"/>
    <n v="7"/>
    <n v="4"/>
    <s v="NE China/Korea/Russia diploids"/>
    <n v="2"/>
    <x v="0"/>
    <n v="3.4000000000000002E-2"/>
    <n v="0.20899999999999999"/>
    <n v="4.0000000000000001E-3"/>
    <n v="0.52200000000000002"/>
    <n v="1.2E-2"/>
    <n v="4.3999999999999997E-2"/>
    <n v="0.17599999999999999"/>
    <n v="296"/>
    <n v="307"/>
    <n v="267"/>
    <n v="283"/>
    <n v="248"/>
    <n v="193"/>
    <n v="213"/>
    <n v="224"/>
    <n v="226"/>
    <n v="259"/>
    <n v="0.157376101719405"/>
    <n v="0.112795363352653"/>
    <s v="2x"/>
    <m/>
    <m/>
    <m/>
    <m/>
    <m/>
    <n v="7"/>
    <n v="7"/>
    <s v="SAMN05752257"/>
    <m/>
    <m/>
  </r>
  <r>
    <n v="392"/>
    <s v="KMS350"/>
    <s v="KMS350"/>
    <s v="M. sacchariflorus"/>
    <m/>
    <s v="DC11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631666000000003"/>
    <n v="127.356111"/>
    <n v="31"/>
    <m/>
    <m/>
    <s v="2x"/>
    <n v="4.2843144654088041"/>
    <s v="Y"/>
    <d v="2015-05-23T00:00:00"/>
    <s v="NEF"/>
    <s v="summer 2015"/>
    <n v="138.27880000000002"/>
    <n v="3.168854685378E-3"/>
    <s v="N"/>
    <n v="7"/>
    <n v="4"/>
    <s v="NE China/Korea/Russia diploids"/>
    <n v="2"/>
    <x v="0"/>
    <n v="0"/>
    <n v="0.25800000000000001"/>
    <n v="2E-3"/>
    <n v="0.55600000000000005"/>
    <n v="3.1E-2"/>
    <n v="3.4000000000000002E-2"/>
    <n v="0.11799999999999999"/>
    <n v="295"/>
    <n v="306"/>
    <n v="267"/>
    <n v="283"/>
    <n v="250"/>
    <n v="194"/>
    <n v="213"/>
    <n v="221"/>
    <n v="227"/>
    <n v="258"/>
    <n v="0.16526513509608401"/>
    <n v="0.11877726234161901"/>
    <s v="2x"/>
    <m/>
    <m/>
    <m/>
    <m/>
    <m/>
    <n v="7"/>
    <n v="7"/>
    <s v="SAMN05752258"/>
    <m/>
    <m/>
  </r>
  <r>
    <n v="393"/>
    <s v="KMS351"/>
    <s v="KMS351"/>
    <s v="M. sacchariflorus"/>
    <m/>
    <s v="DC12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6.732500000000002"/>
    <n v="127.4825"/>
    <n v="37"/>
    <m/>
    <m/>
    <s v="4x"/>
    <n v="9.1429970821175495"/>
    <s v="Y"/>
    <d v="2015-07-02T00:00:00"/>
    <s v="NEF"/>
    <s v="summer 2015"/>
    <n v="84.7"/>
    <n v="2.09312259718069E-2"/>
    <s v="N"/>
    <n v="8"/>
    <n v="3"/>
    <s v="N China 2x and 4x, Korea and Russia 4x"/>
    <n v="3"/>
    <x v="1"/>
    <n v="3.4000000000000002E-2"/>
    <n v="0.246"/>
    <n v="2E-3"/>
    <n v="1.6E-2"/>
    <n v="0.66300000000000003"/>
    <n v="1E-3"/>
    <n v="3.9E-2"/>
    <n v="296"/>
    <n v="307"/>
    <n v="267"/>
    <n v="284"/>
    <n v="248"/>
    <n v="193"/>
    <n v="213"/>
    <n v="224"/>
    <n v="226"/>
    <n v="259"/>
    <n v="0.120040456581419"/>
    <n v="0.18170175035302599"/>
    <s v="4x"/>
    <m/>
    <m/>
    <m/>
    <m/>
    <m/>
    <n v="7"/>
    <n v="7"/>
    <s v="SAMN05752259"/>
    <m/>
    <m/>
  </r>
  <r>
    <n v="394"/>
    <s v="KMS352"/>
    <s v="KMS352"/>
    <s v="M. sacchariflorus"/>
    <m/>
    <s v="DC13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6.826666000000003"/>
    <n v="127.52666600000001"/>
    <n v="69"/>
    <m/>
    <m/>
    <s v="4x"/>
    <n v="8.5083476800335909"/>
    <s v="Y"/>
    <d v="2015-07-02T00:00:00"/>
    <s v="NEF"/>
    <s v="summer 2015"/>
    <n v="41.971600000000009"/>
    <n v="1.6077682266793999E-2"/>
    <s v="N"/>
    <n v="8"/>
    <n v="3"/>
    <s v="N China 2x and 4x, Korea and Russia 4x"/>
    <n v="3"/>
    <x v="1"/>
    <n v="0.02"/>
    <n v="0.19900000000000001"/>
    <n v="1.2999999999999999E-2"/>
    <n v="6.3E-2"/>
    <n v="0.67800000000000005"/>
    <n v="1.0999999999999999E-2"/>
    <n v="1.7000000000000001E-2"/>
    <n v="296"/>
    <n v="307"/>
    <n v="267"/>
    <n v="284"/>
    <n v="248"/>
    <n v="193"/>
    <n v="213"/>
    <n v="224"/>
    <n v="226"/>
    <n v="259"/>
    <n v="4.6293888166449901E-2"/>
    <n v="0.21904069327030901"/>
    <s v="4x"/>
    <m/>
    <m/>
    <m/>
    <m/>
    <m/>
    <n v="7"/>
    <n v="7"/>
    <s v="SAMN05752260"/>
    <m/>
    <m/>
  </r>
  <r>
    <n v="395"/>
    <s v="KMS353"/>
    <s v="KMS353"/>
    <s v="M. sacchariflorus"/>
    <m/>
    <s v="DC14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n v="4"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6.878055000000003"/>
    <n v="127.382222"/>
    <n v="103"/>
    <m/>
    <m/>
    <s v="4x"/>
    <n v="9.4799547472149754"/>
    <s v="Y"/>
    <d v="2015-05-23T00:00:00"/>
    <s v="NEF"/>
    <s v="summer 2015"/>
    <n v="173.04760000000002"/>
    <n v="7.2358900144717797E-2"/>
    <s v="N"/>
    <n v="8"/>
    <n v="3"/>
    <s v="N China 2x and 4x, Korea and Russia 4x"/>
    <n v="3"/>
    <x v="1"/>
    <n v="0.104"/>
    <n v="0.18"/>
    <n v="4.0000000000000001E-3"/>
    <n v="3.5999999999999997E-2"/>
    <n v="0.64300000000000002"/>
    <n v="5.0000000000000001E-3"/>
    <n v="2.8000000000000001E-2"/>
    <n v="295"/>
    <n v="308"/>
    <n v="265"/>
    <n v="283"/>
    <n v="250"/>
    <n v="194"/>
    <n v="213"/>
    <n v="223"/>
    <n v="227"/>
    <n v="258"/>
    <n v="9.9263112267013398E-2"/>
    <n v="0.19852422200834099"/>
    <s v="4x"/>
    <m/>
    <m/>
    <m/>
    <m/>
    <m/>
    <n v="7"/>
    <n v="7"/>
    <s v="SAMN05752261"/>
    <m/>
    <m/>
  </r>
  <r>
    <n v="396"/>
    <s v="KMS354"/>
    <s v="KMS354"/>
    <s v="M. sacchariflorus"/>
    <m/>
    <s v="DC15"/>
    <m/>
    <m/>
    <m/>
    <m/>
    <m/>
    <m/>
    <s v="South Korea"/>
    <m/>
    <m/>
    <m/>
    <s v="Kweon Heo"/>
    <d v="2014-11-08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6.941388000000003"/>
    <n v="127.458888"/>
    <n v="73"/>
    <m/>
    <m/>
    <s v="4x"/>
    <n v="8.7633055091819685"/>
    <s v="Y"/>
    <d v="2015-05-23T00:00:00"/>
    <s v="NEF"/>
    <s v="summer 2015"/>
    <n v="98.91640000000001"/>
    <n v="5.6729699666295902E-2"/>
    <s v="N"/>
    <n v="8"/>
    <n v="3"/>
    <s v="N China 2x and 4x, Korea and Russia 4x"/>
    <n v="3"/>
    <x v="1"/>
    <n v="8.6999999999999994E-2"/>
    <n v="0.21199999999999999"/>
    <n v="1.7999999999999999E-2"/>
    <n v="3.9E-2"/>
    <n v="0.61"/>
    <n v="1E-3"/>
    <n v="3.3000000000000002E-2"/>
    <n v="296"/>
    <n v="307"/>
    <n v="267"/>
    <n v="283"/>
    <n v="248"/>
    <n v="193"/>
    <n v="213"/>
    <n v="225"/>
    <n v="226"/>
    <n v="259"/>
    <n v="8.7183932957665106E-2"/>
    <n v="0.20346334050905401"/>
    <s v="4x"/>
    <m/>
    <m/>
    <m/>
    <m/>
    <m/>
    <n v="7"/>
    <n v="7"/>
    <s v="SAMN05752262"/>
    <m/>
    <m/>
  </r>
  <r>
    <n v="397"/>
    <s v="KMS355"/>
    <s v="KMS355"/>
    <s v="M. sacchariflorus"/>
    <m/>
    <s v="DC16"/>
    <m/>
    <m/>
    <m/>
    <m/>
    <m/>
    <m/>
    <s v="South Korea"/>
    <m/>
    <m/>
    <m/>
    <s v="Kweon Heo"/>
    <d v="2014-11-09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8.226944000000003"/>
    <n v="127.955833"/>
    <n v="271"/>
    <m/>
    <m/>
    <s v="2x"/>
    <n v="4.5347189426825549"/>
    <s v="Y"/>
    <d v="2015-05-23T00:00:00"/>
    <s v="NEF"/>
    <s v="summer 2015"/>
    <n v="41.021200000000007"/>
    <n v="6.4836003051105999E-3"/>
    <s v="N"/>
    <n v="7"/>
    <n v="4"/>
    <s v="NE China/Korea/Russia diploids"/>
    <n v="2"/>
    <x v="0"/>
    <n v="4.0000000000000001E-3"/>
    <n v="0.2"/>
    <n v="2E-3"/>
    <n v="0.73"/>
    <n v="4.7E-2"/>
    <n v="3.0000000000000001E-3"/>
    <n v="1.4999999999999999E-2"/>
    <n v="296"/>
    <n v="307"/>
    <n v="266"/>
    <n v="283"/>
    <n v="248"/>
    <n v="193"/>
    <n v="213"/>
    <n v="224"/>
    <n v="226"/>
    <n v="259"/>
    <n v="8.8599913307325501E-2"/>
    <n v="0.14296585180252999"/>
    <s v="2x"/>
    <s v="KMS355-8"/>
    <m/>
    <m/>
    <m/>
    <m/>
    <n v="6"/>
    <n v="5"/>
    <s v="SAMN05752263"/>
    <m/>
    <m/>
  </r>
  <r>
    <n v="398"/>
    <s v="KMS356"/>
    <s v="KMS356"/>
    <s v="M. sacchariflorus"/>
    <m/>
    <s v="DC17"/>
    <m/>
    <m/>
    <m/>
    <m/>
    <m/>
    <m/>
    <s v="South Korea"/>
    <m/>
    <m/>
    <m/>
    <s v="Kweon Heo"/>
    <d v="2014-11-09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8.144722000000002"/>
    <n v="127.90305499999999"/>
    <n v="182"/>
    <m/>
    <m/>
    <s v="2x"/>
    <n v="4.3847155688622754"/>
    <s v="Y"/>
    <d v="2015-07-02T00:00:00"/>
    <s v="NEF"/>
    <s v="summer 2015"/>
    <n v="112.2616"/>
    <n v="9.6205237840726893E-3"/>
    <s v="N"/>
    <n v="7"/>
    <n v="4"/>
    <s v="NE China/Korea/Russia diploids"/>
    <n v="2"/>
    <x v="0"/>
    <n v="4.0000000000000001E-3"/>
    <n v="0.2"/>
    <n v="2E-3"/>
    <n v="0.73"/>
    <n v="4.7E-2"/>
    <n v="3.0000000000000001E-3"/>
    <n v="1.4999999999999999E-2"/>
    <n v="296"/>
    <n v="307"/>
    <n v="266"/>
    <n v="283"/>
    <n v="248"/>
    <n v="193"/>
    <n v="213"/>
    <n v="224"/>
    <n v="226"/>
    <n v="259"/>
    <n v="8.8599913307325501E-2"/>
    <n v="0.14296585180252999"/>
    <s v="2x"/>
    <s v="KMS355-8"/>
    <m/>
    <m/>
    <m/>
    <m/>
    <n v="6"/>
    <n v="5"/>
    <s v="SAMN05752264"/>
    <m/>
    <m/>
  </r>
  <r>
    <n v="399"/>
    <s v="KMS357"/>
    <s v="KMS357"/>
    <s v="M. sacchariflorus"/>
    <m/>
    <s v="DC18"/>
    <m/>
    <m/>
    <m/>
    <m/>
    <m/>
    <m/>
    <s v="South Korea"/>
    <m/>
    <m/>
    <m/>
    <s v="Kweon Heo"/>
    <d v="2014-11-09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8.128888000000003"/>
    <n v="127.98944400000001"/>
    <n v="180"/>
    <m/>
    <m/>
    <s v="2x"/>
    <n v="4.4739954627343694"/>
    <s v="Y"/>
    <d v="2015-05-23T00:00:00"/>
    <s v="NEF"/>
    <s v="summer 2015"/>
    <n v="117.92440000000001"/>
    <n v="7.9510703363914401E-3"/>
    <s v="N"/>
    <n v="7"/>
    <n v="4"/>
    <s v="NE China/Korea/Russia diploids"/>
    <n v="2"/>
    <x v="0"/>
    <n v="4.0000000000000001E-3"/>
    <n v="0.2"/>
    <n v="2E-3"/>
    <n v="0.73"/>
    <n v="4.7E-2"/>
    <n v="3.0000000000000001E-3"/>
    <n v="1.4999999999999999E-2"/>
    <n v="296"/>
    <n v="307"/>
    <n v="266"/>
    <n v="283"/>
    <n v="248"/>
    <n v="193"/>
    <n v="213"/>
    <n v="224"/>
    <n v="226"/>
    <n v="259"/>
    <n v="8.8599913307325501E-2"/>
    <n v="0.14296585180252999"/>
    <s v="2x"/>
    <s v="KMS355-8"/>
    <m/>
    <m/>
    <m/>
    <m/>
    <n v="5"/>
    <n v="5"/>
    <s v="SAMN05752265"/>
    <m/>
    <m/>
  </r>
  <r>
    <n v="400"/>
    <s v="KMS358"/>
    <s v="KMS358"/>
    <s v="M. sacchariflorus"/>
    <m/>
    <s v="DC19"/>
    <m/>
    <m/>
    <m/>
    <m/>
    <m/>
    <m/>
    <s v="South Korea"/>
    <m/>
    <m/>
    <m/>
    <s v="Kweon Heo"/>
    <d v="2014-11-09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8.088332999999999"/>
    <n v="128.02194399999999"/>
    <n v="205"/>
    <m/>
    <m/>
    <s v="2x"/>
    <n v="4.4343795918367341"/>
    <s v="Y"/>
    <d v="2015-05-23T00:00:00"/>
    <s v="NEF"/>
    <s v="summer 2015"/>
    <n v="28.190800000000007"/>
    <m/>
    <s v="N"/>
    <n v="7"/>
    <n v="4"/>
    <s v="NE China/Korea/Russia diploids"/>
    <n v="2"/>
    <x v="0"/>
    <n v="4.0000000000000001E-3"/>
    <n v="0.2"/>
    <n v="2E-3"/>
    <n v="0.73"/>
    <n v="4.7E-2"/>
    <n v="3.0000000000000001E-3"/>
    <n v="1.4999999999999999E-2"/>
    <n v="296"/>
    <n v="307"/>
    <n v="266"/>
    <n v="283"/>
    <n v="248"/>
    <n v="193"/>
    <n v="213"/>
    <n v="224"/>
    <n v="226"/>
    <n v="259"/>
    <n v="8.8599913307325501E-2"/>
    <n v="0.14296585180252999"/>
    <s v="2x"/>
    <s v="KMS355-8"/>
    <m/>
    <m/>
    <m/>
    <m/>
    <n v="5"/>
    <n v="5"/>
    <s v="SAMN05752266"/>
    <m/>
    <m/>
  </r>
  <r>
    <n v="401"/>
    <s v="KMS359"/>
    <s v="KMS359"/>
    <s v="M. x giganteus"/>
    <m/>
    <s v="DC20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85181999999999"/>
    <n v="127.98634800000001"/>
    <n v="162"/>
    <m/>
    <m/>
    <s v="2x"/>
    <n v="4.54"/>
    <s v="Y"/>
    <d v="2015-07-02T00:00:00"/>
    <s v="NEF"/>
    <s v="summer 2015"/>
    <n v="55.990000000000009"/>
    <n v="0.19654808030996801"/>
    <s v="N"/>
    <n v="10"/>
    <n v="6"/>
    <s v="M. xgiganteus (2x x 2x)"/>
    <n v="8"/>
    <x v="8"/>
    <n v="0.27600000000000002"/>
    <n v="0.127"/>
    <n v="1E-3"/>
    <n v="0.52800000000000002"/>
    <n v="2E-3"/>
    <n v="0"/>
    <n v="6.6000000000000003E-2"/>
    <n v="296"/>
    <n v="307"/>
    <n v="266"/>
    <n v="283"/>
    <n v="248"/>
    <n v="193"/>
    <n v="213"/>
    <n v="224"/>
    <n v="226"/>
    <n v="259"/>
    <n v="0.208842652795839"/>
    <n v="0.10676455548250401"/>
    <s v="2x"/>
    <m/>
    <m/>
    <m/>
    <m/>
    <m/>
    <n v="6"/>
    <n v="6"/>
    <s v="SAMN05752267"/>
    <m/>
    <m/>
  </r>
  <r>
    <n v="402"/>
    <s v="KMS360"/>
    <s v="KMS360"/>
    <s v="M. sacchariflorus"/>
    <m/>
    <s v="DC21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974612999999998"/>
    <n v="128.08421200000001"/>
    <n v="202"/>
    <m/>
    <m/>
    <s v="2x"/>
    <n v="4.4615524999213374"/>
    <s v="Y"/>
    <d v="2015-05-23T00:00:00"/>
    <s v="NEF"/>
    <s v="summer 2015"/>
    <n v="123.3892"/>
    <n v="1.9629225736096001E-3"/>
    <s v="N"/>
    <n v="7"/>
    <n v="4"/>
    <s v="NE China/Korea/Russia diploids"/>
    <n v="2"/>
    <x v="0"/>
    <n v="0"/>
    <n v="0.186"/>
    <n v="6.0000000000000001E-3"/>
    <n v="0.747"/>
    <n v="8.9999999999999993E-3"/>
    <n v="3.0000000000000001E-3"/>
    <n v="4.8000000000000001E-2"/>
    <n v="296"/>
    <n v="307"/>
    <n v="267"/>
    <n v="284"/>
    <n v="248"/>
    <n v="193"/>
    <n v="214"/>
    <n v="223"/>
    <n v="226"/>
    <n v="259"/>
    <n v="0.120329432162982"/>
    <n v="0.124634538944187"/>
    <s v="2x"/>
    <m/>
    <m/>
    <m/>
    <m/>
    <m/>
    <n v="6"/>
    <n v="6"/>
    <s v="SAMN05752268"/>
    <m/>
    <m/>
  </r>
  <r>
    <n v="403"/>
    <s v="KMS361"/>
    <s v="KMS361"/>
    <s v="M. x giganteus"/>
    <m/>
    <s v="DC22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8.140982999999999"/>
    <n v="128.25512900000001"/>
    <n v="262"/>
    <m/>
    <m/>
    <s v="2x"/>
    <n v="4.4092195959329192"/>
    <s v="Y"/>
    <d v="2015-07-02T00:00:00"/>
    <s v="NEF"/>
    <s v="summer 2015"/>
    <n v="40.506399999999999"/>
    <n v="0.19065343258891601"/>
    <s v="N"/>
    <n v="10"/>
    <n v="6"/>
    <s v="M. xgiganteus (2x x 2x)"/>
    <n v="8"/>
    <x v="8"/>
    <n v="0.26700000000000002"/>
    <n v="0.13900000000000001"/>
    <n v="0"/>
    <n v="0.57499999999999996"/>
    <n v="0.01"/>
    <n v="0"/>
    <n v="8.9999999999999993E-3"/>
    <n v="296"/>
    <n v="307"/>
    <n v="266"/>
    <n v="283"/>
    <n v="248"/>
    <n v="193"/>
    <n v="213"/>
    <n v="224"/>
    <n v="226"/>
    <n v="259"/>
    <n v="0.194018205461639"/>
    <n v="0.103187408124485"/>
    <s v="2x"/>
    <m/>
    <m/>
    <m/>
    <m/>
    <m/>
    <n v="6"/>
    <n v="6"/>
    <s v="SAMN05752269"/>
    <m/>
    <m/>
  </r>
  <r>
    <n v="404"/>
    <s v="KMS362"/>
    <s v="KMS362"/>
    <s v="M. sacchariflorus"/>
    <m/>
    <s v="DC23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5"/>
    <d v="2015-03-30T00:00:00"/>
    <m/>
    <m/>
    <d v="2015-01-01T00:00:00"/>
    <m/>
    <s v="Y"/>
    <m/>
    <m/>
    <m/>
    <s v="Y"/>
    <n v="38.401347000000001"/>
    <n v="128.46889100000001"/>
    <n v="263"/>
    <m/>
    <m/>
    <s v="2x"/>
    <n v="4.2596894848270983"/>
    <s v="Y"/>
    <d v="2015-05-23T00:00:00"/>
    <s v="NEF"/>
    <s v="summer 2015"/>
    <n v="231.85360000000003"/>
    <n v="2.27272727272727E-3"/>
    <s v="N"/>
    <n v="7"/>
    <n v="4"/>
    <s v="NE China/Korea/Russia diploids"/>
    <n v="2"/>
    <x v="0"/>
    <n v="0"/>
    <n v="0.183"/>
    <n v="2E-3"/>
    <n v="0.77700000000000002"/>
    <n v="5.0000000000000001E-3"/>
    <n v="1E-3"/>
    <n v="3.3000000000000002E-2"/>
    <n v="296"/>
    <n v="307"/>
    <n v="267"/>
    <n v="283"/>
    <n v="248"/>
    <n v="193"/>
    <n v="213"/>
    <n v="224"/>
    <n v="226"/>
    <n v="259"/>
    <n v="0.18352839185088901"/>
    <n v="0.104480781482268"/>
    <s v="2x"/>
    <m/>
    <m/>
    <m/>
    <m/>
    <m/>
    <n v="5"/>
    <n v="5"/>
    <s v="SAMN05752270"/>
    <m/>
    <m/>
  </r>
  <r>
    <n v="405"/>
    <s v="KMS363"/>
    <s v="KMS363"/>
    <s v="M. x giganteus"/>
    <m/>
    <s v="DC24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8.362009"/>
    <n v="128.50245699999999"/>
    <n v="11"/>
    <m/>
    <m/>
    <s v="2x"/>
    <n v="4.9960401968544588"/>
    <s v="Y"/>
    <d v="2015-05-23T00:00:00"/>
    <s v="NEF"/>
    <s v="summer 2015"/>
    <n v="25.3"/>
    <m/>
    <s v="N"/>
    <n v="6"/>
    <n v="1"/>
    <s v="M. xgiganteus (4x x 2x)"/>
    <n v="9"/>
    <x v="6"/>
    <n v="0.40500000000000003"/>
    <n v="6.8000000000000005E-2"/>
    <n v="0"/>
    <n v="0.51400000000000001"/>
    <n v="6.0000000000000001E-3"/>
    <n v="1E-3"/>
    <n v="6.0000000000000001E-3"/>
    <n v="296"/>
    <n v="307"/>
    <n v="267"/>
    <n v="283"/>
    <n v="248"/>
    <n v="193"/>
    <n v="213"/>
    <n v="224"/>
    <n v="226"/>
    <n v="259"/>
    <n v="0.23268313827481599"/>
    <n v="0.115316536737845"/>
    <s v="2x"/>
    <m/>
    <m/>
    <m/>
    <m/>
    <m/>
    <n v="6"/>
    <n v="6"/>
    <s v="SAMN05752271"/>
    <m/>
    <m/>
  </r>
  <r>
    <n v="406"/>
    <s v="KMS364"/>
    <s v="KMS364"/>
    <s v="M. x giganteus"/>
    <m/>
    <s v="DC25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8.297286"/>
    <n v="128.53949900000001"/>
    <n v="5"/>
    <m/>
    <m/>
    <s v="2x"/>
    <n v="4.871047220247795"/>
    <s v="Y"/>
    <d v="2015-05-23T00:00:00"/>
    <s v="NEF"/>
    <s v="summer 2015"/>
    <n v="24.310000000000006"/>
    <m/>
    <s v="N"/>
    <n v="10"/>
    <n v="6"/>
    <s v="M. xgiganteus (2x x 2x)"/>
    <n v="8"/>
    <x v="8"/>
    <n v="0.27600000000000002"/>
    <n v="0.13900000000000001"/>
    <n v="1E-3"/>
    <n v="0.56799999999999995"/>
    <n v="1E-3"/>
    <n v="1E-3"/>
    <n v="1.4E-2"/>
    <n v="296"/>
    <n v="307"/>
    <n v="267"/>
    <n v="284"/>
    <n v="248"/>
    <n v="193"/>
    <n v="214"/>
    <n v="223"/>
    <n v="226"/>
    <n v="259"/>
    <n v="0.23450368443866501"/>
    <n v="0.100755001887505"/>
    <s v="2x"/>
    <m/>
    <m/>
    <m/>
    <m/>
    <m/>
    <n v="6"/>
    <n v="6"/>
    <s v="SAMN05752272"/>
    <m/>
    <m/>
  </r>
  <r>
    <n v="407"/>
    <s v="KMS365"/>
    <s v="KMS365"/>
    <s v="M. x giganteus"/>
    <m/>
    <s v="DC26"/>
    <m/>
    <m/>
    <m/>
    <m/>
    <m/>
    <m/>
    <s v="South Korea"/>
    <m/>
    <m/>
    <m/>
    <s v="Kweon Heo"/>
    <d v="2014-11-13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8.233122999999999"/>
    <n v="128.53907000000001"/>
    <n v="20"/>
    <m/>
    <m/>
    <s v="2x"/>
    <n v="4.4125263157894725"/>
    <s v="Y"/>
    <d v="2015-05-23T00:00:00"/>
    <s v="NEF"/>
    <s v="summer 2015"/>
    <n v="111.35080000000001"/>
    <n v="0.17581510524143601"/>
    <s v="N"/>
    <n v="10"/>
    <n v="6"/>
    <s v="M. xgiganteus (2x x 2x)"/>
    <n v="8"/>
    <x v="8"/>
    <n v="0.26"/>
    <n v="0.13900000000000001"/>
    <n v="1E-3"/>
    <n v="0.53400000000000003"/>
    <n v="8.9999999999999993E-3"/>
    <n v="0.01"/>
    <n v="4.5999999999999999E-2"/>
    <n v="296"/>
    <n v="307"/>
    <n v="267"/>
    <n v="284"/>
    <n v="248"/>
    <n v="193"/>
    <n v="213"/>
    <n v="224"/>
    <n v="226"/>
    <n v="259"/>
    <n v="0.154601936136396"/>
    <n v="0.11823619894035201"/>
    <s v="2x"/>
    <m/>
    <m/>
    <m/>
    <m/>
    <m/>
    <n v="6"/>
    <n v="6"/>
    <s v="SAMN05752273"/>
    <m/>
    <m/>
  </r>
  <r>
    <n v="408"/>
    <s v="KMS366"/>
    <s v="KMS366"/>
    <s v="M. x giganteus"/>
    <m/>
    <s v="G01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638204999999999"/>
    <n v="126.52511199999999"/>
    <n v="7"/>
    <m/>
    <m/>
    <s v="3x"/>
    <n v="7.2300918554807083"/>
    <s v="Y"/>
    <d v="2015-05-23T00:00:00"/>
    <s v="NEF"/>
    <s v="summer 2015"/>
    <n v="21.3796"/>
    <m/>
    <s v="N"/>
    <n v="6"/>
    <n v="1"/>
    <s v="M. xgiganteus (4x x 2x)"/>
    <n v="9"/>
    <x v="6"/>
    <n v="0.32700000000000001"/>
    <n v="0.17199999999999999"/>
    <n v="1E-3"/>
    <n v="2.4E-2"/>
    <n v="0.47199999999999998"/>
    <n v="2E-3"/>
    <n v="0"/>
    <n v="296"/>
    <n v="307"/>
    <n v="267"/>
    <n v="284"/>
    <n v="248"/>
    <n v="193"/>
    <n v="213"/>
    <n v="224"/>
    <n v="226"/>
    <n v="259"/>
    <n v="0.13255309926311201"/>
    <n v="0.17426210940102599"/>
    <s v="4x"/>
    <m/>
    <m/>
    <m/>
    <m/>
    <m/>
    <n v="8"/>
    <n v="8"/>
    <s v="SAMN05752274"/>
    <m/>
    <m/>
  </r>
  <r>
    <n v="409"/>
    <s v="KMS367"/>
    <s v="KMS367"/>
    <s v="M. sacchariflorus"/>
    <m/>
    <s v="G02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n v="5"/>
    <n v="4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666142999999998"/>
    <n v="126.52231999999999"/>
    <n v="7"/>
    <m/>
    <m/>
    <s v="4x"/>
    <n v="8.535524488248674"/>
    <s v="Y"/>
    <d v="2015-05-23T00:00:00"/>
    <s v="NEF"/>
    <s v="summer 2015"/>
    <n v="47.278000000000006"/>
    <m/>
    <s v="N"/>
    <n v="8"/>
    <n v="3"/>
    <s v="N China 2x and 4x, Korea and Russia 4x"/>
    <n v="3"/>
    <x v="1"/>
    <n v="0"/>
    <n v="0.19700000000000001"/>
    <n v="1.6E-2"/>
    <n v="0.16500000000000001"/>
    <n v="0.56399999999999995"/>
    <n v="2.8000000000000001E-2"/>
    <n v="2.9000000000000001E-2"/>
    <n v="296"/>
    <n v="307"/>
    <n v="267"/>
    <n v="284"/>
    <n v="248"/>
    <n v="193"/>
    <n v="213"/>
    <n v="224"/>
    <n v="226"/>
    <n v="259"/>
    <n v="8.2184655396618997E-2"/>
    <n v="0.198608356160071"/>
    <s v="4x"/>
    <m/>
    <m/>
    <m/>
    <m/>
    <m/>
    <n v="8"/>
    <n v="8"/>
    <s v="SAMN05752275"/>
    <m/>
    <m/>
  </r>
  <r>
    <n v="410"/>
    <s v="KMS368"/>
    <s v="KMS368"/>
    <s v="M. sacchariflorus"/>
    <m/>
    <s v="G03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m/>
    <n v="37.69999"/>
    <n v="126.52197700000001"/>
    <n v="7"/>
    <m/>
    <m/>
    <s v="4x"/>
    <n v="9.2291875896700137"/>
    <s v="Y"/>
    <d v="2015-07-02T00:00:00"/>
    <s v="NEF"/>
    <s v="summer 2015"/>
    <n v="91.075600000000009"/>
    <m/>
    <s v="N"/>
    <n v="8"/>
    <n v="3"/>
    <s v="N China 2x and 4x, Korea and Russia 4x"/>
    <n v="3"/>
    <x v="1"/>
    <n v="4.5999999999999999E-2"/>
    <n v="0.20899999999999999"/>
    <n v="1.4999999999999999E-2"/>
    <n v="1.4E-2"/>
    <n v="0.69399999999999995"/>
    <n v="0.02"/>
    <n v="3.0000000000000001E-3"/>
    <n v="296"/>
    <n v="307"/>
    <n v="267"/>
    <n v="283"/>
    <n v="248"/>
    <n v="193"/>
    <n v="213"/>
    <n v="224"/>
    <n v="226"/>
    <n v="259"/>
    <n v="0.10036121947695401"/>
    <n v="0.197064114094822"/>
    <s v="4x"/>
    <m/>
    <m/>
    <m/>
    <m/>
    <m/>
    <n v="8"/>
    <n v="8"/>
    <s v="SAMN05752276"/>
    <m/>
    <m/>
  </r>
  <r>
    <n v="411"/>
    <s v="KMS369"/>
    <s v="KMS369"/>
    <s v="M. sacchariflorus"/>
    <m/>
    <s v="G04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753301999999998"/>
    <n v="126.512743"/>
    <n v="7"/>
    <m/>
    <m/>
    <s v="3x"/>
    <n v="6.5526697322118714"/>
    <s v="Y"/>
    <d v="2015-05-23T00:00:00"/>
    <s v="NEF"/>
    <s v="summer 2015"/>
    <n v="98.956000000000003"/>
    <m/>
    <s v="N"/>
    <n v="8"/>
    <n v="3"/>
    <s v="N China 2x and 4x, Korea and Russia 4x"/>
    <n v="3"/>
    <x v="1"/>
    <n v="1E-3"/>
    <n v="0.20100000000000001"/>
    <n v="1E-3"/>
    <n v="0.29899999999999999"/>
    <n v="0.44800000000000001"/>
    <n v="2.5999999999999999E-2"/>
    <n v="2.4E-2"/>
    <n v="296"/>
    <n v="307"/>
    <n v="267"/>
    <n v="283"/>
    <n v="248"/>
    <n v="193"/>
    <n v="213"/>
    <n v="224"/>
    <n v="226"/>
    <n v="259"/>
    <n v="9.5015171218032102E-2"/>
    <n v="0.174378133282243"/>
    <s v="unknown"/>
    <m/>
    <m/>
    <m/>
    <m/>
    <m/>
    <n v="8"/>
    <n v="8"/>
    <s v="SAMN05752277"/>
    <m/>
    <m/>
  </r>
  <r>
    <n v="412"/>
    <s v="KMS370"/>
    <s v="KMS370"/>
    <s v="M. sacchariflorus"/>
    <m/>
    <s v="G05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777276999999998"/>
    <n v="126.463466"/>
    <n v="7"/>
    <m/>
    <m/>
    <s v="2x"/>
    <n v="4.4082499567249425"/>
    <s v="Y"/>
    <d v="2015-05-23T00:00:00"/>
    <s v="NEF"/>
    <s v="summer 2015"/>
    <n v="43.080400000000012"/>
    <m/>
    <s v="N"/>
    <n v="7"/>
    <n v="4"/>
    <s v="NE China/Korea/Russia diploids"/>
    <n v="2"/>
    <x v="0"/>
    <n v="0"/>
    <n v="0.38200000000000001"/>
    <n v="1E-3"/>
    <n v="0.59199999999999997"/>
    <n v="6.0000000000000001E-3"/>
    <n v="0"/>
    <n v="1.7999999999999999E-2"/>
    <n v="296"/>
    <n v="307"/>
    <n v="267"/>
    <n v="284"/>
    <n v="248"/>
    <n v="193"/>
    <n v="214"/>
    <n v="223"/>
    <n v="226"/>
    <n v="259"/>
    <n v="0.14503684438664899"/>
    <n v="0.12783073075103099"/>
    <s v="2x"/>
    <m/>
    <m/>
    <m/>
    <m/>
    <m/>
    <n v="8"/>
    <n v="8"/>
    <s v="SAMN05752278"/>
    <m/>
    <m/>
  </r>
  <r>
    <n v="413"/>
    <s v="KMS371"/>
    <s v="KMS371"/>
    <s v="M. sacchariflorus"/>
    <m/>
    <s v="G06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803907000000002"/>
    <n v="126.454273"/>
    <n v="10"/>
    <m/>
    <m/>
    <s v="2x"/>
    <n v="4.4050061652281132"/>
    <s v="Y"/>
    <d v="2015-05-23T00:00:00"/>
    <s v="NEF"/>
    <s v="summer 2015"/>
    <n v="92.422000000000011"/>
    <m/>
    <s v="N"/>
    <n v="7"/>
    <n v="4"/>
    <s v="NE China/Korea/Russia diploids"/>
    <n v="2"/>
    <x v="0"/>
    <n v="8.0000000000000002E-3"/>
    <n v="0.22"/>
    <n v="3.0000000000000001E-3"/>
    <n v="0.68"/>
    <n v="3.4000000000000002E-2"/>
    <n v="2.3E-2"/>
    <n v="3.2000000000000001E-2"/>
    <n v="296"/>
    <n v="307"/>
    <n v="267"/>
    <n v="285"/>
    <n v="248"/>
    <n v="193"/>
    <n v="214"/>
    <n v="223"/>
    <n v="226"/>
    <n v="259"/>
    <n v="0.11324953041468"/>
    <n v="0.144756566512416"/>
    <s v="2x"/>
    <m/>
    <m/>
    <m/>
    <m/>
    <m/>
    <n v="8"/>
    <n v="8"/>
    <s v="SAMN05752279"/>
    <m/>
    <m/>
  </r>
  <r>
    <n v="414"/>
    <s v="KMS372"/>
    <s v="KMS372"/>
    <s v="M. sacchariflorus"/>
    <m/>
    <s v="G07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n v="6"/>
    <n v="5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807391000000003"/>
    <n v="126.425633"/>
    <n v="16"/>
    <m/>
    <m/>
    <s v="2x"/>
    <n v="4.4968833599985043"/>
    <s v="Y"/>
    <d v="2015-05-23T00:00:00"/>
    <s v="NEF"/>
    <s v="summer 2015"/>
    <n v="40.466800000000006"/>
    <m/>
    <s v="N"/>
    <n v="7"/>
    <n v="4"/>
    <s v="NE China/Korea/Russia diploids"/>
    <n v="2"/>
    <x v="0"/>
    <n v="5.0000000000000001E-3"/>
    <n v="0.33100000000000002"/>
    <n v="1.4999999999999999E-2"/>
    <n v="0.57999999999999996"/>
    <n v="3.2000000000000001E-2"/>
    <n v="6.0000000000000001E-3"/>
    <n v="3.2000000000000001E-2"/>
    <n v="296"/>
    <n v="307"/>
    <n v="267"/>
    <n v="284"/>
    <n v="248"/>
    <n v="193"/>
    <n v="214"/>
    <n v="224"/>
    <n v="226"/>
    <n v="259"/>
    <n v="0.118855656697009"/>
    <n v="0.143021120293848"/>
    <s v="2x"/>
    <m/>
    <m/>
    <m/>
    <m/>
    <m/>
    <n v="8"/>
    <n v="8"/>
    <s v="SAMN05752280"/>
    <m/>
    <m/>
  </r>
  <r>
    <n v="415"/>
    <s v="KMS373"/>
    <s v="KMS373"/>
    <s v="M. sacchariflorus"/>
    <m/>
    <s v="G08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5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699060000000003"/>
    <n v="126.431647"/>
    <n v="27"/>
    <m/>
    <m/>
    <s v="2x"/>
    <n v="4.3965999999999985"/>
    <s v="Y"/>
    <d v="2015-07-02T00:00:00"/>
    <s v="NEF"/>
    <s v="summer 2015"/>
    <n v="33.536799999999999"/>
    <m/>
    <s v="N"/>
    <n v="7"/>
    <n v="4"/>
    <s v="NE China/Korea/Russia diploids"/>
    <n v="2"/>
    <x v="0"/>
    <n v="1E-3"/>
    <n v="0.28499999999999998"/>
    <n v="1E-3"/>
    <n v="0.66500000000000004"/>
    <n v="2.1000000000000001E-2"/>
    <n v="6.0000000000000001E-3"/>
    <n v="2.1000000000000001E-2"/>
    <n v="296"/>
    <n v="307"/>
    <n v="267"/>
    <n v="285"/>
    <n v="248"/>
    <n v="193"/>
    <n v="214"/>
    <n v="223"/>
    <n v="226"/>
    <n v="259"/>
    <n v="0.114492125415402"/>
    <n v="0.13252618868909699"/>
    <s v="2x"/>
    <m/>
    <m/>
    <m/>
    <m/>
    <m/>
    <n v="8"/>
    <n v="8"/>
    <s v="SAMN05752281"/>
    <m/>
    <m/>
  </r>
  <r>
    <n v="416"/>
    <s v="KMS374"/>
    <s v="KMS374"/>
    <s v="M. sacchariflorus"/>
    <m/>
    <s v="G09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5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631171999999999"/>
    <n v="126.443141"/>
    <n v="23"/>
    <m/>
    <m/>
    <s v="2x"/>
    <n v="4.34"/>
    <s v="Y"/>
    <d v="2015-07-02T00:00:00"/>
    <s v="NEF"/>
    <s v="summer 2015"/>
    <n v="53.297200000000004"/>
    <m/>
    <s v="N"/>
    <n v="7"/>
    <n v="4"/>
    <s v="NE China/Korea/Russia diploids"/>
    <n v="2"/>
    <x v="0"/>
    <n v="6.0000000000000001E-3"/>
    <n v="0.28899999999999998"/>
    <n v="2E-3"/>
    <n v="0.58599999999999997"/>
    <n v="4.5999999999999999E-2"/>
    <n v="2.3E-2"/>
    <n v="4.8000000000000001E-2"/>
    <n v="296"/>
    <n v="307"/>
    <n v="267"/>
    <n v="284"/>
    <n v="248"/>
    <n v="193"/>
    <n v="214"/>
    <n v="223"/>
    <n v="226"/>
    <n v="259"/>
    <n v="0.103828926455714"/>
    <n v="0.145814523410293"/>
    <s v="2x"/>
    <m/>
    <m/>
    <m/>
    <m/>
    <m/>
    <n v="8"/>
    <n v="8"/>
    <s v="SAMN05752282"/>
    <m/>
    <m/>
  </r>
  <r>
    <n v="417"/>
    <s v="KMS375"/>
    <s v="KMS375"/>
    <s v="M. sacchariflorus"/>
    <m/>
    <s v="G10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9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33960999999999"/>
    <n v="126.465856"/>
    <n v="7"/>
    <m/>
    <m/>
    <s v="2x"/>
    <n v="4.46"/>
    <s v="Y"/>
    <d v="2015-07-02T00:00:00"/>
    <s v="NEF"/>
    <s v="summer 2015"/>
    <n v="45.496000000000009"/>
    <m/>
    <s v="N"/>
    <n v="7"/>
    <n v="4"/>
    <s v="NE China/Korea/Russia diploids"/>
    <n v="2"/>
    <x v="0"/>
    <n v="1E-3"/>
    <n v="0.34899999999999998"/>
    <n v="5.0000000000000001E-3"/>
    <n v="0.57699999999999996"/>
    <n v="2.1000000000000001E-2"/>
    <n v="1.2999999999999999E-2"/>
    <n v="3.4000000000000002E-2"/>
    <n v="296"/>
    <n v="307"/>
    <n v="267"/>
    <n v="284"/>
    <n v="248"/>
    <n v="193"/>
    <n v="214"/>
    <n v="223"/>
    <n v="226"/>
    <n v="259"/>
    <n v="0.10371333622308899"/>
    <n v="0.14540882125354701"/>
    <s v="2x"/>
    <m/>
    <m/>
    <m/>
    <m/>
    <m/>
    <n v="8"/>
    <n v="8"/>
    <s v="SAMN05752283"/>
    <m/>
    <m/>
  </r>
  <r>
    <n v="418"/>
    <s v="KMS376"/>
    <s v="KMS376"/>
    <s v="M. sacchariflorus"/>
    <m/>
    <s v="G11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61724999999998"/>
    <n v="126.364306"/>
    <n v="6"/>
    <m/>
    <m/>
    <s v="2x"/>
    <n v="4.3542614008291514"/>
    <s v="Y"/>
    <d v="2015-07-02T00:00:00"/>
    <s v="NEF"/>
    <s v="summer 2015"/>
    <n v="80.027200000000008"/>
    <m/>
    <s v="N"/>
    <n v="7"/>
    <n v="4"/>
    <s v="NE China/Korea/Russia diploids"/>
    <n v="2"/>
    <x v="0"/>
    <n v="3.0000000000000001E-3"/>
    <n v="0.29299999999999998"/>
    <n v="3.0000000000000001E-3"/>
    <n v="0.63400000000000001"/>
    <n v="2.4E-2"/>
    <n v="4.0000000000000001E-3"/>
    <n v="3.9E-2"/>
    <n v="296"/>
    <n v="307"/>
    <n v="267"/>
    <n v="285"/>
    <n v="248"/>
    <n v="193"/>
    <n v="214"/>
    <n v="223"/>
    <n v="226"/>
    <n v="259"/>
    <n v="0.111804652506863"/>
    <n v="0.13895757418011501"/>
    <s v="2x"/>
    <m/>
    <m/>
    <m/>
    <m/>
    <m/>
    <n v="8"/>
    <n v="8"/>
    <s v="SAMN05752284"/>
    <m/>
    <m/>
  </r>
  <r>
    <n v="419"/>
    <s v="KMS377"/>
    <s v="KMS377"/>
    <s v="M. sacchariflorus"/>
    <m/>
    <s v="G12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n v="4"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24618"/>
    <n v="126.38927200000001"/>
    <n v="8"/>
    <m/>
    <m/>
    <s v="2x"/>
    <n v="4.3173650107991355"/>
    <s v="Y"/>
    <d v="2015-07-02T00:00:00"/>
    <s v="NEF"/>
    <s v="summer 2015"/>
    <n v="92.461600000000004"/>
    <m/>
    <s v="N"/>
    <n v="7"/>
    <n v="4"/>
    <s v="NE China/Korea/Russia diploids"/>
    <n v="2"/>
    <x v="0"/>
    <n v="0.01"/>
    <n v="0.22"/>
    <n v="3.0000000000000001E-3"/>
    <n v="0.61699999999999999"/>
    <n v="6.2E-2"/>
    <n v="4.4999999999999998E-2"/>
    <n v="4.2999999999999997E-2"/>
    <n v="296"/>
    <n v="307"/>
    <n v="267"/>
    <n v="283"/>
    <n v="248"/>
    <n v="193"/>
    <n v="213"/>
    <n v="224"/>
    <n v="226"/>
    <n v="259"/>
    <n v="8.3571738188123093E-2"/>
    <n v="0.17109702645602801"/>
    <s v="unknown"/>
    <m/>
    <m/>
    <m/>
    <m/>
    <m/>
    <n v="8"/>
    <n v="8"/>
    <s v="SAMN05752285"/>
    <m/>
    <m/>
  </r>
  <r>
    <n v="420"/>
    <s v="KMS378"/>
    <s v="KMS378"/>
    <s v="M. sacchariflorus"/>
    <m/>
    <s v="G13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780566"/>
    <n v="126.405413"/>
    <n v="20"/>
    <m/>
    <m/>
    <s v="2x"/>
    <n v="4.4134641051567236"/>
    <s v="Y"/>
    <d v="2015-07-02T00:00:00"/>
    <s v="NEF"/>
    <s v="summer 2015"/>
    <n v="93.332800000000006"/>
    <m/>
    <s v="N"/>
    <n v="7"/>
    <n v="4"/>
    <s v="NE China/Korea/Russia diploids"/>
    <n v="2"/>
    <x v="0"/>
    <n v="4.0000000000000001E-3"/>
    <n v="0.34399999999999997"/>
    <n v="6.0000000000000001E-3"/>
    <n v="0.52400000000000002"/>
    <n v="6.4000000000000001E-2"/>
    <n v="3.7999999999999999E-2"/>
    <n v="2.1000000000000001E-2"/>
    <n v="296"/>
    <n v="307"/>
    <n v="267"/>
    <n v="284"/>
    <n v="248"/>
    <n v="193"/>
    <n v="213"/>
    <n v="224"/>
    <n v="226"/>
    <n v="259"/>
    <n v="8.8166449934980504E-2"/>
    <n v="0.16178614438739899"/>
    <s v="2x"/>
    <m/>
    <m/>
    <m/>
    <m/>
    <m/>
    <n v="8"/>
    <n v="8"/>
    <s v="SAMN05752286"/>
    <m/>
    <m/>
  </r>
  <r>
    <n v="421"/>
    <s v="KMS379"/>
    <s v="KMS379"/>
    <s v="M. sacchariflorus"/>
    <m/>
    <s v="G14"/>
    <m/>
    <m/>
    <m/>
    <m/>
    <m/>
    <m/>
    <s v="South Korea"/>
    <m/>
    <m/>
    <m/>
    <s v="Chang Yeon Yu"/>
    <d v="2014-10-03T00:00:00"/>
    <m/>
    <m/>
    <m/>
    <m/>
    <m/>
    <s v="KNU"/>
    <m/>
    <m/>
    <m/>
    <m/>
    <m/>
    <d v="2015-01-15T00:00:00"/>
    <m/>
    <n v="6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61980999999997"/>
    <n v="126.67988"/>
    <n v="9"/>
    <m/>
    <m/>
    <s v="2x"/>
    <n v="4.3507904337251722"/>
    <s v="Y"/>
    <d v="2015-07-02T00:00:00"/>
    <s v="NEF"/>
    <s v="summer 2015"/>
    <n v="49.931200000000004"/>
    <m/>
    <s v="N"/>
    <n v="7"/>
    <n v="4"/>
    <s v="NE China/Korea/Russia diploids"/>
    <n v="2"/>
    <x v="0"/>
    <n v="2E-3"/>
    <n v="0.24299999999999999"/>
    <n v="1E-3"/>
    <n v="0.61699999999999999"/>
    <n v="3.1E-2"/>
    <n v="3.4000000000000002E-2"/>
    <n v="7.3999999999999996E-2"/>
    <n v="296"/>
    <n v="307"/>
    <n v="268"/>
    <n v="284"/>
    <n v="248"/>
    <n v="193"/>
    <n v="213"/>
    <n v="224"/>
    <n v="226"/>
    <n v="259"/>
    <n v="0.12529981216587199"/>
    <n v="0.13297433017278401"/>
    <s v="2x"/>
    <m/>
    <m/>
    <m/>
    <m/>
    <m/>
    <n v="8"/>
    <n v="8"/>
    <s v="SAMN05752287"/>
    <m/>
    <m/>
  </r>
  <r>
    <n v="422"/>
    <s v="KMS380"/>
    <s v="KMS380"/>
    <s v="M. sacchariflorus"/>
    <m/>
    <s v="G15"/>
    <m/>
    <m/>
    <m/>
    <m/>
    <m/>
    <m/>
    <s v="South Korea"/>
    <m/>
    <m/>
    <m/>
    <s v="Chang Yeon Yu"/>
    <d v="2014-10-10T00:00:00"/>
    <m/>
    <m/>
    <m/>
    <m/>
    <m/>
    <s v="KNU"/>
    <m/>
    <m/>
    <m/>
    <m/>
    <m/>
    <d v="2015-01-15T00:00:00"/>
    <n v="4"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935547999999997"/>
    <n v="127.78385900000001"/>
    <n v="102"/>
    <m/>
    <m/>
    <s v="4x"/>
    <n v="8.5129143492769721"/>
    <s v="Y"/>
    <d v="2015-05-23T00:00:00"/>
    <s v="NEF"/>
    <s v="summer 2015"/>
    <n v="37.734400000000008"/>
    <m/>
    <s v="N"/>
    <n v="8"/>
    <n v="3"/>
    <s v="N China 2x and 4x, Korea and Russia 4x"/>
    <n v="3"/>
    <x v="1"/>
    <n v="0"/>
    <n v="0.21199999999999999"/>
    <n v="1.4E-2"/>
    <n v="0.13300000000000001"/>
    <n v="0.58099999999999996"/>
    <n v="7.0000000000000001E-3"/>
    <n v="5.1999999999999998E-2"/>
    <n v="295"/>
    <n v="308"/>
    <n v="265"/>
    <n v="283"/>
    <n v="250"/>
    <n v="194"/>
    <n v="213"/>
    <n v="223"/>
    <n v="227"/>
    <n v="258"/>
    <n v="7.4700187834128004E-2"/>
    <n v="0.19787632729544"/>
    <s v="4x"/>
    <m/>
    <m/>
    <m/>
    <m/>
    <m/>
    <n v="6"/>
    <n v="6"/>
    <s v="SAMN05752288"/>
    <m/>
    <m/>
  </r>
  <r>
    <n v="423"/>
    <s v="KMS381"/>
    <s v="KMS381"/>
    <s v="M. sacchariflorus"/>
    <m/>
    <s v="G16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7.843933999999997"/>
    <n v="127.54308899999999"/>
    <n v="84"/>
    <m/>
    <m/>
    <s v="2x"/>
    <n v="4.4943349199480744"/>
    <s v="Y"/>
    <d v="2015-07-02T00:00:00"/>
    <s v="NEF"/>
    <s v="summer 2015"/>
    <n v="48.743200000000002"/>
    <m/>
    <s v="N"/>
    <n v="7"/>
    <n v="4"/>
    <s v="NE China/Korea/Russia diploids"/>
    <n v="2"/>
    <x v="0"/>
    <n v="5.0000000000000001E-3"/>
    <n v="0.223"/>
    <n v="0"/>
    <n v="0.70399999999999996"/>
    <n v="3.5000000000000003E-2"/>
    <n v="2.8000000000000001E-2"/>
    <n v="6.0000000000000001E-3"/>
    <n v="296"/>
    <n v="307"/>
    <n v="267"/>
    <n v="282"/>
    <n v="248"/>
    <n v="193"/>
    <n v="213"/>
    <n v="224"/>
    <n v="226"/>
    <n v="259"/>
    <n v="0.111082213552955"/>
    <n v="0.13887714963752801"/>
    <s v="2x"/>
    <m/>
    <m/>
    <m/>
    <m/>
    <m/>
    <n v="6"/>
    <n v="6"/>
    <s v="SAMN05752289"/>
    <m/>
    <m/>
  </r>
  <r>
    <n v="424"/>
    <s v="KMS382"/>
    <s v="KMS382"/>
    <s v="M. sacchariflorus"/>
    <m/>
    <s v="G17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571582999999997"/>
    <n v="127.324248"/>
    <n v="69"/>
    <m/>
    <m/>
    <s v="2x"/>
    <n v="4.4030387794024151"/>
    <s v="Y"/>
    <d v="2015-05-23T00:00:00"/>
    <s v="NEF"/>
    <s v="summer 2015"/>
    <n v="34.922800000000009"/>
    <m/>
    <s v="N"/>
    <n v="7"/>
    <n v="4"/>
    <s v="NE China/Korea/Russia diploids"/>
    <n v="2"/>
    <x v="0"/>
    <n v="0"/>
    <n v="7.1999999999999995E-2"/>
    <n v="6.0000000000000001E-3"/>
    <n v="0.72199999999999998"/>
    <n v="4.8000000000000001E-2"/>
    <n v="1.2999999999999999E-2"/>
    <n v="0.13900000000000001"/>
    <n v="296"/>
    <n v="307"/>
    <n v="267"/>
    <n v="284"/>
    <n v="248"/>
    <n v="193"/>
    <n v="214"/>
    <n v="224"/>
    <n v="226"/>
    <n v="259"/>
    <n v="0.146423927178153"/>
    <n v="0.118863836414111"/>
    <s v="2x"/>
    <m/>
    <m/>
    <m/>
    <m/>
    <m/>
    <n v="7"/>
    <n v="7"/>
    <s v="SAMN05752290"/>
    <m/>
    <m/>
  </r>
  <r>
    <n v="425"/>
    <s v="KMS383"/>
    <s v="KMS383"/>
    <s v="M. sacchariflorus"/>
    <m/>
    <s v="G18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545592999999997"/>
    <n v="127.331146"/>
    <n v="48"/>
    <m/>
    <m/>
    <s v="2x"/>
    <n v="4.3165340474368774"/>
    <s v="Y"/>
    <d v="2015-05-23T00:00:00"/>
    <s v="NEF"/>
    <s v="summer 2015"/>
    <n v="31.358800000000006"/>
    <m/>
    <s v="N"/>
    <n v="7"/>
    <n v="4"/>
    <s v="NE China/Korea/Russia diploids"/>
    <n v="2"/>
    <x v="0"/>
    <n v="0"/>
    <n v="0.18"/>
    <n v="0"/>
    <n v="0.73599999999999999"/>
    <n v="4.0000000000000001E-3"/>
    <n v="1.2999999999999999E-2"/>
    <n v="6.7000000000000004E-2"/>
    <n v="296"/>
    <n v="307"/>
    <n v="267"/>
    <n v="284"/>
    <n v="248"/>
    <n v="193"/>
    <n v="213"/>
    <n v="224"/>
    <n v="226"/>
    <n v="259"/>
    <n v="0.16072821846554"/>
    <n v="0.116413593637021"/>
    <s v="2x"/>
    <m/>
    <m/>
    <m/>
    <m/>
    <m/>
    <n v="7"/>
    <n v="7"/>
    <s v="SAMN05752291"/>
    <m/>
    <m/>
  </r>
  <r>
    <n v="426"/>
    <s v="KMS384"/>
    <s v="KMS384"/>
    <s v="M. sacchariflorus"/>
    <m/>
    <s v="G19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04194"/>
    <n v="127.345916"/>
    <n v="45"/>
    <m/>
    <m/>
    <s v="2x"/>
    <n v="4.4693994661921703"/>
    <s v="Y"/>
    <d v="2015-05-23T00:00:00"/>
    <s v="NEF"/>
    <s v="summer 2015"/>
    <n v="11.004400000000004"/>
    <m/>
    <s v="N"/>
    <n v="7"/>
    <n v="4"/>
    <s v="NE China/Korea/Russia diploids"/>
    <n v="2"/>
    <x v="0"/>
    <n v="1E-3"/>
    <n v="0.246"/>
    <n v="0"/>
    <n v="0.73899999999999999"/>
    <n v="1E-3"/>
    <n v="2E-3"/>
    <n v="1.2E-2"/>
    <n v="296"/>
    <n v="307"/>
    <n v="266"/>
    <n v="283"/>
    <n v="248"/>
    <n v="193"/>
    <n v="213"/>
    <n v="224"/>
    <n v="226"/>
    <n v="259"/>
    <n v="0.254616384915475"/>
    <n v="9.5913778398077104E-2"/>
    <s v="2x"/>
    <m/>
    <m/>
    <m/>
    <m/>
    <m/>
    <n v="7"/>
    <n v="7"/>
    <s v="SAMN05752292"/>
    <m/>
    <m/>
  </r>
  <r>
    <n v="427"/>
    <s v="KMS385"/>
    <s v="KMS385"/>
    <s v="M. x giganteus"/>
    <m/>
    <s v="G20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549109000000001"/>
    <n v="127.309738"/>
    <n v="66"/>
    <m/>
    <m/>
    <s v="2x"/>
    <n v="5.0284291550945888"/>
    <s v="Y"/>
    <d v="2015-05-23T00:00:00"/>
    <s v="NEF"/>
    <s v="summer 2015"/>
    <n v="18.884800000000002"/>
    <m/>
    <s v="N"/>
    <n v="6"/>
    <n v="1"/>
    <s v="M. xgiganteus (4x x 2x)"/>
    <n v="9"/>
    <x v="6"/>
    <n v="0.42399999999999999"/>
    <n v="6.2E-2"/>
    <n v="0"/>
    <n v="0.48"/>
    <n v="0"/>
    <n v="1E-3"/>
    <n v="3.3000000000000002E-2"/>
    <n v="296"/>
    <n v="307"/>
    <n v="266"/>
    <n v="283"/>
    <n v="248"/>
    <n v="193"/>
    <n v="213"/>
    <n v="224"/>
    <n v="226"/>
    <n v="259"/>
    <n v="0.24600491258488699"/>
    <n v="0.112448260003066"/>
    <s v="2x"/>
    <m/>
    <m/>
    <m/>
    <m/>
    <m/>
    <n v="7"/>
    <n v="7"/>
    <s v="SAMN05752293"/>
    <m/>
    <m/>
  </r>
  <r>
    <n v="428"/>
    <s v="KMS386"/>
    <s v="KMS386"/>
    <s v="M. sacchariflorus"/>
    <m/>
    <s v="G21"/>
    <m/>
    <m/>
    <m/>
    <m/>
    <m/>
    <m/>
    <s v="South Korea"/>
    <m/>
    <m/>
    <m/>
    <s v="Chang Yeon Yu"/>
    <d v="2014-10-02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688769000000001"/>
    <n v="127.380399"/>
    <n v="81"/>
    <m/>
    <m/>
    <s v="2x"/>
    <n v="4.3096325607687955"/>
    <s v="Y"/>
    <d v="2015-05-23T00:00:00"/>
    <s v="NEF"/>
    <s v="summer 2015"/>
    <n v="6.3316000000000017"/>
    <m/>
    <s v="N"/>
    <n v="7"/>
    <n v="4"/>
    <s v="NE China/Korea/Russia diploids"/>
    <n v="2"/>
    <x v="0"/>
    <n v="2E-3"/>
    <n v="0.13800000000000001"/>
    <n v="4.0000000000000001E-3"/>
    <n v="0.72199999999999998"/>
    <n v="6.0000000000000001E-3"/>
    <n v="1.2999999999999999E-2"/>
    <n v="0.115"/>
    <n v="296"/>
    <n v="307"/>
    <n v="266"/>
    <n v="283"/>
    <n v="248"/>
    <n v="193"/>
    <n v="213"/>
    <n v="224"/>
    <n v="226"/>
    <n v="259"/>
    <n v="0.282502528536339"/>
    <n v="8.9572677111442303E-2"/>
    <s v="2x"/>
    <m/>
    <m/>
    <m/>
    <m/>
    <m/>
    <n v="7"/>
    <n v="7"/>
    <s v="SAMN05752294"/>
    <m/>
    <m/>
  </r>
  <r>
    <n v="429"/>
    <s v="KMS387"/>
    <s v="KMS387"/>
    <s v="M. sacchariflorus"/>
    <m/>
    <s v="H01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7.185713"/>
    <n v="128.406746"/>
    <n v="203"/>
    <m/>
    <m/>
    <s v="4x"/>
    <n v="9.0639192968437854"/>
    <s v="Y"/>
    <d v="2015-05-23T00:00:00"/>
    <s v="NEF"/>
    <s v="summer 2015"/>
    <n v="98.56"/>
    <m/>
    <s v="N"/>
    <n v="8"/>
    <n v="3"/>
    <s v="N China 2x and 4x, Korea and Russia 4x"/>
    <n v="3"/>
    <x v="1"/>
    <n v="2E-3"/>
    <n v="0.154"/>
    <n v="2E-3"/>
    <n v="0.124"/>
    <n v="0.67200000000000004"/>
    <n v="8.9999999999999993E-3"/>
    <n v="3.6999999999999998E-2"/>
    <n v="295"/>
    <n v="308"/>
    <n v="265"/>
    <n v="283"/>
    <n v="250"/>
    <n v="194"/>
    <n v="213"/>
    <n v="223"/>
    <n v="227"/>
    <n v="258"/>
    <n v="6.5308481433318896E-2"/>
    <n v="0.213386922244551"/>
    <s v="4x"/>
    <m/>
    <m/>
    <m/>
    <m/>
    <m/>
    <n v="6"/>
    <n v="6"/>
    <s v="SAMN05752295"/>
    <m/>
    <m/>
  </r>
  <r>
    <n v="430"/>
    <s v="KMS388"/>
    <s v="KMS388"/>
    <s v="M. sacchariflorus"/>
    <m/>
    <s v="H02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7.185727999999997"/>
    <n v="128.40679800000001"/>
    <n v="202"/>
    <m/>
    <m/>
    <s v="2x"/>
    <n v="4.4803917844549863"/>
    <s v="Y"/>
    <d v="2015-05-23T00:00:00"/>
    <s v="NEF"/>
    <s v="summer 2015"/>
    <n v="58.366"/>
    <m/>
    <s v="N"/>
    <n v="7"/>
    <n v="4"/>
    <s v="NE China/Korea/Russia diploids"/>
    <n v="2"/>
    <x v="0"/>
    <n v="3.0000000000000001E-3"/>
    <n v="0.129"/>
    <n v="6.0000000000000001E-3"/>
    <n v="0.70699999999999996"/>
    <n v="3.1E-2"/>
    <n v="2.7E-2"/>
    <n v="9.7000000000000003E-2"/>
    <n v="296"/>
    <n v="307"/>
    <n v="267"/>
    <n v="284"/>
    <n v="248"/>
    <n v="193"/>
    <n v="215"/>
    <n v="224"/>
    <n v="226"/>
    <n v="259"/>
    <n v="0.109868516110389"/>
    <n v="0.13654514170697701"/>
    <s v="2x"/>
    <m/>
    <m/>
    <m/>
    <m/>
    <m/>
    <n v="6"/>
    <n v="6"/>
    <s v="SAMN05752296"/>
    <m/>
    <m/>
  </r>
  <r>
    <n v="431"/>
    <s v="KMS389"/>
    <s v="KMS389"/>
    <s v="M. x giganteus"/>
    <m/>
    <s v="H03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1"/>
    <d v="2015-03-30T00:00:00"/>
    <m/>
    <m/>
    <d v="2015-01-01T00:00:00"/>
    <m/>
    <s v="Y"/>
    <m/>
    <m/>
    <m/>
    <s v="Y"/>
    <n v="37.206133999999999"/>
    <n v="128.41559000000001"/>
    <n v="196"/>
    <m/>
    <m/>
    <s v="2x"/>
    <n v="4.3901389660922723"/>
    <s v="Y"/>
    <d v="2015-05-23T00:00:00"/>
    <s v="NEF"/>
    <s v="summer 2015"/>
    <n v="23.795200000000005"/>
    <m/>
    <s v="N"/>
    <n v="10"/>
    <n v="6"/>
    <s v="M. xgiganteus (2x x 2x)"/>
    <n v="8"/>
    <x v="8"/>
    <n v="0.30499999999999999"/>
    <n v="0.157"/>
    <n v="1E-3"/>
    <n v="0.53600000000000003"/>
    <n v="0"/>
    <n v="1E-3"/>
    <n v="1E-3"/>
    <n v="295"/>
    <n v="306"/>
    <n v="266"/>
    <n v="283"/>
    <n v="250"/>
    <n v="194"/>
    <n v="213"/>
    <n v="221"/>
    <n v="227"/>
    <n v="258"/>
    <n v="0.23664210374223399"/>
    <n v="0.100923682616596"/>
    <s v="2x"/>
    <m/>
    <m/>
    <m/>
    <m/>
    <m/>
    <n v="6"/>
    <n v="6"/>
    <s v="SAMN05752297"/>
    <m/>
    <m/>
  </r>
  <r>
    <n v="432"/>
    <s v="KMS390"/>
    <s v="KMS390"/>
    <s v="M. sacchariflorus"/>
    <m/>
    <s v="H04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7.191077999999997"/>
    <n v="128.45131000000001"/>
    <n v="198"/>
    <m/>
    <m/>
    <s v="4x"/>
    <n v="8.7855065597667643"/>
    <s v="Y"/>
    <d v="2015-05-23T00:00:00"/>
    <s v="NEF"/>
    <s v="summer 2015"/>
    <n v="90.046000000000006"/>
    <m/>
    <s v="N"/>
    <n v="8"/>
    <n v="3"/>
    <s v="N China 2x and 4x, Korea and Russia 4x"/>
    <n v="3"/>
    <x v="1"/>
    <n v="3.5000000000000003E-2"/>
    <n v="0.251"/>
    <n v="3.0000000000000001E-3"/>
    <n v="5.3999999999999999E-2"/>
    <n v="0.62"/>
    <n v="2.4E-2"/>
    <n v="1.2999999999999999E-2"/>
    <n v="296"/>
    <n v="308"/>
    <n v="266"/>
    <n v="283"/>
    <n v="248"/>
    <n v="193"/>
    <n v="213"/>
    <n v="224"/>
    <n v="226"/>
    <n v="259"/>
    <n v="9.3425805519433594E-2"/>
    <n v="0.19906285860002601"/>
    <s v="4x"/>
    <m/>
    <m/>
    <m/>
    <m/>
    <m/>
    <n v="6"/>
    <n v="6"/>
    <s v="SAMN05752298"/>
    <m/>
    <m/>
  </r>
  <r>
    <n v="433"/>
    <s v="KMS391"/>
    <s v="KMS391"/>
    <s v="M. sacchariflorus"/>
    <m/>
    <s v="H05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7.272998999999999"/>
    <n v="127.905867"/>
    <n v="189"/>
    <m/>
    <m/>
    <s v="4x"/>
    <n v="9.9981292173787057"/>
    <s v="Y"/>
    <d v="2015-07-02T00:00:00"/>
    <s v="NEF"/>
    <s v="summer 2015"/>
    <n v="38.724400000000003"/>
    <m/>
    <s v="N"/>
    <n v="8"/>
    <n v="3"/>
    <s v="N China 2x and 4x, Korea and Russia 4x"/>
    <n v="3"/>
    <x v="1"/>
    <n v="1.2999999999999999E-2"/>
    <n v="0.17599999999999999"/>
    <n v="1.4999999999999999E-2"/>
    <n v="0.107"/>
    <n v="0.63200000000000001"/>
    <n v="3.5999999999999997E-2"/>
    <n v="2.1000000000000001E-2"/>
    <n v="296"/>
    <n v="307"/>
    <n v="266"/>
    <n v="283"/>
    <n v="248"/>
    <n v="193"/>
    <n v="213"/>
    <n v="224"/>
    <n v="226"/>
    <n v="259"/>
    <n v="6.5539661898569607E-2"/>
    <n v="0.204533506509571"/>
    <s v="4x"/>
    <m/>
    <m/>
    <m/>
    <m/>
    <m/>
    <n v="7"/>
    <n v="7"/>
    <s v="SAMN05752299"/>
    <m/>
    <m/>
  </r>
  <r>
    <n v="434"/>
    <s v="KMS392"/>
    <s v="KMS392"/>
    <s v="M. sacchariflorus"/>
    <m/>
    <s v="H06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5"/>
    <s v="yes"/>
    <d v="2015-04-24T00:00:00"/>
    <m/>
    <m/>
    <m/>
    <m/>
    <m/>
    <n v="3"/>
    <d v="2015-03-30T00:00:00"/>
    <m/>
    <m/>
    <d v="2015-01-01T00:00:00"/>
    <m/>
    <s v="Y"/>
    <m/>
    <m/>
    <m/>
    <s v="Y"/>
    <n v="37.231442999999999"/>
    <n v="127.881241"/>
    <n v="465"/>
    <m/>
    <m/>
    <s v="4x"/>
    <n v="8.6716363636363614"/>
    <s v="Y"/>
    <d v="2015-05-23T00:00:00"/>
    <s v="NEF"/>
    <s v="summer 2015"/>
    <n v="259.09840000000003"/>
    <n v="0.01"/>
    <s v="N"/>
    <n v="8"/>
    <n v="3"/>
    <s v="N China 2x and 4x, Korea and Russia 4x"/>
    <n v="3"/>
    <x v="1"/>
    <n v="0"/>
    <n v="0.13"/>
    <n v="0"/>
    <n v="0"/>
    <n v="0.86899999999999999"/>
    <n v="0"/>
    <n v="0"/>
    <n v="296"/>
    <n v="308"/>
    <n v="267"/>
    <n v="283"/>
    <n v="248"/>
    <n v="193"/>
    <n v="213"/>
    <n v="225"/>
    <n v="226"/>
    <n v="259"/>
    <n v="0.17272070510041901"/>
    <n v="0.16218387592566699"/>
    <s v="4x"/>
    <m/>
    <m/>
    <m/>
    <m/>
    <m/>
    <n v="7"/>
    <n v="7"/>
    <s v="SAMN05752300"/>
    <m/>
    <m/>
  </r>
  <r>
    <n v="435"/>
    <s v="KMS393"/>
    <s v="KMS393"/>
    <s v="M. sacchariflorus"/>
    <m/>
    <s v="H07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196790999999997"/>
    <n v="127.874303"/>
    <n v="236"/>
    <m/>
    <m/>
    <s v="4x"/>
    <n v="8.5756416205604129"/>
    <s v="Y"/>
    <d v="2015-07-02T00:00:00"/>
    <s v="NEF"/>
    <s v="summer 2015"/>
    <n v="51.594400000000007"/>
    <n v="9.9360180654873894E-3"/>
    <s v="N"/>
    <n v="8"/>
    <n v="3"/>
    <s v="N China 2x and 4x, Korea and Russia 4x"/>
    <n v="3"/>
    <x v="1"/>
    <n v="8.0000000000000002E-3"/>
    <n v="0.20399999999999999"/>
    <n v="1.4999999999999999E-2"/>
    <n v="0.105"/>
    <n v="0.60499999999999998"/>
    <n v="3.7999999999999999E-2"/>
    <n v="2.5999999999999999E-2"/>
    <n v="295"/>
    <n v="307"/>
    <n v="267"/>
    <n v="283"/>
    <n v="248"/>
    <n v="194"/>
    <n v="213"/>
    <n v="224"/>
    <n v="226"/>
    <n v="258"/>
    <n v="3.5168328276260701E-2"/>
    <n v="0.24059542350545099"/>
    <s v="4x"/>
    <m/>
    <m/>
    <m/>
    <m/>
    <m/>
    <n v="7"/>
    <n v="7"/>
    <s v="SAMN05752301"/>
    <m/>
    <m/>
  </r>
  <r>
    <n v="436"/>
    <s v="KMS394"/>
    <s v="KMS394"/>
    <s v="M. x giganteus"/>
    <m/>
    <s v="H08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7.156917"/>
    <n v="127.88251200000001"/>
    <n v="190"/>
    <m/>
    <m/>
    <s v="2x"/>
    <n v="4.3596525896414331"/>
    <s v="Y"/>
    <d v="2015-05-23T00:00:00"/>
    <s v="NEF"/>
    <s v="summer 2015"/>
    <n v="39.437200000000004"/>
    <m/>
    <s v="N"/>
    <n v="10"/>
    <n v="6"/>
    <s v="M. xgiganteus (2x x 2x)"/>
    <n v="8"/>
    <x v="8"/>
    <n v="0.27"/>
    <n v="0.14399999999999999"/>
    <n v="0"/>
    <n v="0.51900000000000002"/>
    <n v="1.2999999999999999E-2"/>
    <n v="0"/>
    <n v="5.3999999999999999E-2"/>
    <n v="296"/>
    <n v="307"/>
    <n v="267"/>
    <n v="284"/>
    <n v="248"/>
    <n v="193"/>
    <n v="213"/>
    <n v="224"/>
    <n v="226"/>
    <n v="259"/>
    <n v="0.17572605114867801"/>
    <n v="0.113693731594447"/>
    <s v="2x"/>
    <m/>
    <m/>
    <m/>
    <m/>
    <m/>
    <n v="7"/>
    <n v="7"/>
    <s v="SAMN05752302"/>
    <m/>
    <m/>
  </r>
  <r>
    <n v="437"/>
    <s v="KMS395"/>
    <s v="KMS395"/>
    <s v="M. sacchariflorus"/>
    <m/>
    <s v="H09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5"/>
    <d v="2015-03-30T00:00:00"/>
    <m/>
    <m/>
    <d v="2015-01-01T00:00:00"/>
    <m/>
    <s v="Y"/>
    <m/>
    <m/>
    <m/>
    <s v="Y"/>
    <n v="37.111508000000001"/>
    <n v="127.877872"/>
    <n v="97"/>
    <m/>
    <m/>
    <s v="4x"/>
    <n v="8.8391291418861524"/>
    <s v="Y"/>
    <d v="2015-05-23T00:00:00"/>
    <s v="NEF"/>
    <s v="summer 2015"/>
    <n v="93.6892"/>
    <n v="1.0005265929436499E-2"/>
    <s v="N"/>
    <n v="8"/>
    <n v="3"/>
    <s v="N China 2x and 4x, Korea and Russia 4x"/>
    <n v="3"/>
    <x v="1"/>
    <n v="2E-3"/>
    <n v="0.20499999999999999"/>
    <n v="2E-3"/>
    <n v="9.2999999999999999E-2"/>
    <n v="0.67800000000000005"/>
    <n v="4.0000000000000001E-3"/>
    <n v="1.6E-2"/>
    <n v="296"/>
    <n v="307"/>
    <n v="267"/>
    <n v="283"/>
    <n v="248"/>
    <n v="193"/>
    <n v="213"/>
    <n v="224"/>
    <n v="226"/>
    <n v="259"/>
    <n v="0.106198526224534"/>
    <n v="0.183090850307145"/>
    <s v="4x"/>
    <m/>
    <m/>
    <m/>
    <m/>
    <m/>
    <n v="7"/>
    <n v="7"/>
    <s v="SAMN05752303"/>
    <m/>
    <m/>
  </r>
  <r>
    <n v="438"/>
    <s v="KMS396"/>
    <s v="KMS396"/>
    <s v="M. sacchariflorus"/>
    <m/>
    <s v="H10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7"/>
    <s v="yes"/>
    <m/>
    <m/>
    <m/>
    <m/>
    <m/>
    <m/>
    <m/>
    <d v="2015-03-30T00:00:00"/>
    <m/>
    <m/>
    <d v="2015-01-01T00:00:00"/>
    <m/>
    <s v="Y"/>
    <m/>
    <m/>
    <m/>
    <m/>
    <n v="37.105623000000001"/>
    <n v="127.932429"/>
    <n v="87"/>
    <m/>
    <m/>
    <s v="2x"/>
    <n v="4.4401328590097275"/>
    <s v="Y"/>
    <d v="2015-05-23T00:00:00"/>
    <s v="NEF"/>
    <s v="summer 2015"/>
    <n v="42.842800000000011"/>
    <n v="8.2621867254199896E-4"/>
    <s v="N"/>
    <n v="7"/>
    <n v="4"/>
    <s v="NE China/Korea/Russia diploids"/>
    <n v="2"/>
    <x v="0"/>
    <n v="0"/>
    <n v="0.105"/>
    <n v="1.7999999999999999E-2"/>
    <n v="0.71799999999999997"/>
    <n v="5.0999999999999997E-2"/>
    <n v="4.0000000000000001E-3"/>
    <n v="0.104"/>
    <n v="296"/>
    <n v="307"/>
    <n v="267"/>
    <n v="284"/>
    <n v="248"/>
    <n v="193"/>
    <n v="213"/>
    <n v="224"/>
    <n v="226"/>
    <n v="259"/>
    <n v="0.134633723450368"/>
    <n v="0.118279569892473"/>
    <s v="2x"/>
    <m/>
    <m/>
    <m/>
    <m/>
    <m/>
    <n v="7"/>
    <n v="7"/>
    <s v="SAMN05752304"/>
    <m/>
    <m/>
  </r>
  <r>
    <n v="439"/>
    <s v="KMS397"/>
    <s v="KMS397"/>
    <s v="M. sacchariflorus"/>
    <m/>
    <s v="H11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069192000000001"/>
    <n v="127.962548"/>
    <n v="103"/>
    <m/>
    <m/>
    <s v="4x"/>
    <n v="9.0752801358234283"/>
    <s v="Y"/>
    <d v="2015-07-02T00:00:00"/>
    <s v="NEF"/>
    <s v="summer 2015"/>
    <n v="62.128"/>
    <n v="2.5090645395213901E-2"/>
    <s v="N"/>
    <n v="8"/>
    <n v="3"/>
    <s v="N China 2x and 4x, Korea and Russia 4x"/>
    <n v="3"/>
    <x v="1"/>
    <n v="4.2999999999999997E-2"/>
    <n v="0.20899999999999999"/>
    <n v="1.7000000000000001E-2"/>
    <n v="5.5E-2"/>
    <n v="0.67"/>
    <n v="4.0000000000000001E-3"/>
    <n v="2E-3"/>
    <n v="295"/>
    <n v="308"/>
    <n v="265"/>
    <n v="283"/>
    <n v="250"/>
    <n v="194"/>
    <n v="213"/>
    <n v="223"/>
    <n v="227"/>
    <n v="258"/>
    <n v="5.9789047825458699E-2"/>
    <n v="0.206540447504303"/>
    <s v="4x"/>
    <m/>
    <m/>
    <m/>
    <m/>
    <m/>
    <n v="7"/>
    <n v="7"/>
    <s v="SAMN05752305"/>
    <m/>
    <m/>
  </r>
  <r>
    <n v="440"/>
    <s v="KMS398"/>
    <s v="KMS398"/>
    <s v="M. sacchariflorus"/>
    <m/>
    <s v="H12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7.018900000000002"/>
    <n v="127.970643"/>
    <n v="80"/>
    <m/>
    <m/>
    <s v="2x"/>
    <n v="4.3"/>
    <s v="Y"/>
    <d v="2015-05-23T00:00:00"/>
    <s v="NEF"/>
    <s v="summer 2015"/>
    <n v="101.17360000000001"/>
    <n v="0"/>
    <s v="N"/>
    <n v="7"/>
    <n v="4"/>
    <s v="NE China/Korea/Russia diploids"/>
    <n v="2"/>
    <x v="0"/>
    <n v="0"/>
    <n v="0.125"/>
    <n v="1E-3"/>
    <n v="0.67300000000000004"/>
    <n v="3.0000000000000001E-3"/>
    <n v="5.1999999999999998E-2"/>
    <n v="0.14599999999999999"/>
    <n v="296"/>
    <n v="307"/>
    <n v="267"/>
    <n v="284"/>
    <n v="248"/>
    <n v="193"/>
    <n v="213"/>
    <n v="224"/>
    <n v="226"/>
    <n v="259"/>
    <n v="0.14012425950007201"/>
    <n v="0.10717166285791099"/>
    <s v="2x"/>
    <m/>
    <m/>
    <m/>
    <m/>
    <m/>
    <n v="7"/>
    <n v="7"/>
    <s v="SAMN05752306"/>
    <m/>
    <m/>
  </r>
  <r>
    <n v="441"/>
    <s v="KMS399"/>
    <s v="KMS399"/>
    <s v="M. sacchariflorus"/>
    <m/>
    <s v="H13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4"/>
    <d v="2015-03-30T00:00:00"/>
    <m/>
    <m/>
    <d v="2015-01-01T00:00:00"/>
    <m/>
    <s v="Y"/>
    <m/>
    <m/>
    <m/>
    <s v="Y"/>
    <n v="36.968772000000001"/>
    <n v="127.913185"/>
    <n v="73"/>
    <m/>
    <m/>
    <s v="4x"/>
    <n v="8.9374876114965307"/>
    <s v="Y"/>
    <d v="2015-05-23T00:00:00"/>
    <s v="NEF"/>
    <s v="summer 2015"/>
    <n v="14.647600000000004"/>
    <m/>
    <s v="N"/>
    <n v="8"/>
    <n v="3"/>
    <s v="N China 2x and 4x, Korea and Russia 4x"/>
    <n v="3"/>
    <x v="1"/>
    <n v="7.0000000000000001E-3"/>
    <n v="0.23699999999999999"/>
    <n v="7.0000000000000001E-3"/>
    <n v="7.2999999999999995E-2"/>
    <n v="0.67100000000000004"/>
    <n v="2E-3"/>
    <n v="4.0000000000000001E-3"/>
    <n v="296"/>
    <n v="307"/>
    <n v="267"/>
    <n v="284"/>
    <n v="248"/>
    <n v="193"/>
    <n v="213"/>
    <n v="224"/>
    <n v="226"/>
    <n v="259"/>
    <n v="0.21806097384771"/>
    <n v="0.142466462175247"/>
    <s v="unknown"/>
    <m/>
    <m/>
    <m/>
    <m/>
    <m/>
    <n v="7"/>
    <n v="7"/>
    <s v="SAMN05752307"/>
    <m/>
    <m/>
  </r>
  <r>
    <n v="442"/>
    <s v="KMS400"/>
    <s v="KMS400"/>
    <s v="M. sacchariflorus"/>
    <m/>
    <s v="H14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7"/>
    <s v="yes"/>
    <d v="2015-04-24T00:00:00"/>
    <m/>
    <m/>
    <m/>
    <m/>
    <m/>
    <n v="3"/>
    <d v="2015-03-30T00:00:00"/>
    <m/>
    <m/>
    <d v="2015-01-01T00:00:00"/>
    <m/>
    <s v="Y"/>
    <m/>
    <m/>
    <m/>
    <s v="Y"/>
    <n v="36.982438999999999"/>
    <n v="127.898191"/>
    <n v="69"/>
    <m/>
    <m/>
    <s v="4x"/>
    <n v="8.7776745913818708"/>
    <s v="Y"/>
    <d v="2015-05-23T00:00:00"/>
    <s v="NEF"/>
    <s v="summer 2015"/>
    <n v="107.82640000000001"/>
    <n v="1.19176598049837E-2"/>
    <s v="N"/>
    <n v="8"/>
    <n v="3"/>
    <s v="N China 2x and 4x, Korea and Russia 4x"/>
    <n v="3"/>
    <x v="1"/>
    <n v="1.7000000000000001E-2"/>
    <n v="0.221"/>
    <n v="2E-3"/>
    <n v="0.114"/>
    <n v="0.627"/>
    <n v="2E-3"/>
    <n v="1.7000000000000001E-2"/>
    <n v="296"/>
    <n v="307"/>
    <n v="267"/>
    <n v="284"/>
    <n v="248"/>
    <n v="193"/>
    <n v="213"/>
    <n v="224"/>
    <n v="226"/>
    <n v="259"/>
    <n v="0.151741077878919"/>
    <n v="0.167268515364175"/>
    <s v="4x"/>
    <m/>
    <m/>
    <m/>
    <m/>
    <m/>
    <n v="7"/>
    <n v="7"/>
    <s v="SAMN05752308"/>
    <m/>
    <m/>
  </r>
  <r>
    <n v="443"/>
    <s v="KMS401"/>
    <s v="KMS401"/>
    <s v="M. sacchariflorus"/>
    <m/>
    <s v="H15"/>
    <m/>
    <m/>
    <m/>
    <m/>
    <m/>
    <m/>
    <s v="South Korea"/>
    <m/>
    <m/>
    <m/>
    <s v="Chang Yeon Yu"/>
    <d v="2014-10-18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4"/>
    <d v="2015-03-30T00:00:00"/>
    <m/>
    <m/>
    <d v="2015-01-01T00:00:00"/>
    <m/>
    <s v="Y"/>
    <m/>
    <m/>
    <m/>
    <s v="Y"/>
    <n v="36.961748999999998"/>
    <n v="127.893376"/>
    <n v="70"/>
    <m/>
    <m/>
    <s v="2x"/>
    <n v="4.3"/>
    <s v="Y"/>
    <d v="2015-05-23T00:00:00"/>
    <s v="NEF"/>
    <s v="summer 2015"/>
    <n v="35.833600000000004"/>
    <m/>
    <s v="N"/>
    <n v="7"/>
    <n v="4"/>
    <s v="NE China/Korea/Russia diploids"/>
    <n v="2"/>
    <x v="0"/>
    <n v="1E-3"/>
    <n v="0.16900000000000001"/>
    <n v="7.0000000000000001E-3"/>
    <n v="0.61199999999999999"/>
    <n v="5.2999999999999999E-2"/>
    <n v="8.0000000000000002E-3"/>
    <n v="0.151"/>
    <n v="297"/>
    <n v="307"/>
    <n v="267"/>
    <n v="284"/>
    <n v="248"/>
    <n v="193"/>
    <n v="213"/>
    <n v="224"/>
    <n v="226"/>
    <n v="264"/>
    <n v="0.14818667822569001"/>
    <n v="0.114767445805204"/>
    <s v="2x"/>
    <m/>
    <m/>
    <m/>
    <m/>
    <m/>
    <n v="7"/>
    <n v="7"/>
    <s v="SAMN05752309"/>
    <m/>
    <m/>
  </r>
  <r>
    <n v="444"/>
    <s v="KMS402"/>
    <s v="KMS402"/>
    <s v="M. sacchariflorus"/>
    <m/>
    <s v="J01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906942000000001"/>
    <n v="127.134191"/>
    <n v="16"/>
    <m/>
    <m/>
    <s v="4x"/>
    <n v="8.44"/>
    <s v="Y"/>
    <d v="2015-05-23T00:00:00"/>
    <s v="NEF"/>
    <s v="summer 2015"/>
    <n v="17.459200000000003"/>
    <m/>
    <s v="N"/>
    <n v="8"/>
    <n v="3"/>
    <s v="N China 2x and 4x, Korea and Russia 4x"/>
    <n v="3"/>
    <x v="1"/>
    <n v="7.9000000000000001E-2"/>
    <n v="0.21199999999999999"/>
    <n v="8.0000000000000002E-3"/>
    <n v="2.8000000000000001E-2"/>
    <n v="0.67200000000000004"/>
    <n v="2E-3"/>
    <n v="1E-3"/>
    <n v="295"/>
    <n v="308"/>
    <n v="265"/>
    <n v="283"/>
    <n v="250"/>
    <n v="194"/>
    <n v="213"/>
    <n v="223"/>
    <n v="227"/>
    <n v="258"/>
    <n v="7.8514665510764303E-2"/>
    <n v="0.20274084295032599"/>
    <s v="4x"/>
    <m/>
    <m/>
    <m/>
    <m/>
    <m/>
    <n v="8"/>
    <n v="8"/>
    <s v="SAMN05752310"/>
    <m/>
    <m/>
  </r>
  <r>
    <n v="445"/>
    <s v="KMS403"/>
    <s v="KMS403"/>
    <s v="M. sacchariflorus"/>
    <m/>
    <s v="J02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3-31T00:00:00"/>
    <n v="10"/>
    <n v="8"/>
    <s v="yes"/>
    <d v="2015-04-24T00:00:00"/>
    <m/>
    <m/>
    <m/>
    <m/>
    <m/>
    <n v="3"/>
    <d v="2015-03-30T00:00:00"/>
    <m/>
    <m/>
    <d v="2015-01-01T00:00:00"/>
    <m/>
    <s v="Y"/>
    <m/>
    <m/>
    <m/>
    <s v="Y"/>
    <n v="35.876300000000001"/>
    <n v="127.15716"/>
    <n v="27"/>
    <m/>
    <m/>
    <s v="4x"/>
    <n v="9.0046449359720597"/>
    <s v="Y"/>
    <d v="2015-05-23T00:00:00"/>
    <s v="NEF"/>
    <s v="summer 2015"/>
    <n v="61.454800000000006"/>
    <n v="4.3857686283284902E-2"/>
    <s v="N"/>
    <n v="8"/>
    <n v="3"/>
    <s v="N China 2x and 4x, Korea and Russia 4x"/>
    <n v="3"/>
    <x v="1"/>
    <n v="4.4999999999999998E-2"/>
    <n v="0.217"/>
    <n v="2.5999999999999999E-2"/>
    <n v="3.2000000000000001E-2"/>
    <n v="0.65500000000000003"/>
    <n v="2.4E-2"/>
    <n v="2E-3"/>
    <n v="296"/>
    <n v="307"/>
    <n v="267"/>
    <n v="284"/>
    <n v="248"/>
    <n v="193"/>
    <n v="213"/>
    <n v="224"/>
    <n v="226"/>
    <n v="259"/>
    <n v="8.0855367721427499E-2"/>
    <n v="0.19640330744804599"/>
    <s v="4x"/>
    <m/>
    <m/>
    <m/>
    <m/>
    <m/>
    <n v="8"/>
    <n v="8"/>
    <s v="SAMN05752311"/>
    <m/>
    <m/>
  </r>
  <r>
    <n v="446"/>
    <s v="KMS404"/>
    <s v="KMS404"/>
    <s v="M. sacchariflorus"/>
    <m/>
    <s v="J03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853735"/>
    <n v="127.209187"/>
    <n v="62"/>
    <m/>
    <m/>
    <s v="4x"/>
    <n v="8.9001268314222788"/>
    <s v="Y"/>
    <d v="2015-05-23T00:00:00"/>
    <s v="NEF"/>
    <s v="summer 2015"/>
    <n v="51.5548"/>
    <n v="4.5674740484429099E-2"/>
    <s v="N"/>
    <n v="8"/>
    <n v="3"/>
    <s v="N China 2x and 4x, Korea and Russia 4x"/>
    <n v="3"/>
    <x v="1"/>
    <n v="3.5999999999999997E-2"/>
    <n v="0.27200000000000002"/>
    <n v="1.4999999999999999E-2"/>
    <n v="2.8000000000000001E-2"/>
    <n v="0.64700000000000002"/>
    <n v="2E-3"/>
    <n v="1E-3"/>
    <n v="296"/>
    <n v="307"/>
    <n v="267"/>
    <n v="283"/>
    <n v="248"/>
    <n v="193"/>
    <n v="213"/>
    <n v="224"/>
    <n v="226"/>
    <n v="259"/>
    <n v="0.202080624187256"/>
    <n v="0.146602926263943"/>
    <s v="unknown"/>
    <m/>
    <m/>
    <m/>
    <m/>
    <m/>
    <n v="8"/>
    <n v="8"/>
    <s v="SAMN05752312"/>
    <m/>
    <m/>
  </r>
  <r>
    <n v="447"/>
    <s v="KMS405"/>
    <s v="KMS405"/>
    <s v="M. sacchariflorus"/>
    <m/>
    <s v="J04 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9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767547"/>
    <n v="127.213796"/>
    <n v="92"/>
    <m/>
    <m/>
    <s v="4x"/>
    <n v="9.1464780252859725"/>
    <s v="Y"/>
    <d v="2015-07-02T00:00:00"/>
    <s v="NEF"/>
    <s v="summer 2015"/>
    <n v="95.946400000000011"/>
    <n v="1.9422863485016598E-2"/>
    <s v="N"/>
    <n v="8"/>
    <n v="3"/>
    <s v="N China 2x and 4x, Korea and Russia 4x"/>
    <n v="3"/>
    <x v="1"/>
    <n v="2.5999999999999999E-2"/>
    <n v="0.253"/>
    <n v="2.4E-2"/>
    <n v="0.03"/>
    <n v="0.66400000000000003"/>
    <n v="2E-3"/>
    <n v="2E-3"/>
    <n v="296"/>
    <n v="308"/>
    <n v="0"/>
    <n v="0"/>
    <n v="0"/>
    <n v="193"/>
    <n v="215"/>
    <n v="224"/>
    <n v="228"/>
    <n v="0"/>
    <n v="0.161335067186823"/>
    <n v="0.16328991799324599"/>
    <s v="4x"/>
    <m/>
    <m/>
    <m/>
    <m/>
    <m/>
    <n v="8"/>
    <n v="8"/>
    <s v="SAMN05752313"/>
    <m/>
    <m/>
  </r>
  <r>
    <n v="448"/>
    <s v="KMS406"/>
    <s v="KMS406"/>
    <s v="M. sacchariflorus"/>
    <m/>
    <s v="J05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3-31T00:00:00"/>
    <n v="10"/>
    <n v="2"/>
    <s v="no"/>
    <m/>
    <m/>
    <m/>
    <m/>
    <m/>
    <m/>
    <m/>
    <d v="2015-03-30T00:00:00"/>
    <m/>
    <m/>
    <d v="2015-01-01T00:00:00"/>
    <m/>
    <s v="Y"/>
    <m/>
    <m/>
    <m/>
    <m/>
    <n v="35.849853000000003"/>
    <n v="127.337795"/>
    <n v="352"/>
    <m/>
    <m/>
    <s v="2x"/>
    <n v="4.5848894289185909"/>
    <s v="Y"/>
    <d v="2015-07-02T00:00:00"/>
    <s v="NEF"/>
    <s v="summer 2015"/>
    <n v="252.44560000000004"/>
    <n v="4.0683482506102498E-3"/>
    <s v="N"/>
    <n v="7"/>
    <n v="4"/>
    <s v="NE China/Korea/Russia diploids"/>
    <n v="2"/>
    <x v="0"/>
    <n v="0"/>
    <n v="0.4"/>
    <n v="1E-3"/>
    <n v="0.59799999999999998"/>
    <n v="0"/>
    <n v="0"/>
    <n v="1E-3"/>
    <n v="296"/>
    <n v="307"/>
    <n v="267"/>
    <n v="284"/>
    <n v="248"/>
    <n v="193"/>
    <n v="214"/>
    <n v="223"/>
    <n v="226"/>
    <n v="259"/>
    <n v="0.253893945961566"/>
    <n v="9.6944110926062199E-2"/>
    <s v="2x"/>
    <m/>
    <m/>
    <m/>
    <m/>
    <m/>
    <n v="7"/>
    <n v="7"/>
    <s v="SAMN05752314"/>
    <m/>
    <m/>
  </r>
  <r>
    <n v="449"/>
    <s v="KMS407"/>
    <s v="KMS407"/>
    <s v="M. sacchariflorus"/>
    <m/>
    <s v="J06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5"/>
    <d v="2015-02-16T00:00:00"/>
    <m/>
    <m/>
    <d v="2015-01-01T00:00:00"/>
    <m/>
    <s v="Y"/>
    <m/>
    <m/>
    <m/>
    <s v="Y"/>
    <n v="35.783512000000002"/>
    <n v="127.421892"/>
    <n v="303"/>
    <m/>
    <m/>
    <s v="4x"/>
    <n v="8.7804934277047497"/>
    <s v="Y"/>
    <d v="2015-05-23T00:00:00"/>
    <s v="NEF"/>
    <s v="summer 2015"/>
    <n v="22.963600000000003"/>
    <m/>
    <s v="N"/>
    <n v="8"/>
    <n v="3"/>
    <s v="N China 2x and 4x, Korea and Russia 4x"/>
    <n v="3"/>
    <x v="1"/>
    <n v="2.5000000000000001E-2"/>
    <n v="0.28599999999999998"/>
    <n v="2.5999999999999999E-2"/>
    <n v="4.7E-2"/>
    <n v="0.61299999999999999"/>
    <n v="3.0000000000000001E-3"/>
    <n v="1E-3"/>
    <n v="296"/>
    <n v="307"/>
    <n v="267"/>
    <n v="284"/>
    <n v="248"/>
    <n v="193"/>
    <n v="213"/>
    <n v="224"/>
    <n v="226"/>
    <n v="259"/>
    <n v="0.13865048403409899"/>
    <n v="0.165766430704197"/>
    <s v="4x"/>
    <m/>
    <m/>
    <m/>
    <m/>
    <m/>
    <n v="7"/>
    <n v="7"/>
    <s v="SAMN05752315"/>
    <m/>
    <m/>
  </r>
  <r>
    <n v="450"/>
    <s v="KMS408"/>
    <s v="KMS408"/>
    <s v="M. sacchariflorus"/>
    <m/>
    <s v="J07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737687999999999"/>
    <n v="127.37860999999999"/>
    <n v="285"/>
    <m/>
    <m/>
    <s v="4x"/>
    <n v="8.9338845925044623"/>
    <s v="Y"/>
    <d v="2015-05-23T00:00:00"/>
    <s v="NEF"/>
    <s v="summer 2015"/>
    <n v="94.600000000000009"/>
    <n v="0.108395324123273"/>
    <s v="N"/>
    <n v="8"/>
    <n v="3"/>
    <s v="N China 2x and 4x, Korea and Russia 4x"/>
    <n v="3"/>
    <x v="1"/>
    <n v="0.16500000000000001"/>
    <n v="0.221"/>
    <n v="5.0000000000000001E-3"/>
    <n v="4.0000000000000001E-3"/>
    <n v="0.60199999999999998"/>
    <n v="2E-3"/>
    <n v="1E-3"/>
    <n v="296"/>
    <n v="307"/>
    <n v="267"/>
    <n v="283"/>
    <n v="248"/>
    <n v="193"/>
    <n v="213"/>
    <n v="224"/>
    <n v="226"/>
    <n v="259"/>
    <n v="0.27550931946250501"/>
    <n v="0.13405927166846199"/>
    <s v="unknown"/>
    <m/>
    <m/>
    <m/>
    <m/>
    <m/>
    <n v="8"/>
    <n v="7"/>
    <s v="SAMN05752316"/>
    <m/>
    <m/>
  </r>
  <r>
    <n v="451"/>
    <s v="KMS409"/>
    <s v="KMS409"/>
    <s v="M. sacchariflorus"/>
    <m/>
    <s v="J08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725268"/>
    <n v="127.299807"/>
    <n v="247"/>
    <m/>
    <m/>
    <s v="4x"/>
    <n v="8.9339509536784725"/>
    <s v="Y"/>
    <d v="2015-07-02T00:00:00"/>
    <s v="NEF"/>
    <s v="summer 2015"/>
    <n v="46.288000000000011"/>
    <n v="4.2931937172774902E-2"/>
    <s v="N"/>
    <n v="8"/>
    <n v="3"/>
    <s v="N China 2x and 4x, Korea and Russia 4x"/>
    <n v="3"/>
    <x v="1"/>
    <n v="4.4999999999999998E-2"/>
    <n v="0.23200000000000001"/>
    <n v="8.0000000000000002E-3"/>
    <n v="2.9000000000000001E-2"/>
    <n v="0.66400000000000003"/>
    <n v="1.0999999999999999E-2"/>
    <n v="1.0999999999999999E-2"/>
    <n v="295"/>
    <n v="308"/>
    <n v="265"/>
    <n v="283"/>
    <n v="250"/>
    <n v="194"/>
    <n v="213"/>
    <n v="223"/>
    <n v="227"/>
    <n v="258"/>
    <n v="7.0365554110677603E-2"/>
    <n v="0.201958346285359"/>
    <s v="4x"/>
    <m/>
    <m/>
    <m/>
    <m/>
    <m/>
    <n v="8"/>
    <n v="8"/>
    <s v="SAMN05752317"/>
    <m/>
    <m/>
  </r>
  <r>
    <n v="452"/>
    <s v="KMS410"/>
    <s v="KMS410"/>
    <s v="M. sacchariflorus"/>
    <m/>
    <s v="J09"/>
    <m/>
    <m/>
    <m/>
    <m/>
    <m/>
    <m/>
    <s v="South Korea"/>
    <m/>
    <m/>
    <m/>
    <s v="Chang Yeon Yu"/>
    <d v="2014-10-26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5"/>
    <d v="2015-02-16T00:00:00"/>
    <m/>
    <m/>
    <d v="2015-01-01T00:00:00"/>
    <m/>
    <s v="Y"/>
    <m/>
    <m/>
    <m/>
    <s v="Y"/>
    <n v="35.682983999999998"/>
    <n v="127.26715"/>
    <n v="243"/>
    <m/>
    <m/>
    <s v="4x"/>
    <n v="8.7599999999999962"/>
    <s v="Y"/>
    <d v="2015-05-23T00:00:00"/>
    <s v="NEF"/>
    <s v="summer 2015"/>
    <n v="20.231200000000005"/>
    <m/>
    <s v="N"/>
    <n v="8"/>
    <n v="3"/>
    <s v="N China 2x and 4x, Korea and Russia 4x"/>
    <n v="3"/>
    <x v="1"/>
    <n v="3.7999999999999999E-2"/>
    <n v="0.20799999999999999"/>
    <n v="2.5000000000000001E-2"/>
    <n v="3.5000000000000003E-2"/>
    <n v="0.66800000000000004"/>
    <n v="2.1999999999999999E-2"/>
    <n v="4.0000000000000001E-3"/>
    <n v="296"/>
    <n v="307"/>
    <n v="267"/>
    <n v="284"/>
    <n v="248"/>
    <n v="193"/>
    <n v="213"/>
    <n v="224"/>
    <n v="226"/>
    <n v="259"/>
    <n v="5.3518277705533898E-2"/>
    <n v="0.21863646078221799"/>
    <s v="4x"/>
    <m/>
    <m/>
    <m/>
    <m/>
    <m/>
    <n v="8"/>
    <n v="8"/>
    <s v="SAMN05752318"/>
    <m/>
    <m/>
  </r>
  <r>
    <n v="453"/>
    <s v="KMS411"/>
    <s v="KMS411"/>
    <s v="M. sacchariflorus"/>
    <m/>
    <s v="J10"/>
    <m/>
    <m/>
    <m/>
    <m/>
    <m/>
    <m/>
    <s v="South Korea"/>
    <m/>
    <m/>
    <m/>
    <s v="Chang Yeon Yu"/>
    <d v="2014-10-27T00:00:00"/>
    <m/>
    <m/>
    <m/>
    <m/>
    <m/>
    <s v="KNU"/>
    <m/>
    <m/>
    <m/>
    <m/>
    <m/>
    <d v="2015-01-15T00:00:00"/>
    <m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796861999999997"/>
    <n v="127.058927"/>
    <n v="56"/>
    <m/>
    <m/>
    <s v="4x"/>
    <n v="8.7588375882672462"/>
    <s v="Y"/>
    <d v="2015-05-23T00:00:00"/>
    <s v="NEF"/>
    <s v="summer 2015"/>
    <n v="58.405600000000007"/>
    <n v="5.8912008022060702E-2"/>
    <s v="N"/>
    <n v="8"/>
    <n v="3"/>
    <s v="N China 2x and 4x, Korea and Russia 4x"/>
    <n v="3"/>
    <x v="1"/>
    <n v="8.5000000000000006E-2"/>
    <n v="0.26100000000000001"/>
    <n v="0.01"/>
    <n v="2.1999999999999999E-2"/>
    <n v="0.62"/>
    <n v="0"/>
    <n v="1E-3"/>
    <n v="296"/>
    <n v="307"/>
    <n v="267"/>
    <n v="284"/>
    <n v="248"/>
    <n v="193"/>
    <n v="213"/>
    <n v="224"/>
    <n v="226"/>
    <n v="259"/>
    <n v="9.1663054471897099E-2"/>
    <n v="0.19100944866859701"/>
    <s v="4x"/>
    <m/>
    <m/>
    <m/>
    <m/>
    <m/>
    <n v="8"/>
    <n v="8"/>
    <s v="SAMN05752319"/>
    <m/>
    <m/>
  </r>
  <r>
    <n v="454"/>
    <s v="KMS412"/>
    <s v="KMS412"/>
    <s v="M. sacchariflorus"/>
    <m/>
    <s v="J11"/>
    <m/>
    <m/>
    <m/>
    <m/>
    <m/>
    <m/>
    <s v="South Korea"/>
    <m/>
    <m/>
    <m/>
    <s v="Chang Yeon Yu"/>
    <d v="2014-10-27T00:00:00"/>
    <m/>
    <m/>
    <m/>
    <m/>
    <m/>
    <s v="KNU"/>
    <m/>
    <m/>
    <m/>
    <m/>
    <m/>
    <d v="2015-01-15T00:00:00"/>
    <m/>
    <n v="11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785863999999997"/>
    <n v="127.024609"/>
    <n v="52"/>
    <m/>
    <m/>
    <s v="4x"/>
    <n v="9.0576927979604829"/>
    <s v="Y"/>
    <d v="2015-05-23T00:00:00"/>
    <s v="NEF"/>
    <s v="summer 2015"/>
    <n v="60.504400000000004"/>
    <n v="4.4829842931937203E-2"/>
    <s v="N"/>
    <n v="8"/>
    <n v="3"/>
    <s v="N China 2x and 4x, Korea and Russia 4x"/>
    <n v="3"/>
    <x v="1"/>
    <n v="7.0000000000000007E-2"/>
    <n v="0.23899999999999999"/>
    <n v="3.1E-2"/>
    <n v="2.5000000000000001E-2"/>
    <n v="0.621"/>
    <n v="3.0000000000000001E-3"/>
    <n v="0.01"/>
    <n v="296"/>
    <n v="307"/>
    <n v="267"/>
    <n v="283"/>
    <n v="248"/>
    <n v="193"/>
    <n v="213"/>
    <n v="224"/>
    <n v="226"/>
    <n v="259"/>
    <n v="0.10637191157347201"/>
    <n v="0.18484025352476999"/>
    <s v="4x"/>
    <m/>
    <m/>
    <m/>
    <m/>
    <m/>
    <n v="8"/>
    <n v="8"/>
    <s v="SAMN05752320"/>
    <m/>
    <m/>
  </r>
  <r>
    <n v="455"/>
    <s v="KMS413"/>
    <s v="KMS413"/>
    <s v="M. sacchariflorus"/>
    <m/>
    <s v="J12"/>
    <m/>
    <m/>
    <m/>
    <m/>
    <m/>
    <m/>
    <s v="South Korea"/>
    <m/>
    <m/>
    <m/>
    <s v="Chang Yeon Yu"/>
    <d v="2014-10-27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752166000000003"/>
    <n v="127.00206300000001"/>
    <n v="45"/>
    <m/>
    <m/>
    <s v="4x"/>
    <n v="8.8814793033250385"/>
    <s v="Y"/>
    <d v="2015-05-23T00:00:00"/>
    <s v="NEF"/>
    <s v="summer 2015"/>
    <n v="150.87160000000003"/>
    <n v="1.6520210896309302E-2"/>
    <s v="N"/>
    <n v="8"/>
    <n v="3"/>
    <s v="N China 2x and 4x, Korea and Russia 4x"/>
    <n v="3"/>
    <x v="1"/>
    <n v="1.0999999999999999E-2"/>
    <n v="0.26400000000000001"/>
    <n v="0.03"/>
    <n v="3.4000000000000002E-2"/>
    <n v="0.65700000000000003"/>
    <n v="3.0000000000000001E-3"/>
    <n v="1E-3"/>
    <n v="296"/>
    <n v="307"/>
    <n v="267"/>
    <n v="284"/>
    <n v="248"/>
    <n v="193"/>
    <n v="213"/>
    <n v="224"/>
    <n v="226"/>
    <n v="259"/>
    <n v="0.110359774599046"/>
    <n v="0.177580718508413"/>
    <s v="4x"/>
    <m/>
    <m/>
    <m/>
    <m/>
    <m/>
    <n v="8"/>
    <n v="8"/>
    <s v="SAMN05752321"/>
    <m/>
    <m/>
  </r>
  <r>
    <n v="456"/>
    <s v="KMS414"/>
    <s v="KMS414"/>
    <s v="M. sacchariflorus"/>
    <m/>
    <s v="J13"/>
    <m/>
    <m/>
    <m/>
    <m/>
    <m/>
    <m/>
    <s v="South Korea"/>
    <m/>
    <m/>
    <m/>
    <s v="Chang Yeon Yu"/>
    <d v="2014-10-27T00:00:00"/>
    <m/>
    <m/>
    <m/>
    <m/>
    <m/>
    <s v="KNU"/>
    <m/>
    <m/>
    <m/>
    <m/>
    <m/>
    <d v="2015-01-15T00:00:00"/>
    <m/>
    <n v="3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788876000000002"/>
    <n v="127.083015"/>
    <n v="61"/>
    <m/>
    <m/>
    <s v="4x"/>
    <n v="8.7050847457627114"/>
    <s v="Y"/>
    <d v="2015-07-02T00:00:00"/>
    <s v="NEF"/>
    <s v="summer 2015"/>
    <n v="63.712000000000003"/>
    <n v="1.4335060449050099E-2"/>
    <s v="N"/>
    <n v="8"/>
    <n v="3"/>
    <s v="N China 2x and 4x, Korea and Russia 4x"/>
    <n v="3"/>
    <x v="1"/>
    <n v="2E-3"/>
    <n v="0.252"/>
    <n v="2.1999999999999999E-2"/>
    <n v="3.1E-2"/>
    <n v="0.69"/>
    <n v="1E-3"/>
    <n v="2E-3"/>
    <n v="296"/>
    <n v="307"/>
    <n v="267"/>
    <n v="284"/>
    <n v="248"/>
    <n v="193"/>
    <n v="213"/>
    <n v="224"/>
    <n v="226"/>
    <n v="259"/>
    <n v="7.4122236671001304E-2"/>
    <n v="0.197659176029963"/>
    <s v="4x"/>
    <m/>
    <m/>
    <m/>
    <m/>
    <m/>
    <n v="8"/>
    <n v="8"/>
    <s v="SAMN05752322"/>
    <m/>
    <m/>
  </r>
  <r>
    <n v="457"/>
    <s v="KMS415"/>
    <s v="KMS415"/>
    <s v="M. sacchariflorus"/>
    <m/>
    <s v="J14"/>
    <m/>
    <m/>
    <m/>
    <m/>
    <m/>
    <m/>
    <s v="South Korea"/>
    <m/>
    <m/>
    <m/>
    <s v="Chang Yeon Yu"/>
    <d v="2014-10-27T00:00:00"/>
    <m/>
    <m/>
    <m/>
    <m/>
    <m/>
    <s v="KNU"/>
    <m/>
    <m/>
    <m/>
    <m/>
    <m/>
    <d v="2015-01-15T00:00:00"/>
    <m/>
    <n v="10"/>
    <s v="no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801112000000003"/>
    <n v="127.102159"/>
    <n v="31"/>
    <m/>
    <m/>
    <s v="4x"/>
    <n v="9.1285482938114502"/>
    <s v="Y"/>
    <d v="2015-07-02T00:00:00"/>
    <s v="NEF"/>
    <s v="summer 2015"/>
    <n v="223.30000000000004"/>
    <n v="2.0589166930630301E-2"/>
    <s v="N"/>
    <n v="8"/>
    <n v="3"/>
    <s v="N China 2x and 4x, Korea and Russia 4x"/>
    <n v="3"/>
    <x v="1"/>
    <n v="6.0000000000000001E-3"/>
    <n v="0.187"/>
    <n v="5.0000000000000001E-3"/>
    <n v="4.7E-2"/>
    <n v="0.70299999999999996"/>
    <n v="4.3999999999999997E-2"/>
    <n v="8.0000000000000002E-3"/>
    <n v="296"/>
    <n v="308"/>
    <n v="266"/>
    <n v="283"/>
    <n v="248"/>
    <n v="193"/>
    <n v="213"/>
    <n v="224"/>
    <n v="226"/>
    <n v="259"/>
    <n v="7.7329865626354605E-2"/>
    <n v="0.20298161545929999"/>
    <s v="4x"/>
    <m/>
    <m/>
    <m/>
    <m/>
    <m/>
    <n v="8"/>
    <n v="8"/>
    <s v="SAMN05752323"/>
    <m/>
    <m/>
  </r>
  <r>
    <n v="458"/>
    <s v="KMS416"/>
    <s v="KMS416"/>
    <s v="M. x giganteus"/>
    <m/>
    <s v="J15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404622000000003"/>
    <n v="126.972624"/>
    <n v="43"/>
    <m/>
    <m/>
    <s v="4x"/>
    <n v="9.1926084238297019"/>
    <s v="Y"/>
    <d v="2015-05-23T00:00:00"/>
    <s v="NEF"/>
    <s v="summer 2015"/>
    <n v="36.506799999999998"/>
    <m/>
    <s v="N"/>
    <n v="6"/>
    <n v="1"/>
    <s v="M. xgiganteus (4x x 2x)"/>
    <n v="9"/>
    <x v="6"/>
    <n v="0.17499999999999999"/>
    <n v="0.16200000000000001"/>
    <n v="0"/>
    <n v="2.4E-2"/>
    <n v="0.61399999999999999"/>
    <n v="2.1999999999999999E-2"/>
    <n v="2E-3"/>
    <n v="295"/>
    <n v="305"/>
    <n v="266"/>
    <n v="285"/>
    <n v="255"/>
    <n v="194"/>
    <n v="216"/>
    <n v="225"/>
    <n v="228"/>
    <n v="242"/>
    <n v="9.2125415402398506E-2"/>
    <n v="0.20708533596460499"/>
    <s v="4x"/>
    <m/>
    <m/>
    <m/>
    <m/>
    <m/>
    <n v="8"/>
    <n v="8"/>
    <s v="SAMN05752324"/>
    <m/>
    <m/>
  </r>
  <r>
    <n v="459"/>
    <s v="KMS417"/>
    <s v="KMS417"/>
    <s v="M. x giganteus"/>
    <m/>
    <s v="J16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4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184812999999998"/>
    <n v="127.079002"/>
    <n v="30"/>
    <m/>
    <m/>
    <s v="4x"/>
    <n v="9.4922486288848251"/>
    <s v="Y"/>
    <d v="2015-07-02T00:00:00"/>
    <s v="NEF"/>
    <s v="summer 2015"/>
    <n v="950.59360000000004"/>
    <n v="0.38030713640469699"/>
    <s v="N"/>
    <n v="6"/>
    <n v="1"/>
    <s v="M. xgiganteus (4x x 2x)"/>
    <n v="9"/>
    <x v="6"/>
    <n v="0.40400000000000003"/>
    <n v="0.189"/>
    <n v="1E-3"/>
    <n v="1.2E-2"/>
    <n v="0.36099999999999999"/>
    <n v="0.03"/>
    <n v="3.0000000000000001E-3"/>
    <n v="295"/>
    <n v="305"/>
    <n v="266"/>
    <n v="285"/>
    <n v="255"/>
    <n v="194"/>
    <n v="216"/>
    <n v="225"/>
    <n v="228"/>
    <n v="242"/>
    <n v="0.32922988007513398"/>
    <n v="0.122307427192831"/>
    <s v="unknown"/>
    <m/>
    <m/>
    <m/>
    <m/>
    <m/>
    <n v="8"/>
    <n v="8"/>
    <s v="SAMN05752325"/>
    <m/>
    <m/>
  </r>
  <r>
    <n v="460"/>
    <s v="KMS418"/>
    <s v="KMS418"/>
    <s v="M. sacchariflorus"/>
    <m/>
    <s v="J17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7.160091000000001"/>
    <n v="127.073639"/>
    <n v="24"/>
    <m/>
    <m/>
    <s v="4x"/>
    <n v="8.5985333053162396"/>
    <s v="Y"/>
    <d v="2015-05-23T00:00:00"/>
    <s v="NEF"/>
    <s v="summer 2015"/>
    <n v="77.136400000000009"/>
    <n v="2.7339003645200501E-2"/>
    <s v="N"/>
    <n v="8"/>
    <n v="3"/>
    <s v="N China 2x and 4x, Korea and Russia 4x"/>
    <n v="3"/>
    <x v="1"/>
    <n v="2.7E-2"/>
    <n v="0.23400000000000001"/>
    <n v="8.9999999999999993E-3"/>
    <n v="6.2E-2"/>
    <n v="0.65200000000000002"/>
    <n v="1.2999999999999999E-2"/>
    <n v="3.0000000000000001E-3"/>
    <n v="296"/>
    <n v="307"/>
    <n v="267"/>
    <n v="283"/>
    <n v="248"/>
    <n v="193"/>
    <n v="213"/>
    <n v="225"/>
    <n v="226"/>
    <n v="259"/>
    <n v="8.2733709001589398E-2"/>
    <n v="0.19302501417680001"/>
    <s v="4x"/>
    <m/>
    <m/>
    <m/>
    <m/>
    <m/>
    <n v="8"/>
    <n v="8"/>
    <s v="SAMN05752326"/>
    <m/>
    <m/>
  </r>
  <r>
    <n v="461"/>
    <s v="KMS419"/>
    <s v="KMS419"/>
    <s v="M. sacchariflorus"/>
    <m/>
    <s v="J18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5"/>
    <d v="2015-02-16T00:00:00"/>
    <m/>
    <m/>
    <d v="2015-01-01T00:00:00"/>
    <m/>
    <s v="Y"/>
    <m/>
    <m/>
    <m/>
    <s v="Y"/>
    <n v="36.997221000000003"/>
    <n v="127.151946"/>
    <n v="27"/>
    <m/>
    <m/>
    <s v="4x"/>
    <n v="8.9148363488513915"/>
    <s v="Y"/>
    <d v="2015-05-23T00:00:00"/>
    <s v="NEF"/>
    <s v="summer 2015"/>
    <n v="269.75080000000003"/>
    <n v="1.43513203214696E-2"/>
    <s v="N"/>
    <n v="8"/>
    <n v="3"/>
    <s v="N China 2x and 4x, Korea and Russia 4x"/>
    <n v="3"/>
    <x v="1"/>
    <n v="1.7999999999999999E-2"/>
    <n v="0.214"/>
    <n v="0.02"/>
    <n v="4.5999999999999999E-2"/>
    <n v="0.68200000000000005"/>
    <n v="1.0999999999999999E-2"/>
    <n v="8.0000000000000002E-3"/>
    <n v="296"/>
    <n v="307"/>
    <n v="267"/>
    <n v="283"/>
    <n v="248"/>
    <n v="193"/>
    <n v="213"/>
    <n v="225"/>
    <n v="226"/>
    <n v="259"/>
    <n v="0.12200549053605"/>
    <n v="0.18023236678405699"/>
    <s v="4x"/>
    <m/>
    <m/>
    <m/>
    <m/>
    <m/>
    <n v="8"/>
    <n v="8"/>
    <s v="SAMN05752327"/>
    <m/>
    <m/>
  </r>
  <r>
    <n v="462"/>
    <s v="KMS420"/>
    <s v="KMS420"/>
    <s v="M. sacchariflorus"/>
    <m/>
    <s v="J19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6.839658999999997"/>
    <n v="127.140006"/>
    <n v="52"/>
    <m/>
    <m/>
    <s v="4x"/>
    <n v="9.0080022896393803"/>
    <s v="Y"/>
    <d v="2015-05-23T00:00:00"/>
    <s v="NEF"/>
    <s v="summer 2015"/>
    <n v="88.818400000000011"/>
    <n v="1.1946386946386899E-2"/>
    <s v="N"/>
    <n v="8"/>
    <n v="3"/>
    <s v="N China 2x and 4x, Korea and Russia 4x"/>
    <n v="3"/>
    <x v="1"/>
    <n v="2E-3"/>
    <n v="0.217"/>
    <n v="2E-3"/>
    <n v="3.5999999999999997E-2"/>
    <n v="0.70099999999999996"/>
    <n v="0.04"/>
    <n v="3.0000000000000001E-3"/>
    <n v="296"/>
    <n v="308"/>
    <n v="266"/>
    <n v="283"/>
    <n v="248"/>
    <n v="193"/>
    <n v="213"/>
    <n v="224"/>
    <n v="226"/>
    <n v="259"/>
    <n v="0.13220632856523601"/>
    <n v="0.17655677655677701"/>
    <s v="4x"/>
    <m/>
    <m/>
    <m/>
    <m/>
    <m/>
    <n v="8"/>
    <n v="8"/>
    <s v="SAMN05752328"/>
    <m/>
    <m/>
  </r>
  <r>
    <n v="463"/>
    <s v="KMS421"/>
    <s v="KMS421"/>
    <s v="M. sacchariflorus"/>
    <m/>
    <s v="J20"/>
    <m/>
    <m/>
    <m/>
    <m/>
    <m/>
    <m/>
    <s v="South Korea"/>
    <m/>
    <m/>
    <m/>
    <s v="Chang Yeon Yu"/>
    <d v="2014-11-01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m/>
    <n v="36.786994999999997"/>
    <n v="127.099823"/>
    <n v="25"/>
    <m/>
    <m/>
    <s v="4x"/>
    <n v="8.6538053097345138"/>
    <s v="Y"/>
    <d v="2015-07-02T00:00:00"/>
    <s v="NEF"/>
    <s v="summer 2015"/>
    <n v="70.879600000000011"/>
    <n v="1.01076398004726E-2"/>
    <s v="N"/>
    <n v="8"/>
    <n v="3"/>
    <s v="N China 2x and 4x, Korea and Russia 4x"/>
    <n v="3"/>
    <x v="1"/>
    <n v="8.0000000000000002E-3"/>
    <n v="0.25900000000000001"/>
    <n v="7.0000000000000001E-3"/>
    <n v="4.2999999999999997E-2"/>
    <n v="0.65700000000000003"/>
    <n v="2E-3"/>
    <n v="2.3E-2"/>
    <n v="295"/>
    <n v="307"/>
    <n v="267"/>
    <n v="282"/>
    <n v="248"/>
    <n v="193"/>
    <n v="213"/>
    <n v="224"/>
    <n v="226"/>
    <n v="259"/>
    <n v="6.1609593989307897E-2"/>
    <n v="0.202937825270224"/>
    <s v="4x"/>
    <m/>
    <m/>
    <m/>
    <m/>
    <m/>
    <n v="8"/>
    <n v="8"/>
    <s v="SAMN05752329"/>
    <m/>
    <m/>
  </r>
  <r>
    <n v="464"/>
    <s v="KMS422"/>
    <s v="KMS422"/>
    <s v="M. x giganteus"/>
    <m/>
    <s v="J21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4.875629000000004"/>
    <n v="126.42291299999999"/>
    <n v="6"/>
    <m/>
    <m/>
    <s v="4x"/>
    <n v="9.3232265671055199"/>
    <s v="Y"/>
    <d v="2015-05-23T00:00:00"/>
    <s v="NEF"/>
    <s v="summer 2015"/>
    <n v="99.035200000000003"/>
    <n v="0.23884439359267701"/>
    <s v="N"/>
    <n v="6"/>
    <n v="1"/>
    <s v="M. xgiganteus (4x x 2x)"/>
    <n v="9"/>
    <x v="6"/>
    <n v="0.255"/>
    <n v="0.217"/>
    <n v="1E-3"/>
    <n v="3.0000000000000001E-3"/>
    <n v="0.52300000000000002"/>
    <n v="1E-3"/>
    <n v="0"/>
    <n v="295"/>
    <n v="305"/>
    <n v="266"/>
    <n v="285"/>
    <n v="255"/>
    <n v="194"/>
    <n v="216"/>
    <n v="225"/>
    <n v="228"/>
    <n v="242"/>
    <n v="0.141251264268169"/>
    <n v="0.19117003735235699"/>
    <s v="4x"/>
    <m/>
    <m/>
    <m/>
    <m/>
    <m/>
    <n v="9"/>
    <n v="9"/>
    <s v="SAMN05752330"/>
    <m/>
    <m/>
  </r>
  <r>
    <n v="465"/>
    <s v="KMS423"/>
    <s v="KMS423"/>
    <s v="M. sacchariflorus"/>
    <m/>
    <s v="J22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4.932240999999998"/>
    <n v="126.414512"/>
    <n v="24"/>
    <m/>
    <m/>
    <s v="4x"/>
    <n v="8.5383848580441626"/>
    <s v="Y"/>
    <d v="2015-05-23T00:00:00"/>
    <s v="NEF"/>
    <s v="summer 2015"/>
    <n v="106.0048"/>
    <n v="5.5852920642308597E-3"/>
    <s v="N"/>
    <n v="8"/>
    <n v="3"/>
    <s v="N China 2x and 4x, Korea and Russia 4x"/>
    <n v="3"/>
    <x v="1"/>
    <n v="1.2E-2"/>
    <n v="0.22700000000000001"/>
    <n v="6.0000000000000001E-3"/>
    <n v="1.0999999999999999E-2"/>
    <n v="0.58899999999999997"/>
    <n v="0.13300000000000001"/>
    <n v="2.1000000000000001E-2"/>
    <n v="296"/>
    <n v="307"/>
    <n v="267"/>
    <n v="284"/>
    <n v="248"/>
    <n v="193"/>
    <n v="213"/>
    <n v="224"/>
    <n v="226"/>
    <n v="259"/>
    <n v="9.2558878774743503E-2"/>
    <n v="0.18935099675179901"/>
    <s v="4x"/>
    <m/>
    <m/>
    <m/>
    <m/>
    <m/>
    <n v="9"/>
    <n v="9"/>
    <s v="SAMN05752331"/>
    <m/>
    <m/>
  </r>
  <r>
    <n v="466"/>
    <s v="KMS424"/>
    <s v="KMS424"/>
    <s v="M. x giganteus"/>
    <m/>
    <s v="J23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n v="10"/>
    <n v="2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019938000000003"/>
    <n v="126.45608"/>
    <n v="32"/>
    <m/>
    <m/>
    <s v="3x"/>
    <n v="7.0577853169471068"/>
    <s v="Y"/>
    <d v="2015-05-23T00:00:00"/>
    <s v="NEF"/>
    <s v="summer 2015"/>
    <n v="26.804800000000004"/>
    <m/>
    <s v="N"/>
    <n v="6"/>
    <n v="1"/>
    <s v="M. xgiganteus (4x x 2x)"/>
    <n v="9"/>
    <x v="6"/>
    <n v="0.31900000000000001"/>
    <n v="0.193"/>
    <n v="7.0000000000000001E-3"/>
    <n v="2.1000000000000001E-2"/>
    <n v="0.441"/>
    <n v="1.6E-2"/>
    <n v="4.0000000000000001E-3"/>
    <n v="294"/>
    <n v="306"/>
    <n v="270"/>
    <n v="287"/>
    <n v="251"/>
    <n v="194"/>
    <n v="215"/>
    <n v="226"/>
    <n v="227"/>
    <n v="249"/>
    <n v="0.13795694263834701"/>
    <n v="0.17334316650464299"/>
    <s v="4x"/>
    <m/>
    <m/>
    <m/>
    <m/>
    <m/>
    <n v="9"/>
    <n v="9"/>
    <s v="SAMN05752332"/>
    <m/>
    <m/>
  </r>
  <r>
    <n v="467"/>
    <s v="KMS425"/>
    <s v="KMS425"/>
    <s v="M. sacchariflorus"/>
    <m/>
    <s v="J24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045813000000003"/>
    <n v="126.48214"/>
    <n v="21"/>
    <m/>
    <m/>
    <s v="4x"/>
    <n v="8.8049573891251249"/>
    <s v="Y"/>
    <d v="2015-05-23T00:00:00"/>
    <s v="NEF"/>
    <s v="summer 2015"/>
    <n v="147.28399999999999"/>
    <n v="2.6315789473684199E-2"/>
    <s v="N"/>
    <n v="8"/>
    <n v="3"/>
    <s v="N China 2x and 4x, Korea and Russia 4x"/>
    <n v="3"/>
    <x v="1"/>
    <n v="1.2E-2"/>
    <n v="0.32100000000000001"/>
    <n v="4.8000000000000001E-2"/>
    <n v="2E-3"/>
    <n v="0.61499999999999999"/>
    <n v="1E-3"/>
    <n v="1E-3"/>
    <n v="296"/>
    <n v="307"/>
    <n v="267"/>
    <n v="284"/>
    <n v="248"/>
    <n v="193"/>
    <n v="213"/>
    <n v="224"/>
    <n v="226"/>
    <n v="259"/>
    <n v="0.16116168183788501"/>
    <n v="0.14151853382940599"/>
    <s v="unknown"/>
    <m/>
    <m/>
    <m/>
    <m/>
    <m/>
    <n v="9"/>
    <n v="9"/>
    <s v="SAMN05752333"/>
    <m/>
    <m/>
  </r>
  <r>
    <n v="468"/>
    <s v="KMS426"/>
    <s v="KMS426"/>
    <s v="M. sacchariflorus"/>
    <m/>
    <s v="J25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128224000000003"/>
    <n v="126.494709"/>
    <n v="34"/>
    <m/>
    <m/>
    <s v="4x"/>
    <n v="8.6571483844290853"/>
    <s v="Y"/>
    <d v="2015-05-23T00:00:00"/>
    <s v="NEF"/>
    <s v="summer 2015"/>
    <n v="21.981999999999996"/>
    <m/>
    <s v="N"/>
    <n v="8"/>
    <n v="3"/>
    <s v="N China 2x and 4x, Korea and Russia 4x"/>
    <n v="3"/>
    <x v="1"/>
    <n v="1.2E-2"/>
    <n v="0.33200000000000002"/>
    <n v="0.01"/>
    <n v="2.3E-2"/>
    <n v="0.621"/>
    <n v="2E-3"/>
    <n v="0"/>
    <n v="295"/>
    <n v="308"/>
    <n v="265"/>
    <n v="283"/>
    <n v="250"/>
    <n v="194"/>
    <n v="213"/>
    <n v="223"/>
    <n v="227"/>
    <n v="258"/>
    <n v="0.13865048403409899"/>
    <n v="0.166169020699836"/>
    <s v="4x"/>
    <m/>
    <m/>
    <m/>
    <m/>
    <m/>
    <n v="9"/>
    <n v="9"/>
    <s v="SAMN05752334"/>
    <m/>
    <m/>
  </r>
  <r>
    <n v="469"/>
    <s v="KMS427"/>
    <s v="KMS427"/>
    <s v="M. sacchariflorus"/>
    <m/>
    <s v="J26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n v="5"/>
    <n v="3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203158999999999"/>
    <n v="126.504402"/>
    <n v="49"/>
    <m/>
    <m/>
    <s v="4x"/>
    <n v="9.2473170731707306"/>
    <s v="Y"/>
    <d v="2015-07-02T00:00:00"/>
    <s v="NEF"/>
    <s v="summer 2015"/>
    <n v="531.83799999999997"/>
    <n v="0.12032967032967"/>
    <s v="N"/>
    <n v="8"/>
    <n v="3"/>
    <s v="N China 2x and 4x, Korea and Russia 4x"/>
    <n v="3"/>
    <x v="1"/>
    <n v="0.14799999999999999"/>
    <n v="0.25800000000000001"/>
    <n v="1.0999999999999999E-2"/>
    <n v="2.7E-2"/>
    <n v="0.54700000000000004"/>
    <n v="4.0000000000000001E-3"/>
    <n v="6.0000000000000001E-3"/>
    <n v="295"/>
    <n v="305"/>
    <n v="266"/>
    <n v="285"/>
    <n v="255"/>
    <n v="194"/>
    <n v="216"/>
    <n v="225"/>
    <n v="228"/>
    <n v="242"/>
    <n v="0.21655830082357999"/>
    <n v="0.14957028512411899"/>
    <s v="unknown"/>
    <m/>
    <m/>
    <m/>
    <m/>
    <m/>
    <n v="9"/>
    <n v="9"/>
    <s v="SAMN05752335"/>
    <m/>
    <m/>
  </r>
  <r>
    <n v="470"/>
    <s v="KMS428"/>
    <s v="KMS428"/>
    <s v="M. sacchariflorus"/>
    <m/>
    <s v="J27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256481999999998"/>
    <n v="126.503928"/>
    <n v="21"/>
    <m/>
    <m/>
    <s v="4x"/>
    <n v="8.6394392369626569"/>
    <s v="Y"/>
    <d v="2015-05-23T00:00:00"/>
    <s v="NEF"/>
    <s v="summer 2015"/>
    <n v="75.515000000000001"/>
    <n v="3.6083561932897197E-2"/>
    <s v="N"/>
    <n v="8"/>
    <n v="3"/>
    <s v="N China 2x and 4x, Korea and Russia 4x"/>
    <n v="3"/>
    <x v="1"/>
    <n v="2.5000000000000001E-2"/>
    <n v="0.28999999999999998"/>
    <n v="2E-3"/>
    <n v="3.4000000000000002E-2"/>
    <n v="0.64600000000000002"/>
    <n v="2E-3"/>
    <n v="1E-3"/>
    <n v="296"/>
    <n v="307"/>
    <n v="267"/>
    <n v="283"/>
    <n v="248"/>
    <n v="193"/>
    <n v="213"/>
    <n v="224"/>
    <n v="226"/>
    <n v="259"/>
    <n v="8.89755815633579E-2"/>
    <n v="0.192000253758802"/>
    <s v="4x"/>
    <m/>
    <m/>
    <m/>
    <m/>
    <m/>
    <n v="9"/>
    <n v="9"/>
    <s v="SAMN05752336"/>
    <m/>
    <m/>
  </r>
  <r>
    <n v="471"/>
    <s v="KMS429"/>
    <s v="KMS429"/>
    <s v="M. sacchariflorus"/>
    <m/>
    <s v="J28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307887000000001"/>
    <n v="126.55507299999999"/>
    <n v="17"/>
    <m/>
    <m/>
    <s v="4x"/>
    <n v="8.7928576284481625"/>
    <s v="Y"/>
    <d v="2015-05-23T00:00:00"/>
    <s v="NEF"/>
    <s v="summer 2015"/>
    <n v="140.845"/>
    <n v="3.36547923637079E-2"/>
    <s v="N"/>
    <n v="8"/>
    <n v="3"/>
    <s v="N China 2x and 4x, Korea and Russia 4x"/>
    <n v="3"/>
    <x v="1"/>
    <n v="2.1999999999999999E-2"/>
    <n v="0.19900000000000001"/>
    <n v="2.1000000000000001E-2"/>
    <n v="2.8000000000000001E-2"/>
    <n v="0.72299999999999998"/>
    <n v="5.0000000000000001E-3"/>
    <n v="3.0000000000000001E-3"/>
    <n v="296"/>
    <n v="307"/>
    <n v="267"/>
    <n v="284"/>
    <n v="248"/>
    <n v="193"/>
    <n v="213"/>
    <n v="224"/>
    <n v="226"/>
    <n v="259"/>
    <n v="9.5650917497471497E-2"/>
    <n v="0.19223518133887199"/>
    <s v="4x"/>
    <m/>
    <m/>
    <m/>
    <m/>
    <m/>
    <n v="9"/>
    <n v="9"/>
    <s v="SAMN05752337"/>
    <m/>
    <m/>
  </r>
  <r>
    <n v="472"/>
    <s v="KMS430"/>
    <s v="KMS430"/>
    <s v="M. sacchariflorus"/>
    <m/>
    <s v="J29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4"/>
    <d v="2015-02-16T00:00:00"/>
    <m/>
    <m/>
    <d v="2015-01-01T00:00:00"/>
    <m/>
    <s v="Y"/>
    <m/>
    <m/>
    <m/>
    <s v="Y"/>
    <n v="35.346528999999997"/>
    <n v="126.618437"/>
    <n v="51"/>
    <m/>
    <m/>
    <s v="4x"/>
    <n v="8.9124238578680171"/>
    <s v="Y"/>
    <d v="2015-05-23T00:00:00"/>
    <s v="NEF"/>
    <s v="summer 2015"/>
    <n v="89.850000000000009"/>
    <n v="5.0110864745011099E-2"/>
    <s v="N"/>
    <n v="8"/>
    <n v="3"/>
    <s v="N China 2x and 4x, Korea and Russia 4x"/>
    <n v="3"/>
    <x v="1"/>
    <n v="5.6000000000000001E-2"/>
    <n v="0.24399999999999999"/>
    <n v="1.7999999999999999E-2"/>
    <n v="1.7999999999999999E-2"/>
    <n v="0.65200000000000002"/>
    <n v="8.9999999999999993E-3"/>
    <n v="1E-3"/>
    <n v="296"/>
    <n v="307"/>
    <n v="267"/>
    <n v="283"/>
    <n v="248"/>
    <n v="193"/>
    <n v="213"/>
    <n v="224"/>
    <n v="226"/>
    <n v="259"/>
    <n v="9.5737610171940504E-2"/>
    <n v="0.190815543908986"/>
    <s v="4x"/>
    <m/>
    <m/>
    <m/>
    <m/>
    <m/>
    <n v="9"/>
    <n v="9"/>
    <s v="SAMN05752338"/>
    <m/>
    <m/>
  </r>
  <r>
    <n v="473"/>
    <s v="KMS431"/>
    <s v="KMS431"/>
    <s v="M. sacchariflorus"/>
    <m/>
    <s v="J30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04366000000003"/>
    <n v="126.677198"/>
    <n v="49"/>
    <m/>
    <m/>
    <s v="4x"/>
    <n v="8.7098172723090155"/>
    <s v="Y"/>
    <d v="2015-05-23T00:00:00"/>
    <s v="NEF"/>
    <s v="summer 2015"/>
    <n v="53.00200000000001"/>
    <n v="2.57579211306132E-2"/>
    <s v="N"/>
    <n v="8"/>
    <n v="3"/>
    <s v="N China 2x and 4x, Korea and Russia 4x"/>
    <n v="3"/>
    <x v="1"/>
    <n v="3.2000000000000001E-2"/>
    <n v="0.21099999999999999"/>
    <n v="4.4999999999999998E-2"/>
    <n v="1.4E-2"/>
    <n v="0.56200000000000006"/>
    <n v="8.2000000000000003E-2"/>
    <n v="5.3999999999999999E-2"/>
    <n v="296"/>
    <n v="307"/>
    <n v="267"/>
    <n v="284"/>
    <n v="248"/>
    <n v="193"/>
    <n v="213"/>
    <n v="224"/>
    <n v="226"/>
    <n v="259"/>
    <n v="5.2882531426094503E-2"/>
    <n v="0.21266209000762801"/>
    <s v="4x"/>
    <m/>
    <m/>
    <m/>
    <m/>
    <m/>
    <n v="9"/>
    <n v="9"/>
    <s v="SAMN05752339"/>
    <m/>
    <m/>
  </r>
  <r>
    <n v="474"/>
    <s v="KMS432"/>
    <s v="KMS432"/>
    <s v="M. sacchariflorus"/>
    <m/>
    <s v="J31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24858999999998"/>
    <n v="126.691748"/>
    <n v="52"/>
    <m/>
    <m/>
    <s v="4x"/>
    <n v="8.6209987600060245"/>
    <s v="Y"/>
    <d v="2015-05-23T00:00:00"/>
    <s v="NEF"/>
    <s v="summer 2015"/>
    <n v="140.28099999999998"/>
    <n v="3.4232365145228198E-2"/>
    <s v="N"/>
    <n v="8"/>
    <n v="3"/>
    <s v="N China 2x and 4x, Korea and Russia 4x"/>
    <n v="3"/>
    <x v="1"/>
    <n v="4.9000000000000002E-2"/>
    <n v="0.20899999999999999"/>
    <n v="3.0000000000000001E-3"/>
    <n v="1.4999999999999999E-2"/>
    <n v="0.68200000000000005"/>
    <n v="3.7999999999999999E-2"/>
    <n v="4.0000000000000001E-3"/>
    <n v="296"/>
    <n v="307"/>
    <n v="267"/>
    <n v="284"/>
    <n v="248"/>
    <n v="193"/>
    <n v="213"/>
    <n v="224"/>
    <n v="226"/>
    <n v="259"/>
    <n v="5.7708423638202597E-2"/>
    <n v="0.212095191364082"/>
    <s v="4x"/>
    <m/>
    <m/>
    <m/>
    <m/>
    <m/>
    <n v="9"/>
    <n v="9"/>
    <s v="SAMN05752340"/>
    <m/>
    <m/>
  </r>
  <r>
    <n v="475"/>
    <s v="KMS433"/>
    <s v="KMS433"/>
    <s v="M. sacchariflorus"/>
    <m/>
    <s v="J32"/>
    <m/>
    <m/>
    <m/>
    <m/>
    <m/>
    <m/>
    <s v="South Korea"/>
    <m/>
    <m/>
    <m/>
    <s v="Chang Yeon Yu"/>
    <d v="2014-11-04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524386"/>
    <n v="126.715659"/>
    <n v="14"/>
    <m/>
    <m/>
    <s v="4x"/>
    <n v="8.7010175438596473"/>
    <s v="Y"/>
    <d v="2015-05-23T00:00:00"/>
    <s v="NEF"/>
    <s v="summer 2015"/>
    <n v="247.11199999999997"/>
    <n v="1.9935095039406599E-2"/>
    <s v="N"/>
    <n v="8"/>
    <n v="3"/>
    <s v="N China 2x and 4x, Korea and Russia 4x"/>
    <n v="3"/>
    <x v="1"/>
    <n v="2.1999999999999999E-2"/>
    <n v="0.26600000000000001"/>
    <n v="0.01"/>
    <n v="1.4999999999999999E-2"/>
    <n v="0.65500000000000003"/>
    <n v="2.8000000000000001E-2"/>
    <n v="3.0000000000000001E-3"/>
    <n v="296"/>
    <n v="307"/>
    <n v="267"/>
    <n v="283"/>
    <n v="248"/>
    <n v="193"/>
    <n v="213"/>
    <n v="224"/>
    <n v="226"/>
    <n v="259"/>
    <n v="9.4148244473341997E-2"/>
    <n v="0.18614221456598701"/>
    <s v="4x"/>
    <m/>
    <m/>
    <m/>
    <m/>
    <m/>
    <n v="9"/>
    <n v="9"/>
    <s v="SAMN05752341"/>
    <m/>
    <m/>
  </r>
  <r>
    <n v="476"/>
    <s v="KMS434"/>
    <s v="KMS434"/>
    <s v="M. sacchariflorus"/>
    <m/>
    <s v="K01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4"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456761"/>
    <n v="128.50228899999999"/>
    <n v="31"/>
    <m/>
    <m/>
    <s v="4x"/>
    <n v="9.4946515855382732"/>
    <s v="Y"/>
    <d v="2015-05-23T00:00:00"/>
    <s v="NEF"/>
    <s v="summer 2015"/>
    <n v="80.073999999999998"/>
    <n v="1.8328118015198899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2"/>
    <m/>
    <m/>
  </r>
  <r>
    <n v="477"/>
    <s v="KMS435"/>
    <s v="KMS435"/>
    <s v="M. x giganteus"/>
    <m/>
    <s v="K02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449930999999999"/>
    <n v="128.49463"/>
    <n v="33"/>
    <m/>
    <m/>
    <s v="4x"/>
    <n v="9.4254367118169053"/>
    <s v="Y"/>
    <d v="2015-05-23T00:00:00"/>
    <s v="NEF"/>
    <s v="summer 2015"/>
    <n v="62.260999999999996"/>
    <n v="0.26567055393585998"/>
    <s v="N"/>
    <n v="6"/>
    <n v="1"/>
    <s v="M. xgiganteus (4x x 2x)"/>
    <n v="9"/>
    <x v="6"/>
    <n v="0.38100000000000001"/>
    <n v="3.0000000000000001E-3"/>
    <n v="0"/>
    <n v="0"/>
    <n v="0.61499999999999999"/>
    <n v="0"/>
    <n v="0"/>
    <n v="296"/>
    <n v="307"/>
    <n v="267"/>
    <n v="283"/>
    <n v="248"/>
    <n v="193"/>
    <n v="213"/>
    <n v="224"/>
    <n v="226"/>
    <n v="259"/>
    <n v="9.5564224823002503E-2"/>
    <n v="0.21266534602850001"/>
    <s v="4x"/>
    <m/>
    <m/>
    <m/>
    <m/>
    <m/>
    <n v="7"/>
    <n v="7"/>
    <s v="SAMN05752343"/>
    <m/>
    <m/>
  </r>
  <r>
    <n v="478"/>
    <s v="KMS436"/>
    <s v="KMS436"/>
    <s v="M. sacchariflorus"/>
    <m/>
    <s v="K03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6"/>
    <n v="2"/>
    <s v="no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437269000000001"/>
    <n v="128.48595900000001"/>
    <n v="31"/>
    <m/>
    <m/>
    <s v="4x"/>
    <n v="9.1771048034934495"/>
    <s v="Y"/>
    <d v="2015-07-02T00:00:00"/>
    <s v="NEF"/>
    <s v="summer 2015"/>
    <n v="78.006"/>
    <n v="1.1521652761223701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4"/>
    <m/>
    <m/>
  </r>
  <r>
    <n v="479"/>
    <s v="KMS437"/>
    <s v="KMS437"/>
    <s v="M. sacchariflorus"/>
    <m/>
    <s v="K04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6"/>
    <n v="3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415942000000001"/>
    <n v="128.448195"/>
    <n v="29"/>
    <m/>
    <m/>
    <s v="4x"/>
    <n v="9.1490595806518584"/>
    <s v="Y"/>
    <d v="2015-05-23T00:00:00"/>
    <s v="NEF"/>
    <s v="summer 2015"/>
    <n v="131.06899999999999"/>
    <n v="1.03044496487119E-2"/>
    <s v="N"/>
    <n v="8"/>
    <n v="3"/>
    <s v="N China 2x and 4x, Korea and Russia 4x"/>
    <n v="3"/>
    <x v="1"/>
    <n v="0"/>
    <n v="0.127"/>
    <n v="0"/>
    <n v="3.5999999999999997E-2"/>
    <n v="0.83499999999999996"/>
    <n v="0"/>
    <n v="0"/>
    <n v="295"/>
    <n v="307"/>
    <n v="267"/>
    <n v="283"/>
    <n v="248"/>
    <n v="193"/>
    <n v="214"/>
    <n v="224"/>
    <n v="226"/>
    <n v="259"/>
    <n v="5.7390550498482899E-2"/>
    <n v="0.203470370029737"/>
    <s v="4x"/>
    <m/>
    <m/>
    <m/>
    <m/>
    <m/>
    <n v="7"/>
    <n v="7"/>
    <s v="SAMN05752345"/>
    <m/>
    <m/>
  </r>
  <r>
    <n v="480"/>
    <s v="KMS438"/>
    <s v="KMS438"/>
    <s v="M. sacchariflorus"/>
    <m/>
    <s v="K05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10"/>
    <n v="3"/>
    <s v="yes"/>
    <d v="2015-04-24T00:00:00"/>
    <m/>
    <m/>
    <m/>
    <m/>
    <m/>
    <n v="2"/>
    <d v="2015-03-30T00:00:00"/>
    <m/>
    <m/>
    <d v="2015-01-01T00:00:00"/>
    <m/>
    <s v="Y"/>
    <m/>
    <m/>
    <m/>
    <s v="Y"/>
    <n v="35.402113"/>
    <n v="128.47771399999999"/>
    <n v="32"/>
    <m/>
    <m/>
    <s v="4x"/>
    <n v="8.799703010577705"/>
    <s v="Y"/>
    <d v="2015-05-23T00:00:00"/>
    <s v="NEF"/>
    <s v="summer 2015"/>
    <n v="155.64999999999998"/>
    <n v="1.62027420024927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6"/>
    <m/>
    <m/>
  </r>
  <r>
    <n v="481"/>
    <s v="KMS439"/>
    <s v="KMS439"/>
    <s v="M. sacchariflorus"/>
    <m/>
    <s v="K06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4"/>
    <n v="5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394647999999997"/>
    <n v="128.47512399999999"/>
    <n v="36"/>
    <m/>
    <m/>
    <s v="4x"/>
    <n v="9.0460907127429788"/>
    <s v="Y"/>
    <d v="2015-05-23T00:00:00"/>
    <s v="NEF"/>
    <s v="summer 2015"/>
    <n v="68.183000000000007"/>
    <n v="1.8615284128020899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7"/>
    <m/>
    <m/>
  </r>
  <r>
    <n v="482"/>
    <s v="KMS440"/>
    <s v="KMS440"/>
    <s v="M. sacchariflorus"/>
    <m/>
    <s v="K07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6"/>
    <n v="4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48694000000003"/>
    <n v="128.46199999999999"/>
    <n v="12"/>
    <m/>
    <m/>
    <s v="4x"/>
    <n v="8.9973928462519499"/>
    <s v="Y"/>
    <d v="2015-05-23T00:00:00"/>
    <s v="NEF"/>
    <s v="summer 2015"/>
    <n v="101.60000000000001"/>
    <n v="1.7956725407093501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8"/>
    <m/>
    <m/>
  </r>
  <r>
    <n v="483"/>
    <s v="KMS441"/>
    <s v="KMS441"/>
    <s v="M. sacchariflorus"/>
    <m/>
    <s v="K08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695697000000003"/>
    <n v="128.32239999999999"/>
    <n v="16"/>
    <m/>
    <m/>
    <s v="4x"/>
    <n v="9.0423718075628585"/>
    <s v="Y"/>
    <d v="2015-07-02T00:00:00"/>
    <s v="NEF"/>
    <s v="summer 2015"/>
    <n v="118.70800000000001"/>
    <n v="1.67632972019158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49"/>
    <m/>
    <m/>
  </r>
  <r>
    <n v="484"/>
    <s v="KMS442"/>
    <s v="KMS442"/>
    <s v="M. sacchariflorus"/>
    <m/>
    <s v="K09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4"/>
    <n v="7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608474999999999"/>
    <n v="128.25355200000001"/>
    <n v="20"/>
    <m/>
    <m/>
    <s v="4x"/>
    <n v="9.1724446560342763"/>
    <s v="Y"/>
    <d v="2015-05-23T00:00:00"/>
    <s v="NEF"/>
    <s v="summer 2015"/>
    <n v="236.77199999999999"/>
    <n v="1.5632943568886601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7"/>
    <n v="7"/>
    <s v="SAMN05752350"/>
    <m/>
    <m/>
  </r>
  <r>
    <n v="485"/>
    <s v="KMS443"/>
    <s v="KMS443"/>
    <s v="M. x giganteus"/>
    <m/>
    <s v="K10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691386000000001"/>
    <n v="128.434856"/>
    <n v="300"/>
    <m/>
    <m/>
    <s v="4x"/>
    <n v="9.5165468138717593"/>
    <s v="Y"/>
    <d v="2015-05-23T00:00:00"/>
    <s v="NEF"/>
    <s v="summer 2015"/>
    <n v="9.245000000000001"/>
    <m/>
    <s v="N"/>
    <n v="6"/>
    <n v="1"/>
    <s v="M. xgiganteus (4x x 2x)"/>
    <n v="9"/>
    <x v="6"/>
    <n v="0.39400000000000002"/>
    <n v="3.0000000000000001E-3"/>
    <n v="0"/>
    <n v="0"/>
    <n v="0.60299999999999998"/>
    <n v="0"/>
    <n v="0"/>
    <n v="296"/>
    <n v="307"/>
    <n v="267"/>
    <n v="283"/>
    <n v="248"/>
    <n v="193"/>
    <n v="213"/>
    <n v="224"/>
    <n v="226"/>
    <n v="259"/>
    <n v="0.163242306025141"/>
    <n v="0.185695538057743"/>
    <s v="4x"/>
    <m/>
    <m/>
    <m/>
    <m/>
    <m/>
    <n v="7"/>
    <n v="7"/>
    <s v="SAMN05752351"/>
    <m/>
    <m/>
  </r>
  <r>
    <n v="486"/>
    <s v="KMS444"/>
    <s v="KMS444"/>
    <s v="M. sacchariflorus"/>
    <m/>
    <s v="K11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4"/>
    <n v="5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5.813358000000001"/>
    <n v="128.47246100000001"/>
    <n v="24"/>
    <m/>
    <m/>
    <s v="4x"/>
    <n v="8.530999273255814"/>
    <s v="Y"/>
    <d v="2015-05-23T00:00:00"/>
    <s v="NEF"/>
    <s v="summer 2015"/>
    <n v="192.16899999999998"/>
    <n v="1.7210682492581598E-2"/>
    <s v="N"/>
    <n v="9"/>
    <n v="3"/>
    <s v="N China 2x and 4x, Korea and Russia 4x"/>
    <n v="3"/>
    <x v="1"/>
    <n v="1.2E-2"/>
    <n v="0.17499999999999999"/>
    <n v="0"/>
    <n v="5.0000000000000001E-3"/>
    <n v="0.80700000000000005"/>
    <n v="0"/>
    <n v="0"/>
    <n v="296"/>
    <n v="307"/>
    <n v="267"/>
    <n v="284"/>
    <n v="248"/>
    <n v="193"/>
    <n v="213"/>
    <n v="224"/>
    <n v="226"/>
    <n v="259"/>
    <n v="0.115965900881376"/>
    <n v="0.187140428870293"/>
    <s v="4x"/>
    <m/>
    <m/>
    <m/>
    <m/>
    <m/>
    <n v="7"/>
    <n v="7"/>
    <s v="SAMN05752352"/>
    <m/>
    <m/>
  </r>
  <r>
    <n v="487"/>
    <s v="KMS445"/>
    <s v="KMS445"/>
    <s v="M. sacchariflorus"/>
    <m/>
    <s v="K12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n v="4"/>
    <n v="8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5.451393000000003"/>
    <n v="128.21481499999999"/>
    <n v="20"/>
    <m/>
    <m/>
    <s v="4x"/>
    <n v="9.1640231815025945"/>
    <s v="Y"/>
    <d v="2015-05-23T00:00:00"/>
    <s v="NEF"/>
    <s v="summer 2015"/>
    <n v="193.53199999999998"/>
    <n v="6.68576886341929E-3"/>
    <s v="N"/>
    <n v="8"/>
    <n v="3"/>
    <s v="N China 2x and 4x, Korea and Russia 4x"/>
    <n v="3"/>
    <x v="1"/>
    <n v="0"/>
    <n v="0.14399999999999999"/>
    <n v="1E-3"/>
    <n v="3.5999999999999997E-2"/>
    <n v="0.81799999999999995"/>
    <n v="0"/>
    <n v="1E-3"/>
    <n v="295"/>
    <n v="307"/>
    <n v="267"/>
    <n v="283"/>
    <n v="248"/>
    <n v="193"/>
    <n v="214"/>
    <n v="224"/>
    <n v="226"/>
    <n v="259"/>
    <n v="9.0362664354861996E-2"/>
    <n v="0.18562170404727099"/>
    <s v="4x"/>
    <m/>
    <m/>
    <m/>
    <m/>
    <m/>
    <n v="7"/>
    <n v="7"/>
    <s v="SAMN05752353"/>
    <m/>
    <m/>
  </r>
  <r>
    <n v="488"/>
    <s v="KMS446"/>
    <s v="KMS446"/>
    <s v="M. x giganteus"/>
    <m/>
    <s v="K13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8"/>
    <m/>
    <m/>
    <m/>
    <m/>
    <m/>
    <m/>
    <m/>
    <m/>
    <n v="3"/>
    <m/>
    <m/>
    <m/>
    <d v="2015-01-01T00:00:00"/>
    <m/>
    <s v="Y"/>
    <m/>
    <m/>
    <m/>
    <s v="Y"/>
    <n v="36.183436"/>
    <n v="128.21911"/>
    <n v="50"/>
    <m/>
    <m/>
    <s v="4x"/>
    <n v="9.0887816198653972"/>
    <s v="Y"/>
    <d v="2015-07-20T00:00:00"/>
    <s v="KNU"/>
    <d v="2015-11-17T00:00:00"/>
    <n v="143.75919999999999"/>
    <m/>
    <s v="N"/>
    <n v="6"/>
    <n v="1"/>
    <s v="M. xgiganteus (4x x 2x)"/>
    <n v="9"/>
    <x v="6"/>
    <n v="0.38400000000000001"/>
    <n v="1E-3"/>
    <n v="0"/>
    <n v="0"/>
    <n v="0.61499999999999999"/>
    <n v="0"/>
    <n v="0"/>
    <n v="296"/>
    <n v="307"/>
    <n v="267"/>
    <n v="283"/>
    <n v="248"/>
    <n v="193"/>
    <n v="213"/>
    <n v="224"/>
    <n v="226"/>
    <n v="259"/>
    <n v="0.147493136829938"/>
    <n v="0.20484051388088501"/>
    <s v="4x"/>
    <m/>
    <m/>
    <m/>
    <m/>
    <m/>
    <n v="7"/>
    <n v="7"/>
    <s v="SAMN05752354"/>
    <m/>
    <m/>
  </r>
  <r>
    <n v="489"/>
    <s v="KMS447"/>
    <s v="KMS447"/>
    <s v="M. sacchariflorus"/>
    <m/>
    <s v="K14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385294000000002"/>
    <n v="128.650238"/>
    <n v="14"/>
    <m/>
    <m/>
    <s v="4x"/>
    <n v="8.8480027173913047"/>
    <s v="Y"/>
    <d v="2015-05-23T00:00:00"/>
    <s v="NEF"/>
    <s v="summer 2015"/>
    <n v="121.29299999999999"/>
    <n v="1.86964878560196E-2"/>
    <s v="N"/>
    <n v="9"/>
    <n v="3"/>
    <s v="N China 2x and 4x, Korea and Russia 4x"/>
    <n v="3"/>
    <x v="1"/>
    <n v="3.3000000000000002E-2"/>
    <n v="0.11700000000000001"/>
    <n v="1.7999999999999999E-2"/>
    <n v="5.0999999999999997E-2"/>
    <n v="0.69599999999999995"/>
    <n v="6.7000000000000004E-2"/>
    <n v="1.9E-2"/>
    <n v="296"/>
    <n v="307"/>
    <n v="267"/>
    <n v="284"/>
    <n v="248"/>
    <n v="193"/>
    <n v="213"/>
    <n v="224"/>
    <n v="226"/>
    <n v="259"/>
    <n v="2.6036699898858501E-2"/>
    <n v="0.305601708995965"/>
    <s v="4x"/>
    <s v="KMS434-47"/>
    <m/>
    <m/>
    <m/>
    <m/>
    <n v="8"/>
    <n v="8"/>
    <s v="SAMN05752355"/>
    <m/>
    <m/>
  </r>
  <r>
    <n v="490"/>
    <s v="KMS448"/>
    <s v="KMS448"/>
    <s v="M. x giganteus"/>
    <m/>
    <s v="K15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5.883991000000002"/>
    <n v="128.78494499999999"/>
    <n v="46"/>
    <m/>
    <m/>
    <s v="4x"/>
    <n v="9.2566024962978624"/>
    <s v="Y"/>
    <d v="2015-05-23T00:00:00"/>
    <s v="NEF"/>
    <s v="summer 2015"/>
    <n v="97.887"/>
    <n v="0.26045431078988102"/>
    <s v="N"/>
    <n v="6"/>
    <n v="1"/>
    <s v="M. xgiganteus (4x x 2x)"/>
    <n v="9"/>
    <x v="6"/>
    <n v="0.38400000000000001"/>
    <n v="2E-3"/>
    <n v="0"/>
    <n v="0"/>
    <n v="0.61299999999999999"/>
    <n v="0"/>
    <n v="0"/>
    <n v="296"/>
    <n v="307"/>
    <n v="267"/>
    <n v="283"/>
    <n v="248"/>
    <n v="193"/>
    <n v="213"/>
    <n v="224"/>
    <n v="226"/>
    <n v="259"/>
    <n v="0.13197514809998601"/>
    <n v="0.197882681936214"/>
    <s v="4x"/>
    <m/>
    <m/>
    <m/>
    <m/>
    <m/>
    <n v="7"/>
    <n v="7"/>
    <s v="SAMN05752356"/>
    <m/>
    <m/>
  </r>
  <r>
    <n v="491"/>
    <s v="KMS449"/>
    <s v="KMS449"/>
    <s v="M. sacchariflorus"/>
    <m/>
    <s v="K16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6.285741999999999"/>
    <n v="128.364586"/>
    <n v="152"/>
    <m/>
    <m/>
    <s v="4x"/>
    <n v="8.9185189718482238"/>
    <s v="Y"/>
    <d v="2015-05-23T00:00:00"/>
    <s v="NEF"/>
    <s v="summer 2015"/>
    <n v="182.48699999999999"/>
    <n v="1.0463378176382701E-2"/>
    <s v="N"/>
    <n v="8"/>
    <n v="3"/>
    <s v="N China 2x and 4x, Korea and Russia 4x"/>
    <n v="3"/>
    <x v="1"/>
    <n v="0"/>
    <n v="0.13900000000000001"/>
    <n v="1E-3"/>
    <n v="3.4000000000000002E-2"/>
    <n v="0.82599999999999996"/>
    <n v="0"/>
    <n v="0"/>
    <n v="295"/>
    <n v="307"/>
    <n v="267"/>
    <n v="283"/>
    <n v="248"/>
    <n v="193"/>
    <n v="214"/>
    <n v="224"/>
    <n v="226"/>
    <n v="259"/>
    <n v="7.2764051437653507E-2"/>
    <n v="0.20082899616667199"/>
    <s v="4x"/>
    <m/>
    <m/>
    <m/>
    <m/>
    <m/>
    <n v="7"/>
    <n v="7"/>
    <s v="SAMN05752357"/>
    <m/>
    <m/>
  </r>
  <r>
    <n v="492"/>
    <s v="KMS450"/>
    <s v="KMS450"/>
    <s v="M. sacchariflorus"/>
    <m/>
    <s v="K17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3-31T00:00:00"/>
    <n v="10"/>
    <n v="2"/>
    <s v="no"/>
    <m/>
    <m/>
    <m/>
    <m/>
    <m/>
    <m/>
    <n v="1"/>
    <m/>
    <m/>
    <m/>
    <d v="2015-01-01T00:00:00"/>
    <m/>
    <s v="Y"/>
    <m/>
    <m/>
    <m/>
    <m/>
    <n v="36.228304000000001"/>
    <n v="128.332763"/>
    <n v="33"/>
    <m/>
    <m/>
    <s v="4x"/>
    <n v="8.7878240190249706"/>
    <s v="Y"/>
    <d v="2015-07-02T00:00:00"/>
    <s v="NEF"/>
    <s v="summer 2015"/>
    <n v="447.33199999999999"/>
    <n v="1.18995152049361E-2"/>
    <s v="N"/>
    <n v="9"/>
    <n v="3"/>
    <s v="N China 2x and 4x, Korea and Russia 4x"/>
    <n v="3"/>
    <x v="1"/>
    <n v="1E-3"/>
    <n v="0.184"/>
    <n v="0"/>
    <n v="1E-3"/>
    <n v="0.81299999999999994"/>
    <n v="0"/>
    <n v="0"/>
    <n v="296"/>
    <n v="307"/>
    <n v="267"/>
    <n v="284"/>
    <n v="248"/>
    <n v="193"/>
    <n v="213"/>
    <n v="224"/>
    <n v="226"/>
    <n v="259"/>
    <n v="0.168675046958532"/>
    <n v="0.16476640711902099"/>
    <s v="4x"/>
    <m/>
    <m/>
    <m/>
    <m/>
    <m/>
    <n v="7"/>
    <n v="7"/>
    <s v="SAMN05752358"/>
    <m/>
    <m/>
  </r>
  <r>
    <n v="493"/>
    <s v="KMS451"/>
    <s v="KMS451"/>
    <s v="M. x giganteus"/>
    <m/>
    <s v="K18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937626999999999"/>
    <n v="128.84175300000001"/>
    <n v="57.6"/>
    <m/>
    <m/>
    <s v="4x"/>
    <n v="9.3369976544175124"/>
    <s v="Y"/>
    <d v="2015-05-23T00:00:00"/>
    <s v="NEF"/>
    <s v="summer 2015"/>
    <n v="106.86399999999999"/>
    <n v="0.240084134615385"/>
    <s v="N"/>
    <n v="6"/>
    <n v="1"/>
    <s v="M. xgiganteus (4x x 2x)"/>
    <n v="9"/>
    <x v="6"/>
    <n v="0.378"/>
    <n v="1E-3"/>
    <n v="0"/>
    <n v="0"/>
    <n v="0.621"/>
    <n v="0"/>
    <n v="0"/>
    <n v="296"/>
    <n v="307"/>
    <n v="267"/>
    <n v="283"/>
    <n v="248"/>
    <n v="193"/>
    <n v="213"/>
    <n v="224"/>
    <n v="226"/>
    <n v="259"/>
    <n v="0.15338823869383"/>
    <n v="0.19080451923405101"/>
    <s v="4x"/>
    <m/>
    <m/>
    <m/>
    <m/>
    <m/>
    <n v="7"/>
    <n v="7"/>
    <s v="SAMN05752359"/>
    <m/>
    <m/>
  </r>
  <r>
    <n v="494"/>
    <s v="KMS452"/>
    <s v="KMS452"/>
    <s v="M. sacchariflorus"/>
    <m/>
    <s v="K19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5.432910999999997"/>
    <n v="128.255787"/>
    <n v="152"/>
    <m/>
    <m/>
    <s v="4x"/>
    <n v="8.7836487804878018"/>
    <s v="Y"/>
    <d v="2015-07-02T00:00:00"/>
    <s v="NEF"/>
    <s v="summer 2015"/>
    <n v="201.70999999999998"/>
    <n v="7.1460473425636398E-3"/>
    <s v="N"/>
    <n v="8"/>
    <n v="3"/>
    <s v="N China 2x and 4x, Korea and Russia 4x"/>
    <n v="3"/>
    <x v="1"/>
    <n v="0"/>
    <n v="0.154"/>
    <n v="2E-3"/>
    <n v="3.4000000000000002E-2"/>
    <n v="0.80900000000000005"/>
    <n v="0"/>
    <n v="0"/>
    <n v="295"/>
    <n v="307"/>
    <n v="267"/>
    <n v="283"/>
    <n v="248"/>
    <n v="193"/>
    <n v="214"/>
    <n v="224"/>
    <n v="226"/>
    <n v="259"/>
    <n v="0.15624909695130801"/>
    <n v="0.160593191314474"/>
    <s v="4x"/>
    <m/>
    <m/>
    <m/>
    <m/>
    <m/>
    <n v="7"/>
    <n v="7"/>
    <s v="SAMN05752360"/>
    <m/>
    <m/>
  </r>
  <r>
    <n v="495"/>
    <s v="KMS453"/>
    <s v="KMS453"/>
    <s v="M. x giganteus"/>
    <m/>
    <s v="K20"/>
    <m/>
    <m/>
    <m/>
    <m/>
    <m/>
    <m/>
    <s v="South Korea"/>
    <m/>
    <m/>
    <m/>
    <s v="Chang Yeon Yu"/>
    <d v="2014-10-17T00:00:00"/>
    <m/>
    <m/>
    <m/>
    <m/>
    <m/>
    <s v="KNU"/>
    <m/>
    <m/>
    <m/>
    <m/>
    <m/>
    <d v="2015-01-15T00:00:00"/>
    <m/>
    <n v="9"/>
    <s v="yes"/>
    <d v="2015-03-09T00:00:00"/>
    <m/>
    <m/>
    <d v="2015-03-16T00:00:00"/>
    <m/>
    <m/>
    <n v="1"/>
    <d v="2015-02-16T00:00:00"/>
    <m/>
    <m/>
    <d v="2015-01-01T00:00:00"/>
    <m/>
    <s v="Y"/>
    <m/>
    <m/>
    <m/>
    <s v="Y"/>
    <n v="35.453145999999997"/>
    <n v="128.23385999999999"/>
    <n v="19"/>
    <m/>
    <m/>
    <s v="4x"/>
    <n v="9.0459016393442617"/>
    <s v="Y"/>
    <d v="2015-05-23T00:00:00"/>
    <s v="NEF"/>
    <s v="summer 2015"/>
    <n v="276.06399999999996"/>
    <n v="0.235350015837821"/>
    <s v="N"/>
    <n v="6"/>
    <n v="1"/>
    <s v="M. xgiganteus (4x x 2x)"/>
    <n v="9"/>
    <x v="6"/>
    <n v="0.38300000000000001"/>
    <n v="2E-3"/>
    <n v="0"/>
    <n v="0"/>
    <n v="0.61399999999999999"/>
    <n v="0"/>
    <n v="0"/>
    <n v="296"/>
    <n v="307"/>
    <n v="267"/>
    <n v="283"/>
    <n v="248"/>
    <n v="193"/>
    <n v="213"/>
    <n v="224"/>
    <n v="226"/>
    <n v="259"/>
    <n v="0.162057506140731"/>
    <n v="0.18508811256336899"/>
    <s v="4x"/>
    <m/>
    <m/>
    <m/>
    <m/>
    <m/>
    <n v="7"/>
    <n v="7"/>
    <s v="SAMN05752361"/>
    <m/>
    <m/>
  </r>
  <r>
    <n v="496"/>
    <s v="KMS454"/>
    <s v="KMS454"/>
    <s v="M. x giganteus"/>
    <m/>
    <s v="Y01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n v="3"/>
    <d v="2015-02-16T00:00:00"/>
    <m/>
    <m/>
    <d v="2015-01-01T00:00:00"/>
    <m/>
    <s v="Y"/>
    <m/>
    <m/>
    <m/>
    <s v="Y"/>
    <n v="38.053173999999999"/>
    <n v="127.57020199999999"/>
    <n v="238"/>
    <m/>
    <m/>
    <s v="4x"/>
    <n v="8.8150021413276214"/>
    <s v="Y"/>
    <d v="2015-05-23T00:00:00"/>
    <s v="NEF"/>
    <s v="summer 2015"/>
    <n v="278.60199999999998"/>
    <n v="0.196992481203008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6"/>
    <n v="6"/>
    <s v="SAMN05752362"/>
    <m/>
    <m/>
  </r>
  <r>
    <n v="497"/>
    <s v="KMS455"/>
    <s v="KMS455"/>
    <s v="M. sacchariflorus"/>
    <m/>
    <s v="Y02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8.084651000000001"/>
    <n v="127.479146"/>
    <n v="350"/>
    <m/>
    <m/>
    <s v="4x"/>
    <n v="9.5205507455507448"/>
    <s v="Y"/>
    <d v="2015-07-02T00:00:00"/>
    <s v="NEF"/>
    <s v="summer 2015"/>
    <n v="132.00899999999999"/>
    <n v="6.2716262975778501E-3"/>
    <s v="N"/>
    <n v="8"/>
    <n v="3"/>
    <s v="N China 2x and 4x, Korea and Russia 4x"/>
    <n v="3"/>
    <x v="1"/>
    <n v="0"/>
    <n v="9.9000000000000005E-2"/>
    <n v="0"/>
    <n v="6.7000000000000004E-2"/>
    <n v="0.83299999999999996"/>
    <n v="0"/>
    <n v="0"/>
    <n v="296"/>
    <n v="307"/>
    <n v="267"/>
    <n v="284"/>
    <n v="248"/>
    <n v="193"/>
    <n v="213"/>
    <n v="224"/>
    <n v="226"/>
    <n v="259"/>
    <n v="8.6548186678225697E-2"/>
    <n v="0.19025624802277799"/>
    <s v="4x"/>
    <m/>
    <m/>
    <m/>
    <m/>
    <m/>
    <n v="6"/>
    <n v="6"/>
    <s v="SAMN05752363"/>
    <m/>
    <m/>
  </r>
  <r>
    <n v="498"/>
    <s v="KMS456"/>
    <s v="KMS456"/>
    <s v="M. x giganteus"/>
    <m/>
    <s v="Y03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7"/>
    <s v="no"/>
    <d v="2015-03-09T00:00:00"/>
    <m/>
    <m/>
    <d v="2015-03-16T00:00:00"/>
    <m/>
    <m/>
    <m/>
    <d v="2015-02-16T00:00:00"/>
    <m/>
    <m/>
    <d v="2015-01-01T00:00:00"/>
    <m/>
    <s v="Y"/>
    <m/>
    <m/>
    <m/>
    <m/>
    <n v="38.185960000000001"/>
    <n v="127.35833100000001"/>
    <n v="207"/>
    <m/>
    <m/>
    <s v="2x"/>
    <n v="4.9307091257670708"/>
    <s v="Y"/>
    <d v="2015-07-02T00:00:00"/>
    <s v="NEF"/>
    <s v="summer 2015"/>
    <n v="70.674000000000007"/>
    <n v="0.181017612524462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6"/>
    <n v="6"/>
    <s v="SAMN05752364"/>
    <m/>
    <m/>
  </r>
  <r>
    <n v="499"/>
    <s v="KMS457"/>
    <s v="KMS457"/>
    <s v="M. x giganteus"/>
    <m/>
    <s v="Y04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5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8.112437"/>
    <n v="127.290632"/>
    <n v="143"/>
    <m/>
    <m/>
    <s v="2x"/>
    <n v="4.635353664207452"/>
    <s v="Y"/>
    <d v="2015-05-23T00:00:00"/>
    <s v="NEF"/>
    <s v="summer 2015"/>
    <n v="95.207999999999998"/>
    <n v="0.19552457813646401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6"/>
    <n v="6"/>
    <s v="SAMN05752365"/>
    <m/>
    <m/>
  </r>
  <r>
    <n v="500"/>
    <s v="KMS458"/>
    <s v="KMS458"/>
    <s v="M. x giganteus"/>
    <m/>
    <s v="Y05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849997000000002"/>
    <n v="127.28154000000001"/>
    <n v="305"/>
    <m/>
    <m/>
    <s v="2x"/>
    <n v="4.5525563825410478"/>
    <s v="Y"/>
    <d v="2015-05-23T00:00:00"/>
    <s v="NEF"/>
    <s v="summer 2015"/>
    <n v="217.07899999999998"/>
    <n v="0.198424068767908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7"/>
    <n v="7"/>
    <s v="SAMN05752366"/>
    <m/>
    <m/>
  </r>
  <r>
    <n v="501"/>
    <s v="KMS459"/>
    <s v="KMS459"/>
    <s v="M. x giganteus"/>
    <m/>
    <s v="Y06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10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8.019376999999999"/>
    <n v="127.251197"/>
    <n v="86"/>
    <m/>
    <m/>
    <s v="2x"/>
    <n v="4.4310638297872336"/>
    <s v="Y"/>
    <d v="2015-05-23T00:00:00"/>
    <s v="NEF"/>
    <s v="summer 2015"/>
    <n v="153.86399999999998"/>
    <n v="0.18327734229189999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6"/>
    <n v="6"/>
    <s v="SAMN05752367"/>
    <m/>
    <m/>
  </r>
  <r>
    <n v="502"/>
    <s v="KMS460"/>
    <s v="KMS460"/>
    <s v="M. sacchariflorus"/>
    <m/>
    <s v="Y07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8"/>
    <s v="no"/>
    <d v="2015-03-09T00:00:00"/>
    <m/>
    <m/>
    <d v="2015-03-16T00:00:00"/>
    <m/>
    <m/>
    <n v="1"/>
    <d v="2015-02-16T00:00:00"/>
    <m/>
    <m/>
    <d v="2015-01-01T00:00:00"/>
    <m/>
    <s v="Y"/>
    <m/>
    <m/>
    <m/>
    <m/>
    <n v="38.000774"/>
    <n v="127.246515"/>
    <n v="84"/>
    <m/>
    <m/>
    <s v="4x"/>
    <n v="9.1200926156340589"/>
    <s v="Y"/>
    <d v="2015-07-02T00:00:00"/>
    <s v="NEF"/>
    <s v="summer 2015"/>
    <n v="168.71599999999998"/>
    <n v="3.2854209445585202E-3"/>
    <s v="N"/>
    <n v="8"/>
    <n v="3"/>
    <s v="N China 2x and 4x, Korea and Russia 4x"/>
    <n v="3"/>
    <x v="1"/>
    <n v="0"/>
    <n v="0.111"/>
    <n v="0"/>
    <n v="6.4000000000000001E-2"/>
    <n v="0.82199999999999995"/>
    <n v="0"/>
    <n v="2E-3"/>
    <n v="296"/>
    <n v="307"/>
    <n v="267"/>
    <n v="284"/>
    <n v="248"/>
    <n v="193"/>
    <n v="213"/>
    <n v="224"/>
    <n v="226"/>
    <n v="259"/>
    <n v="0.121889900303424"/>
    <n v="0.17800375160430401"/>
    <s v="4x"/>
    <m/>
    <m/>
    <m/>
    <m/>
    <m/>
    <n v="7"/>
    <n v="7"/>
    <s v="SAMN05752368"/>
    <m/>
    <m/>
  </r>
  <r>
    <n v="503"/>
    <s v="KMS461"/>
    <s v="KMS461"/>
    <s v="M. x giganteus"/>
    <m/>
    <s v="Y08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977680999999997"/>
    <n v="127.24548"/>
    <n v="83"/>
    <m/>
    <m/>
    <s v="2x"/>
    <n v="4.527354332310157"/>
    <s v="Y"/>
    <d v="2015-05-23T00:00:00"/>
    <s v="NEF"/>
    <s v="summer 2015"/>
    <n v="101.64700000000001"/>
    <n v="0.20781032078103201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7"/>
    <n v="7"/>
    <s v="SAMN05752369"/>
    <m/>
    <m/>
  </r>
  <r>
    <n v="504"/>
    <s v="KMS462"/>
    <s v="KMS462"/>
    <s v="M. sacchariflorus"/>
    <m/>
    <s v="Y09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n v="8"/>
    <n v="5"/>
    <s v="yes"/>
    <d v="2015-03-09T00:00:00"/>
    <m/>
    <m/>
    <d v="2015-03-16T00:00:00"/>
    <m/>
    <m/>
    <m/>
    <d v="2015-02-16T00:00:00"/>
    <m/>
    <m/>
    <d v="2015-01-01T00:00:00"/>
    <m/>
    <s v="Y"/>
    <m/>
    <m/>
    <m/>
    <m/>
    <n v="37.939894000000002"/>
    <n v="127.287316"/>
    <n v="131"/>
    <m/>
    <m/>
    <s v="4x"/>
    <n v="8.7176225410634292"/>
    <s v="Y"/>
    <d v="2015-05-23T00:00:00"/>
    <s v="NEF"/>
    <s v="summer 2015"/>
    <n v="369.077"/>
    <n v="5.2847915443335301E-3"/>
    <s v="N"/>
    <n v="8"/>
    <n v="3"/>
    <s v="N China 2x and 4x, Korea and Russia 4x"/>
    <n v="3"/>
    <x v="1"/>
    <n v="0"/>
    <n v="0.128"/>
    <n v="0"/>
    <n v="6.0999999999999999E-2"/>
    <n v="0.81100000000000005"/>
    <n v="0"/>
    <n v="0"/>
    <n v="296"/>
    <n v="307"/>
    <n v="267"/>
    <n v="284"/>
    <n v="248"/>
    <n v="193"/>
    <n v="213"/>
    <n v="224"/>
    <n v="226"/>
    <n v="259"/>
    <n v="0.14599046380580799"/>
    <n v="0.16252157141407"/>
    <s v="4x"/>
    <m/>
    <m/>
    <m/>
    <m/>
    <m/>
    <n v="7"/>
    <n v="7"/>
    <s v="SAMN05752370"/>
    <m/>
    <m/>
  </r>
  <r>
    <n v="505"/>
    <s v="KMS463"/>
    <s v="KMS463"/>
    <s v="M. x giganteus"/>
    <m/>
    <s v="Y10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7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7.925714999999997"/>
    <n v="127.298304"/>
    <n v="167"/>
    <m/>
    <m/>
    <s v="2x"/>
    <n v="4.7185936819537035"/>
    <s v="Y"/>
    <d v="2015-05-23T00:00:00"/>
    <s v="NEF"/>
    <s v="summer 2015"/>
    <n v="95.161000000000001"/>
    <n v="0.198135198135198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7"/>
    <n v="7"/>
    <s v="SAMN05752371"/>
    <m/>
    <m/>
  </r>
  <r>
    <n v="506"/>
    <s v="KMS464"/>
    <s v="KMS464"/>
    <s v="M. x giganteus"/>
    <m/>
    <s v="Y11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8"/>
    <s v="yes"/>
    <d v="2015-03-09T00:00:00"/>
    <m/>
    <m/>
    <d v="2015-03-16T00:00:00"/>
    <m/>
    <m/>
    <n v="2"/>
    <d v="2015-02-16T00:00:00"/>
    <m/>
    <m/>
    <d v="2015-01-01T00:00:00"/>
    <m/>
    <s v="Y"/>
    <m/>
    <m/>
    <m/>
    <s v="Y"/>
    <n v="37.797001999999999"/>
    <n v="127.48098299999999"/>
    <n v="108"/>
    <m/>
    <m/>
    <s v="2x"/>
    <n v="3.9851592356687888"/>
    <s v="Y"/>
    <d v="2015-05-23T00:00:00"/>
    <s v="NEF"/>
    <s v="summer 2015"/>
    <n v="87.876000000000005"/>
    <n v="0.19857850527676099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7"/>
    <n v="7"/>
    <s v="SAMN05752372"/>
    <m/>
    <m/>
  </r>
  <r>
    <n v="507"/>
    <s v="KMS465"/>
    <s v="KMS465"/>
    <s v="M. sacchariflorus"/>
    <m/>
    <s v="Y12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1-15T00:00:00"/>
    <m/>
    <n v="6"/>
    <s v="yes"/>
    <d v="2015-03-09T00:00:00"/>
    <m/>
    <m/>
    <d v="2015-03-16T00:00:00"/>
    <m/>
    <m/>
    <n v="1"/>
    <d v="2015-02-16T00:00:00"/>
    <m/>
    <m/>
    <d v="2015-01-01T00:00:00"/>
    <m/>
    <s v="Y"/>
    <m/>
    <m/>
    <m/>
    <m/>
    <n v="38.069234999999999"/>
    <n v="127.134034"/>
    <n v="98"/>
    <m/>
    <m/>
    <s v="4x"/>
    <n v="8.856655637803744"/>
    <s v="Y"/>
    <d v="2015-05-23T00:00:00"/>
    <s v="NEF"/>
    <s v="summer 2015"/>
    <n v="88.35"/>
    <n v="3.7463976945244998E-3"/>
    <s v="N"/>
    <n v="8"/>
    <n v="3"/>
    <s v="N China 2x and 4x, Korea and Russia 4x"/>
    <n v="3"/>
    <x v="1"/>
    <n v="0"/>
    <n v="0.111"/>
    <n v="0"/>
    <n v="5.8000000000000003E-2"/>
    <n v="0.83099999999999996"/>
    <n v="0"/>
    <n v="0"/>
    <n v="296"/>
    <n v="307"/>
    <n v="267"/>
    <n v="284"/>
    <n v="248"/>
    <n v="193"/>
    <n v="213"/>
    <n v="224"/>
    <n v="226"/>
    <n v="259"/>
    <n v="8.9611327842797295E-2"/>
    <n v="0.18972194007110199"/>
    <s v="4x"/>
    <m/>
    <m/>
    <m/>
    <m/>
    <m/>
    <n v="7"/>
    <n v="7"/>
    <s v="SAMN05752373"/>
    <m/>
    <m/>
  </r>
  <r>
    <n v="508"/>
    <s v="KMS466"/>
    <s v="KMS466"/>
    <s v="M. x giganteus"/>
    <m/>
    <s v="Y13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3-31T00:00:00"/>
    <n v="10"/>
    <n v="6"/>
    <s v="yes"/>
    <d v="2015-04-24T00:00:00"/>
    <m/>
    <m/>
    <m/>
    <m/>
    <m/>
    <n v="3"/>
    <d v="2015-03-30T00:00:00"/>
    <m/>
    <m/>
    <d v="2015-01-01T00:00:00"/>
    <m/>
    <s v="Y"/>
    <m/>
    <m/>
    <m/>
    <s v="Y"/>
    <n v="37.778227999999999"/>
    <n v="127.371022"/>
    <n v="142"/>
    <m/>
    <m/>
    <s v="2x"/>
    <n v="4.3465116279069758"/>
    <s v="Y"/>
    <d v="2015-05-23T00:00:00"/>
    <s v="NEF"/>
    <s v="summer 2015"/>
    <n v="319.29500000000002"/>
    <n v="0.22087842138765101"/>
    <s v="N"/>
    <n v="10"/>
    <n v="6"/>
    <s v="M. xgiganteus (2x x 2x)"/>
    <n v="8"/>
    <x v="8"/>
    <n v="0.25600000000000001"/>
    <n v="0.13"/>
    <n v="3.4000000000000002E-2"/>
    <n v="0.43099999999999999"/>
    <n v="6.4000000000000001E-2"/>
    <n v="4.4999999999999998E-2"/>
    <n v="3.9E-2"/>
    <n v="295"/>
    <n v="306"/>
    <n v="266"/>
    <n v="283"/>
    <n v="250"/>
    <n v="194"/>
    <n v="213"/>
    <n v="221"/>
    <n v="227"/>
    <n v="258"/>
    <n v="9.8396185522323404E-2"/>
    <n v="0.17749999999999999"/>
    <s v="unknown"/>
    <s v="KMS454-66"/>
    <m/>
    <m/>
    <m/>
    <m/>
    <n v="7"/>
    <n v="7"/>
    <s v="SAMN05752374"/>
    <m/>
    <m/>
  </r>
  <r>
    <n v="509"/>
    <s v="KMS467"/>
    <s v="KMS467"/>
    <s v="M. sacchariflorus"/>
    <m/>
    <s v="Y14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3-31T00:00:00"/>
    <n v="10"/>
    <n v="7"/>
    <s v="yes"/>
    <m/>
    <m/>
    <m/>
    <m/>
    <m/>
    <m/>
    <n v="1"/>
    <d v="2015-03-30T00:00:00"/>
    <m/>
    <m/>
    <d v="2015-01-01T00:00:00"/>
    <m/>
    <s v="Y"/>
    <m/>
    <m/>
    <m/>
    <m/>
    <n v="37.753106000000002"/>
    <n v="127.434343"/>
    <n v="56"/>
    <m/>
    <m/>
    <s v="4x"/>
    <n v="8.9691368607622888"/>
    <s v="Y"/>
    <d v="2015-05-23T00:00:00"/>
    <s v="NEF"/>
    <s v="summer 2015"/>
    <n v="686.24"/>
    <n v="5.3475935828877002E-3"/>
    <s v="N"/>
    <n v="8"/>
    <n v="3"/>
    <s v="N China 2x and 4x, Korea and Russia 4x"/>
    <n v="3"/>
    <x v="1"/>
    <n v="0"/>
    <n v="0.155"/>
    <n v="0"/>
    <n v="7.0999999999999994E-2"/>
    <n v="0.77400000000000002"/>
    <n v="0"/>
    <n v="0"/>
    <n v="296"/>
    <n v="307"/>
    <n v="267"/>
    <n v="284"/>
    <n v="248"/>
    <n v="193"/>
    <n v="213"/>
    <n v="224"/>
    <n v="226"/>
    <n v="259"/>
    <n v="0.24802774165583"/>
    <n v="0.124510029974637"/>
    <s v="unknown"/>
    <m/>
    <m/>
    <m/>
    <m/>
    <m/>
    <n v="7"/>
    <n v="7"/>
    <s v="SAMN05752375"/>
    <m/>
    <m/>
  </r>
  <r>
    <n v="510"/>
    <s v="KMS468"/>
    <s v="KMS468"/>
    <s v="M. sacchariflorus"/>
    <m/>
    <s v="Y15"/>
    <m/>
    <m/>
    <m/>
    <m/>
    <m/>
    <m/>
    <s v="South Korea"/>
    <m/>
    <m/>
    <m/>
    <s v="Chang Yeon Yu"/>
    <d v="2014-11-08T00:00:00"/>
    <m/>
    <m/>
    <m/>
    <m/>
    <m/>
    <s v="KNU"/>
    <m/>
    <m/>
    <m/>
    <m/>
    <m/>
    <d v="2015-03-31T00:00:00"/>
    <n v="10"/>
    <n v="4"/>
    <s v="yes"/>
    <d v="2015-04-24T00:00:00"/>
    <m/>
    <m/>
    <m/>
    <m/>
    <m/>
    <n v="3"/>
    <d v="2015-03-30T00:00:00"/>
    <m/>
    <m/>
    <d v="2015-01-01T00:00:00"/>
    <m/>
    <s v="Y"/>
    <m/>
    <m/>
    <m/>
    <s v="Y"/>
    <n v="37.772069000000002"/>
    <n v="127.459328"/>
    <n v="95"/>
    <m/>
    <m/>
    <s v="4x"/>
    <n v="9.0279689792496303"/>
    <s v="Y"/>
    <d v="2015-05-23T00:00:00"/>
    <s v="NEF"/>
    <s v="summer 2015"/>
    <n v="397.62250000000006"/>
    <n v="1.3939838591342599E-2"/>
    <s v="N"/>
    <n v="8"/>
    <n v="3"/>
    <s v="N China 2x and 4x, Korea and Russia 4x"/>
    <n v="3"/>
    <x v="1"/>
    <n v="0"/>
    <n v="0.124"/>
    <n v="0"/>
    <n v="6.8000000000000005E-2"/>
    <n v="0.80700000000000005"/>
    <n v="0"/>
    <n v="0"/>
    <n v="296"/>
    <n v="307"/>
    <n v="267"/>
    <n v="284"/>
    <n v="248"/>
    <n v="193"/>
    <n v="213"/>
    <n v="224"/>
    <n v="226"/>
    <n v="259"/>
    <n v="0.17907816789481301"/>
    <n v="0.14907772458462401"/>
    <s v="unknown"/>
    <m/>
    <m/>
    <m/>
    <m/>
    <m/>
    <n v="7"/>
    <n v="7"/>
    <s v="SAMN05752376"/>
    <m/>
    <m/>
  </r>
  <r>
    <n v="511"/>
    <s v="PMS-070"/>
    <s v="PMS-070"/>
    <s v="M. sacchariflorus"/>
    <m/>
    <m/>
    <m/>
    <m/>
    <m/>
    <m/>
    <m/>
    <m/>
    <s v="China"/>
    <s v="Sichuan"/>
    <s v="Jintang"/>
    <m/>
    <s v="Junhua Peng"/>
    <d v="2008-10-28T00:00:00"/>
    <m/>
    <m/>
    <m/>
    <m/>
    <m/>
    <s v="WBG"/>
    <m/>
    <m/>
    <m/>
    <m/>
    <m/>
    <m/>
    <m/>
    <n v="2"/>
    <m/>
    <m/>
    <m/>
    <m/>
    <m/>
    <m/>
    <m/>
    <m/>
    <m/>
    <m/>
    <m/>
    <m/>
    <m/>
    <m/>
    <m/>
    <m/>
    <n v="5"/>
    <s v="Y"/>
    <n v="30.921600000000002"/>
    <n v="104.48869999999999"/>
    <n v="584"/>
    <m/>
    <m/>
    <s v="2x"/>
    <n v="4.3898473282442749"/>
    <s v="Y"/>
    <d v="2012-06-01T00:00:00"/>
    <s v="NEF"/>
    <m/>
    <m/>
    <m/>
    <s v="N"/>
    <n v="8"/>
    <n v="3"/>
    <s v="N China 2x and 4x, Korea and Russia 4x"/>
    <n v="4"/>
    <x v="9"/>
    <n v="1.9E-2"/>
    <n v="0.88900000000000001"/>
    <n v="0"/>
    <n v="9.0999999999999998E-2"/>
    <n v="1E-3"/>
    <n v="1E-3"/>
    <n v="0"/>
    <n v="296"/>
    <n v="307"/>
    <n v="268"/>
    <n v="282"/>
    <n v="248"/>
    <n v="193"/>
    <n v="213"/>
    <n v="224"/>
    <n v="226"/>
    <n v="259"/>
    <n v="0.226614651061985"/>
    <n v="0.111908231513657"/>
    <s v="2x"/>
    <m/>
    <m/>
    <s v="Q49084"/>
    <d v="2016-07-26T00:00:00"/>
    <s v="Y"/>
    <n v="9"/>
    <n v="9"/>
    <s v="SAMN02213084"/>
    <m/>
    <s v="Y"/>
  </r>
  <r>
    <n v="512"/>
    <s v="PMS-071"/>
    <s v="PMS-071"/>
    <s v="M. sacchariflorus"/>
    <m/>
    <m/>
    <m/>
    <m/>
    <m/>
    <s v="Q46855"/>
    <m/>
    <m/>
    <s v="China"/>
    <s v="Beijing"/>
    <s v="Beijing"/>
    <m/>
    <s v="Junhua Peng"/>
    <m/>
    <m/>
    <m/>
    <m/>
    <m/>
    <m/>
    <s v="WBG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7"/>
    <s v="Y"/>
    <n v="40.390633333333334"/>
    <n v="117.00713333333333"/>
    <n v="116"/>
    <m/>
    <m/>
    <s v="2x"/>
    <n v="4.3600000000000003"/>
    <s v="Y"/>
    <d v="2012-06-01T00:00:00"/>
    <s v="CSU"/>
    <m/>
    <m/>
    <m/>
    <s v="N"/>
    <n v="8"/>
    <n v="3"/>
    <s v="N China 2x and 4x, Korea and Russia 4x"/>
    <n v="4"/>
    <x v="9"/>
    <n v="1.7000000000000001E-2"/>
    <n v="0.69799999999999995"/>
    <n v="7.0000000000000001E-3"/>
    <n v="0.114"/>
    <n v="0.04"/>
    <n v="0.105"/>
    <n v="1.7999999999999999E-2"/>
    <n v="296"/>
    <n v="307"/>
    <n v="268"/>
    <n v="282"/>
    <n v="248"/>
    <n v="193"/>
    <n v="213"/>
    <n v="224"/>
    <n v="226"/>
    <n v="259"/>
    <n v="0.16188412079179301"/>
    <n v="0.169878978036755"/>
    <s v="4x"/>
    <m/>
    <s v="Q46855"/>
    <s v="Q46855"/>
    <m/>
    <s v="Y"/>
    <n v="6"/>
    <n v="6"/>
    <s v="SAMN06111834"/>
    <m/>
    <s v="Y"/>
  </r>
  <r>
    <n v="513"/>
    <s v="PMS-074"/>
    <s v="PMS-074"/>
    <s v="M. sacchariflorus"/>
    <m/>
    <m/>
    <m/>
    <m/>
    <m/>
    <s v="Q46868"/>
    <m/>
    <m/>
    <s v="China"/>
    <s v="Beijing"/>
    <s v="Beijing"/>
    <m/>
    <s v="Junhua Peng"/>
    <m/>
    <m/>
    <m/>
    <m/>
    <m/>
    <m/>
    <s v="WBG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6"/>
    <d v="2015-03-16T00:00:00"/>
    <m/>
    <m/>
    <d v="2015-03-23T00:00:00"/>
    <n v="4"/>
    <s v="Y"/>
    <d v="2015-03-13T00:00:00"/>
    <m/>
    <n v="7"/>
    <s v="Y"/>
    <n v="40.134483333333336"/>
    <n v="116.17478333333334"/>
    <n v="43"/>
    <m/>
    <m/>
    <s v="2x"/>
    <n v="4.3909947643979059"/>
    <s v="Y"/>
    <d v="2012-06-01T00:00:00"/>
    <s v="CSU"/>
    <m/>
    <m/>
    <m/>
    <s v="N"/>
    <n v="8"/>
    <n v="3"/>
    <s v="N China 2x and 4x, Korea and Russia 4x"/>
    <n v="4"/>
    <x v="9"/>
    <n v="8.0000000000000002E-3"/>
    <n v="0.91700000000000004"/>
    <n v="1E-3"/>
    <n v="3.6999999999999998E-2"/>
    <n v="0"/>
    <n v="3.6999999999999998E-2"/>
    <n v="0"/>
    <n v="296"/>
    <n v="307"/>
    <n v="267"/>
    <n v="285"/>
    <n v="248"/>
    <n v="193"/>
    <n v="214"/>
    <n v="223"/>
    <n v="226"/>
    <n v="259"/>
    <n v="0.30853922843519699"/>
    <n v="0.114134068873287"/>
    <s v="unknown"/>
    <m/>
    <s v="Q46868"/>
    <s v="Q46868"/>
    <m/>
    <s v="Y"/>
    <n v="6"/>
    <n v="6"/>
    <s v="SAMN06111835"/>
    <m/>
    <s v="Y"/>
  </r>
  <r>
    <n v="514"/>
    <s v="PMS-075"/>
    <s v="PMS-075"/>
    <s v="M. sacchariflorus"/>
    <m/>
    <m/>
    <m/>
    <m/>
    <m/>
    <s v="Q45671"/>
    <m/>
    <m/>
    <s v="China"/>
    <s v="Beijing"/>
    <s v="Beijing"/>
    <m/>
    <s v="Junhua Peng"/>
    <d v="2008-11-07T00:00:00"/>
    <m/>
    <m/>
    <m/>
    <m/>
    <m/>
    <s v="WBG"/>
    <m/>
    <m/>
    <m/>
    <d v="2010-06-28T00:00:00"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6"/>
    <s v="Y"/>
    <n v="40.134599999999999"/>
    <n v="116.1751"/>
    <n v="46"/>
    <m/>
    <m/>
    <s v="2x"/>
    <n v="4.3783255813953481"/>
    <s v="Y"/>
    <d v="2012-06-01T00:00:00"/>
    <s v="CSU"/>
    <m/>
    <m/>
    <m/>
    <s v="N"/>
    <n v="8"/>
    <n v="3"/>
    <s v="N China 2x and 4x, Korea and Russia 4x"/>
    <n v="4"/>
    <x v="9"/>
    <n v="3.5000000000000003E-2"/>
    <n v="0.9"/>
    <n v="0"/>
    <n v="2.1999999999999999E-2"/>
    <n v="4.0000000000000001E-3"/>
    <n v="3.9E-2"/>
    <n v="0"/>
    <n v="296"/>
    <n v="307"/>
    <n v="267"/>
    <n v="285"/>
    <n v="248"/>
    <n v="193"/>
    <n v="214"/>
    <n v="223"/>
    <n v="226"/>
    <n v="259"/>
    <n v="0.136801040312094"/>
    <n v="0.13481302935958001"/>
    <s v="2x"/>
    <m/>
    <s v="Q45671"/>
    <s v="Q45671"/>
    <m/>
    <s v="Y"/>
    <n v="6"/>
    <n v="6"/>
    <s v="SAMN02213085"/>
    <m/>
    <s v="Y"/>
  </r>
  <r>
    <n v="515"/>
    <s v="PMS-076"/>
    <s v="PMS-076"/>
    <s v="M. sacchariflorus"/>
    <m/>
    <m/>
    <m/>
    <m/>
    <m/>
    <s v="Q46878"/>
    <m/>
    <m/>
    <s v="China"/>
    <s v="Beijing"/>
    <s v="Beijing"/>
    <m/>
    <s v="Junhua Peng"/>
    <d v="2008-11-07T00:00:00"/>
    <m/>
    <m/>
    <m/>
    <m/>
    <m/>
    <s v="WBG"/>
    <m/>
    <m/>
    <d v="2011-04-19T00:00:00"/>
    <d v="2012-06-26T00:00:00"/>
    <n v="6"/>
    <d v="2015-03-31T00:00:00"/>
    <n v="8"/>
    <n v="8"/>
    <m/>
    <d v="2015-04-01T00:00:00"/>
    <n v="8"/>
    <m/>
    <d v="2015-03-16T00:00:00"/>
    <m/>
    <m/>
    <n v="7"/>
    <d v="2015-03-16T00:00:00"/>
    <m/>
    <m/>
    <d v="2015-03-23T00:00:00"/>
    <n v="4"/>
    <s v="Y"/>
    <d v="2015-03-13T00:00:00"/>
    <m/>
    <n v="8"/>
    <s v="Y"/>
    <n v="40.164200000000001"/>
    <n v="116.05"/>
    <n v="141"/>
    <m/>
    <m/>
    <s v="2x"/>
    <n v="4.3455384615384611"/>
    <s v="Y"/>
    <d v="2012-06-01T00:00:00"/>
    <s v="CSU"/>
    <m/>
    <m/>
    <m/>
    <s v="N"/>
    <n v="8"/>
    <n v="3"/>
    <s v="N China 2x and 4x, Korea and Russia 4x"/>
    <n v="4"/>
    <x v="9"/>
    <n v="3.5000000000000003E-2"/>
    <n v="0.754"/>
    <n v="4.0000000000000001E-3"/>
    <n v="6.5000000000000002E-2"/>
    <n v="5.3999999999999999E-2"/>
    <n v="7.9000000000000001E-2"/>
    <n v="8.9999999999999993E-3"/>
    <n v="296"/>
    <n v="307"/>
    <n v="267"/>
    <n v="284"/>
    <n v="248"/>
    <n v="193"/>
    <n v="213"/>
    <n v="224"/>
    <n v="226"/>
    <n v="259"/>
    <n v="0.108857101574917"/>
    <n v="0.178254102081847"/>
    <s v="4x"/>
    <s v="PMS-076-7"/>
    <s v="Q46878"/>
    <s v="Q49085"/>
    <d v="2016-07-26T00:00:00"/>
    <s v="Y"/>
    <n v="6"/>
    <n v="6"/>
    <s v="SAMN02213086"/>
    <m/>
    <s v="Y"/>
  </r>
  <r>
    <n v="516"/>
    <s v="PMS-077"/>
    <s v="PMS-077"/>
    <s v="M. sacchariflorus"/>
    <m/>
    <m/>
    <m/>
    <m/>
    <m/>
    <m/>
    <m/>
    <m/>
    <s v="China"/>
    <s v="Beijing"/>
    <s v="Beijing"/>
    <m/>
    <s v="Junhua Peng"/>
    <d v="2008-11-07T00:00:00"/>
    <m/>
    <m/>
    <m/>
    <m/>
    <m/>
    <s v="WBG"/>
    <m/>
    <m/>
    <m/>
    <m/>
    <m/>
    <m/>
    <m/>
    <n v="6"/>
    <m/>
    <m/>
    <m/>
    <m/>
    <m/>
    <m/>
    <m/>
    <m/>
    <m/>
    <m/>
    <m/>
    <m/>
    <m/>
    <m/>
    <m/>
    <m/>
    <n v="6"/>
    <s v="Y"/>
    <n v="40.145000000000003"/>
    <n v="115.9041"/>
    <n v="721"/>
    <m/>
    <m/>
    <s v="2x"/>
    <n v="4.2635761589403973"/>
    <s v="Y"/>
    <d v="2012-06-01T00:00:00"/>
    <s v="NEF"/>
    <m/>
    <m/>
    <m/>
    <s v="N"/>
    <n v="8"/>
    <n v="3"/>
    <s v="N China 2x and 4x, Korea and Russia 4x"/>
    <n v="4"/>
    <x v="9"/>
    <n v="3.5000000000000003E-2"/>
    <n v="0.754"/>
    <n v="4.0000000000000001E-3"/>
    <n v="6.5000000000000002E-2"/>
    <n v="5.3999999999999999E-2"/>
    <n v="7.9000000000000001E-2"/>
    <n v="8.9999999999999993E-3"/>
    <n v="296"/>
    <n v="307"/>
    <n v="267"/>
    <n v="284"/>
    <n v="248"/>
    <n v="193"/>
    <n v="213"/>
    <n v="224"/>
    <n v="226"/>
    <n v="259"/>
    <n v="0.108857101574917"/>
    <n v="0.178254102081847"/>
    <s v="4x"/>
    <s v="PMS-076-7"/>
    <m/>
    <s v="Q49085"/>
    <d v="2016-07-26T00:00:00"/>
    <s v="Y"/>
    <n v="6"/>
    <n v="6"/>
    <s v="SAMN02213087"/>
    <m/>
    <s v="Y"/>
  </r>
  <r>
    <n v="517"/>
    <s v="PMS-457"/>
    <s v="PMS-457"/>
    <s v="M. sacchariflorus"/>
    <m/>
    <m/>
    <m/>
    <m/>
    <m/>
    <m/>
    <m/>
    <m/>
    <s v="China"/>
    <s v="Shandong"/>
    <s v="Taishan"/>
    <m/>
    <s v="Junhua Peng"/>
    <d v="2009-04-04T00:00:00"/>
    <m/>
    <m/>
    <m/>
    <m/>
    <m/>
    <s v="WBG"/>
    <m/>
    <m/>
    <m/>
    <m/>
    <m/>
    <m/>
    <m/>
    <n v="6"/>
    <m/>
    <m/>
    <m/>
    <m/>
    <m/>
    <m/>
    <m/>
    <m/>
    <m/>
    <m/>
    <m/>
    <m/>
    <m/>
    <m/>
    <m/>
    <m/>
    <n v="6"/>
    <s v="Y"/>
    <n v="36.2119"/>
    <n v="117.1133"/>
    <n v="277"/>
    <m/>
    <m/>
    <s v="4x"/>
    <n v="8.7248571428571431"/>
    <s v="Y"/>
    <d v="2012-06-01T00:00:00"/>
    <s v="NEF"/>
    <m/>
    <m/>
    <m/>
    <s v="N"/>
    <n v="8"/>
    <n v="3"/>
    <s v="N China 2x and 4x, Korea and Russia 4x"/>
    <n v="3"/>
    <x v="1"/>
    <n v="0"/>
    <n v="0.33100000000000002"/>
    <n v="6.0999999999999999E-2"/>
    <n v="0"/>
    <n v="0.53300000000000003"/>
    <n v="7.2999999999999995E-2"/>
    <n v="0"/>
    <n v="296"/>
    <n v="307"/>
    <n v="267"/>
    <n v="282"/>
    <n v="248"/>
    <n v="193"/>
    <n v="213"/>
    <n v="224"/>
    <n v="226"/>
    <n v="259"/>
    <n v="0.15090304869238499"/>
    <n v="0.18660449920021799"/>
    <s v="4x"/>
    <m/>
    <m/>
    <s v="Q49087"/>
    <d v="2016-07-26T00:00:00"/>
    <s v="Y"/>
    <n v="7"/>
    <n v="7"/>
    <s v="SAMN02213316"/>
    <m/>
    <s v="Y"/>
  </r>
  <r>
    <n v="518"/>
    <s v="PMS-458"/>
    <s v="PMS-458"/>
    <s v="M. sacchariflorus"/>
    <m/>
    <m/>
    <m/>
    <m/>
    <m/>
    <m/>
    <m/>
    <m/>
    <s v="China"/>
    <s v="Shandong"/>
    <s v="Qingdao"/>
    <m/>
    <s v="Junhua Peng"/>
    <d v="2009-04-05T00:00:00"/>
    <m/>
    <m/>
    <m/>
    <m/>
    <m/>
    <s v="WBG"/>
    <m/>
    <m/>
    <m/>
    <m/>
    <m/>
    <m/>
    <m/>
    <n v="6"/>
    <m/>
    <m/>
    <m/>
    <m/>
    <m/>
    <m/>
    <m/>
    <m/>
    <m/>
    <m/>
    <m/>
    <m/>
    <m/>
    <m/>
    <m/>
    <m/>
    <n v="4"/>
    <s v="Y"/>
    <n v="36.173400000000001"/>
    <n v="120.4978"/>
    <n v="74"/>
    <m/>
    <m/>
    <s v="4x"/>
    <n v="8.4354385964912275"/>
    <s v="Y"/>
    <d v="2012-06-01T00:00:00"/>
    <s v="NEF"/>
    <m/>
    <m/>
    <m/>
    <s v="N"/>
    <n v="8"/>
    <n v="3"/>
    <s v="N China 2x and 4x, Korea and Russia 4x"/>
    <n v="3"/>
    <x v="1"/>
    <n v="7.0000000000000001E-3"/>
    <n v="0.308"/>
    <n v="5.7000000000000002E-2"/>
    <n v="4.0000000000000001E-3"/>
    <n v="0.53100000000000003"/>
    <n v="9.1999999999999998E-2"/>
    <n v="0"/>
    <n v="296"/>
    <n v="307"/>
    <n v="267"/>
    <n v="282"/>
    <n v="248"/>
    <n v="193"/>
    <n v="213"/>
    <n v="224"/>
    <n v="226"/>
    <n v="259"/>
    <n v="7.5046958532003993E-2"/>
    <n v="0.21725818545363701"/>
    <s v="4x"/>
    <m/>
    <m/>
    <s v="Q49088"/>
    <d v="2016-07-26T00:00:00"/>
    <s v="Y"/>
    <n v="8"/>
    <n v="8"/>
    <s v="SAMN02213317"/>
    <m/>
    <s v="Y"/>
  </r>
  <r>
    <n v="519"/>
    <s v="PMS-488"/>
    <s v="PMS-488"/>
    <s v="M. sacchariflorus"/>
    <m/>
    <m/>
    <m/>
    <m/>
    <m/>
    <m/>
    <m/>
    <m/>
    <s v="China"/>
    <s v="Jilin"/>
    <s v="Huinan"/>
    <m/>
    <s v="Junhua Peng"/>
    <m/>
    <m/>
    <m/>
    <m/>
    <m/>
    <m/>
    <s v="WBG"/>
    <m/>
    <m/>
    <m/>
    <m/>
    <m/>
    <m/>
    <m/>
    <n v="0"/>
    <m/>
    <m/>
    <m/>
    <m/>
    <m/>
    <m/>
    <m/>
    <m/>
    <m/>
    <m/>
    <m/>
    <m/>
    <m/>
    <m/>
    <m/>
    <m/>
    <m/>
    <m/>
    <n v="42.376150000000003"/>
    <n v="126.36116666666666"/>
    <n v="525"/>
    <m/>
    <m/>
    <s v="2x"/>
    <n v="4.2287272727272729"/>
    <m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m/>
    <m/>
    <m/>
    <n v="4"/>
    <n v="4"/>
    <s v="NA"/>
    <m/>
    <m/>
  </r>
  <r>
    <n v="520"/>
    <s v="PMS-512"/>
    <s v="PMS-512"/>
    <s v="M. sacchariflorus"/>
    <m/>
    <m/>
    <m/>
    <m/>
    <m/>
    <m/>
    <m/>
    <m/>
    <s v="China"/>
    <s v="Liaoning"/>
    <s v="Benxi"/>
    <m/>
    <s v="Junhua Peng"/>
    <d v="2009-09-23T00:00:00"/>
    <m/>
    <m/>
    <m/>
    <m/>
    <m/>
    <s v="WBG"/>
    <m/>
    <m/>
    <m/>
    <m/>
    <m/>
    <m/>
    <m/>
    <n v="6"/>
    <m/>
    <m/>
    <m/>
    <m/>
    <m/>
    <m/>
    <m/>
    <m/>
    <m/>
    <m/>
    <m/>
    <m/>
    <m/>
    <m/>
    <m/>
    <m/>
    <n v="7"/>
    <s v="Y"/>
    <n v="41.328000000000003"/>
    <n v="123.6909"/>
    <n v="160"/>
    <m/>
    <m/>
    <m/>
    <m/>
    <s v="Y"/>
    <d v="2012-06-01T00:00:00"/>
    <s v="NEF"/>
    <m/>
    <m/>
    <m/>
    <s v="N"/>
    <n v="7"/>
    <n v="4"/>
    <s v="NE China/Korea/Russia diploids"/>
    <n v="2"/>
    <x v="0"/>
    <n v="1.6E-2"/>
    <n v="0.22500000000000001"/>
    <n v="1E-3"/>
    <n v="0.73799999999999999"/>
    <n v="1E-3"/>
    <n v="1.7999999999999999E-2"/>
    <n v="1E-3"/>
    <n v="296"/>
    <n v="307"/>
    <n v="267"/>
    <n v="284"/>
    <n v="248"/>
    <n v="193"/>
    <n v="214"/>
    <n v="223"/>
    <n v="226"/>
    <n v="259"/>
    <n v="0.14442999566536599"/>
    <n v="0.12983416084034199"/>
    <s v="2x"/>
    <m/>
    <m/>
    <s v="Q49089"/>
    <d v="2016-07-26T00:00:00"/>
    <s v="Y"/>
    <n v="5"/>
    <n v="5"/>
    <s v="SAMN02213342"/>
    <m/>
    <s v="Y"/>
  </r>
  <r>
    <n v="521"/>
    <s v="JY001"/>
    <s v="JY001"/>
    <s v="M. sacchariflorus"/>
    <m/>
    <m/>
    <m/>
    <m/>
    <m/>
    <m/>
    <s v="wild"/>
    <m/>
    <s v="China"/>
    <s v="Zhejiang"/>
    <s v="Zhuji "/>
    <s v="Shuanglong reservoir"/>
    <s v="Xiaoli Jin"/>
    <d v="2014-08-08T00:00:00"/>
    <s v="near to the reservoir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91050000000002"/>
    <n v="120.09701666666668"/>
    <n v="25"/>
    <n v="3"/>
    <m/>
    <s v="2x"/>
    <n v="4.4137499999999994"/>
    <s v="Y"/>
    <s v="fall 2015"/>
    <s v="ZJU"/>
    <d v="2015-11-18T00:00:00"/>
    <n v="139.86159999999998"/>
    <m/>
    <s v="N"/>
    <n v="8"/>
    <n v="3"/>
    <s v="N China 2x and 4x, Korea and Russia 4x"/>
    <n v="4"/>
    <x v="9"/>
    <n v="0"/>
    <n v="0.43099999999999999"/>
    <n v="0.41199999999999998"/>
    <n v="3.0000000000000001E-3"/>
    <n v="0.111"/>
    <n v="0.03"/>
    <n v="1.2E-2"/>
    <n v="296"/>
    <n v="307"/>
    <n v="267"/>
    <n v="284"/>
    <n v="248"/>
    <n v="193"/>
    <n v="213"/>
    <n v="224"/>
    <n v="227"/>
    <n v="259"/>
    <n v="0.139083947406444"/>
    <n v="0.120737110633727"/>
    <s v="2x"/>
    <m/>
    <m/>
    <n v="0"/>
    <d v="1899-12-30T00:00:00"/>
    <n v="0"/>
    <n v="9"/>
    <n v="9"/>
    <s v="SAMN05752377"/>
    <n v="0"/>
    <m/>
  </r>
  <r>
    <n v="522"/>
    <s v="JY002"/>
    <s v="JY002"/>
    <s v="M. sacchariflorus"/>
    <m/>
    <m/>
    <m/>
    <m/>
    <m/>
    <m/>
    <s v="wild"/>
    <m/>
    <s v="China"/>
    <s v="Zhejiang"/>
    <s v="Zhuji "/>
    <s v="Xingfu reservoir"/>
    <s v="Xiaoli Jin"/>
    <d v="2014-08-08T00:00:00"/>
    <s v="near to the reservoir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91216666666667"/>
    <n v="120.09698333333333"/>
    <n v="133"/>
    <n v="1.5"/>
    <m/>
    <s v="2x"/>
    <n v="4.2799999999999994"/>
    <s v="Y"/>
    <d v="2015-07-27T00:00:00"/>
    <s v="ZJU"/>
    <s v="summer 2015"/>
    <n v="20.439599999999999"/>
    <m/>
    <s v="N"/>
    <n v="5"/>
    <n v="2"/>
    <s v="M. sinensis"/>
    <n v="7"/>
    <x v="7"/>
    <n v="0.996"/>
    <n v="0"/>
    <n v="0"/>
    <n v="0"/>
    <n v="1E-3"/>
    <n v="1E-3"/>
    <n v="1E-3"/>
    <n v="295"/>
    <n v="305"/>
    <n v="266"/>
    <n v="285"/>
    <n v="255"/>
    <n v="194"/>
    <n v="216"/>
    <n v="225"/>
    <n v="228"/>
    <n v="242"/>
    <n v="0.53266868949573798"/>
    <n v="5.1014098441751199E-2"/>
    <s v="unknown"/>
    <m/>
    <m/>
    <n v="0"/>
    <d v="1899-12-30T00:00:00"/>
    <n v="0"/>
    <n v="9"/>
    <n v="9"/>
    <s v="SAMN05752378"/>
    <n v="0"/>
    <m/>
  </r>
  <r>
    <n v="523"/>
    <s v="JY003"/>
    <s v="JY003"/>
    <s v="M. sacchariflorus"/>
    <m/>
    <m/>
    <m/>
    <m/>
    <m/>
    <m/>
    <s v="wild"/>
    <m/>
    <s v="China"/>
    <s v="Zhejiang"/>
    <s v="Zhuji "/>
    <s v="Xingfu reservoir"/>
    <s v="Xiaoli Jin"/>
    <d v="2014-08-09T00:00:00"/>
    <s v="near to the reservoir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91216666666667"/>
    <n v="120.09698333333333"/>
    <n v="131"/>
    <n v="1.3"/>
    <m/>
    <s v="2x"/>
    <n v="4.4519642857142854"/>
    <s v="Y"/>
    <d v="2015-07-27T00:00:00"/>
    <s v="ZJU"/>
    <s v="summer 2015"/>
    <n v="25.811699999999995"/>
    <m/>
    <s v="Y"/>
    <m/>
    <m/>
    <m/>
    <m/>
    <x v="3"/>
    <m/>
    <m/>
    <m/>
    <m/>
    <m/>
    <m/>
    <m/>
    <n v="294"/>
    <n v="306"/>
    <n v="265"/>
    <n v="285"/>
    <n v="253"/>
    <n v="190"/>
    <n v="217"/>
    <n v="223"/>
    <n v="237"/>
    <n v="261"/>
    <s v="NA"/>
    <s v="NA"/>
    <s v="unknown"/>
    <m/>
    <m/>
    <n v="0"/>
    <d v="1899-12-30T00:00:00"/>
    <n v="0"/>
    <n v="9"/>
    <n v="9"/>
    <s v="NA"/>
    <n v="0"/>
    <m/>
  </r>
  <r>
    <n v="524"/>
    <s v="JY004"/>
    <s v="JY004"/>
    <s v="M. sacchariflorus"/>
    <m/>
    <m/>
    <m/>
    <m/>
    <m/>
    <m/>
    <s v="wild"/>
    <m/>
    <s v="China"/>
    <s v="Zhejiang"/>
    <s v="Zhuji "/>
    <s v="Xingfu reservoir"/>
    <s v="Xiaoli Jin"/>
    <d v="2014-08-09T00:00:00"/>
    <s v="near to the reservoir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791466666666665"/>
    <n v="120.09711666666665"/>
    <n v="127"/>
    <n v="2.5"/>
    <m/>
    <s v="2x"/>
    <n v="4.3755357142857134"/>
    <s v="Y"/>
    <d v="2015-07-27T00:00:00"/>
    <s v="ZJU"/>
    <s v="summer 2015"/>
    <n v="100.3866"/>
    <n v="1.3636363636363601E-3"/>
    <s v="N"/>
    <n v="8"/>
    <n v="3"/>
    <s v="N China 2x and 4x, Korea and Russia 4x"/>
    <n v="4"/>
    <x v="9"/>
    <n v="0"/>
    <n v="0.439"/>
    <n v="0.46"/>
    <n v="1E-3"/>
    <n v="9.5000000000000001E-2"/>
    <n v="4.0000000000000001E-3"/>
    <n v="1E-3"/>
    <n v="295"/>
    <n v="308"/>
    <n v="266"/>
    <n v="283"/>
    <n v="250"/>
    <n v="194"/>
    <n v="213"/>
    <n v="223"/>
    <n v="227"/>
    <n v="258"/>
    <n v="0.19485623464817201"/>
    <n v="0.106130213193597"/>
    <s v="2x"/>
    <m/>
    <m/>
    <n v="0"/>
    <d v="1899-12-30T00:00:00"/>
    <n v="0"/>
    <n v="9"/>
    <n v="9"/>
    <s v="SAMN05752379"/>
    <n v="0"/>
    <m/>
  </r>
  <r>
    <n v="525"/>
    <s v="JY005"/>
    <s v="JY005"/>
    <s v="M. sacchariflorus"/>
    <m/>
    <m/>
    <m/>
    <m/>
    <m/>
    <m/>
    <s v="wild"/>
    <m/>
    <s v="China"/>
    <s v="Zhejiang"/>
    <s v="Zhuji "/>
    <s v="Xingfu reservoir"/>
    <s v="Xiaoli Jin"/>
    <d v="2014-08-09T00:00:00"/>
    <s v="near to the reservoir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91399999999999"/>
    <n v="120.09710000000001"/>
    <n v="127"/>
    <n v="1.6"/>
    <m/>
    <s v="?3x"/>
    <n v="6.0569642857142849"/>
    <s v="Y"/>
    <d v="2015-07-27T00:00:00"/>
    <s v="ZJU"/>
    <s v="summer 2015"/>
    <n v="58.974899999999998"/>
    <n v="0.266666666666667"/>
    <s v="Y"/>
    <m/>
    <m/>
    <m/>
    <m/>
    <x v="3"/>
    <m/>
    <m/>
    <m/>
    <m/>
    <m/>
    <m/>
    <m/>
    <n v="294"/>
    <n v="0"/>
    <n v="265"/>
    <n v="284"/>
    <n v="0"/>
    <n v="190"/>
    <n v="217"/>
    <n v="223"/>
    <n v="238"/>
    <n v="261"/>
    <s v="NA"/>
    <s v="NA"/>
    <s v="unknown"/>
    <m/>
    <m/>
    <n v="0"/>
    <d v="1899-12-30T00:00:00"/>
    <n v="0"/>
    <n v="9"/>
    <n v="9"/>
    <s v="NA"/>
    <n v="0"/>
    <m/>
  </r>
  <r>
    <n v="526"/>
    <s v="JY006"/>
    <s v="JY006"/>
    <s v="M. sacchariflorus"/>
    <m/>
    <m/>
    <m/>
    <m/>
    <m/>
    <m/>
    <s v="wild"/>
    <m/>
    <s v="China"/>
    <s v="Zhejiang"/>
    <s v="Zhuji "/>
    <s v="Xingfu reservoir"/>
    <s v="Xiaoli Jin"/>
    <d v="2014-08-09T00:00:00"/>
    <s v="near to the reservoir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93749999999999"/>
    <n v="120.09488333333333"/>
    <n v="139"/>
    <n v="1.5"/>
    <m/>
    <s v="4x"/>
    <n v="8.8657142857142848"/>
    <s v="Y"/>
    <d v="2015-07-27T00:00:00"/>
    <s v="ZJU"/>
    <d v="2015-11-17T00:00:00"/>
    <n v="25.1144"/>
    <m/>
    <s v="N"/>
    <n v="8"/>
    <n v="3"/>
    <s v="N China 2x and 4x, Korea and Russia 4x"/>
    <n v="3"/>
    <x v="1"/>
    <n v="0"/>
    <n v="0.09"/>
    <n v="0.42499999999999999"/>
    <n v="0"/>
    <n v="0.30099999999999999"/>
    <n v="0.13100000000000001"/>
    <n v="5.2999999999999999E-2"/>
    <n v="296"/>
    <n v="307"/>
    <n v="266"/>
    <n v="283"/>
    <n v="248"/>
    <n v="193"/>
    <n v="213"/>
    <n v="224"/>
    <n v="226"/>
    <n v="259"/>
    <n v="0.24484901025863301"/>
    <n v="0.13286392162865501"/>
    <s v="unknown"/>
    <m/>
    <m/>
    <n v="0"/>
    <d v="1899-12-30T00:00:00"/>
    <n v="0"/>
    <n v="9"/>
    <n v="9"/>
    <s v="SAMN05752380"/>
    <n v="0"/>
    <m/>
  </r>
  <r>
    <n v="527"/>
    <s v="JY007"/>
    <s v="JY007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50533333333333"/>
    <n v="120.37655000000001"/>
    <n v="4"/>
    <n v="3.5"/>
    <m/>
    <s v="2x"/>
    <n v="4.2799999999999994"/>
    <s v="Y"/>
    <d v="2015-07-27T00:00:00"/>
    <s v="ZJU"/>
    <s v="summer 2015"/>
    <n v="48.315299999999993"/>
    <n v="5.4474708171206197E-3"/>
    <s v="N"/>
    <n v="8"/>
    <n v="3"/>
    <s v="N China 2x and 4x, Korea and Russia 4x"/>
    <n v="4"/>
    <x v="9"/>
    <n v="0"/>
    <n v="0.51300000000000001"/>
    <n v="0.42699999999999999"/>
    <n v="2E-3"/>
    <n v="5.5E-2"/>
    <n v="1E-3"/>
    <n v="2E-3"/>
    <n v="295"/>
    <n v="308"/>
    <n v="266"/>
    <n v="283"/>
    <n v="250"/>
    <n v="194"/>
    <n v="213"/>
    <n v="223"/>
    <n v="227"/>
    <n v="258"/>
    <n v="0.266897847131917"/>
    <n v="9.3302849934960005E-2"/>
    <s v="2x"/>
    <m/>
    <m/>
    <n v="0"/>
    <d v="1899-12-30T00:00:00"/>
    <n v="0"/>
    <n v="9"/>
    <n v="9"/>
    <s v="SAMN05752381"/>
    <n v="0"/>
    <m/>
  </r>
  <r>
    <n v="528"/>
    <s v="JY008"/>
    <s v="JY008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50483333333334"/>
    <n v="120.3766"/>
    <n v="2"/>
    <n v="1.5"/>
    <m/>
    <s v="4x"/>
    <n v="8.6937499999999996"/>
    <s v="Y"/>
    <d v="2015-07-27T00:00:00"/>
    <s v="ZJU"/>
    <s v="summer 2015"/>
    <n v="102.12089999999999"/>
    <n v="7.4074074074074103E-3"/>
    <s v="N"/>
    <n v="8"/>
    <n v="3"/>
    <s v="N China 2x and 4x, Korea and Russia 4x"/>
    <n v="3"/>
    <x v="1"/>
    <n v="0"/>
    <n v="9.7000000000000003E-2"/>
    <n v="0.42"/>
    <n v="0"/>
    <n v="0.317"/>
    <n v="0.125"/>
    <n v="4.2000000000000003E-2"/>
    <n v="295"/>
    <n v="307"/>
    <n v="267"/>
    <n v="283"/>
    <n v="248"/>
    <n v="194"/>
    <n v="213"/>
    <n v="224"/>
    <n v="226"/>
    <n v="258"/>
    <n v="0.22647016327120401"/>
    <n v="0.13385385534967101"/>
    <s v="unknown"/>
    <m/>
    <m/>
    <n v="0"/>
    <d v="1899-12-30T00:00:00"/>
    <n v="0"/>
    <n v="9"/>
    <n v="9"/>
    <s v="SAMN05752382"/>
    <n v="0"/>
    <m/>
  </r>
  <r>
    <n v="529"/>
    <s v="JY009"/>
    <s v="JY009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49950000000001"/>
    <n v="120.37479999999999"/>
    <n v="9"/>
    <n v="2.5"/>
    <m/>
    <s v="4x"/>
    <n v="8.2542857142857144"/>
    <s v="Y"/>
    <d v="2015-07-27T00:00:00"/>
    <s v="ZJU"/>
    <s v="summer 2015"/>
    <n v="49.330499999999994"/>
    <n v="2.5020850708924098E-3"/>
    <s v="N"/>
    <n v="8"/>
    <n v="3"/>
    <s v="N China 2x and 4x, Korea and Russia 4x"/>
    <n v="3"/>
    <x v="1"/>
    <n v="0"/>
    <n v="9.2999999999999999E-2"/>
    <n v="0.43"/>
    <n v="0"/>
    <n v="0.309"/>
    <n v="0.13200000000000001"/>
    <n v="3.5000000000000003E-2"/>
    <n v="295"/>
    <n v="307"/>
    <n v="267"/>
    <n v="284"/>
    <n v="248"/>
    <n v="194"/>
    <n v="213"/>
    <n v="224"/>
    <n v="226"/>
    <n v="258"/>
    <n v="0.24750758560901601"/>
    <n v="0.12980030721966199"/>
    <s v="unknown"/>
    <m/>
    <m/>
    <n v="0"/>
    <d v="1899-12-30T00:00:00"/>
    <n v="0"/>
    <n v="9"/>
    <n v="9"/>
    <s v="SAMN05752383"/>
    <n v="0"/>
    <m/>
  </r>
  <r>
    <n v="530"/>
    <s v="JY010"/>
    <s v="JY010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47666666666667"/>
    <n v="120.36956666666666"/>
    <n v="11"/>
    <n v="0.5"/>
    <m/>
    <s v="4x"/>
    <n v="8.3880357142857136"/>
    <s v="Y"/>
    <d v="2015-07-27T00:00:00"/>
    <s v="ZJU"/>
    <s v="summer 2015"/>
    <n v="63.797099999999993"/>
    <n v="3.7715517241379299E-3"/>
    <s v="N"/>
    <n v="8"/>
    <n v="3"/>
    <s v="N China 2x and 4x, Korea and Russia 4x"/>
    <n v="3"/>
    <x v="1"/>
    <n v="0"/>
    <n v="5.3999999999999999E-2"/>
    <n v="0.40200000000000002"/>
    <n v="0"/>
    <n v="0.38300000000000001"/>
    <n v="0.127"/>
    <n v="3.4000000000000002E-2"/>
    <n v="295"/>
    <n v="307"/>
    <n v="267"/>
    <n v="284"/>
    <n v="248"/>
    <n v="194"/>
    <n v="213"/>
    <n v="224"/>
    <n v="226"/>
    <n v="258"/>
    <n v="0.16127727207051001"/>
    <n v="0.14636163175303199"/>
    <s v="unknown"/>
    <m/>
    <m/>
    <n v="0"/>
    <d v="1899-12-30T00:00:00"/>
    <n v="0"/>
    <n v="9"/>
    <n v="9"/>
    <s v="SAMN05752384"/>
    <n v="0"/>
    <m/>
  </r>
  <r>
    <n v="531"/>
    <s v="JY011"/>
    <s v="JY011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947649999999999"/>
    <n v="120.36951666666667"/>
    <n v="9"/>
    <n v="1.5"/>
    <m/>
    <s v="4x"/>
    <n v="8.2160714285714285"/>
    <s v="Y"/>
    <d v="2015-07-27T00:00:00"/>
    <s v="ZJU"/>
    <s v="summer 2015"/>
    <n v="102.58620000000001"/>
    <n v="5.5762081784386597E-3"/>
    <s v="N"/>
    <n v="8"/>
    <n v="3"/>
    <s v="N China 2x and 4x, Korea and Russia 4x"/>
    <n v="3"/>
    <x v="1"/>
    <n v="0"/>
    <n v="2.5999999999999999E-2"/>
    <n v="0.44600000000000001"/>
    <n v="0"/>
    <n v="0.39800000000000002"/>
    <n v="0.129"/>
    <n v="1E-3"/>
    <n v="295"/>
    <n v="307"/>
    <n v="267"/>
    <n v="284"/>
    <n v="248"/>
    <n v="194"/>
    <n v="213"/>
    <n v="224"/>
    <n v="226"/>
    <n v="258"/>
    <n v="0.251986707123248"/>
    <n v="0.121421672783465"/>
    <s v="unknown"/>
    <m/>
    <m/>
    <n v="0"/>
    <d v="1899-12-30T00:00:00"/>
    <n v="0"/>
    <n v="9"/>
    <n v="9"/>
    <s v="SAMN05752385"/>
    <n v="0"/>
    <m/>
  </r>
  <r>
    <n v="532"/>
    <s v="JY012"/>
    <s v="JY012"/>
    <s v="M. sacchariflorus"/>
    <m/>
    <m/>
    <m/>
    <m/>
    <m/>
    <m/>
    <s v="wild"/>
    <m/>
    <s v="China"/>
    <s v="Zhejiang"/>
    <s v="Huzhou "/>
    <s v="Taihu lake"/>
    <s v="Xiaoli Jin"/>
    <d v="2014-08-17T00:00:00"/>
    <s v="lake 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947333333333333"/>
    <n v="120.36946666666668"/>
    <n v="9"/>
    <n v="1.5"/>
    <m/>
    <s v="4x"/>
    <n v="8.2160714285714285"/>
    <s v="Y"/>
    <d v="2015-07-27T00:00:00"/>
    <s v="ZJU"/>
    <s v="summer 2015"/>
    <n v="197.8458"/>
    <n v="5.5139818826309599E-3"/>
    <s v="N"/>
    <n v="8"/>
    <n v="3"/>
    <s v="N China 2x and 4x, Korea and Russia 4x"/>
    <n v="3"/>
    <x v="1"/>
    <n v="0"/>
    <n v="1.6E-2"/>
    <n v="0.40500000000000003"/>
    <n v="0"/>
    <n v="0.40300000000000002"/>
    <n v="0.16800000000000001"/>
    <n v="8.0000000000000002E-3"/>
    <n v="295"/>
    <n v="307"/>
    <n v="267"/>
    <n v="284"/>
    <n v="248"/>
    <n v="194"/>
    <n v="213"/>
    <n v="224"/>
    <n v="226"/>
    <n v="258"/>
    <n v="0.13168617251842199"/>
    <n v="0.15744808306709299"/>
    <s v="unknown"/>
    <m/>
    <m/>
    <n v="0"/>
    <d v="1899-12-30T00:00:00"/>
    <n v="0"/>
    <n v="9"/>
    <n v="9"/>
    <s v="SAMN05752386"/>
    <n v="0"/>
    <m/>
  </r>
  <r>
    <n v="533"/>
    <s v="JY013"/>
    <s v="JY013"/>
    <s v="M. sacchariflorus"/>
    <m/>
    <m/>
    <m/>
    <m/>
    <m/>
    <m/>
    <s v="wild"/>
    <m/>
    <s v="China"/>
    <s v="Zhejiang"/>
    <s v="Huzhou "/>
    <s v="Taihu lake"/>
    <s v="Xiaoli Jin"/>
    <d v="2014-08-17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26583333333333"/>
    <n v="120.22223333333334"/>
    <n v="11"/>
    <n v="1.2"/>
    <m/>
    <s v="2x"/>
    <n v="4.3564285714285713"/>
    <s v="Y"/>
    <d v="2015-07-27T00:00:00"/>
    <s v="ZJU"/>
    <s v="summer 2015"/>
    <n v="57.198299999999996"/>
    <n v="2.1691973969631198E-3"/>
    <s v="N"/>
    <n v="8"/>
    <n v="3"/>
    <s v="N China 2x and 4x, Korea and Russia 4x"/>
    <n v="3"/>
    <x v="1"/>
    <n v="0"/>
    <n v="4.2000000000000003E-2"/>
    <n v="0.40300000000000002"/>
    <n v="0"/>
    <n v="0.38200000000000001"/>
    <n v="0.128"/>
    <n v="4.3999999999999997E-2"/>
    <n v="296"/>
    <n v="308"/>
    <n v="267"/>
    <n v="282"/>
    <n v="248"/>
    <n v="193"/>
    <n v="213"/>
    <n v="224"/>
    <n v="226"/>
    <n v="259"/>
    <n v="0.14234937147811"/>
    <n v="0.154250480137471"/>
    <s v="unknown"/>
    <m/>
    <m/>
    <n v="0"/>
    <d v="1899-12-30T00:00:00"/>
    <n v="0"/>
    <n v="9"/>
    <n v="9"/>
    <s v="SAMN05752387"/>
    <n v="0"/>
    <m/>
  </r>
  <r>
    <n v="534"/>
    <s v="JY014"/>
    <s v="JY014"/>
    <s v="M. sacchariflorus"/>
    <m/>
    <m/>
    <m/>
    <m/>
    <m/>
    <m/>
    <s v="wild"/>
    <m/>
    <s v="China"/>
    <s v="Zhejiang"/>
    <s v="Huzhou "/>
    <s v="field side"/>
    <s v="Xiaoli Jin"/>
    <d v="2014-08-17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18383333333335"/>
    <n v="120.13183333333333"/>
    <n v="11"/>
    <n v="2.2000000000000002"/>
    <m/>
    <s v="?3x"/>
    <n v="6.0378571428571428"/>
    <s v="Y"/>
    <d v="2015-07-27T00:00:00"/>
    <s v="ZJU"/>
    <s v="summer 2015"/>
    <n v="28.011299999999999"/>
    <m/>
    <s v="N"/>
    <n v="8"/>
    <n v="3"/>
    <s v="N China 2x and 4x, Korea and Russia 4x"/>
    <n v="3"/>
    <x v="1"/>
    <n v="0"/>
    <n v="8.7999999999999995E-2"/>
    <n v="0.44500000000000001"/>
    <n v="0"/>
    <n v="0.315"/>
    <n v="0.11799999999999999"/>
    <n v="3.5000000000000003E-2"/>
    <n v="296"/>
    <n v="307"/>
    <n v="268"/>
    <n v="283"/>
    <n v="248"/>
    <n v="193"/>
    <n v="213"/>
    <n v="224"/>
    <n v="226"/>
    <n v="259"/>
    <n v="0.29414824447334198"/>
    <n v="9.7150577253745998E-2"/>
    <s v="2x"/>
    <m/>
    <m/>
    <n v="0"/>
    <d v="1899-12-30T00:00:00"/>
    <n v="0"/>
    <n v="9"/>
    <n v="9"/>
    <s v="SAMN05752388"/>
    <n v="0"/>
    <m/>
  </r>
  <r>
    <n v="535"/>
    <s v="JY015"/>
    <s v="JY015"/>
    <s v="M. sacchariflorus"/>
    <m/>
    <m/>
    <m/>
    <m/>
    <m/>
    <m/>
    <s v="wild"/>
    <m/>
    <s v="China"/>
    <s v="Zhejiang"/>
    <s v="Huzhou "/>
    <s v="field side"/>
    <s v="Xiaoli Jin"/>
    <d v="2014-08-1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918316666666666"/>
    <n v="120.13176666666666"/>
    <n v="11"/>
    <n v="2.2999999999999998"/>
    <m/>
    <m/>
    <m/>
    <s v="Y"/>
    <d v="2015-07-27T00:00:00"/>
    <s v="ZJU"/>
    <s v="summer 2015"/>
    <n v="95.902799999999999"/>
    <n v="2.9484029484029501E-3"/>
    <s v="N"/>
    <n v="8"/>
    <n v="3"/>
    <s v="N China 2x and 4x, Korea and Russia 4x"/>
    <n v="4"/>
    <x v="9"/>
    <n v="0"/>
    <n v="0.52800000000000002"/>
    <n v="0.36"/>
    <n v="1E-3"/>
    <n v="0.1"/>
    <n v="1E-3"/>
    <n v="8.9999999999999993E-3"/>
    <n v="295"/>
    <n v="308"/>
    <n v="266"/>
    <n v="283"/>
    <n v="250"/>
    <n v="194"/>
    <n v="213"/>
    <n v="223"/>
    <n v="227"/>
    <n v="258"/>
    <n v="0.19372922988007499"/>
    <n v="0.10562345435647499"/>
    <s v="2x"/>
    <m/>
    <m/>
    <n v="0"/>
    <d v="1899-12-30T00:00:00"/>
    <n v="0"/>
    <n v="9"/>
    <n v="9"/>
    <s v="SAMN05752389"/>
    <n v="0"/>
    <m/>
  </r>
  <r>
    <n v="536"/>
    <s v="JY016"/>
    <s v="JY016"/>
    <s v="M. sacchariflorus"/>
    <m/>
    <m/>
    <m/>
    <m/>
    <m/>
    <m/>
    <s v="wild"/>
    <m/>
    <s v="China"/>
    <s v="Zhejiang"/>
    <s v="Huzhou "/>
    <s v="road side"/>
    <s v="Xiaoli Jin"/>
    <d v="2014-08-17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908449999999998"/>
    <n v="120.11938333333333"/>
    <n v="7"/>
    <n v="0.6"/>
    <m/>
    <m/>
    <m/>
    <s v="Y"/>
    <d v="2015-07-27T00:00:00"/>
    <s v="ZJU"/>
    <s v="summer 2015"/>
    <n v="150.93510000000001"/>
    <n v="5.9973924380704001E-3"/>
    <s v="N"/>
    <n v="3"/>
    <n v="8"/>
    <s v="Yangtze diploids (ssp. lutarioriparius)"/>
    <n v="5"/>
    <x v="4"/>
    <n v="0"/>
    <n v="1.2999999999999999E-2"/>
    <n v="0.98199999999999998"/>
    <n v="1E-3"/>
    <n v="2E-3"/>
    <n v="0"/>
    <n v="2E-3"/>
    <n v="296"/>
    <n v="307"/>
    <n v="267"/>
    <n v="284"/>
    <n v="248"/>
    <n v="193"/>
    <n v="213"/>
    <n v="224"/>
    <n v="226"/>
    <n v="259"/>
    <n v="0.159659008813755"/>
    <n v="0.103060522696011"/>
    <s v="2x"/>
    <m/>
    <m/>
    <n v="0"/>
    <d v="1899-12-30T00:00:00"/>
    <n v="0"/>
    <n v="9"/>
    <n v="8"/>
    <s v="SAMN05752390"/>
    <n v="0"/>
    <m/>
  </r>
  <r>
    <n v="537"/>
    <s v="JY017"/>
    <s v="JY017"/>
    <s v="M. sacchariflorus"/>
    <m/>
    <m/>
    <m/>
    <m/>
    <m/>
    <m/>
    <s v="wild"/>
    <m/>
    <s v="China"/>
    <s v="Zhejiang"/>
    <s v="Huzhou "/>
    <s v="road side"/>
    <s v="Xiaoli Jin"/>
    <d v="2014-08-17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908483333333329"/>
    <n v="120.11911666666667"/>
    <n v="12"/>
    <n v="1.2"/>
    <m/>
    <m/>
    <m/>
    <s v="Y"/>
    <d v="2015-07-27T00:00:00"/>
    <s v="ZJU"/>
    <s v="summer 2015"/>
    <n v="85.158599999999993"/>
    <n v="0"/>
    <s v="N"/>
    <n v="7"/>
    <n v="4"/>
    <s v="NE China/Korea/Russia diploids"/>
    <n v="2"/>
    <x v="0"/>
    <n v="0"/>
    <n v="3.6999999999999998E-2"/>
    <n v="0"/>
    <n v="0.96099999999999997"/>
    <n v="0"/>
    <n v="1E-3"/>
    <n v="0"/>
    <n v="296"/>
    <n v="307"/>
    <n v="266"/>
    <n v="283"/>
    <n v="248"/>
    <n v="193"/>
    <n v="213"/>
    <n v="224"/>
    <n v="226"/>
    <n v="259"/>
    <n v="0.24193035688484299"/>
    <n v="9.0801662028742403E-2"/>
    <s v="2x"/>
    <m/>
    <m/>
    <n v="0"/>
    <d v="1899-12-30T00:00:00"/>
    <n v="0"/>
    <n v="9"/>
    <n v="8"/>
    <s v="SAMN05752391"/>
    <n v="0"/>
    <m/>
  </r>
  <r>
    <n v="538"/>
    <s v="JY018"/>
    <s v="JY018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2476666666667"/>
    <n v="118.15949999999999"/>
    <n v="25"/>
    <n v="1.2"/>
    <m/>
    <s v="2x"/>
    <n v="4.4328571428571424"/>
    <s v="Y"/>
    <d v="2015-07-27T00:00:00"/>
    <s v="ZJU"/>
    <s v="summer 2015"/>
    <n v="33.679499999999997"/>
    <m/>
    <s v="N"/>
    <n v="8"/>
    <n v="3"/>
    <s v="N China 2x and 4x, Korea and Russia 4x"/>
    <n v="4"/>
    <x v="9"/>
    <n v="0"/>
    <n v="0.47499999999999998"/>
    <n v="0.379"/>
    <n v="3.5999999999999997E-2"/>
    <n v="7.0000000000000007E-2"/>
    <n v="1.7999999999999999E-2"/>
    <n v="2.1999999999999999E-2"/>
    <n v="295"/>
    <n v="308"/>
    <n v="266"/>
    <n v="283"/>
    <n v="250"/>
    <n v="194"/>
    <n v="213"/>
    <n v="223"/>
    <n v="227"/>
    <n v="258"/>
    <n v="0.116081491114001"/>
    <n v="0.12347979599843099"/>
    <s v="2x"/>
    <m/>
    <m/>
    <n v="0"/>
    <d v="1899-12-30T00:00:00"/>
    <n v="0"/>
    <n v="9"/>
    <n v="9"/>
    <s v="SAMN05752392"/>
    <n v="0"/>
    <m/>
  </r>
  <r>
    <n v="539"/>
    <s v="JY019"/>
    <s v="JY019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31.140733333333333"/>
    <n v="118.1463"/>
    <n v="19"/>
    <n v="5.5"/>
    <m/>
    <s v="2x"/>
    <n v="4.4901785714285714"/>
    <s v="Y"/>
    <d v="2015-07-27T00:00:00"/>
    <s v="ZJU"/>
    <s v="summer 2015"/>
    <n v="40.151399999999995"/>
    <m/>
    <s v="N"/>
    <n v="8"/>
    <n v="3"/>
    <s v="N China 2x and 4x, Korea and Russia 4x"/>
    <n v="4"/>
    <x v="9"/>
    <n v="0"/>
    <n v="0.55600000000000005"/>
    <n v="0.33500000000000002"/>
    <n v="8.0000000000000002E-3"/>
    <n v="0.1"/>
    <n v="1E-3"/>
    <n v="1E-3"/>
    <n v="295"/>
    <n v="308"/>
    <n v="266"/>
    <n v="283"/>
    <n v="250"/>
    <n v="194"/>
    <n v="213"/>
    <n v="223"/>
    <n v="227"/>
    <n v="258"/>
    <n v="0.20627077011992501"/>
    <n v="9.4586230749626798E-2"/>
    <s v="2x"/>
    <m/>
    <m/>
    <n v="0"/>
    <d v="1899-12-30T00:00:00"/>
    <n v="0"/>
    <n v="9"/>
    <n v="9"/>
    <s v="SAMN05752393"/>
    <n v="0"/>
    <m/>
  </r>
  <r>
    <n v="540"/>
    <s v="JY020"/>
    <s v="JY020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140783333333331"/>
    <n v="118.14628333333334"/>
    <n v="18"/>
    <n v="1.5"/>
    <m/>
    <s v="2x"/>
    <n v="4.3946428571428573"/>
    <s v="Y"/>
    <d v="2015-07-27T00:00:00"/>
    <s v="ZJU"/>
    <s v="summer 2015"/>
    <n v="19.635899999999999"/>
    <m/>
    <s v="Y"/>
    <m/>
    <m/>
    <m/>
    <m/>
    <x v="3"/>
    <m/>
    <m/>
    <m/>
    <m/>
    <m/>
    <m/>
    <m/>
    <n v="290"/>
    <n v="307"/>
    <n v="251"/>
    <n v="0"/>
    <n v="243"/>
    <n v="193"/>
    <n v="214"/>
    <n v="219"/>
    <n v="229"/>
    <n v="0"/>
    <s v="NA"/>
    <s v="NA"/>
    <s v="unknown"/>
    <m/>
    <m/>
    <n v="0"/>
    <d v="1899-12-30T00:00:00"/>
    <n v="0"/>
    <n v="9"/>
    <n v="9"/>
    <s v="NA"/>
    <n v="0"/>
    <m/>
  </r>
  <r>
    <n v="541"/>
    <s v="JY021"/>
    <s v="JY021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140933333333333"/>
    <n v="118.14596666666667"/>
    <n v="16"/>
    <n v="1"/>
    <m/>
    <s v="2x"/>
    <n v="4.4137499999999994"/>
    <s v="Y"/>
    <d v="2015-07-27T00:00:00"/>
    <s v="ZJU"/>
    <s v="summer 2015"/>
    <n v="19.297499999999999"/>
    <m/>
    <s v="N"/>
    <n v="8"/>
    <n v="3"/>
    <s v="N China 2x and 4x, Korea and Russia 4x"/>
    <n v="4"/>
    <x v="9"/>
    <n v="1E-3"/>
    <n v="0.48199999999999998"/>
    <n v="0.39100000000000001"/>
    <n v="2E-3"/>
    <n v="0.123"/>
    <n v="1E-3"/>
    <n v="0"/>
    <n v="296"/>
    <n v="307"/>
    <n v="267"/>
    <n v="284"/>
    <n v="248"/>
    <n v="193"/>
    <n v="213"/>
    <n v="224"/>
    <n v="226"/>
    <n v="259"/>
    <n v="0.18133217743100699"/>
    <n v="0.108612777973879"/>
    <s v="2x"/>
    <m/>
    <m/>
    <n v="0"/>
    <d v="1899-12-30T00:00:00"/>
    <n v="0"/>
    <n v="9"/>
    <n v="9"/>
    <s v="SAMN05752394"/>
    <n v="0"/>
    <m/>
  </r>
  <r>
    <n v="542"/>
    <s v="JY022"/>
    <s v="JY022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1.141133333333332"/>
    <n v="118.14563333333332"/>
    <n v="22"/>
    <n v="3"/>
    <m/>
    <m/>
    <m/>
    <s v="Y"/>
    <d v="2015-07-27T00:00:00"/>
    <s v="ZJU"/>
    <s v="summer 2015"/>
    <n v="278.85029999999995"/>
    <n v="8.7964814074370304E-3"/>
    <s v="N"/>
    <n v="3"/>
    <n v="8"/>
    <s v="Yangtze diploids (ssp. lutarioriparius)"/>
    <n v="5"/>
    <x v="4"/>
    <n v="0"/>
    <n v="1E-3"/>
    <n v="0.997"/>
    <n v="1E-3"/>
    <n v="1E-3"/>
    <n v="0"/>
    <n v="0"/>
    <n v="296"/>
    <n v="307"/>
    <n v="268"/>
    <n v="283"/>
    <n v="248"/>
    <n v="193"/>
    <n v="213"/>
    <n v="224"/>
    <n v="226"/>
    <n v="259"/>
    <n v="0.21317728651928899"/>
    <n v="8.9650359923608106E-2"/>
    <s v="2x"/>
    <m/>
    <m/>
    <n v="0"/>
    <d v="1899-12-30T00:00:00"/>
    <n v="0"/>
    <n v="9"/>
    <n v="9"/>
    <s v="SAMN05752395"/>
    <n v="0"/>
    <m/>
  </r>
  <r>
    <n v="543"/>
    <s v="JY023"/>
    <s v="JY023"/>
    <s v="M. sacchariflorus"/>
    <m/>
    <m/>
    <m/>
    <m/>
    <m/>
    <m/>
    <s v="wild"/>
    <m/>
    <s v="China"/>
    <s v="Anhui"/>
    <s v="Wuhu"/>
    <s v="Maba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1.150616666666668"/>
    <n v="118.13203333333334"/>
    <n v="20"/>
    <n v="7"/>
    <m/>
    <s v="2x"/>
    <n v="4.3564285714285713"/>
    <s v="Y"/>
    <d v="2015-07-27T00:00:00"/>
    <s v="ZJU"/>
    <s v="summer 2015"/>
    <n v="74.752799999999993"/>
    <n v="6.2460961898813195E-4"/>
    <s v="N"/>
    <n v="3"/>
    <n v="8"/>
    <s v="Yangtze diploids (ssp. lutarioriparius)"/>
    <n v="5"/>
    <x v="4"/>
    <n v="3.0000000000000001E-3"/>
    <n v="1.2E-2"/>
    <n v="0.96099999999999997"/>
    <n v="0.01"/>
    <n v="1.2999999999999999E-2"/>
    <n v="0"/>
    <n v="0"/>
    <n v="295"/>
    <n v="306"/>
    <n v="266"/>
    <n v="283"/>
    <n v="250"/>
    <n v="194"/>
    <n v="213"/>
    <n v="221"/>
    <n v="227"/>
    <n v="258"/>
    <n v="0.1391128449646"/>
    <n v="0.111375918901682"/>
    <s v="2x"/>
    <m/>
    <m/>
    <n v="0"/>
    <d v="1899-12-30T00:00:00"/>
    <n v="0"/>
    <n v="9"/>
    <n v="9"/>
    <s v="SAMN05752396"/>
    <n v="0"/>
    <m/>
  </r>
  <r>
    <n v="544"/>
    <s v="JY024"/>
    <s v="JY024"/>
    <s v="M. sacchariflorus"/>
    <m/>
    <m/>
    <m/>
    <m/>
    <m/>
    <m/>
    <s v="wild"/>
    <m/>
    <s v="China"/>
    <s v="Anhui"/>
    <s v="Wuhu"/>
    <s v="Xingang town,Fanchang county"/>
    <s v="Xiaoli Jin"/>
    <d v="2014-08-18T00:00:00"/>
    <s v="Changjiang river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78400000000003"/>
    <n v="118.07201666666667"/>
    <n v="20"/>
    <n v="2"/>
    <m/>
    <s v="2x"/>
    <n v="4.2799999999999994"/>
    <s v="Y"/>
    <d v="2015-07-27T00:00:00"/>
    <s v="ZJU"/>
    <s v="summer 2015"/>
    <n v="213.96209999999999"/>
    <n v="0"/>
    <s v="N"/>
    <n v="3"/>
    <n v="8"/>
    <s v="Yangtze diploids (ssp. lutarioriparius)"/>
    <n v="5"/>
    <x v="4"/>
    <n v="0"/>
    <n v="4.0000000000000001E-3"/>
    <n v="0.99199999999999999"/>
    <n v="0"/>
    <n v="1E-3"/>
    <n v="1E-3"/>
    <n v="0"/>
    <n v="296"/>
    <n v="307"/>
    <n v="268"/>
    <n v="283"/>
    <n v="248"/>
    <n v="193"/>
    <n v="213"/>
    <n v="224"/>
    <n v="226"/>
    <n v="259"/>
    <n v="0.23424360641525799"/>
    <n v="8.9361862711800494E-2"/>
    <s v="2x"/>
    <m/>
    <m/>
    <n v="0"/>
    <d v="1899-12-30T00:00:00"/>
    <n v="0"/>
    <n v="9"/>
    <n v="9"/>
    <s v="SAMN05752397"/>
    <n v="0"/>
    <m/>
  </r>
  <r>
    <n v="545"/>
    <s v="JY025"/>
    <s v="JY025"/>
    <s v="M. sacchariflorus"/>
    <m/>
    <m/>
    <m/>
    <m/>
    <m/>
    <m/>
    <s v="wild"/>
    <m/>
    <s v="China"/>
    <s v="Anhui"/>
    <s v="Wuhu"/>
    <s v="Xingang town,Fanchang county"/>
    <s v="Xiaoli Jin"/>
    <d v="2014-08-18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86533333333337"/>
    <n v="118.06308333333334"/>
    <n v="9"/>
    <n v="2.2000000000000002"/>
    <m/>
    <s v="2x"/>
    <n v="4.3373214285714283"/>
    <s v="Y"/>
    <d v="2015-07-27T00:00:00"/>
    <s v="ZJU"/>
    <s v="summer 2015"/>
    <n v="210.49349999999998"/>
    <n v="2.2994379151762899E-3"/>
    <s v="N"/>
    <n v="3"/>
    <n v="8"/>
    <s v="Yangtze diploids (ssp. lutarioriparius)"/>
    <n v="5"/>
    <x v="4"/>
    <n v="0"/>
    <n v="5.0000000000000001E-3"/>
    <n v="0.99"/>
    <n v="0"/>
    <n v="4.0000000000000001E-3"/>
    <n v="0"/>
    <n v="0"/>
    <n v="296"/>
    <n v="307"/>
    <n v="268"/>
    <n v="283"/>
    <n v="248"/>
    <n v="193"/>
    <n v="213"/>
    <n v="224"/>
    <n v="226"/>
    <n v="259"/>
    <n v="0.17009102730819201"/>
    <n v="0.100839165709112"/>
    <s v="2x"/>
    <m/>
    <m/>
    <n v="0"/>
    <d v="1899-12-30T00:00:00"/>
    <n v="0"/>
    <n v="9"/>
    <n v="9"/>
    <s v="SAMN05752398"/>
    <n v="0"/>
    <m/>
  </r>
  <r>
    <n v="546"/>
    <s v="JY026"/>
    <s v="JY026"/>
    <s v="M. sacchariflorus"/>
    <m/>
    <m/>
    <m/>
    <m/>
    <m/>
    <m/>
    <s v="wild"/>
    <m/>
    <s v="China"/>
    <s v="Anhui"/>
    <s v="Wuhu"/>
    <s v="Xingang town,Fanchang county"/>
    <s v="Xiaoli Jin"/>
    <d v="2014-08-18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68166666666664"/>
    <n v="118.06356666666666"/>
    <n v="12"/>
    <n v="2"/>
    <m/>
    <s v="2x"/>
    <n v="4.3564285714285713"/>
    <s v="Y"/>
    <d v="2015-07-27T00:00:00"/>
    <s v="ZJU"/>
    <s v="summer 2015"/>
    <n v="123.48239999999998"/>
    <n v="2.67916945746818E-3"/>
    <s v="N"/>
    <n v="8"/>
    <n v="3"/>
    <s v="N China 2x and 4x, Korea and Russia 4x"/>
    <n v="4"/>
    <x v="9"/>
    <n v="0"/>
    <n v="0.61"/>
    <n v="0.33"/>
    <n v="0"/>
    <n v="5.6000000000000001E-2"/>
    <n v="1E-3"/>
    <n v="2E-3"/>
    <n v="295"/>
    <n v="308"/>
    <n v="266"/>
    <n v="283"/>
    <n v="250"/>
    <n v="194"/>
    <n v="213"/>
    <n v="223"/>
    <n v="227"/>
    <n v="258"/>
    <n v="0.17873139719693701"/>
    <n v="0.104644616467277"/>
    <s v="2x"/>
    <m/>
    <m/>
    <n v="0"/>
    <d v="1899-12-30T00:00:00"/>
    <n v="0"/>
    <n v="9"/>
    <n v="9"/>
    <s v="SAMN05752399"/>
    <n v="0"/>
    <m/>
  </r>
  <r>
    <n v="547"/>
    <s v="JY027"/>
    <s v="JY027"/>
    <s v="M. sacchariflorus"/>
    <m/>
    <m/>
    <m/>
    <m/>
    <m/>
    <m/>
    <s v="wild"/>
    <m/>
    <s v="China"/>
    <s v="Anhui"/>
    <s v="Wuhu"/>
    <s v="Xingang town,Fanchang county"/>
    <s v="Xiaoli Jin"/>
    <d v="2014-08-18T00:00:00"/>
    <s v="Rood side, mountain foot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73166666666667"/>
    <n v="118.06198333333333"/>
    <n v="9"/>
    <n v="0.8"/>
    <m/>
    <m/>
    <m/>
    <s v="Y"/>
    <d v="2015-07-27T00:00:00"/>
    <s v="ZJU"/>
    <s v="summer 2015"/>
    <n v="74.921999999999997"/>
    <n v="2.2491349480968899E-3"/>
    <s v="N"/>
    <n v="8"/>
    <n v="3"/>
    <s v="N China 2x and 4x, Korea and Russia 4x"/>
    <n v="4"/>
    <x v="9"/>
    <n v="0"/>
    <n v="0.52400000000000002"/>
    <n v="0.35899999999999999"/>
    <n v="1.2999999999999999E-2"/>
    <n v="9.9000000000000005E-2"/>
    <n v="2E-3"/>
    <n v="3.0000000000000001E-3"/>
    <n v="295"/>
    <n v="308"/>
    <n v="266"/>
    <n v="283"/>
    <n v="250"/>
    <n v="194"/>
    <n v="213"/>
    <n v="223"/>
    <n v="227"/>
    <n v="258"/>
    <n v="0.114087559601214"/>
    <n v="0.126496395602962"/>
    <s v="2x"/>
    <m/>
    <m/>
    <n v="0"/>
    <d v="1899-12-30T00:00:00"/>
    <n v="0"/>
    <n v="9"/>
    <n v="9"/>
    <s v="SAMN05752400"/>
    <n v="0"/>
    <m/>
  </r>
  <r>
    <n v="548"/>
    <s v="JY028"/>
    <s v="JY028"/>
    <s v="M. sacchariflorus"/>
    <m/>
    <m/>
    <m/>
    <m/>
    <m/>
    <m/>
    <s v="wild"/>
    <m/>
    <s v="China"/>
    <s v="Anhui"/>
    <s v="Wuhu"/>
    <s v="Xingang town,Fanchang county"/>
    <s v="Xiaoli Jin"/>
    <d v="2014-08-18T00:00:00"/>
    <s v="Rood side, mountain foot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173300000000001"/>
    <n v="118.06333333333333"/>
    <n v="10"/>
    <n v="0.4"/>
    <m/>
    <s v="2x"/>
    <n v="4.3946428571428573"/>
    <s v="Y"/>
    <d v="2015-07-27T00:00:00"/>
    <s v="ZJU"/>
    <s v="summer 2015"/>
    <n v="80.717100000000002"/>
    <n v="1.54368632293918E-3"/>
    <s v="N"/>
    <n v="8"/>
    <n v="3"/>
    <s v="N China 2x and 4x, Korea and Russia 4x"/>
    <n v="4"/>
    <x v="9"/>
    <n v="0"/>
    <n v="0.56599999999999995"/>
    <n v="0.34599999999999997"/>
    <n v="4.0000000000000001E-3"/>
    <n v="0.08"/>
    <n v="1E-3"/>
    <n v="2E-3"/>
    <n v="296"/>
    <n v="308"/>
    <n v="267"/>
    <n v="283"/>
    <n v="248"/>
    <n v="193"/>
    <n v="213"/>
    <n v="224"/>
    <n v="226"/>
    <n v="259"/>
    <n v="0.16647883253865001"/>
    <n v="9.7732630703092502E-2"/>
    <s v="2x"/>
    <m/>
    <m/>
    <n v="0"/>
    <d v="1899-12-30T00:00:00"/>
    <n v="0"/>
    <n v="9"/>
    <n v="9"/>
    <s v="SAMN05752401"/>
    <n v="0"/>
    <m/>
  </r>
  <r>
    <n v="549"/>
    <s v="JY029"/>
    <s v="JY029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od side, mountain foot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171649999999996"/>
    <n v="118.06055000000001"/>
    <n v="17"/>
    <n v="2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550"/>
    <s v="JY030"/>
    <s v="JY030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67349999999999"/>
    <n v="118.05338333333334"/>
    <n v="9"/>
    <n v="1.1000000000000001"/>
    <m/>
    <s v="2x"/>
    <n v="4.5092857142857143"/>
    <s v="Y"/>
    <d v="2015-07-27T00:00:00"/>
    <s v="ZJU"/>
    <s v="summer 2015"/>
    <n v="221.61839999999998"/>
    <n v="6.3870555673834395E-4"/>
    <s v="N"/>
    <n v="8"/>
    <n v="3"/>
    <s v="N China 2x and 4x, Korea and Russia 4x"/>
    <n v="4"/>
    <x v="9"/>
    <n v="0"/>
    <n v="0.61199999999999999"/>
    <n v="0.3"/>
    <n v="1E-3"/>
    <n v="7.0999999999999994E-2"/>
    <n v="1.4E-2"/>
    <n v="2E-3"/>
    <n v="296"/>
    <n v="307"/>
    <n v="267"/>
    <n v="284"/>
    <n v="248"/>
    <n v="193"/>
    <n v="213"/>
    <n v="224"/>
    <n v="226"/>
    <n v="259"/>
    <n v="0.120531715070077"/>
    <n v="0.123151738187553"/>
    <s v="2x"/>
    <m/>
    <m/>
    <n v="0"/>
    <d v="1899-12-30T00:00:00"/>
    <n v="0"/>
    <n v="9"/>
    <n v="9"/>
    <s v="SAMN05752402"/>
    <n v="0"/>
    <m/>
  </r>
  <r>
    <n v="551"/>
    <s v="JY031"/>
    <s v="JY031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1.165616666666669"/>
    <n v="118.04508333333334"/>
    <n v="13"/>
    <n v="2.1"/>
    <m/>
    <s v="2x"/>
    <n v="4.3755357142857134"/>
    <s v="Y"/>
    <d v="2015-07-27T00:00:00"/>
    <s v="ZJU"/>
    <s v="summer 2015"/>
    <n v="148.56629999999998"/>
    <n v="3.5971223021582701E-3"/>
    <s v="N"/>
    <n v="3"/>
    <n v="8"/>
    <s v="Yangtze diploids (ssp. lutarioriparius)"/>
    <n v="5"/>
    <x v="4"/>
    <n v="1E-3"/>
    <n v="6.0000000000000001E-3"/>
    <n v="0.99"/>
    <n v="0"/>
    <n v="1E-3"/>
    <n v="1E-3"/>
    <n v="0"/>
    <n v="296"/>
    <n v="307"/>
    <n v="268"/>
    <n v="283"/>
    <n v="248"/>
    <n v="193"/>
    <n v="213"/>
    <n v="224"/>
    <n v="226"/>
    <n v="259"/>
    <n v="0.17821124115012299"/>
    <n v="9.5506013081088706E-2"/>
    <s v="2x"/>
    <m/>
    <m/>
    <n v="0"/>
    <d v="1899-12-30T00:00:00"/>
    <n v="0"/>
    <n v="9"/>
    <n v="9"/>
    <s v="SAMN05752403"/>
    <n v="0"/>
    <m/>
  </r>
  <r>
    <n v="552"/>
    <s v="JY032"/>
    <s v="JY032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103183333333334"/>
    <n v="118.00826666666666"/>
    <n v="20"/>
    <n v="1.9"/>
    <m/>
    <s v="2x"/>
    <n v="4.3182142857142853"/>
    <s v="Y"/>
    <d v="2015-07-27T00:00:00"/>
    <s v="ZJU"/>
    <s v="summer 2015"/>
    <n v="195.2655"/>
    <n v="7.7594568380213403E-3"/>
    <s v="N"/>
    <n v="3"/>
    <n v="8"/>
    <s v="Yangtze diploids (ssp. lutarioriparius)"/>
    <n v="5"/>
    <x v="4"/>
    <n v="0"/>
    <n v="6.0000000000000001E-3"/>
    <n v="0.98899999999999999"/>
    <n v="1E-3"/>
    <n v="3.0000000000000001E-3"/>
    <n v="0"/>
    <n v="0"/>
    <n v="296"/>
    <n v="307"/>
    <n v="268"/>
    <n v="283"/>
    <n v="248"/>
    <n v="193"/>
    <n v="213"/>
    <n v="224"/>
    <n v="225"/>
    <n v="259"/>
    <n v="0.17956942638347101"/>
    <n v="9.6086788066640796E-2"/>
    <s v="2x"/>
    <m/>
    <m/>
    <n v="0"/>
    <d v="1899-12-30T00:00:00"/>
    <n v="0"/>
    <n v="9"/>
    <n v="9"/>
    <s v="SAMN05752404"/>
    <n v="0"/>
    <m/>
  </r>
  <r>
    <n v="553"/>
    <s v="JY033"/>
    <s v="JY033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31.103200000000001"/>
    <n v="118.00801666666668"/>
    <n v="20"/>
    <n v="1.8"/>
    <m/>
    <s v="2x"/>
    <n v="4.5666071428571424"/>
    <s v="Y"/>
    <d v="2015-07-27T00:00:00"/>
    <s v="ZJU"/>
    <s v="summer 2015"/>
    <n v="189.80879999999999"/>
    <n v="1.9736842105263202E-3"/>
    <s v="N"/>
    <n v="7"/>
    <n v="4"/>
    <s v="NE China/Korea/Russia diploids"/>
    <n v="2"/>
    <x v="0"/>
    <n v="0"/>
    <n v="3.7999999999999999E-2"/>
    <n v="1E-3"/>
    <n v="0.96099999999999997"/>
    <n v="0"/>
    <n v="0"/>
    <n v="0"/>
    <n v="296"/>
    <n v="307"/>
    <n v="267"/>
    <n v="285"/>
    <n v="248"/>
    <n v="193"/>
    <n v="214"/>
    <n v="223"/>
    <n v="226"/>
    <n v="259"/>
    <n v="0.16454269614217601"/>
    <n v="0.111341703849746"/>
    <s v="2x"/>
    <m/>
    <m/>
    <n v="0"/>
    <d v="1899-12-30T00:00:00"/>
    <n v="0"/>
    <n v="9"/>
    <n v="9"/>
    <s v="SAMN05752405"/>
    <n v="0"/>
    <m/>
  </r>
  <r>
    <n v="554"/>
    <s v="JY034"/>
    <s v="JY034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1.097483333333333"/>
    <n v="118.02366666666667"/>
    <n v="30"/>
    <n v="0.5"/>
    <m/>
    <s v="2x"/>
    <n v="4.3182142857142853"/>
    <s v="Y"/>
    <d v="2015-07-27T00:00:00"/>
    <s v="ZJU"/>
    <s v="summer 2015"/>
    <n v="73.441500000000005"/>
    <n v="1.01916021198532E-3"/>
    <s v="N"/>
    <n v="3"/>
    <n v="8"/>
    <s v="Yangtze diploids (ssp. lutarioriparius)"/>
    <n v="5"/>
    <x v="4"/>
    <n v="2E-3"/>
    <n v="0.113"/>
    <n v="0.85599999999999998"/>
    <n v="0"/>
    <n v="2.7E-2"/>
    <n v="2E-3"/>
    <n v="0"/>
    <n v="295"/>
    <n v="306"/>
    <n v="266"/>
    <n v="283"/>
    <n v="250"/>
    <n v="194"/>
    <n v="213"/>
    <n v="221"/>
    <n v="227"/>
    <n v="258"/>
    <n v="0.13278427972836301"/>
    <n v="0.117760746417861"/>
    <s v="2x"/>
    <m/>
    <m/>
    <n v="0"/>
    <d v="1899-12-30T00:00:00"/>
    <n v="0"/>
    <n v="9"/>
    <n v="9"/>
    <s v="SAMN05752406"/>
    <n v="0"/>
    <m/>
  </r>
  <r>
    <n v="555"/>
    <s v="JY035"/>
    <s v="JY035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s v="Y"/>
    <m/>
    <m/>
    <m/>
    <m/>
    <n v="31.095966666666669"/>
    <n v="118.00141666666667"/>
    <n v="24"/>
    <n v="1.3"/>
    <m/>
    <s v="2x"/>
    <n v="4.3946428571428573"/>
    <s v="Y"/>
    <d v="2015-07-27T00:00:00"/>
    <s v="ZJU"/>
    <s v="summer 2015"/>
    <n v="67.519499999999994"/>
    <n v="1.35406218655968E-2"/>
    <s v="N"/>
    <n v="3"/>
    <n v="8"/>
    <s v="Yangtze diploids (ssp. lutarioriparius)"/>
    <n v="5"/>
    <x v="4"/>
    <n v="1E-3"/>
    <n v="2.1999999999999999E-2"/>
    <n v="0.97199999999999998"/>
    <n v="1E-3"/>
    <n v="0"/>
    <n v="1E-3"/>
    <n v="4.0000000000000001E-3"/>
    <n v="296"/>
    <n v="307"/>
    <n v="268"/>
    <n v="283"/>
    <n v="248"/>
    <n v="193"/>
    <n v="213"/>
    <n v="224"/>
    <n v="227"/>
    <n v="259"/>
    <n v="0.23248085536772101"/>
    <n v="9.2771084337349402E-2"/>
    <s v="2x"/>
    <m/>
    <m/>
    <n v="0"/>
    <d v="1899-12-30T00:00:00"/>
    <n v="0"/>
    <n v="9"/>
    <n v="9"/>
    <s v="SAMN05752407"/>
    <n v="0"/>
    <m/>
  </r>
  <r>
    <n v="556"/>
    <s v="JY036"/>
    <s v="JY036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31.075316666666669"/>
    <n v="117.99073333333334"/>
    <n v="19"/>
    <n v="1.2"/>
    <m/>
    <s v="2x"/>
    <n v="4.2799999999999994"/>
    <s v="Y"/>
    <d v="2015-07-27T00:00:00"/>
    <s v="ZJU"/>
    <s v="summer 2015"/>
    <n v="28.011299999999999"/>
    <m/>
    <s v="N"/>
    <n v="3"/>
    <n v="8"/>
    <s v="Yangtze diploids (ssp. lutarioriparius)"/>
    <n v="5"/>
    <x v="4"/>
    <n v="1E-3"/>
    <n v="4.0000000000000001E-3"/>
    <n v="0.96099999999999997"/>
    <n v="1.4E-2"/>
    <n v="1.4999999999999999E-2"/>
    <n v="4.0000000000000001E-3"/>
    <n v="1E-3"/>
    <n v="296"/>
    <n v="307"/>
    <n v="268"/>
    <n v="283"/>
    <n v="248"/>
    <n v="193"/>
    <n v="213"/>
    <n v="224"/>
    <n v="226"/>
    <n v="259"/>
    <n v="0.15454414102008401"/>
    <n v="0.105547390368117"/>
    <s v="2x"/>
    <m/>
    <m/>
    <n v="0"/>
    <d v="1899-12-30T00:00:00"/>
    <n v="0"/>
    <n v="9"/>
    <n v="9"/>
    <s v="SAMN05752408"/>
    <n v="0"/>
    <m/>
  </r>
  <r>
    <n v="557"/>
    <s v="JY037"/>
    <s v="JY037"/>
    <s v="M. sacchariflorus"/>
    <m/>
    <m/>
    <m/>
    <m/>
    <m/>
    <m/>
    <s v="wild"/>
    <m/>
    <s v="China"/>
    <s v="Anhui"/>
    <s v="Wuhu"/>
    <s v="Digang town,Fanchang county"/>
    <s v="Xiaoli Jin"/>
    <d v="2014-08-18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74949999999998"/>
    <n v="117.99126666666666"/>
    <n v="18"/>
    <n v="4.5"/>
    <m/>
    <s v="2x"/>
    <n v="4.2991071428571432"/>
    <s v="Y"/>
    <d v="2015-07-27T00:00:00"/>
    <s v="ZJU"/>
    <s v="summer 2015"/>
    <n v="272.46299999999997"/>
    <n v="6.90003365870077E-3"/>
    <s v="N"/>
    <n v="3"/>
    <n v="8"/>
    <s v="Yangtze diploids (ssp. lutarioriparius)"/>
    <n v="5"/>
    <x v="4"/>
    <n v="4.0000000000000001E-3"/>
    <n v="2.7E-2"/>
    <n v="0.95199999999999996"/>
    <n v="8.9999999999999993E-3"/>
    <n v="2E-3"/>
    <n v="4.0000000000000001E-3"/>
    <n v="2E-3"/>
    <n v="296"/>
    <n v="307"/>
    <n v="267"/>
    <n v="284"/>
    <n v="248"/>
    <n v="193"/>
    <n v="213"/>
    <n v="224"/>
    <n v="226"/>
    <n v="259"/>
    <n v="0.126455714492125"/>
    <n v="0.116742201197526"/>
    <s v="2x"/>
    <m/>
    <m/>
    <n v="0"/>
    <d v="1899-12-30T00:00:00"/>
    <n v="0"/>
    <n v="9"/>
    <n v="9"/>
    <s v="SAMN05752409"/>
    <n v="0"/>
    <m/>
  </r>
  <r>
    <n v="558"/>
    <s v="JY038"/>
    <s v="JY038"/>
    <s v="M. sacchariflorus"/>
    <m/>
    <m/>
    <m/>
    <m/>
    <m/>
    <m/>
    <s v="wild"/>
    <m/>
    <s v="China"/>
    <s v="Anhui"/>
    <s v="Tongling "/>
    <s v="Donglian village"/>
    <s v="Xiaoli Jin"/>
    <d v="2014-08-18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27083333333334"/>
    <n v="117.99471666666666"/>
    <n v="13"/>
    <n v="1.1000000000000001"/>
    <m/>
    <s v="2x"/>
    <n v="4.4901785714285714"/>
    <s v="Y"/>
    <d v="2015-07-27T00:00:00"/>
    <s v="ZJU"/>
    <s v="summer 2015"/>
    <n v="98.990700000000004"/>
    <n v="2.5617140195621801E-3"/>
    <s v="N"/>
    <n v="8"/>
    <n v="3"/>
    <s v="N China 2x and 4x, Korea and Russia 4x"/>
    <n v="4"/>
    <x v="9"/>
    <n v="2E-3"/>
    <n v="0.40100000000000002"/>
    <n v="0.44800000000000001"/>
    <n v="1.7999999999999999E-2"/>
    <n v="9.8000000000000004E-2"/>
    <n v="2.7E-2"/>
    <n v="6.0000000000000001E-3"/>
    <n v="296"/>
    <n v="307"/>
    <n v="267"/>
    <n v="284"/>
    <n v="248"/>
    <n v="193"/>
    <n v="213"/>
    <n v="224"/>
    <n v="226"/>
    <n v="259"/>
    <n v="0.106776477387661"/>
    <n v="0.13853121967001"/>
    <s v="2x"/>
    <m/>
    <m/>
    <n v="0"/>
    <d v="1899-12-30T00:00:00"/>
    <n v="0"/>
    <n v="9"/>
    <n v="9"/>
    <s v="SAMN05752410"/>
    <n v="0"/>
    <m/>
  </r>
  <r>
    <n v="559"/>
    <s v="JY039"/>
    <s v="JY039"/>
    <s v="M. sacchariflorus"/>
    <m/>
    <m/>
    <m/>
    <m/>
    <m/>
    <m/>
    <s v="wild"/>
    <m/>
    <s v="China"/>
    <s v="Anhui"/>
    <s v="Tongling "/>
    <s v="Donglian village"/>
    <s v="Xiaoli Jin"/>
    <d v="2014-08-18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1.024433333333331"/>
    <n v="117.9954"/>
    <n v="19"/>
    <n v="1.4"/>
    <m/>
    <s v="2x"/>
    <n v="4.2991071428571432"/>
    <s v="Y"/>
    <d v="2015-07-27T00:00:00"/>
    <s v="ZJU"/>
    <s v="summer 2015"/>
    <n v="108.9312"/>
    <n v="2.9576746557878602E-3"/>
    <s v="N"/>
    <n v="3"/>
    <n v="8"/>
    <s v="Yangtze diploids (ssp. lutarioriparius)"/>
    <n v="5"/>
    <x v="4"/>
    <n v="1E-3"/>
    <n v="0.29799999999999999"/>
    <n v="0.6"/>
    <n v="1.6E-2"/>
    <n v="7.1999999999999995E-2"/>
    <n v="1.0999999999999999E-2"/>
    <n v="2E-3"/>
    <n v="296"/>
    <n v="307"/>
    <n v="267"/>
    <n v="283"/>
    <n v="248"/>
    <n v="193"/>
    <n v="213"/>
    <n v="224"/>
    <n v="226"/>
    <n v="258"/>
    <n v="9.10562057506141E-2"/>
    <n v="0.148280027977364"/>
    <s v="2x"/>
    <m/>
    <m/>
    <n v="0"/>
    <d v="1899-12-30T00:00:00"/>
    <n v="0"/>
    <n v="9"/>
    <n v="9"/>
    <s v="SAMN05752411"/>
    <n v="0"/>
    <m/>
  </r>
  <r>
    <n v="560"/>
    <s v="JY040"/>
    <s v="JY040"/>
    <s v="M. sacchariflorus"/>
    <m/>
    <m/>
    <m/>
    <m/>
    <m/>
    <m/>
    <s v="wild"/>
    <m/>
    <s v="China"/>
    <s v="Anhui"/>
    <s v="Tongling "/>
    <s v="Donglian village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1.016466666666666"/>
    <n v="117.99403333333332"/>
    <n v="23"/>
    <n v="0.8"/>
    <m/>
    <s v="2x"/>
    <n v="4.3564285714285713"/>
    <s v="Y"/>
    <d v="2015-07-27T00:00:00"/>
    <s v="ZJU"/>
    <s v="summer 2015"/>
    <n v="105.4203"/>
    <m/>
    <m/>
    <e v="#N/A"/>
    <m/>
    <m/>
    <m/>
    <x v="3"/>
    <m/>
    <m/>
    <m/>
    <m/>
    <m/>
    <m/>
    <m/>
    <n v="296"/>
    <n v="307"/>
    <n v="268"/>
    <n v="283"/>
    <n v="248"/>
    <n v="193"/>
    <n v="213"/>
    <n v="224"/>
    <n v="225"/>
    <n v="259"/>
    <s v="NA"/>
    <s v="NA"/>
    <s v="unknown"/>
    <m/>
    <m/>
    <n v="0"/>
    <d v="1899-12-30T00:00:00"/>
    <n v="0"/>
    <n v="9"/>
    <n v="9"/>
    <s v="NA"/>
    <n v="0"/>
    <m/>
  </r>
  <r>
    <n v="561"/>
    <s v="JY041"/>
    <s v="JY041"/>
    <s v="M. sacchariflorus"/>
    <m/>
    <m/>
    <m/>
    <m/>
    <m/>
    <m/>
    <s v="wild"/>
    <m/>
    <s v="China"/>
    <s v="Anhui"/>
    <s v="Tongling "/>
    <s v="suburb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888549999999999"/>
    <n v="117.84631666666667"/>
    <n v="21"/>
    <n v="1.8"/>
    <m/>
    <m/>
    <m/>
    <s v="Y"/>
    <d v="2015-07-27T00:00:00"/>
    <s v="ZJU"/>
    <s v="summer 2015"/>
    <n v="81.182400000000001"/>
    <n v="4.3516100957354198E-4"/>
    <s v="N"/>
    <n v="8"/>
    <n v="3"/>
    <s v="N China 2x and 4x, Korea and Russia 4x"/>
    <n v="4"/>
    <x v="9"/>
    <n v="0"/>
    <n v="0.45600000000000002"/>
    <n v="0.46200000000000002"/>
    <n v="2E-3"/>
    <n v="7.4999999999999997E-2"/>
    <n v="1E-3"/>
    <n v="4.0000000000000001E-3"/>
    <n v="296"/>
    <n v="307"/>
    <n v="267"/>
    <n v="284"/>
    <n v="248"/>
    <n v="193"/>
    <n v="213"/>
    <n v="224"/>
    <n v="226"/>
    <n v="259"/>
    <n v="0.21150122814622199"/>
    <n v="0.10701458623469901"/>
    <s v="2x"/>
    <m/>
    <m/>
    <n v="0"/>
    <d v="1899-12-30T00:00:00"/>
    <n v="0"/>
    <n v="9"/>
    <n v="9"/>
    <s v="SAMN05752412"/>
    <n v="0"/>
    <m/>
  </r>
  <r>
    <n v="562"/>
    <s v="JY042"/>
    <s v="JY042"/>
    <s v="M. sacchariflorus"/>
    <m/>
    <m/>
    <m/>
    <m/>
    <m/>
    <m/>
    <s v="wild"/>
    <m/>
    <s v="China"/>
    <s v="Anhui"/>
    <s v="Tongling "/>
    <s v="suburb"/>
    <s v="Xiaoli Jin"/>
    <d v="2014-08-1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87745"/>
    <n v="117.79056666666666"/>
    <n v="53"/>
    <n v="0.9"/>
    <m/>
    <s v="2x"/>
    <n v="4.4519642857142854"/>
    <s v="Y"/>
    <d v="2015-07-27T00:00:00"/>
    <s v="ZJU"/>
    <s v="summer 2015"/>
    <n v="103.47449999999999"/>
    <n v="2.9612081729345598E-4"/>
    <s v="N"/>
    <n v="8"/>
    <n v="3"/>
    <s v="N China 2x and 4x, Korea and Russia 4x"/>
    <n v="4"/>
    <x v="9"/>
    <n v="0"/>
    <n v="0.48"/>
    <n v="0.43099999999999999"/>
    <n v="3.0000000000000001E-3"/>
    <n v="7.3999999999999996E-2"/>
    <n v="2E-3"/>
    <n v="1.0999999999999999E-2"/>
    <n v="296"/>
    <n v="308"/>
    <n v="267"/>
    <n v="283"/>
    <n v="248"/>
    <n v="193"/>
    <n v="213"/>
    <n v="224"/>
    <n v="226"/>
    <n v="259"/>
    <n v="0.17150700765785301"/>
    <n v="0.11046389954656401"/>
    <s v="2x"/>
    <m/>
    <m/>
    <n v="0"/>
    <d v="1899-12-30T00:00:00"/>
    <n v="0"/>
    <n v="9"/>
    <n v="9"/>
    <s v="SAMN05752413"/>
    <n v="0"/>
    <m/>
  </r>
  <r>
    <n v="563"/>
    <s v="JY043"/>
    <s v="JY043"/>
    <s v="M. sacchariflorus"/>
    <m/>
    <m/>
    <m/>
    <m/>
    <m/>
    <m/>
    <s v="wild"/>
    <m/>
    <s v="China"/>
    <s v="Anhui"/>
    <s v="Tongling "/>
    <s v="suburb"/>
    <s v="Xiaoli Jin"/>
    <d v="2014-08-18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30.880433333333333"/>
    <n v="117.82035"/>
    <n v="71"/>
    <n v="1.2"/>
    <m/>
    <s v="2x"/>
    <n v="4.3755357142857134"/>
    <s v="Y"/>
    <d v="2015-07-27T00:00:00"/>
    <s v="ZJU"/>
    <s v="summer 2015"/>
    <n v="91.715099999999993"/>
    <n v="2.1957340025094102E-3"/>
    <s v="N"/>
    <n v="3"/>
    <n v="8"/>
    <s v="Yangtze diploids (ssp. lutarioriparius)"/>
    <n v="5"/>
    <x v="4"/>
    <n v="0"/>
    <n v="0.216"/>
    <n v="0.72799999999999998"/>
    <n v="0"/>
    <n v="0.04"/>
    <n v="1.6E-2"/>
    <n v="1E-3"/>
    <n v="296"/>
    <n v="307"/>
    <n v="267"/>
    <n v="282"/>
    <n v="248"/>
    <n v="193"/>
    <n v="213"/>
    <n v="224"/>
    <n v="226"/>
    <n v="259"/>
    <n v="0.17043779800606801"/>
    <n v="0.117636813320793"/>
    <s v="2x"/>
    <m/>
    <m/>
    <n v="0"/>
    <d v="1899-12-30T00:00:00"/>
    <n v="0"/>
    <n v="9"/>
    <n v="9"/>
    <s v="SAMN05752414"/>
    <n v="0"/>
    <m/>
  </r>
  <r>
    <n v="564"/>
    <s v="JY044"/>
    <s v="JY044"/>
    <s v="M. sacchariflorus"/>
    <m/>
    <m/>
    <m/>
    <m/>
    <m/>
    <m/>
    <s v="wild"/>
    <m/>
    <s v="China"/>
    <s v="Anhui"/>
    <s v="Tongling "/>
    <m/>
    <s v="Xiaoli Jin"/>
    <d v="2014-08-19T00:00:00"/>
    <s v="roadside"/>
    <m/>
    <s v="frequent"/>
    <m/>
    <s v="loadging"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893749999999997"/>
    <n v="117.7518"/>
    <n v="13"/>
    <n v="5"/>
    <m/>
    <s v="2x"/>
    <n v="4.3564285714285713"/>
    <s v="Y"/>
    <d v="2015-07-27T00:00:00"/>
    <s v="ZJU"/>
    <s v="summer 2015"/>
    <n v="103.47449999999999"/>
    <n v="2.2271714922049001E-4"/>
    <s v="N"/>
    <n v="3"/>
    <n v="8"/>
    <s v="Yangtze diploids (ssp. lutarioriparius)"/>
    <n v="5"/>
    <x v="4"/>
    <n v="3.0000000000000001E-3"/>
    <n v="1.2999999999999999E-2"/>
    <n v="0.92800000000000005"/>
    <n v="1.0999999999999999E-2"/>
    <n v="1.4999999999999999E-2"/>
    <n v="2.1000000000000001E-2"/>
    <n v="8.0000000000000002E-3"/>
    <n v="296"/>
    <n v="307"/>
    <n v="268"/>
    <n v="283"/>
    <n v="248"/>
    <n v="193"/>
    <n v="213"/>
    <n v="224"/>
    <n v="226"/>
    <n v="259"/>
    <n v="0.116052593555845"/>
    <n v="0.124881493347282"/>
    <s v="2x"/>
    <s v="JY044-5"/>
    <m/>
    <n v="0"/>
    <d v="1899-12-30T00:00:00"/>
    <n v="0"/>
    <n v="9"/>
    <n v="9"/>
    <s v="SAMN05752415"/>
    <n v="0"/>
    <m/>
  </r>
  <r>
    <n v="565"/>
    <s v="JY045"/>
    <s v="JY045"/>
    <s v="M. sacchariflorus"/>
    <m/>
    <m/>
    <m/>
    <m/>
    <m/>
    <m/>
    <s v="wild"/>
    <m/>
    <s v="China"/>
    <s v="Anhui"/>
    <s v="Tongling "/>
    <m/>
    <s v="Xiaoli Jin"/>
    <d v="2014-08-19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0.859483333333333"/>
    <n v="117.74268333333333"/>
    <n v="11"/>
    <n v="2.2000000000000002"/>
    <m/>
    <s v="2x"/>
    <n v="4.4328571428571424"/>
    <s v="Y"/>
    <d v="2015-07-27T00:00:00"/>
    <s v="ZJU"/>
    <s v="summer 2015"/>
    <n v="59.313299999999991"/>
    <n v="5.2812252442566696E-4"/>
    <s v="N"/>
    <n v="3"/>
    <n v="8"/>
    <s v="Yangtze diploids (ssp. lutarioriparius)"/>
    <n v="5"/>
    <x v="4"/>
    <n v="3.0000000000000001E-3"/>
    <n v="1.2999999999999999E-2"/>
    <n v="0.92800000000000005"/>
    <n v="1.0999999999999999E-2"/>
    <n v="1.4999999999999999E-2"/>
    <n v="2.1000000000000001E-2"/>
    <n v="8.0000000000000002E-3"/>
    <n v="296"/>
    <n v="307"/>
    <n v="268"/>
    <n v="283"/>
    <n v="248"/>
    <n v="193"/>
    <n v="213"/>
    <n v="224"/>
    <n v="226"/>
    <n v="259"/>
    <n v="0.116052593555845"/>
    <n v="0.124881493347282"/>
    <s v="2x"/>
    <s v="JY044-5"/>
    <m/>
    <n v="0"/>
    <d v="1899-12-30T00:00:00"/>
    <n v="0"/>
    <n v="9"/>
    <n v="9"/>
    <s v="SAMN05752416"/>
    <n v="0"/>
    <m/>
  </r>
  <r>
    <n v="566"/>
    <s v="JY046"/>
    <s v="JY046"/>
    <s v="M. sacchariflorus"/>
    <m/>
    <m/>
    <m/>
    <m/>
    <m/>
    <m/>
    <s v="wild"/>
    <m/>
    <s v="China"/>
    <s v="Anhui"/>
    <s v="Tongling "/>
    <m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859499999999997"/>
    <n v="117.74251666666666"/>
    <n v="9"/>
    <n v="6"/>
    <m/>
    <s v="2x"/>
    <n v="4.4328571428571424"/>
    <s v="Y"/>
    <d v="2015-07-27T00:00:00"/>
    <s v="ZJU"/>
    <s v="summer 2015"/>
    <n v="97.552499999999995"/>
    <n v="2.2060071270999502E-3"/>
    <s v="N"/>
    <n v="3"/>
    <n v="8"/>
    <s v="Yangtze diploids (ssp. lutarioriparius)"/>
    <n v="5"/>
    <x v="4"/>
    <n v="2E-3"/>
    <n v="4.0000000000000001E-3"/>
    <n v="0.98299999999999998"/>
    <n v="6.0000000000000001E-3"/>
    <n v="1E-3"/>
    <n v="1E-3"/>
    <n v="3.0000000000000001E-3"/>
    <n v="296"/>
    <n v="307"/>
    <n v="268"/>
    <n v="283"/>
    <n v="248"/>
    <n v="193"/>
    <n v="213"/>
    <n v="224"/>
    <n v="226"/>
    <n v="259"/>
    <n v="0.129721138563791"/>
    <n v="0.111402576703413"/>
    <s v="2x"/>
    <m/>
    <m/>
    <n v="0"/>
    <d v="1899-12-30T00:00:00"/>
    <n v="0"/>
    <n v="9"/>
    <n v="9"/>
    <s v="SAMN05752417"/>
    <n v="0"/>
    <m/>
  </r>
  <r>
    <n v="567"/>
    <s v="JY047"/>
    <s v="JY047"/>
    <s v="M. sacchariflorus"/>
    <m/>
    <m/>
    <m/>
    <m/>
    <m/>
    <m/>
    <s v="wild"/>
    <m/>
    <s v="China"/>
    <s v="Anhui"/>
    <s v="Tongling "/>
    <m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80981666666667"/>
    <n v="117.76253333333334"/>
    <n v="23"/>
    <n v="1.4"/>
    <m/>
    <s v="2x"/>
    <n v="4.3182142857142853"/>
    <s v="Y"/>
    <d v="2015-07-27T00:00:00"/>
    <s v="ZJU"/>
    <s v="summer 2015"/>
    <n v="82.578299999999999"/>
    <n v="3.4280117531831499E-3"/>
    <s v="N"/>
    <n v="3"/>
    <n v="8"/>
    <s v="Yangtze diploids (ssp. lutarioriparius)"/>
    <n v="5"/>
    <x v="4"/>
    <n v="1E-3"/>
    <n v="1.2999999999999999E-2"/>
    <n v="0.97"/>
    <n v="1E-3"/>
    <n v="2E-3"/>
    <n v="1.2E-2"/>
    <n v="1E-3"/>
    <n v="296"/>
    <n v="307"/>
    <n v="267"/>
    <n v="284"/>
    <n v="248"/>
    <n v="193"/>
    <n v="213"/>
    <n v="225"/>
    <n v="227"/>
    <n v="260"/>
    <n v="0.17338534893801499"/>
    <n v="9.5962244362873594E-2"/>
    <s v="2x"/>
    <m/>
    <m/>
    <n v="0"/>
    <d v="1899-12-30T00:00:00"/>
    <n v="0"/>
    <n v="9"/>
    <n v="9"/>
    <s v="SAMN05752418"/>
    <n v="0"/>
    <m/>
  </r>
  <r>
    <n v="568"/>
    <s v="JY048"/>
    <s v="JY048"/>
    <s v="M. sacchariflorus"/>
    <m/>
    <m/>
    <m/>
    <m/>
    <m/>
    <m/>
    <s v="wild"/>
    <m/>
    <s v="China"/>
    <s v="Anhui"/>
    <s v="Tongling "/>
    <m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809299999999997"/>
    <n v="117.76263333333333"/>
    <n v="27"/>
    <n v="7.5"/>
    <m/>
    <s v="2x"/>
    <n v="4.4328571428571424"/>
    <s v="Y"/>
    <d v="2015-07-27T00:00:00"/>
    <s v="ZJU"/>
    <s v="summer 2015"/>
    <n v="84.608699999999999"/>
    <n v="3.6773155596414599E-3"/>
    <s v="N"/>
    <n v="3"/>
    <n v="8"/>
    <s v="Yangtze diploids (ssp. lutarioriparius)"/>
    <n v="5"/>
    <x v="4"/>
    <n v="5.0000000000000001E-3"/>
    <n v="1E-3"/>
    <n v="0.94499999999999995"/>
    <n v="8.0000000000000002E-3"/>
    <n v="2.4E-2"/>
    <n v="1.4E-2"/>
    <n v="2E-3"/>
    <n v="296"/>
    <n v="307"/>
    <n v="268"/>
    <n v="283"/>
    <n v="248"/>
    <n v="193"/>
    <n v="213"/>
    <n v="224"/>
    <n v="226"/>
    <n v="259"/>
    <n v="0.11530125704378"/>
    <n v="0.121378409276498"/>
    <s v="2x"/>
    <m/>
    <m/>
    <n v="0"/>
    <d v="1899-12-30T00:00:00"/>
    <n v="0"/>
    <n v="9"/>
    <n v="9"/>
    <s v="SAMN05752419"/>
    <n v="0"/>
    <m/>
  </r>
  <r>
    <n v="569"/>
    <s v="JY049"/>
    <s v="JY049"/>
    <s v="M. sacchariflorus"/>
    <m/>
    <m/>
    <m/>
    <m/>
    <m/>
    <m/>
    <s v="wild"/>
    <m/>
    <s v="China"/>
    <s v="Anhui"/>
    <s v="Tongling "/>
    <m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809416666666667"/>
    <n v="117.76228333333333"/>
    <n v="23"/>
    <n v="1.5"/>
    <m/>
    <s v="2x"/>
    <n v="4.5092857142857143"/>
    <s v="Y"/>
    <d v="2015-07-27T00:00:00"/>
    <s v="ZJU"/>
    <s v="summer 2015"/>
    <n v="85.92"/>
    <n v="4.9207755142210399E-4"/>
    <s v="N"/>
    <n v="3"/>
    <n v="8"/>
    <s v="Yangtze diploids (ssp. lutarioriparius)"/>
    <n v="5"/>
    <x v="4"/>
    <n v="2E-3"/>
    <n v="7.0000000000000001E-3"/>
    <n v="0.92900000000000005"/>
    <n v="0.01"/>
    <n v="3.5000000000000003E-2"/>
    <n v="1.6E-2"/>
    <n v="1E-3"/>
    <n v="296"/>
    <n v="307"/>
    <n v="268"/>
    <n v="283"/>
    <n v="248"/>
    <n v="193"/>
    <n v="213"/>
    <n v="224"/>
    <n v="226"/>
    <n v="259"/>
    <n v="0.11160236959976901"/>
    <n v="0.12380053996031599"/>
    <s v="2x"/>
    <m/>
    <m/>
    <n v="0"/>
    <d v="1899-12-30T00:00:00"/>
    <n v="0"/>
    <n v="9"/>
    <n v="9"/>
    <s v="SAMN05752420"/>
    <n v="0"/>
    <m/>
  </r>
  <r>
    <n v="570"/>
    <s v="JY050"/>
    <s v="JY050"/>
    <s v="M. sacchariflorus"/>
    <m/>
    <m/>
    <m/>
    <m/>
    <m/>
    <m/>
    <s v="wild"/>
    <m/>
    <s v="China"/>
    <s v="Anhui"/>
    <s v="Chizhou "/>
    <m/>
    <s v="Xiaoli Jin"/>
    <d v="2014-08-19T00:00:00"/>
    <s v="river side"/>
    <m/>
    <s v="frequent"/>
    <m/>
    <m/>
    <s v="ZU"/>
    <m/>
    <m/>
    <m/>
    <m/>
    <m/>
    <m/>
    <m/>
    <m/>
    <m/>
    <d v="2015-01-01T00:00:00"/>
    <m/>
    <m/>
    <d v="2015-04-07T00:00:00"/>
    <m/>
    <n v="2"/>
    <n v="2"/>
    <d v="2015-03-30T00:00:00"/>
    <m/>
    <m/>
    <d v="2015-03-30T00:00:00"/>
    <m/>
    <s v="Y"/>
    <m/>
    <m/>
    <m/>
    <s v="Y"/>
    <n v="30.801333333333332"/>
    <n v="117.75653333333332"/>
    <n v="12"/>
    <n v="5"/>
    <m/>
    <s v="2x"/>
    <n v="4.4328571428571424"/>
    <s v="Y"/>
    <d v="2015-07-27T00:00:00"/>
    <s v="ZJU"/>
    <s v="summer 2015"/>
    <n v="136.1301"/>
    <n v="2.8682301332883398E-3"/>
    <s v="N"/>
    <n v="3"/>
    <n v="8"/>
    <s v="Yangtze diploids (ssp. lutarioriparius)"/>
    <n v="5"/>
    <x v="4"/>
    <n v="5.0000000000000001E-3"/>
    <n v="1.7999999999999999E-2"/>
    <n v="0.95399999999999996"/>
    <n v="7.0000000000000001E-3"/>
    <n v="1.2999999999999999E-2"/>
    <n v="3.0000000000000001E-3"/>
    <n v="0"/>
    <n v="296"/>
    <n v="307"/>
    <n v="267"/>
    <n v="284"/>
    <n v="248"/>
    <n v="193"/>
    <n v="213"/>
    <n v="224"/>
    <n v="226"/>
    <n v="259"/>
    <n v="0.13350671868227099"/>
    <n v="0.11472402868100701"/>
    <s v="2x"/>
    <m/>
    <m/>
    <n v="0"/>
    <d v="1899-12-30T00:00:00"/>
    <n v="0"/>
    <n v="9"/>
    <n v="9"/>
    <s v="SAMN05752421"/>
    <n v="0"/>
    <m/>
  </r>
  <r>
    <n v="571"/>
    <s v="JY051"/>
    <s v="JY051"/>
    <s v="M. sacchariflorus"/>
    <m/>
    <m/>
    <m/>
    <m/>
    <m/>
    <m/>
    <s v="wild"/>
    <m/>
    <s v="China"/>
    <s v="Anhui"/>
    <s v="Chizhou "/>
    <m/>
    <s v="Xiaoli Jin"/>
    <d v="2014-08-19T00:00:00"/>
    <s v="river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801383333333334"/>
    <n v="117.75643333333335"/>
    <n v="50"/>
    <n v="1.5"/>
    <m/>
    <s v="2x"/>
    <n v="4.3182142857142853"/>
    <s v="Y"/>
    <d v="2015-07-27T00:00:00"/>
    <s v="ZJU"/>
    <s v="summer 2015"/>
    <n v="55.929299999999991"/>
    <n v="7.7011936850211802E-4"/>
    <s v="N"/>
    <n v="8"/>
    <n v="3"/>
    <s v="N China 2x and 4x, Korea and Russia 4x"/>
    <n v="4"/>
    <x v="9"/>
    <n v="2E-3"/>
    <n v="0.39100000000000001"/>
    <n v="0.44900000000000001"/>
    <n v="3.0000000000000001E-3"/>
    <n v="0.12"/>
    <n v="2.8000000000000001E-2"/>
    <n v="7.0000000000000001E-3"/>
    <n v="296"/>
    <n v="307"/>
    <n v="267"/>
    <n v="283"/>
    <n v="248"/>
    <n v="193"/>
    <n v="213"/>
    <n v="225"/>
    <n v="226"/>
    <n v="259"/>
    <n v="0.121427539372923"/>
    <n v="0.121468276156958"/>
    <s v="2x"/>
    <m/>
    <m/>
    <n v="0"/>
    <d v="1899-12-30T00:00:00"/>
    <n v="0"/>
    <n v="9"/>
    <n v="9"/>
    <s v="SAMN05752422"/>
    <n v="0"/>
    <m/>
  </r>
  <r>
    <n v="572"/>
    <s v="JY052"/>
    <s v="JY052"/>
    <s v="M. sacchariflorus"/>
    <m/>
    <m/>
    <m/>
    <m/>
    <m/>
    <m/>
    <s v="wild"/>
    <m/>
    <s v="China"/>
    <s v="Anhui"/>
    <s v="Chizhou "/>
    <m/>
    <s v="Xiaoli Jin"/>
    <d v="2014-08-19T00:00:00"/>
    <s v="river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801466666666666"/>
    <n v="117.75633333333333"/>
    <n v="13"/>
    <n v="0.5"/>
    <m/>
    <s v="2x"/>
    <n v="4.3373214285714283"/>
    <s v="Y"/>
    <d v="2015-07-27T00:00:00"/>
    <s v="ZJU"/>
    <s v="summer 2015"/>
    <n v="134.3535"/>
    <n v="0"/>
    <s v="N"/>
    <n v="8"/>
    <n v="3"/>
    <s v="N China 2x and 4x, Korea and Russia 4x"/>
    <n v="4"/>
    <x v="9"/>
    <n v="1E-3"/>
    <n v="0.21299999999999999"/>
    <n v="0.51"/>
    <n v="1.6E-2"/>
    <n v="0.16600000000000001"/>
    <n v="5.5E-2"/>
    <n v="3.9E-2"/>
    <n v="296"/>
    <n v="307"/>
    <n v="266"/>
    <n v="283"/>
    <n v="248"/>
    <n v="193"/>
    <n v="213"/>
    <n v="224"/>
    <n v="226"/>
    <n v="259"/>
    <n v="0.145730385782401"/>
    <n v="0.10885596373723"/>
    <s v="2x"/>
    <m/>
    <m/>
    <n v="0"/>
    <d v="1899-12-30T00:00:00"/>
    <n v="0"/>
    <n v="9"/>
    <n v="9"/>
    <s v="SAMN05752423"/>
    <n v="0"/>
    <m/>
  </r>
  <r>
    <n v="573"/>
    <s v="JY053"/>
    <s v="JY053"/>
    <s v="M. sacchariflorus"/>
    <m/>
    <m/>
    <m/>
    <m/>
    <m/>
    <m/>
    <s v="wild"/>
    <m/>
    <s v="China"/>
    <s v="Anhui"/>
    <s v="Chizhou "/>
    <m/>
    <s v="Xiaoli Jin"/>
    <d v="2014-08-19T00:00:00"/>
    <s v="river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80115"/>
    <n v="117.75656666666667"/>
    <n v="13"/>
    <n v="7"/>
    <m/>
    <s v="2x"/>
    <n v="4.3373214285714283"/>
    <s v="Y"/>
    <d v="2015-07-27T00:00:00"/>
    <s v="ZJU"/>
    <s v="summer 2015"/>
    <n v="121.49430000000001"/>
    <n v="0"/>
    <s v="N"/>
    <n v="3"/>
    <n v="8"/>
    <s v="Yangtze diploids (ssp. lutarioriparius)"/>
    <n v="5"/>
    <x v="4"/>
    <n v="0"/>
    <n v="0"/>
    <n v="0.997"/>
    <n v="0"/>
    <n v="1E-3"/>
    <n v="1E-3"/>
    <n v="0"/>
    <n v="296"/>
    <n v="307"/>
    <n v="268"/>
    <n v="283"/>
    <n v="248"/>
    <n v="193"/>
    <n v="213"/>
    <n v="224"/>
    <n v="226"/>
    <n v="259"/>
    <n v="0.31116890622742399"/>
    <n v="7.9498259009103497E-2"/>
    <s v="2x"/>
    <m/>
    <m/>
    <n v="0"/>
    <d v="1899-12-30T00:00:00"/>
    <n v="0"/>
    <n v="9"/>
    <n v="9"/>
    <s v="SAMN05752424"/>
    <n v="0"/>
    <m/>
  </r>
  <r>
    <n v="574"/>
    <s v="JY054"/>
    <s v="JY054"/>
    <s v="M. sacchariflorus"/>
    <m/>
    <m/>
    <m/>
    <m/>
    <m/>
    <m/>
    <s v="wild"/>
    <m/>
    <s v="China"/>
    <s v="Anhui"/>
    <s v="Chizhou "/>
    <s v="Guichi suburb"/>
    <s v="Xiaoli Jin"/>
    <d v="2014-08-19T00:00:00"/>
    <s v="field zon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795933333333334"/>
    <n v="117.74421666666666"/>
    <n v="15"/>
    <n v="1.1000000000000001"/>
    <m/>
    <s v="2x"/>
    <n v="4.3755357142857134"/>
    <s v="Y"/>
    <d v="2015-07-27T00:00:00"/>
    <s v="ZJU"/>
    <s v="summer 2015"/>
    <n v="60.920699999999989"/>
    <n v="2.20056585979252E-3"/>
    <s v="N"/>
    <n v="8"/>
    <n v="3"/>
    <s v="N China 2x and 4x, Korea and Russia 4x"/>
    <n v="4"/>
    <x v="9"/>
    <n v="0"/>
    <n v="0.41599999999999998"/>
    <n v="0.52"/>
    <n v="3.0000000000000001E-3"/>
    <n v="5.1999999999999998E-2"/>
    <n v="8.9999999999999993E-3"/>
    <n v="0"/>
    <n v="295"/>
    <n v="308"/>
    <n v="266"/>
    <n v="283"/>
    <n v="250"/>
    <n v="194"/>
    <n v="213"/>
    <n v="223"/>
    <n v="227"/>
    <n v="258"/>
    <n v="0.161479554977604"/>
    <n v="0.11272702209049899"/>
    <s v="2x"/>
    <m/>
    <m/>
    <n v="0"/>
    <d v="1899-12-30T00:00:00"/>
    <n v="0"/>
    <n v="9"/>
    <n v="9"/>
    <s v="SAMN05752425"/>
    <n v="0"/>
    <m/>
  </r>
  <r>
    <n v="575"/>
    <s v="JY055"/>
    <s v="JY055"/>
    <s v="M. sacchariflorus"/>
    <m/>
    <m/>
    <m/>
    <m/>
    <m/>
    <m/>
    <s v="wild"/>
    <m/>
    <s v="China"/>
    <s v="Anhui"/>
    <s v="Chizhou "/>
    <s v="Guichi suburb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0.785849999999996"/>
    <n v="117.72763333333334"/>
    <n v="15"/>
    <n v="1.2"/>
    <m/>
    <s v="2x"/>
    <n v="4.3755357142857134"/>
    <s v="Y"/>
    <d v="2015-07-27T00:00:00"/>
    <s v="ZJU"/>
    <s v="summer 2015"/>
    <n v="109.77719999999999"/>
    <n v="1.5195179460309099E-2"/>
    <s v="N"/>
    <n v="3"/>
    <n v="8"/>
    <s v="Yangtze diploids (ssp. lutarioriparius)"/>
    <n v="5"/>
    <x v="4"/>
    <n v="0"/>
    <n v="6.0000000000000001E-3"/>
    <n v="0.98399999999999999"/>
    <n v="1E-3"/>
    <n v="3.0000000000000001E-3"/>
    <n v="5.0000000000000001E-3"/>
    <n v="0"/>
    <n v="296"/>
    <n v="307"/>
    <n v="267"/>
    <n v="283"/>
    <n v="248"/>
    <n v="193"/>
    <n v="213"/>
    <n v="224"/>
    <n v="226"/>
    <n v="259"/>
    <n v="0.171911573472042"/>
    <n v="9.5965940815187001E-2"/>
    <s v="2x"/>
    <m/>
    <m/>
    <n v="0"/>
    <d v="1899-12-30T00:00:00"/>
    <n v="0"/>
    <n v="9"/>
    <n v="9"/>
    <s v="SAMN05752426"/>
    <n v="0"/>
    <m/>
  </r>
  <r>
    <n v="576"/>
    <s v="JY056"/>
    <s v="JY056"/>
    <s v="M. sacchariflorus"/>
    <m/>
    <m/>
    <m/>
    <m/>
    <m/>
    <m/>
    <s v="wild"/>
    <m/>
    <s v="China"/>
    <s v="Anhui"/>
    <s v="Chizhou "/>
    <s v="Guichi suburb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779733333333333"/>
    <n v="117.716015"/>
    <n v="15"/>
    <n v="1.3"/>
    <m/>
    <s v="2x"/>
    <n v="4.7576785714285705"/>
    <s v="Y"/>
    <d v="2015-07-27T00:00:00"/>
    <s v="ZJU"/>
    <s v="summer 2015"/>
    <n v="88.584900000000005"/>
    <n v="3.7324145851277599E-3"/>
    <s v="N"/>
    <n v="3"/>
    <n v="3"/>
    <s v="N China 2x and 4x, Korea and Russia 4x"/>
    <n v="4"/>
    <x v="9"/>
    <n v="0"/>
    <n v="0.29199999999999998"/>
    <n v="0.66200000000000003"/>
    <n v="0"/>
    <n v="3.5999999999999997E-2"/>
    <n v="8.0000000000000002E-3"/>
    <n v="1E-3"/>
    <n v="296"/>
    <n v="307"/>
    <n v="267"/>
    <n v="283"/>
    <n v="248"/>
    <n v="193"/>
    <n v="213"/>
    <n v="224"/>
    <n v="226"/>
    <n v="259"/>
    <n v="0.18292154312960601"/>
    <n v="0.109955791335102"/>
    <s v="2x"/>
    <m/>
    <m/>
    <n v="0"/>
    <d v="1899-12-30T00:00:00"/>
    <n v="0"/>
    <n v="9"/>
    <n v="9"/>
    <s v="SAMN05752427"/>
    <n v="0"/>
    <m/>
  </r>
  <r>
    <n v="577"/>
    <s v="JY057"/>
    <s v="JY057"/>
    <s v="M. sacchariflorus"/>
    <m/>
    <m/>
    <m/>
    <m/>
    <m/>
    <m/>
    <s v="wild"/>
    <m/>
    <s v="China"/>
    <s v="Anhui"/>
    <s v="Chizhou "/>
    <s v="Meilong town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755483333333331"/>
    <n v="117.62088333333332"/>
    <n v="26"/>
    <n v="3"/>
    <m/>
    <s v="2x"/>
    <n v="4.3755357142857134"/>
    <s v="Y"/>
    <d v="2015-07-27T00:00:00"/>
    <s v="ZJU"/>
    <s v="summer 2015"/>
    <n v="71.453400000000002"/>
    <n v="6.39515314708852E-3"/>
    <s v="N"/>
    <n v="3"/>
    <n v="8"/>
    <s v="Yangtze diploids (ssp. lutarioriparius)"/>
    <n v="5"/>
    <x v="4"/>
    <n v="0"/>
    <n v="8.0000000000000002E-3"/>
    <n v="0.98599999999999999"/>
    <n v="2E-3"/>
    <n v="2E-3"/>
    <n v="2E-3"/>
    <n v="0"/>
    <n v="296"/>
    <n v="307"/>
    <n v="268"/>
    <n v="283"/>
    <n v="248"/>
    <n v="193"/>
    <n v="213"/>
    <n v="224"/>
    <n v="226"/>
    <n v="259"/>
    <n v="0.18939459615662499"/>
    <n v="0.100816370182881"/>
    <s v="2x"/>
    <m/>
    <m/>
    <n v="0"/>
    <d v="1899-12-30T00:00:00"/>
    <n v="0"/>
    <n v="9"/>
    <n v="9"/>
    <s v="SAMN05752428"/>
    <n v="0"/>
    <m/>
  </r>
  <r>
    <n v="578"/>
    <s v="JY058"/>
    <s v="JY058"/>
    <s v="M. sacchariflorus"/>
    <m/>
    <m/>
    <m/>
    <m/>
    <m/>
    <m/>
    <s v="wild"/>
    <m/>
    <s v="China"/>
    <s v="Anhui"/>
    <s v="Chizhou "/>
    <s v="Meilong town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30.747733333333336"/>
    <n v="117.60735000000001"/>
    <n v="37"/>
    <n v="1"/>
    <m/>
    <s v="2x"/>
    <n v="4.2799999999999994"/>
    <s v="Y"/>
    <d v="2015-07-27T00:00:00"/>
    <s v="ZJU"/>
    <s v="summer 2015"/>
    <n v="88.669499999999999"/>
    <n v="5.3333333333333297E-3"/>
    <s v="N"/>
    <n v="3"/>
    <n v="8"/>
    <s v="Yangtze diploids (ssp. lutarioriparius)"/>
    <n v="5"/>
    <x v="4"/>
    <n v="2E-3"/>
    <n v="1.2999999999999999E-2"/>
    <n v="0.97399999999999998"/>
    <n v="4.0000000000000001E-3"/>
    <n v="2E-3"/>
    <n v="2E-3"/>
    <n v="4.0000000000000001E-3"/>
    <n v="296"/>
    <n v="307"/>
    <n v="268"/>
    <n v="283"/>
    <n v="248"/>
    <n v="193"/>
    <n v="213"/>
    <n v="224"/>
    <n v="226"/>
    <n v="259"/>
    <n v="0.16428261811876901"/>
    <n v="0.10276625172890699"/>
    <s v="2x"/>
    <m/>
    <m/>
    <n v="0"/>
    <d v="1899-12-30T00:00:00"/>
    <n v="0"/>
    <n v="9"/>
    <n v="9"/>
    <s v="SAMN05752429"/>
    <n v="0"/>
    <m/>
  </r>
  <r>
    <n v="579"/>
    <s v="JY059"/>
    <s v="JY059"/>
    <s v="M. sacchariflorus"/>
    <m/>
    <m/>
    <m/>
    <m/>
    <m/>
    <m/>
    <s v="wild"/>
    <m/>
    <s v="China"/>
    <s v="Anhui"/>
    <s v="Chizhou "/>
    <s v="Meilong town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741099999999999"/>
    <n v="117.59835"/>
    <n v="14"/>
    <n v="4.5999999999999996"/>
    <m/>
    <s v="2x"/>
    <n v="4.2608928571428573"/>
    <s v="Y"/>
    <d v="2015-07-27T00:00:00"/>
    <s v="ZJU"/>
    <s v="summer 2015"/>
    <n v="102.12089999999999"/>
    <n v="9.9667774086378697E-3"/>
    <s v="N"/>
    <n v="3"/>
    <n v="8"/>
    <s v="Yangtze diploids (ssp. lutarioriparius)"/>
    <n v="5"/>
    <x v="4"/>
    <n v="0"/>
    <n v="0.01"/>
    <n v="0.98499999999999999"/>
    <n v="1E-3"/>
    <n v="2E-3"/>
    <n v="1E-3"/>
    <n v="0"/>
    <n v="296"/>
    <n v="308"/>
    <n v="268"/>
    <n v="283"/>
    <n v="248"/>
    <n v="193"/>
    <n v="213"/>
    <n v="224"/>
    <n v="226"/>
    <n v="259"/>
    <n v="0.18942349371478101"/>
    <n v="9.4759358288770107E-2"/>
    <s v="2x"/>
    <m/>
    <m/>
    <n v="0"/>
    <d v="1899-12-30T00:00:00"/>
    <n v="0"/>
    <n v="9"/>
    <n v="9"/>
    <s v="SAMN05752430"/>
    <n v="0"/>
    <m/>
  </r>
  <r>
    <n v="580"/>
    <s v="JY060"/>
    <s v="JY060"/>
    <s v="M. sacchariflorus"/>
    <m/>
    <m/>
    <m/>
    <m/>
    <m/>
    <m/>
    <s v="wild"/>
    <m/>
    <s v="China"/>
    <s v="Anhui"/>
    <s v="Chizhou "/>
    <s v="Jiangkou town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717583333333334"/>
    <n v="117.53349999999999"/>
    <n v="15"/>
    <n v="3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581"/>
    <s v="JY061"/>
    <s v="JY061"/>
    <s v="M. sacchariflorus"/>
    <m/>
    <m/>
    <m/>
    <m/>
    <m/>
    <m/>
    <s v="wild"/>
    <m/>
    <s v="China"/>
    <s v="Anhui"/>
    <s v="Chizhou "/>
    <s v="Guichi suburb,Huangchi Qu, Bojiao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30.565416666666668"/>
    <n v="117.43668333333333"/>
    <n v="31"/>
    <n v="2.7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582"/>
    <s v="JY062"/>
    <s v="JY062"/>
    <s v="M. sacchariflorus"/>
    <m/>
    <m/>
    <m/>
    <m/>
    <m/>
    <m/>
    <s v="wild"/>
    <m/>
    <s v="China"/>
    <s v="Anhui"/>
    <s v="Tongling "/>
    <s v="G318 road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474500000000003"/>
    <n v="117.29798333333335"/>
    <n v="18"/>
    <m/>
    <m/>
    <s v="2x"/>
    <n v="4.4901785714285714"/>
    <s v="Y"/>
    <d v="2015-07-27T00:00:00"/>
    <s v="ZJU"/>
    <s v="summer 2015"/>
    <n v="148.86240000000001"/>
    <n v="3.7112636852848399E-4"/>
    <s v="N"/>
    <n v="3"/>
    <n v="8"/>
    <s v="Yangtze diploids (ssp. lutarioriparius)"/>
    <n v="5"/>
    <x v="4"/>
    <n v="2E-3"/>
    <n v="3.0000000000000001E-3"/>
    <n v="0.97899999999999998"/>
    <n v="7.0000000000000001E-3"/>
    <n v="5.0000000000000001E-3"/>
    <n v="1E-3"/>
    <n v="1E-3"/>
    <n v="296"/>
    <n v="307"/>
    <n v="268"/>
    <n v="283"/>
    <n v="248"/>
    <n v="193"/>
    <n v="213"/>
    <n v="224"/>
    <n v="226"/>
    <n v="259"/>
    <n v="0.13596301112556"/>
    <n v="0.111471571906355"/>
    <s v="2x"/>
    <m/>
    <m/>
    <n v="0"/>
    <d v="1899-12-30T00:00:00"/>
    <n v="0"/>
    <n v="9"/>
    <n v="9"/>
    <s v="SAMN05752431"/>
    <n v="0"/>
    <m/>
  </r>
  <r>
    <n v="583"/>
    <s v="JY063"/>
    <s v="JY063"/>
    <s v="M. sacchariflorus"/>
    <m/>
    <m/>
    <m/>
    <m/>
    <m/>
    <m/>
    <s v="wild"/>
    <m/>
    <s v="China"/>
    <s v="Anhui"/>
    <s v="Tongling "/>
    <s v="G318 road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30.4741"/>
    <n v="117.15333333333334"/>
    <n v="19"/>
    <n v="1.3"/>
    <m/>
    <s v="2x"/>
    <n v="4.2226785714285713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584"/>
    <s v="JY064"/>
    <s v="JY064"/>
    <s v="M. sacchariflorus"/>
    <m/>
    <m/>
    <m/>
    <m/>
    <m/>
    <m/>
    <s v="wild"/>
    <m/>
    <s v="China"/>
    <s v="Anhui"/>
    <s v="Tongling "/>
    <s v="G318 road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474016666666667"/>
    <n v="117.16000000000001"/>
    <n v="17"/>
    <n v="0.9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585"/>
    <s v="JY065"/>
    <s v="JY065"/>
    <s v="M. sacchariflorus"/>
    <m/>
    <m/>
    <m/>
    <m/>
    <m/>
    <m/>
    <s v="wild"/>
    <m/>
    <s v="China"/>
    <s v="Anhui"/>
    <s v="Chizhou "/>
    <s v="Dongzhi county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461233333333332"/>
    <n v="117.125"/>
    <n v="14"/>
    <n v="2.5"/>
    <m/>
    <s v="2x"/>
    <n v="4.3373214285714283"/>
    <s v="Y"/>
    <d v="2015-07-27T00:00:00"/>
    <s v="ZJU"/>
    <s v="summer 2015"/>
    <n v="99.456000000000003"/>
    <n v="5.9230009871668304E-3"/>
    <s v="N"/>
    <n v="3"/>
    <n v="8"/>
    <s v="Yangtze diploids (ssp. lutarioriparius)"/>
    <n v="5"/>
    <x v="4"/>
    <n v="5.0000000000000001E-3"/>
    <n v="5.0000000000000001E-3"/>
    <n v="0.94399999999999995"/>
    <n v="1.2999999999999999E-2"/>
    <n v="1.9E-2"/>
    <n v="1.2E-2"/>
    <n v="1E-3"/>
    <n v="296"/>
    <n v="307"/>
    <n v="268"/>
    <n v="283"/>
    <n v="248"/>
    <n v="193"/>
    <n v="213"/>
    <n v="224"/>
    <n v="226"/>
    <n v="259"/>
    <n v="0.206762028608583"/>
    <n v="0.108488160291439"/>
    <s v="2x"/>
    <m/>
    <m/>
    <n v="0"/>
    <d v="1899-12-30T00:00:00"/>
    <n v="0"/>
    <n v="9"/>
    <n v="9"/>
    <s v="SAMN05752432"/>
    <n v="0"/>
    <m/>
  </r>
  <r>
    <n v="586"/>
    <s v="JY066"/>
    <s v="JY066"/>
    <s v="M. sacchariflorus"/>
    <m/>
    <m/>
    <m/>
    <m/>
    <m/>
    <m/>
    <s v="wild"/>
    <m/>
    <s v="China"/>
    <s v="Anhui"/>
    <s v="Chizhou "/>
    <s v="Dongzhi county"/>
    <s v="Xiaoli Jin"/>
    <d v="2014-08-19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471283333333332"/>
    <n v="117.13148333333334"/>
    <n v="17"/>
    <n v="1.6"/>
    <m/>
    <s v="2x"/>
    <n v="4.4137499999999994"/>
    <s v="Y"/>
    <d v="2015-07-27T00:00:00"/>
    <s v="ZJU"/>
    <s v="summer 2015"/>
    <n v="77.375399999999999"/>
    <n v="4.2030391205948904E-3"/>
    <s v="N"/>
    <n v="3"/>
    <n v="8"/>
    <s v="Yangtze diploids (ssp. lutarioriparius)"/>
    <n v="5"/>
    <x v="4"/>
    <n v="2E-3"/>
    <n v="2E-3"/>
    <n v="0.96499999999999997"/>
    <n v="1E-3"/>
    <n v="2.5000000000000001E-2"/>
    <n v="4.0000000000000001E-3"/>
    <n v="1E-3"/>
    <n v="296"/>
    <n v="307"/>
    <n v="268"/>
    <n v="283"/>
    <n v="248"/>
    <n v="193"/>
    <n v="213"/>
    <n v="224"/>
    <n v="226"/>
    <n v="259"/>
    <n v="0.14983383904060099"/>
    <n v="0.110231135282121"/>
    <s v="2x"/>
    <m/>
    <m/>
    <n v="0"/>
    <d v="1899-12-30T00:00:00"/>
    <n v="0"/>
    <n v="9"/>
    <n v="9"/>
    <s v="SAMN05752433"/>
    <n v="0"/>
    <m/>
  </r>
  <r>
    <n v="587"/>
    <s v="JY067"/>
    <s v="JY067"/>
    <s v="M. sacchariflorus"/>
    <m/>
    <m/>
    <m/>
    <m/>
    <m/>
    <m/>
    <s v="wild"/>
    <m/>
    <s v="China"/>
    <s v="Anhui"/>
    <s v="Chizhou "/>
    <s v="Dadukou town,Dongzhi county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477"/>
    <n v="117.0582"/>
    <n v="12"/>
    <n v="1.1000000000000001"/>
    <m/>
    <s v="2x"/>
    <n v="4.2991071428571432"/>
    <s v="Y"/>
    <d v="2015-07-27T00:00:00"/>
    <s v="ZJU"/>
    <s v="summer 2015"/>
    <n v="50.726399999999991"/>
    <n v="7.8475336322870008E-3"/>
    <s v="N"/>
    <n v="3"/>
    <n v="8"/>
    <s v="Yangtze diploids (ssp. lutarioriparius)"/>
    <n v="5"/>
    <x v="4"/>
    <n v="4.0000000000000001E-3"/>
    <n v="0.01"/>
    <n v="0.97599999999999998"/>
    <n v="5.0000000000000001E-3"/>
    <n v="1E-3"/>
    <n v="2E-3"/>
    <n v="2E-3"/>
    <n v="296"/>
    <n v="307"/>
    <n v="268"/>
    <n v="283"/>
    <n v="248"/>
    <n v="193"/>
    <n v="213"/>
    <n v="224"/>
    <n v="226"/>
    <n v="259"/>
    <n v="0.17283629533304401"/>
    <n v="0.10477221911682499"/>
    <s v="2x"/>
    <m/>
    <m/>
    <n v="0"/>
    <d v="1899-12-30T00:00:00"/>
    <n v="0"/>
    <n v="9"/>
    <n v="9"/>
    <s v="SAMN05752434"/>
    <n v="0"/>
    <m/>
  </r>
  <r>
    <n v="588"/>
    <s v="JY068"/>
    <s v="JY068"/>
    <s v="M. sacchariflorus"/>
    <m/>
    <m/>
    <m/>
    <m/>
    <m/>
    <m/>
    <s v="wild"/>
    <m/>
    <s v="China"/>
    <s v="Anhui"/>
    <s v="Chizhou "/>
    <s v="Dadukou town,Dongzhi county"/>
    <s v="Xiaoli Jin"/>
    <d v="2014-08-1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476749999999999"/>
    <n v="117.05785"/>
    <n v="13"/>
    <m/>
    <m/>
    <s v="2x"/>
    <n v="4.4328571428571424"/>
    <s v="Y"/>
    <d v="2015-07-27T00:00:00"/>
    <s v="ZJU"/>
    <s v="summer 2015"/>
    <n v="106.85849999999999"/>
    <n v="1.2970969734404E-2"/>
    <s v="N"/>
    <n v="3"/>
    <n v="8"/>
    <s v="Yangtze diploids (ssp. lutarioriparius)"/>
    <n v="5"/>
    <x v="4"/>
    <n v="0"/>
    <n v="1.7000000000000001E-2"/>
    <n v="0.96799999999999997"/>
    <n v="6.0000000000000001E-3"/>
    <n v="2E-3"/>
    <n v="8.0000000000000002E-3"/>
    <n v="0"/>
    <n v="296"/>
    <n v="307"/>
    <n v="268"/>
    <n v="283"/>
    <n v="248"/>
    <n v="193"/>
    <n v="213"/>
    <n v="224"/>
    <n v="226"/>
    <n v="259"/>
    <n v="0.188267591388528"/>
    <n v="8.96404414382342E-2"/>
    <s v="2x"/>
    <m/>
    <m/>
    <n v="0"/>
    <d v="1899-12-30T00:00:00"/>
    <n v="0"/>
    <n v="9"/>
    <n v="9"/>
    <s v="SAMN05752435"/>
    <n v="0"/>
    <m/>
  </r>
  <r>
    <n v="589"/>
    <s v="JY069"/>
    <s v="JY069"/>
    <s v="M. sacchariflorus"/>
    <m/>
    <m/>
    <m/>
    <m/>
    <m/>
    <m/>
    <s v="wild"/>
    <m/>
    <s v="China"/>
    <s v="Anhui"/>
    <s v="Chizhou "/>
    <s v="Dongliu town, Dongzhi country"/>
    <s v="Xiaoli Jin"/>
    <d v="2014-08-20T00:00:00"/>
    <s v="roadside"/>
    <m/>
    <s v="occasional"/>
    <m/>
    <m/>
    <s v="ZU"/>
    <m/>
    <m/>
    <m/>
    <m/>
    <m/>
    <m/>
    <m/>
    <m/>
    <m/>
    <d v="2015-01-01T00:00:00"/>
    <m/>
    <m/>
    <m/>
    <m/>
    <m/>
    <n v="1"/>
    <m/>
    <m/>
    <m/>
    <m/>
    <m/>
    <m/>
    <m/>
    <m/>
    <m/>
    <s v="Y"/>
    <n v="30.226333333333333"/>
    <n v="116.94773333333333"/>
    <n v="30"/>
    <n v="1.4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590"/>
    <s v="JY070"/>
    <s v="JY070"/>
    <s v="M. sacchariflorus"/>
    <m/>
    <m/>
    <m/>
    <m/>
    <m/>
    <m/>
    <s v="wild"/>
    <m/>
    <s v="China"/>
    <s v="Anhui"/>
    <s v="Chizhou "/>
    <s v="Dongzhi count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058516666666666"/>
    <n v="116.81889999999999"/>
    <n v="14"/>
    <n v="2.4"/>
    <m/>
    <s v="2x"/>
    <n v="4.3182142857142853"/>
    <s v="Y"/>
    <d v="2015-07-27T00:00:00"/>
    <s v="ZJU"/>
    <s v="summer 2015"/>
    <n v="68.703900000000004"/>
    <n v="1.3132694938440499E-2"/>
    <s v="N"/>
    <n v="3"/>
    <n v="8"/>
    <s v="Yangtze diploids (ssp. lutarioriparius)"/>
    <n v="5"/>
    <x v="4"/>
    <n v="0"/>
    <n v="0.112"/>
    <n v="0.82399999999999995"/>
    <n v="8.9999999999999993E-3"/>
    <n v="3.7999999999999999E-2"/>
    <n v="1.2E-2"/>
    <n v="6.0000000000000001E-3"/>
    <n v="296"/>
    <n v="307"/>
    <n v="267"/>
    <n v="283"/>
    <n v="248"/>
    <n v="193"/>
    <n v="213"/>
    <n v="225"/>
    <n v="226"/>
    <n v="259"/>
    <n v="0.17136251986707099"/>
    <n v="0.108875326939843"/>
    <s v="2x"/>
    <m/>
    <m/>
    <n v="0"/>
    <d v="1899-12-30T00:00:00"/>
    <n v="0"/>
    <n v="9"/>
    <n v="9"/>
    <s v="SAMN05752436"/>
    <n v="0"/>
    <m/>
  </r>
  <r>
    <n v="591"/>
    <s v="JY071"/>
    <s v="JY071"/>
    <s v="M. sacchariflorus"/>
    <m/>
    <m/>
    <m/>
    <m/>
    <m/>
    <m/>
    <s v="wild"/>
    <m/>
    <s v="China"/>
    <s v="Jiangxi"/>
    <s v="Jiujiang "/>
    <s v="Yangliu village,Madang town,Pengze countr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003483333333332"/>
    <n v="116.69045"/>
    <n v="16"/>
    <n v="1.1000000000000001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592"/>
    <s v="JY072"/>
    <s v="JY072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003566666666668"/>
    <n v="116.69051666666667"/>
    <n v="18"/>
    <n v="3.5"/>
    <m/>
    <s v="2x"/>
    <n v="4.3755357142857134"/>
    <s v="Y"/>
    <d v="2015-07-27T00:00:00"/>
    <s v="ZJU"/>
    <s v="summer 2015"/>
    <n v="235.57739999999998"/>
    <n v="4.4301248489730201E-3"/>
    <s v="N"/>
    <n v="3"/>
    <n v="8"/>
    <s v="Yangtze diploids (ssp. lutarioriparius)"/>
    <n v="5"/>
    <x v="4"/>
    <n v="1E-3"/>
    <n v="1.0999999999999999E-2"/>
    <n v="0.95599999999999996"/>
    <n v="1E-3"/>
    <n v="1.2E-2"/>
    <n v="6.0000000000000001E-3"/>
    <n v="1.2999999999999999E-2"/>
    <n v="296"/>
    <n v="307"/>
    <n v="268"/>
    <n v="283"/>
    <n v="248"/>
    <n v="193"/>
    <n v="213"/>
    <n v="224"/>
    <n v="226"/>
    <n v="259"/>
    <n v="0.18352839185088901"/>
    <n v="0.10118921214695301"/>
    <s v="2x"/>
    <m/>
    <m/>
    <n v="0"/>
    <d v="1899-12-30T00:00:00"/>
    <n v="0"/>
    <n v="9"/>
    <n v="9"/>
    <s v="SAMN05752437"/>
    <n v="0"/>
    <m/>
  </r>
  <r>
    <n v="593"/>
    <s v="JY073"/>
    <s v="JY073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n v="1"/>
    <m/>
    <m/>
    <m/>
    <m/>
    <m/>
    <m/>
    <m/>
    <m/>
    <m/>
    <s v="Y"/>
    <n v="29.925550000000001"/>
    <n v="116.59124999999999"/>
    <n v="33"/>
    <n v="6"/>
    <m/>
    <s v="2x"/>
    <n v="4.2608928571428573"/>
    <s v="Y"/>
    <d v="2015-07-27T00:00:00"/>
    <s v="ZJU"/>
    <s v="summer 2015"/>
    <n v="86.554500000000004"/>
    <n v="5.0993022007514797E-3"/>
    <s v="N"/>
    <n v="3"/>
    <n v="8"/>
    <s v="Yangtze diploids (ssp. lutarioriparius)"/>
    <n v="5"/>
    <x v="4"/>
    <n v="0"/>
    <n v="1.4999999999999999E-2"/>
    <n v="0.96199999999999997"/>
    <n v="1E-3"/>
    <n v="1E-3"/>
    <n v="1.7999999999999999E-2"/>
    <n v="4.0000000000000001E-3"/>
    <n v="296"/>
    <n v="307"/>
    <n v="267"/>
    <n v="284"/>
    <n v="248"/>
    <n v="193"/>
    <n v="213"/>
    <n v="224"/>
    <n v="226"/>
    <n v="259"/>
    <n v="0.145123537061118"/>
    <n v="0.10952236081533299"/>
    <s v="2x"/>
    <m/>
    <m/>
    <n v="0"/>
    <d v="1899-12-30T00:00:00"/>
    <n v="0"/>
    <n v="9"/>
    <n v="9"/>
    <s v="SAMN05752438"/>
    <n v="0"/>
    <m/>
  </r>
  <r>
    <n v="594"/>
    <s v="JY074"/>
    <s v="JY074"/>
    <s v="M. sacchariflorus"/>
    <m/>
    <m/>
    <m/>
    <m/>
    <m/>
    <m/>
    <s v="wild"/>
    <m/>
    <s v="China"/>
    <s v="Jiangxi"/>
    <s v="Jiujiang "/>
    <s v="Pengze country"/>
    <s v="Xiaoli Jin"/>
    <d v="2014-08-20T00:00:00"/>
    <s v="field zone"/>
    <m/>
    <s v="occasional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m/>
    <m/>
    <m/>
    <m/>
    <m/>
    <n v="29.869349999999997"/>
    <n v="116.505"/>
    <n v="23"/>
    <n v="2"/>
    <m/>
    <s v="2x"/>
    <n v="4.4137499999999994"/>
    <s v="Y"/>
    <d v="2015-07-27T00:00:00"/>
    <s v="ZJU"/>
    <s v="summer 2015"/>
    <n v="129.53129999999999"/>
    <n v="3.0750307503075E-3"/>
    <s v="N"/>
    <n v="3"/>
    <n v="8"/>
    <s v="Yangtze diploids (ssp. lutarioriparius)"/>
    <n v="5"/>
    <x v="4"/>
    <n v="2E-3"/>
    <n v="2.4E-2"/>
    <n v="0.95199999999999996"/>
    <n v="0.01"/>
    <n v="2E-3"/>
    <n v="8.9999999999999993E-3"/>
    <n v="3.0000000000000001E-3"/>
    <n v="296"/>
    <n v="307"/>
    <n v="268"/>
    <n v="283"/>
    <n v="248"/>
    <n v="193"/>
    <n v="213"/>
    <n v="224"/>
    <n v="226"/>
    <n v="259"/>
    <n v="0.15818523334778201"/>
    <n v="0.109642648724726"/>
    <s v="2x"/>
    <m/>
    <m/>
    <n v="0"/>
    <d v="1899-12-30T00:00:00"/>
    <n v="0"/>
    <n v="9"/>
    <n v="9"/>
    <s v="SAMN05752439"/>
    <n v="0"/>
    <m/>
  </r>
  <r>
    <n v="595"/>
    <s v="JY075"/>
    <s v="JY075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29.857050000000001"/>
    <n v="116.46123333333334"/>
    <n v="24"/>
    <n v="2.1"/>
    <m/>
    <m/>
    <m/>
    <s v="Y"/>
    <d v="2015-07-27T00:00:00"/>
    <s v="ZJU"/>
    <s v="summer 2015"/>
    <n v="46.454099999999997"/>
    <n v="1.01651842439644E-2"/>
    <s v="N"/>
    <n v="3"/>
    <n v="8"/>
    <s v="Yangtze diploids (ssp. lutarioriparius)"/>
    <n v="5"/>
    <x v="4"/>
    <n v="0"/>
    <n v="5.0000000000000001E-3"/>
    <n v="0.98699999999999999"/>
    <n v="5.0000000000000001E-3"/>
    <n v="1E-3"/>
    <n v="1E-3"/>
    <n v="0"/>
    <n v="296"/>
    <n v="307"/>
    <n v="268"/>
    <n v="283"/>
    <n v="248"/>
    <n v="193"/>
    <n v="213"/>
    <n v="224"/>
    <n v="226"/>
    <n v="259"/>
    <n v="0.240312093628088"/>
    <n v="9.52109247213664E-2"/>
    <s v="2x"/>
    <m/>
    <m/>
    <n v="0"/>
    <d v="1899-12-30T00:00:00"/>
    <n v="0"/>
    <n v="9"/>
    <n v="9"/>
    <s v="SAMN05752440"/>
    <n v="0"/>
    <m/>
  </r>
  <r>
    <n v="596"/>
    <s v="JY076"/>
    <s v="JY076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29.855449999999998"/>
    <n v="116.45198333333335"/>
    <n v="23"/>
    <n v="5"/>
    <m/>
    <s v="2x"/>
    <n v="4.2991071428571432"/>
    <s v="Y"/>
    <d v="2015-07-27T00:00:00"/>
    <s v="ZJU"/>
    <s v="summer 2015"/>
    <n v="56.648399999999988"/>
    <n v="2.05792682926829E-2"/>
    <s v="N"/>
    <n v="3"/>
    <n v="8"/>
    <s v="Yangtze diploids (ssp. lutarioriparius)"/>
    <n v="5"/>
    <x v="4"/>
    <n v="0"/>
    <n v="1.9E-2"/>
    <n v="0.97099999999999997"/>
    <n v="4.0000000000000001E-3"/>
    <n v="1E-3"/>
    <n v="4.0000000000000001E-3"/>
    <n v="1E-3"/>
    <n v="296"/>
    <n v="307"/>
    <n v="268"/>
    <n v="283"/>
    <n v="248"/>
    <n v="193"/>
    <n v="213"/>
    <n v="224"/>
    <n v="226"/>
    <n v="259"/>
    <n v="0.25542551654385198"/>
    <n v="9.2990763021035497E-2"/>
    <s v="2x"/>
    <m/>
    <m/>
    <n v="0"/>
    <d v="1899-12-30T00:00:00"/>
    <n v="0"/>
    <n v="9"/>
    <n v="9"/>
    <s v="SAMN05752441"/>
    <n v="0"/>
    <m/>
  </r>
  <r>
    <n v="597"/>
    <s v="JY077"/>
    <s v="JY077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29.854349999999997"/>
    <n v="116.44323333333334"/>
    <n v="33"/>
    <n v="1.2"/>
    <m/>
    <s v="4x"/>
    <n v="8.7892857142857146"/>
    <s v="Y"/>
    <d v="2015-07-27T00:00:00"/>
    <s v="ZJU"/>
    <s v="summer 2015"/>
    <n v="92.814899999999994"/>
    <n v="0.669275929549902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  <n v="0"/>
    <m/>
  </r>
  <r>
    <n v="598"/>
    <s v="JY078"/>
    <s v="JY078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9.854333333333333"/>
    <n v="116.443"/>
    <n v="32"/>
    <n v="1.2"/>
    <m/>
    <s v="4x"/>
    <n v="8.6555357142857137"/>
    <s v="Y"/>
    <d v="2015-07-27T00:00:00"/>
    <s v="ZJU"/>
    <s v="summer 2015"/>
    <n v="34.144799999999996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  <n v="0"/>
    <m/>
  </r>
  <r>
    <n v="599"/>
    <s v="JY079"/>
    <s v="JY079"/>
    <s v="M. sacchariflorus"/>
    <m/>
    <m/>
    <m/>
    <m/>
    <m/>
    <m/>
    <s v="wild"/>
    <m/>
    <s v="China"/>
    <s v="Jiangxi"/>
    <s v="Jiujiang "/>
    <s v="Pengze countr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854233333333337"/>
    <n v="116.44284999999999"/>
    <n v="31"/>
    <n v="1.3"/>
    <m/>
    <s v="4x"/>
    <n v="8.3498214285714276"/>
    <s v="Y"/>
    <d v="2015-07-27T00:00:00"/>
    <s v="ZJU"/>
    <s v="summer 2015"/>
    <n v="44.296799999999998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  <n v="0"/>
    <m/>
  </r>
  <r>
    <n v="600"/>
    <s v="JY080"/>
    <s v="JY080"/>
    <s v="M. sacchariflorus"/>
    <m/>
    <m/>
    <m/>
    <m/>
    <m/>
    <m/>
    <s v="wild"/>
    <m/>
    <s v="China"/>
    <s v="Jiangxi"/>
    <s v="Jiujiang "/>
    <s v="Hukou country"/>
    <s v="Xiaoli Jin"/>
    <d v="2014-08-2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767033333333334"/>
    <n v="116.33893333333334"/>
    <n v="21"/>
    <n v="1.4"/>
    <m/>
    <s v="2x"/>
    <n v="4.3373214285714283"/>
    <s v="Y"/>
    <d v="2015-07-27T00:00:00"/>
    <s v="ZJU"/>
    <s v="summer 2015"/>
    <n v="194.1234"/>
    <n v="9.5011876484560592E-3"/>
    <s v="N"/>
    <n v="3"/>
    <n v="8"/>
    <s v="Yangtze diploids (ssp. lutarioriparius)"/>
    <n v="5"/>
    <x v="4"/>
    <n v="0"/>
    <n v="2E-3"/>
    <n v="0.99099999999999999"/>
    <n v="6.0000000000000001E-3"/>
    <n v="0"/>
    <n v="0"/>
    <n v="0"/>
    <n v="297"/>
    <n v="307"/>
    <n v="267"/>
    <n v="283"/>
    <n v="248"/>
    <n v="193"/>
    <n v="213"/>
    <n v="224"/>
    <n v="226"/>
    <n v="259"/>
    <n v="0.15370611183355001"/>
    <n v="0.107252612169637"/>
    <s v="2x"/>
    <m/>
    <m/>
    <n v="0"/>
    <d v="1899-12-30T00:00:00"/>
    <n v="0"/>
    <n v="9"/>
    <n v="9"/>
    <s v="SAMN05752442"/>
    <n v="0"/>
    <m/>
  </r>
  <r>
    <n v="601"/>
    <s v="JY081"/>
    <s v="JY081"/>
    <s v="M. sacchariflorus"/>
    <m/>
    <m/>
    <m/>
    <m/>
    <m/>
    <m/>
    <s v="wild"/>
    <m/>
    <s v="China"/>
    <s v="Jiangxi"/>
    <s v="Jiujiang "/>
    <s v="Changjiang river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714049999999997"/>
    <n v="115.95845"/>
    <n v="23"/>
    <n v="0.6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602"/>
    <s v="JY082"/>
    <s v="JY082"/>
    <s v="M. sacchariflorus"/>
    <m/>
    <m/>
    <m/>
    <m/>
    <m/>
    <m/>
    <s v="wild"/>
    <m/>
    <s v="China"/>
    <s v="Jiangxi"/>
    <s v="Jiujiang "/>
    <s v="Xunyang suburb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08783333333336"/>
    <n v="115.94323333333332"/>
    <n v="30"/>
    <n v="1.1000000000000001"/>
    <m/>
    <s v="2x"/>
    <n v="4.3564285714285713"/>
    <s v="Y"/>
    <d v="2015-07-27T00:00:00"/>
    <s v="ZJU"/>
    <s v="summer 2015"/>
    <n v="107.53529999999999"/>
    <n v="9.6663548487683198E-3"/>
    <s v="N"/>
    <n v="3"/>
    <n v="8"/>
    <s v="Yangtze diploids (ssp. lutarioriparius)"/>
    <n v="5"/>
    <x v="4"/>
    <n v="1E-3"/>
    <n v="1.4E-2"/>
    <n v="0.97399999999999998"/>
    <n v="0"/>
    <n v="5.0000000000000001E-3"/>
    <n v="3.0000000000000001E-3"/>
    <n v="2E-3"/>
    <n v="296"/>
    <n v="307"/>
    <n v="267"/>
    <n v="283"/>
    <n v="248"/>
    <n v="193"/>
    <n v="213"/>
    <n v="224"/>
    <n v="226"/>
    <n v="259"/>
    <n v="0.18112989452391301"/>
    <n v="9.3199703567773601E-2"/>
    <s v="2x"/>
    <m/>
    <m/>
    <n v="0"/>
    <d v="1899-12-30T00:00:00"/>
    <n v="0"/>
    <n v="9"/>
    <n v="9"/>
    <s v="SAMN05752443"/>
    <n v="0"/>
    <m/>
  </r>
  <r>
    <n v="603"/>
    <s v="JY083"/>
    <s v="JY083"/>
    <s v="M. sacchariflorus"/>
    <m/>
    <m/>
    <m/>
    <m/>
    <m/>
    <m/>
    <s v="wild"/>
    <m/>
    <s v="China"/>
    <s v="Jiangxi"/>
    <s v="Jiujiang "/>
    <s v="Yongan,Xunyang suburb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705983333333336"/>
    <n v="115.92066666666668"/>
    <n v="23"/>
    <n v="2"/>
    <m/>
    <s v="2x"/>
    <n v="4.3373214285714283"/>
    <s v="Y"/>
    <d v="2015-07-27T00:00:00"/>
    <s v="ZJU"/>
    <s v="summer 2015"/>
    <n v="134.09969999999998"/>
    <n v="3.6868973340896199E-3"/>
    <s v="N"/>
    <n v="3"/>
    <n v="8"/>
    <s v="Yangtze diploids (ssp. lutarioriparius)"/>
    <n v="5"/>
    <x v="4"/>
    <n v="3.0000000000000001E-3"/>
    <n v="0.01"/>
    <n v="0.95399999999999996"/>
    <n v="1.4E-2"/>
    <n v="1.7000000000000001E-2"/>
    <n v="1E-3"/>
    <n v="1E-3"/>
    <n v="296"/>
    <n v="307"/>
    <n v="267"/>
    <n v="284"/>
    <n v="248"/>
    <n v="193"/>
    <n v="214"/>
    <n v="223"/>
    <n v="226"/>
    <n v="259"/>
    <n v="0.150874151134229"/>
    <n v="0.109991832289681"/>
    <s v="2x"/>
    <m/>
    <m/>
    <n v="0"/>
    <d v="1899-12-30T00:00:00"/>
    <n v="0"/>
    <n v="9"/>
    <n v="9"/>
    <s v="SAMN05752444"/>
    <n v="0"/>
    <m/>
  </r>
  <r>
    <n v="604"/>
    <s v="JY084"/>
    <s v="JY084"/>
    <s v="M. sacchariflorus"/>
    <m/>
    <m/>
    <m/>
    <m/>
    <m/>
    <m/>
    <s v="wild"/>
    <m/>
    <s v="China"/>
    <s v="Jiangxi"/>
    <s v="Jiujiang "/>
    <s v="Yongan,Xunyang suburb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29.716683333333332"/>
    <n v="115.89468333333333"/>
    <n v="17"/>
    <n v="2.8"/>
    <m/>
    <s v="2x"/>
    <n v="4.3182142857142853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605"/>
    <s v="JY085"/>
    <s v="JY085"/>
    <s v="M. sacchariflorus"/>
    <m/>
    <m/>
    <m/>
    <m/>
    <m/>
    <m/>
    <s v="wild"/>
    <m/>
    <s v="China"/>
    <s v="Jiangxi"/>
    <s v="Jiujiang "/>
    <s v="Yongan,Xunyang suburb"/>
    <s v="Xiaoli Jin"/>
    <d v="2014-08-20T00:00:00"/>
    <s v="river 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728549999999998"/>
    <n v="115.87593333333334"/>
    <n v="22"/>
    <n v="1.8"/>
    <m/>
    <s v="2x"/>
    <n v="4.2035714285714283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606"/>
    <s v="JY086"/>
    <s v="JY086"/>
    <s v="M. sacchariflorus"/>
    <m/>
    <m/>
    <m/>
    <m/>
    <m/>
    <m/>
    <s v="wild"/>
    <m/>
    <s v="China"/>
    <s v="Jiangxi"/>
    <s v="Jiujiang "/>
    <s v="Yongan,Xunyang suburb"/>
    <s v="Xiaoli Jin"/>
    <d v="2014-08-20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s v="Y"/>
    <m/>
    <m/>
    <m/>
    <m/>
    <n v="29.777833333333334"/>
    <n v="115.77223333333333"/>
    <n v="23"/>
    <n v="2.2000000000000002"/>
    <m/>
    <m/>
    <m/>
    <s v="Y"/>
    <d v="2015-07-27T00:00:00"/>
    <s v="ZJU"/>
    <s v="summer 2015"/>
    <n v="85.666200000000003"/>
    <n v="7.1942446043165497E-3"/>
    <s v="N"/>
    <n v="3"/>
    <n v="8"/>
    <s v="Yangtze diploids (ssp. lutarioriparius)"/>
    <n v="5"/>
    <x v="4"/>
    <n v="0"/>
    <n v="2.1999999999999999E-2"/>
    <n v="0.95399999999999996"/>
    <n v="1.4E-2"/>
    <n v="7.0000000000000001E-3"/>
    <n v="1E-3"/>
    <n v="1E-3"/>
    <n v="296"/>
    <n v="307"/>
    <n v="268"/>
    <n v="283"/>
    <n v="248"/>
    <n v="193"/>
    <n v="213"/>
    <n v="224"/>
    <n v="226"/>
    <n v="259"/>
    <n v="0.16199971102441801"/>
    <n v="0.108003724266354"/>
    <s v="2x"/>
    <m/>
    <m/>
    <n v="0"/>
    <d v="1899-12-30T00:00:00"/>
    <n v="0"/>
    <n v="9"/>
    <n v="9"/>
    <s v="SAMN05752445"/>
    <n v="0"/>
    <m/>
  </r>
  <r>
    <n v="607"/>
    <s v="JY087"/>
    <s v="JY087"/>
    <s v="M. sacchariflorus"/>
    <m/>
    <m/>
    <m/>
    <m/>
    <m/>
    <m/>
    <s v="wild"/>
    <m/>
    <s v="China"/>
    <s v="Jiangxi"/>
    <s v="Jiujiang "/>
    <s v="Chixindi,Jiujiang country"/>
    <s v="Xiaoli Jin"/>
    <d v="2014-08-20T00:00:00"/>
    <s v="river 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779033333333334"/>
    <n v="115.77755000000001"/>
    <n v="27"/>
    <n v="1.4"/>
    <m/>
    <s v="2x"/>
    <n v="4.3946428571428573"/>
    <s v="Y"/>
    <d v="2015-07-27T00:00:00"/>
    <s v="ZJU"/>
    <s v="summer 2015"/>
    <n v="261.67649999999998"/>
    <n v="5.1795580110497201E-3"/>
    <s v="N"/>
    <n v="3"/>
    <n v="8"/>
    <s v="Yangtze diploids (ssp. lutarioriparius)"/>
    <n v="5"/>
    <x v="4"/>
    <n v="2E-3"/>
    <n v="1.0999999999999999E-2"/>
    <n v="0.96599999999999997"/>
    <n v="1E-3"/>
    <n v="1.4999999999999999E-2"/>
    <n v="1E-3"/>
    <n v="4.0000000000000001E-3"/>
    <n v="296"/>
    <n v="307"/>
    <n v="267"/>
    <n v="284"/>
    <n v="248"/>
    <n v="193"/>
    <n v="213"/>
    <n v="224"/>
    <n v="226"/>
    <n v="259"/>
    <n v="0.16656552521311899"/>
    <n v="0.10453867757705999"/>
    <s v="2x"/>
    <m/>
    <m/>
    <n v="0"/>
    <d v="1899-12-30T00:00:00"/>
    <n v="0"/>
    <n v="9"/>
    <n v="9"/>
    <s v="SAMN05752446"/>
    <n v="0"/>
    <m/>
  </r>
  <r>
    <n v="608"/>
    <s v="JY088"/>
    <s v="JY088"/>
    <s v="M. sacchariflorus"/>
    <m/>
    <m/>
    <m/>
    <m/>
    <m/>
    <m/>
    <s v="wild"/>
    <m/>
    <s v="China"/>
    <s v="Jiangxi"/>
    <s v="Jiujiang "/>
    <s v="Chixindi,Jiujiang country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842200000000002"/>
    <n v="115.68365"/>
    <n v="27"/>
    <n v="1.5"/>
    <m/>
    <s v="2x"/>
    <n v="4.3946428571428573"/>
    <s v="Y"/>
    <d v="2015-07-27T00:00:00"/>
    <s v="ZJU"/>
    <s v="summer 2015"/>
    <n v="288.57929999999993"/>
    <m/>
    <s v="N"/>
    <n v="3"/>
    <n v="8"/>
    <s v="Yangtze diploids (ssp. lutarioriparius)"/>
    <n v="5"/>
    <x v="4"/>
    <n v="0"/>
    <n v="2E-3"/>
    <n v="0.98399999999999999"/>
    <n v="1E-3"/>
    <n v="2E-3"/>
    <n v="8.9999999999999993E-3"/>
    <n v="2E-3"/>
    <n v="296"/>
    <n v="307"/>
    <n v="268"/>
    <n v="283"/>
    <n v="248"/>
    <n v="193"/>
    <n v="213"/>
    <n v="224"/>
    <n v="226"/>
    <n v="259"/>
    <n v="0.243548620141598"/>
    <n v="9.3784620086335299E-2"/>
    <s v="2x"/>
    <m/>
    <m/>
    <n v="0"/>
    <d v="1899-12-30T00:00:00"/>
    <n v="0"/>
    <n v="9"/>
    <n v="9"/>
    <s v="SAMN05752447"/>
    <n v="0"/>
    <m/>
  </r>
  <r>
    <n v="609"/>
    <s v="JY089"/>
    <s v="JY089"/>
    <s v="M. sacchariflorus"/>
    <m/>
    <m/>
    <m/>
    <m/>
    <m/>
    <m/>
    <s v="wild"/>
    <m/>
    <s v="China"/>
    <s v="Hubei"/>
    <s v="Ezhou "/>
    <s v="Ejiang riverside, Echeng suburb"/>
    <s v="Xiaoli Jin"/>
    <d v="2014-08-20T00:00:00"/>
    <s v="river side"/>
    <m/>
    <s v="occasional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m/>
    <m/>
    <m/>
    <m/>
    <m/>
    <m/>
    <m/>
    <n v="30.308116666666667"/>
    <n v="115.07625"/>
    <n v="22"/>
    <n v="2.2000000000000002"/>
    <m/>
    <s v="2x"/>
    <n v="4.4137499999999994"/>
    <s v="Y"/>
    <d v="2015-07-27T00:00:00"/>
    <s v="ZJU"/>
    <s v="summer 2015"/>
    <n v="251.10150000000002"/>
    <m/>
    <s v="N"/>
    <n v="3"/>
    <n v="8"/>
    <s v="Yangtze diploids (ssp. lutarioriparius)"/>
    <n v="5"/>
    <x v="4"/>
    <n v="3.0000000000000001E-3"/>
    <n v="1.6E-2"/>
    <n v="0.95099999999999996"/>
    <n v="3.0000000000000001E-3"/>
    <n v="2E-3"/>
    <n v="2.3E-2"/>
    <n v="3.0000000000000001E-3"/>
    <n v="296"/>
    <n v="307"/>
    <n v="267"/>
    <n v="284"/>
    <n v="248"/>
    <n v="193"/>
    <n v="213"/>
    <n v="224"/>
    <n v="226"/>
    <n v="259"/>
    <n v="0.19890189279005899"/>
    <n v="0.106485823533656"/>
    <s v="2x"/>
    <m/>
    <m/>
    <n v="0"/>
    <d v="1899-12-30T00:00:00"/>
    <n v="0"/>
    <n v="9"/>
    <n v="9"/>
    <s v="SAMN05752448"/>
    <n v="0"/>
    <m/>
  </r>
  <r>
    <n v="610"/>
    <s v="JY090"/>
    <s v="JY090"/>
    <s v="M. sacchariflorus"/>
    <m/>
    <m/>
    <m/>
    <m/>
    <m/>
    <m/>
    <s v="wild"/>
    <m/>
    <s v="China"/>
    <s v="Hubei"/>
    <s v="Ezhou "/>
    <s v="Echeng suburb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369633333333333"/>
    <n v="115.0423"/>
    <n v="43"/>
    <n v="1.7"/>
    <m/>
    <s v="2x"/>
    <n v="4.3755357142857134"/>
    <s v="Y"/>
    <d v="2015-07-27T00:00:00"/>
    <s v="ZJU"/>
    <s v="summer 2015"/>
    <n v="119.3793"/>
    <m/>
    <s v="N"/>
    <n v="3"/>
    <n v="8"/>
    <s v="Yangtze diploids (ssp. lutarioriparius)"/>
    <n v="5"/>
    <x v="4"/>
    <n v="3.0000000000000001E-3"/>
    <n v="8.0000000000000002E-3"/>
    <n v="0.94"/>
    <n v="7.0000000000000001E-3"/>
    <n v="0.02"/>
    <n v="0.01"/>
    <n v="1.0999999999999999E-2"/>
    <n v="296"/>
    <n v="307"/>
    <n v="267"/>
    <n v="284"/>
    <n v="248"/>
    <n v="193"/>
    <n v="213"/>
    <n v="224"/>
    <n v="227"/>
    <n v="259"/>
    <n v="0.13902615229013099"/>
    <n v="0.120191984963415"/>
    <s v="2x"/>
    <m/>
    <m/>
    <n v="0"/>
    <d v="1899-12-30T00:00:00"/>
    <n v="0"/>
    <n v="9"/>
    <n v="9"/>
    <s v="SAMN05752449"/>
    <n v="0"/>
    <m/>
  </r>
  <r>
    <n v="611"/>
    <s v="JY091"/>
    <s v="JY091"/>
    <s v="M. sacchariflorus"/>
    <m/>
    <m/>
    <m/>
    <m/>
    <m/>
    <m/>
    <s v="wild"/>
    <m/>
    <s v="China"/>
    <s v="Hubei"/>
    <s v="Ezhou "/>
    <s v="Shitou bridege,Echeng suburb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386499999999998"/>
    <n v="114.98723333333332"/>
    <n v="27"/>
    <n v="1.5"/>
    <m/>
    <s v="2x"/>
    <n v="4.3373214285714283"/>
    <s v="Y"/>
    <d v="2015-07-27T00:00:00"/>
    <s v="ZJU"/>
    <s v="summer 2015"/>
    <n v="390.94529999999997"/>
    <m/>
    <s v="N"/>
    <n v="8"/>
    <n v="3"/>
    <s v="N China 2x and 4x, Korea and Russia 4x"/>
    <n v="4"/>
    <x v="9"/>
    <n v="0"/>
    <n v="0.41199999999999998"/>
    <n v="0.503"/>
    <n v="1E-3"/>
    <n v="6.2E-2"/>
    <n v="1.0999999999999999E-2"/>
    <n v="1.0999999999999999E-2"/>
    <n v="296"/>
    <n v="308"/>
    <n v="267"/>
    <n v="282"/>
    <n v="248"/>
    <n v="193"/>
    <n v="213"/>
    <n v="224"/>
    <n v="226"/>
    <n v="259"/>
    <n v="0.28599913307325497"/>
    <n v="9.6406022340942199E-2"/>
    <s v="2x"/>
    <m/>
    <m/>
    <n v="0"/>
    <d v="1899-12-30T00:00:00"/>
    <n v="0"/>
    <n v="9"/>
    <n v="9"/>
    <s v="SAMN05752450"/>
    <n v="0"/>
    <m/>
  </r>
  <r>
    <n v="612"/>
    <s v="JY092"/>
    <s v="JY092"/>
    <s v="M. sacchariflorus"/>
    <m/>
    <m/>
    <m/>
    <m/>
    <m/>
    <m/>
    <s v="wild"/>
    <m/>
    <s v="China"/>
    <s v="Hubei"/>
    <s v="Wuhan "/>
    <s v="Zuoling town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28633333333335"/>
    <n v="114.61613333333334"/>
    <n v="31"/>
    <n v="1"/>
    <m/>
    <s v="2x"/>
    <n v="4.2991071428571432"/>
    <s v="Y"/>
    <d v="2015-07-27T00:00:00"/>
    <s v="ZJU"/>
    <s v="summer 2015"/>
    <n v="186.7209"/>
    <m/>
    <s v="N"/>
    <n v="3"/>
    <n v="8"/>
    <s v="Yangtze diploids (ssp. lutarioriparius)"/>
    <n v="5"/>
    <x v="4"/>
    <n v="1E-3"/>
    <n v="1E-3"/>
    <n v="0.98299999999999998"/>
    <n v="2E-3"/>
    <n v="7.0000000000000001E-3"/>
    <n v="3.0000000000000001E-3"/>
    <n v="3.0000000000000001E-3"/>
    <n v="296"/>
    <n v="307"/>
    <n v="268"/>
    <n v="283"/>
    <n v="248"/>
    <n v="193"/>
    <n v="213"/>
    <n v="224"/>
    <n v="226"/>
    <n v="259"/>
    <n v="0.28504551365409603"/>
    <n v="9.1790954286407198E-2"/>
    <s v="2x"/>
    <m/>
    <m/>
    <n v="0"/>
    <d v="1899-12-30T00:00:00"/>
    <n v="0"/>
    <n v="9"/>
    <n v="9"/>
    <s v="SAMN05752451"/>
    <n v="0"/>
    <m/>
  </r>
  <r>
    <n v="613"/>
    <s v="JY093"/>
    <s v="JY093"/>
    <s v="M. sacchariflorus"/>
    <m/>
    <m/>
    <m/>
    <m/>
    <m/>
    <m/>
    <s v="wild"/>
    <m/>
    <s v="China"/>
    <s v="Hubei"/>
    <s v="Wuhan "/>
    <s v="Hongshan suburb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521250000000002"/>
    <n v="114.4693"/>
    <n v="25"/>
    <n v="1.5"/>
    <m/>
    <s v="2x"/>
    <n v="4.3373214285714283"/>
    <s v="Y"/>
    <d v="2015-07-27T00:00:00"/>
    <s v="ZJU"/>
    <s v="summer 2015"/>
    <n v="223.01429999999999"/>
    <m/>
    <s v="N"/>
    <n v="3"/>
    <n v="8"/>
    <s v="Yangtze diploids (ssp. lutarioriparius)"/>
    <n v="5"/>
    <x v="4"/>
    <n v="0"/>
    <n v="1.7000000000000001E-2"/>
    <n v="0.97099999999999997"/>
    <n v="1E-3"/>
    <n v="5.0000000000000001E-3"/>
    <n v="4.0000000000000001E-3"/>
    <n v="2E-3"/>
    <n v="296"/>
    <n v="307"/>
    <n v="268"/>
    <n v="283"/>
    <n v="248"/>
    <n v="193"/>
    <n v="213"/>
    <n v="224"/>
    <n v="226"/>
    <n v="259"/>
    <n v="0.21176130616962899"/>
    <n v="9.9681049968838198E-2"/>
    <s v="2x"/>
    <m/>
    <m/>
    <n v="0"/>
    <d v="1899-12-30T00:00:00"/>
    <n v="0"/>
    <n v="9"/>
    <n v="9"/>
    <s v="SAMN05752452"/>
    <n v="0"/>
    <m/>
  </r>
  <r>
    <n v="614"/>
    <s v="JY094"/>
    <s v="JY094"/>
    <s v="M. sacchariflorus"/>
    <m/>
    <m/>
    <m/>
    <m/>
    <m/>
    <m/>
    <s v="wild"/>
    <m/>
    <s v="China"/>
    <s v="Hubei"/>
    <s v="Wuhan "/>
    <s v="Hongshan suburb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436983333333334"/>
    <n v="114.32071666666667"/>
    <n v="27"/>
    <n v="3"/>
    <m/>
    <m/>
    <m/>
    <s v="Y"/>
    <d v="2015-07-27T00:00:00"/>
    <s v="ZJU"/>
    <s v="summer 2015"/>
    <n v="252.11670000000001"/>
    <m/>
    <s v="N"/>
    <n v="3"/>
    <n v="8"/>
    <s v="Yangtze diploids (ssp. lutarioriparius)"/>
    <n v="5"/>
    <x v="4"/>
    <n v="0"/>
    <n v="1.4E-2"/>
    <n v="0.98299999999999998"/>
    <n v="0"/>
    <n v="1E-3"/>
    <n v="1E-3"/>
    <n v="1E-3"/>
    <n v="296"/>
    <n v="307"/>
    <n v="268"/>
    <n v="283"/>
    <n v="248"/>
    <n v="193"/>
    <n v="213"/>
    <n v="224"/>
    <n v="226"/>
    <n v="259"/>
    <n v="0.28556566970091002"/>
    <n v="9.0765683776240794E-2"/>
    <s v="2x"/>
    <m/>
    <m/>
    <n v="0"/>
    <d v="1899-12-30T00:00:00"/>
    <n v="0"/>
    <n v="9"/>
    <n v="9"/>
    <s v="SAMN05752453"/>
    <n v="0"/>
    <m/>
  </r>
  <r>
    <n v="615"/>
    <s v="JY095"/>
    <s v="JY095"/>
    <s v="M. sacchariflorus"/>
    <m/>
    <m/>
    <m/>
    <m/>
    <m/>
    <m/>
    <s v="wild"/>
    <m/>
    <s v="China"/>
    <s v="Hubei"/>
    <s v="Wuhan "/>
    <s v="Jiangxi suburb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33636666666667"/>
    <n v="114.24468333333334"/>
    <n v="39"/>
    <n v="5"/>
    <m/>
    <s v="2x"/>
    <n v="4.5092857142857143"/>
    <s v="Y"/>
    <d v="2015-07-27T00:00:00"/>
    <s v="ZJU"/>
    <s v="summer 2015"/>
    <n v="168.27809999999999"/>
    <m/>
    <s v="N"/>
    <n v="3"/>
    <n v="8"/>
    <s v="Yangtze diploids (ssp. lutarioriparius)"/>
    <n v="5"/>
    <x v="4"/>
    <n v="0"/>
    <n v="2.3E-2"/>
    <n v="0.95799999999999996"/>
    <n v="5.0000000000000001E-3"/>
    <n v="2E-3"/>
    <n v="3.0000000000000001E-3"/>
    <n v="8.9999999999999993E-3"/>
    <n v="296"/>
    <n v="308"/>
    <n v="268"/>
    <n v="283"/>
    <n v="248"/>
    <n v="193"/>
    <n v="213"/>
    <n v="224"/>
    <n v="226"/>
    <n v="259"/>
    <n v="0.20086692674469001"/>
    <n v="9.8141317711723394E-2"/>
    <s v="2x"/>
    <m/>
    <m/>
    <n v="0"/>
    <d v="1899-12-30T00:00:00"/>
    <n v="0"/>
    <n v="9"/>
    <n v="9"/>
    <s v="SAMN05752454"/>
    <n v="0"/>
    <m/>
  </r>
  <r>
    <n v="616"/>
    <s v="JY096"/>
    <s v="JY096"/>
    <s v="M. sacchariflorus"/>
    <m/>
    <m/>
    <m/>
    <m/>
    <m/>
    <m/>
    <s v="wild"/>
    <m/>
    <s v="China"/>
    <s v="Hubei"/>
    <s v="Wuhan "/>
    <s v="Jiangxi suburb"/>
    <s v="Xiaoli Jin"/>
    <d v="2014-08-21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339683333333333"/>
    <n v="114.23885"/>
    <n v="52"/>
    <n v="1.1000000000000001"/>
    <m/>
    <s v="2x"/>
    <n v="4.4137499999999994"/>
    <s v="Y"/>
    <d v="2015-07-27T00:00:00"/>
    <s v="ZJU"/>
    <s v="summer 2015"/>
    <n v="211.84709999999998"/>
    <m/>
    <s v="N"/>
    <n v="3"/>
    <n v="8"/>
    <s v="Yangtze diploids (ssp. lutarioriparius)"/>
    <n v="5"/>
    <x v="4"/>
    <n v="0"/>
    <n v="7.0000000000000001E-3"/>
    <n v="0.98499999999999999"/>
    <n v="5.0000000000000001E-3"/>
    <n v="2E-3"/>
    <n v="0"/>
    <n v="0"/>
    <n v="296"/>
    <n v="307"/>
    <n v="268"/>
    <n v="283"/>
    <n v="248"/>
    <n v="193"/>
    <n v="213"/>
    <n v="224"/>
    <n v="226"/>
    <n v="259"/>
    <n v="0.276983094928479"/>
    <n v="8.6051159072741801E-2"/>
    <s v="2x"/>
    <m/>
    <m/>
    <n v="0"/>
    <d v="1899-12-30T00:00:00"/>
    <n v="0"/>
    <n v="9"/>
    <n v="9"/>
    <s v="SAMN05752455"/>
    <n v="0"/>
    <m/>
  </r>
  <r>
    <n v="617"/>
    <s v="JY097"/>
    <s v="JY097"/>
    <s v="M. sacchariflorus"/>
    <m/>
    <m/>
    <m/>
    <m/>
    <m/>
    <m/>
    <s v="wild"/>
    <m/>
    <s v="China"/>
    <s v="Hubei"/>
    <s v="Wuhan "/>
    <s v="Jiangxi suburb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339099999999998"/>
    <n v="114.15763333333332"/>
    <n v="37"/>
    <n v="1.1000000000000001"/>
    <m/>
    <s v="2x"/>
    <n v="4.4137499999999994"/>
    <s v="Y"/>
    <d v="2015-07-27T00:00:00"/>
    <s v="ZJU"/>
    <s v="summer 2015"/>
    <n v="131.4348"/>
    <m/>
    <s v="N"/>
    <n v="3"/>
    <n v="8"/>
    <s v="Yangtze diploids (ssp. lutarioriparius)"/>
    <n v="5"/>
    <x v="4"/>
    <n v="1E-3"/>
    <n v="1E-3"/>
    <n v="0.96199999999999997"/>
    <n v="1E-3"/>
    <n v="1.4999999999999999E-2"/>
    <n v="2.1000000000000001E-2"/>
    <n v="1E-3"/>
    <n v="296"/>
    <n v="307"/>
    <n v="268"/>
    <n v="283"/>
    <n v="248"/>
    <n v="193"/>
    <n v="213"/>
    <n v="224"/>
    <n v="226"/>
    <n v="259"/>
    <n v="0.19242883976304001"/>
    <n v="0.10348529306519701"/>
    <s v="2x"/>
    <m/>
    <m/>
    <n v="0"/>
    <d v="1899-12-30T00:00:00"/>
    <n v="0"/>
    <n v="9"/>
    <n v="9"/>
    <s v="SAMN05752456"/>
    <n v="0"/>
    <m/>
  </r>
  <r>
    <n v="618"/>
    <s v="JY098"/>
    <s v="JY098"/>
    <s v="M. sacchariflorus"/>
    <m/>
    <m/>
    <m/>
    <m/>
    <m/>
    <m/>
    <s v="wild"/>
    <m/>
    <s v="China"/>
    <s v="Hubei"/>
    <s v="Wuhan "/>
    <s v="Jiangxi suburb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1"/>
    <m/>
    <m/>
    <m/>
    <m/>
    <m/>
    <m/>
    <m/>
    <m/>
    <m/>
    <m/>
    <m/>
    <n v="30.248416666666664"/>
    <n v="114.09629999999999"/>
    <n v="35"/>
    <n v="1.1000000000000001"/>
    <m/>
    <s v="2x"/>
    <n v="4.3946428571428573"/>
    <s v="Y"/>
    <d v="2015-07-27T00:00:00"/>
    <s v="ZJU"/>
    <s v="summer 2015"/>
    <n v="92.265000000000001"/>
    <m/>
    <s v="N"/>
    <n v="3"/>
    <n v="8"/>
    <s v="Yangtze diploids (ssp. lutarioriparius)"/>
    <n v="5"/>
    <x v="4"/>
    <n v="2E-3"/>
    <n v="6.7000000000000004E-2"/>
    <n v="0.92400000000000004"/>
    <n v="3.0000000000000001E-3"/>
    <n v="2E-3"/>
    <n v="1E-3"/>
    <n v="1E-3"/>
    <n v="295"/>
    <n v="308"/>
    <n v="266"/>
    <n v="283"/>
    <n v="250"/>
    <n v="194"/>
    <n v="213"/>
    <n v="223"/>
    <n v="227"/>
    <n v="258"/>
    <n v="0.29489958098540697"/>
    <n v="9.1475409836065599E-2"/>
    <s v="2x"/>
    <m/>
    <m/>
    <n v="0"/>
    <d v="1899-12-30T00:00:00"/>
    <n v="0"/>
    <n v="9"/>
    <n v="9"/>
    <s v="SAMN05752457"/>
    <n v="0"/>
    <m/>
  </r>
  <r>
    <n v="619"/>
    <s v="JY099"/>
    <s v="JY099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rare"/>
    <m/>
    <m/>
    <s v="ZU"/>
    <m/>
    <m/>
    <m/>
    <m/>
    <m/>
    <m/>
    <m/>
    <m/>
    <m/>
    <d v="2015-01-01T00:00:00"/>
    <m/>
    <m/>
    <d v="2015-04-07T00:00:00"/>
    <m/>
    <n v="1"/>
    <m/>
    <d v="2015-03-30T00:00:00"/>
    <m/>
    <m/>
    <d v="2015-03-30T00:00:00"/>
    <m/>
    <m/>
    <m/>
    <m/>
    <m/>
    <m/>
    <n v="30.205266666666663"/>
    <n v="114.072"/>
    <n v="24"/>
    <n v="1.4"/>
    <m/>
    <s v="2x"/>
    <n v="4.3755357142857134"/>
    <s v="Y"/>
    <d v="2015-07-27T00:00:00"/>
    <s v="ZJU"/>
    <s v="summer 2015"/>
    <n v="117.46219999999998"/>
    <m/>
    <s v="N"/>
    <n v="3"/>
    <n v="8"/>
    <s v="Yangtze diploids (ssp. lutarioriparius)"/>
    <n v="5"/>
    <x v="4"/>
    <n v="2E-3"/>
    <n v="1E-3"/>
    <n v="0.97199999999999998"/>
    <n v="1E-3"/>
    <n v="1.9E-2"/>
    <n v="3.0000000000000001E-3"/>
    <n v="2E-3"/>
    <n v="296"/>
    <n v="307"/>
    <n v="267"/>
    <n v="284"/>
    <n v="248"/>
    <n v="193"/>
    <n v="213"/>
    <n v="224"/>
    <n v="227"/>
    <n v="259"/>
    <n v="0.175639358474209"/>
    <n v="0.10320047674133299"/>
    <s v="2x"/>
    <m/>
    <m/>
    <n v="0"/>
    <d v="1899-12-30T00:00:00"/>
    <n v="0"/>
    <n v="9"/>
    <n v="9"/>
    <s v="SAMN05752458"/>
    <n v="0"/>
    <m/>
  </r>
  <r>
    <n v="620"/>
    <s v="JY100"/>
    <s v="JY100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149749999999997"/>
    <n v="114.11018333333332"/>
    <n v="26"/>
    <n v="1.9"/>
    <m/>
    <s v="2x"/>
    <n v="4.3373214285714283"/>
    <s v="Y"/>
    <d v="2015-07-27T00:00:00"/>
    <s v="ZJU"/>
    <s v="summer 2015"/>
    <n v="870.65719999999999"/>
    <m/>
    <s v="N"/>
    <n v="3"/>
    <n v="8"/>
    <s v="Yangtze diploids (ssp. lutarioriparius)"/>
    <n v="5"/>
    <x v="4"/>
    <n v="0"/>
    <n v="2E-3"/>
    <n v="0.995"/>
    <n v="3.0000000000000001E-3"/>
    <n v="0"/>
    <n v="0"/>
    <n v="0"/>
    <n v="296"/>
    <n v="307"/>
    <n v="268"/>
    <n v="283"/>
    <n v="248"/>
    <n v="193"/>
    <n v="213"/>
    <n v="224"/>
    <n v="226"/>
    <n v="259"/>
    <n v="0.35194336078601401"/>
    <n v="7.1657897083742095E-2"/>
    <s v="unknown"/>
    <m/>
    <m/>
    <n v="0"/>
    <d v="1899-12-30T00:00:00"/>
    <n v="0"/>
    <n v="9"/>
    <n v="9"/>
    <s v="SAMN05752459"/>
    <n v="0"/>
    <m/>
  </r>
  <r>
    <n v="621"/>
    <s v="JY101"/>
    <s v="JY101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30.149650000000001"/>
    <n v="114.11035"/>
    <n v="33"/>
    <n v="2.4"/>
    <m/>
    <s v="2x"/>
    <n v="4.4137499999999994"/>
    <s v="Y"/>
    <d v="2015-07-27T00:00:00"/>
    <s v="ZJU"/>
    <s v="summer 2015"/>
    <n v="72.538699999999992"/>
    <m/>
    <s v="N"/>
    <n v="3"/>
    <n v="8"/>
    <s v="Yangtze diploids (ssp. lutarioriparius)"/>
    <n v="5"/>
    <x v="4"/>
    <n v="1E-3"/>
    <n v="1E-3"/>
    <n v="0.98899999999999999"/>
    <n v="5.0000000000000001E-3"/>
    <n v="0"/>
    <n v="4.0000000000000001E-3"/>
    <n v="1E-3"/>
    <n v="296"/>
    <n v="307"/>
    <n v="268"/>
    <n v="283"/>
    <n v="248"/>
    <n v="193"/>
    <n v="213"/>
    <n v="224"/>
    <n v="226"/>
    <n v="259"/>
    <n v="0.236728796416703"/>
    <n v="9.3703857948737396E-2"/>
    <s v="2x"/>
    <m/>
    <m/>
    <n v="0"/>
    <d v="1899-12-30T00:00:00"/>
    <n v="0"/>
    <n v="9"/>
    <n v="9"/>
    <s v="SAMN05752460"/>
    <n v="0"/>
    <m/>
  </r>
  <r>
    <n v="622"/>
    <s v="JY102"/>
    <s v="JY102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053516666666667"/>
    <n v="114.07635000000001"/>
    <n v="36"/>
    <n v="0.6"/>
    <m/>
    <s v="2x"/>
    <n v="4.3564285714285713"/>
    <s v="Y"/>
    <d v="2015-07-27T00:00:00"/>
    <s v="ZJU"/>
    <s v="summer 2015"/>
    <n v="175.66159999999996"/>
    <m/>
    <s v="N"/>
    <n v="3"/>
    <n v="8"/>
    <s v="Yangtze diploids (ssp. lutarioriparius)"/>
    <n v="5"/>
    <x v="4"/>
    <n v="2E-3"/>
    <n v="2E-3"/>
    <n v="0.98799999999999999"/>
    <n v="3.0000000000000001E-3"/>
    <n v="4.0000000000000001E-3"/>
    <n v="1E-3"/>
    <n v="1E-3"/>
    <n v="297"/>
    <n v="307"/>
    <n v="267"/>
    <n v="283"/>
    <n v="248"/>
    <n v="193"/>
    <n v="213"/>
    <n v="224"/>
    <n v="226"/>
    <n v="259"/>
    <n v="0.19135963011125601"/>
    <n v="0.102097702176321"/>
    <s v="2x"/>
    <m/>
    <m/>
    <n v="0"/>
    <d v="1899-12-30T00:00:00"/>
    <n v="0"/>
    <n v="9"/>
    <n v="9"/>
    <s v="SAMN05752461"/>
    <n v="0"/>
    <m/>
  </r>
  <r>
    <n v="623"/>
    <s v="JY103"/>
    <s v="JY103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0.038633333333333"/>
    <n v="114.06264999999999"/>
    <n v="28"/>
    <n v="2.7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624"/>
    <s v="JY104"/>
    <s v="JY104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904533333333333"/>
    <n v="113.94269999999999"/>
    <n v="35"/>
    <n v="1.7"/>
    <m/>
    <s v="2x"/>
    <n v="4.4901785714285714"/>
    <s v="Y"/>
    <d v="2015-07-27T00:00:00"/>
    <s v="ZJU"/>
    <s v="summer 2015"/>
    <n v="274.04629999999997"/>
    <m/>
    <s v="N"/>
    <n v="3"/>
    <n v="8"/>
    <s v="Yangtze diploids (ssp. lutarioriparius)"/>
    <n v="5"/>
    <x v="4"/>
    <n v="0"/>
    <n v="0"/>
    <n v="0.998"/>
    <n v="0"/>
    <n v="0"/>
    <n v="0"/>
    <n v="0"/>
    <n v="297"/>
    <n v="307"/>
    <n v="267"/>
    <n v="283"/>
    <n v="248"/>
    <n v="193"/>
    <n v="213"/>
    <n v="224"/>
    <n v="226"/>
    <n v="259"/>
    <n v="0.22944661176130601"/>
    <n v="9.5893493343333996E-2"/>
    <s v="2x"/>
    <m/>
    <m/>
    <n v="0"/>
    <d v="1899-12-30T00:00:00"/>
    <n v="0"/>
    <n v="9"/>
    <n v="9"/>
    <s v="SAMN05752462"/>
    <n v="0"/>
    <m/>
  </r>
  <r>
    <n v="625"/>
    <s v="JY105"/>
    <s v="JY105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865200000000002"/>
    <n v="113.91388333333335"/>
    <n v="32"/>
    <n v="1"/>
    <m/>
    <s v="2x"/>
    <n v="4.3755357142857134"/>
    <s v="Y"/>
    <d v="2015-07-27T00:00:00"/>
    <s v="ZJU"/>
    <s v="summer 2015"/>
    <n v="1019.4635000000001"/>
    <n v="1.44717800289436E-3"/>
    <s v="N"/>
    <n v="3"/>
    <n v="8"/>
    <s v="Yangtze diploids (ssp. lutarioriparius)"/>
    <n v="5"/>
    <x v="4"/>
    <n v="0"/>
    <n v="2E-3"/>
    <n v="0.98899999999999999"/>
    <n v="1E-3"/>
    <n v="6.0000000000000001E-3"/>
    <n v="1E-3"/>
    <n v="1E-3"/>
    <n v="296"/>
    <n v="308"/>
    <n v="267"/>
    <n v="282"/>
    <n v="248"/>
    <n v="193"/>
    <n v="213"/>
    <n v="224"/>
    <n v="226"/>
    <n v="259"/>
    <n v="0.25811298945239097"/>
    <n v="8.8341837728352704E-2"/>
    <s v="2x"/>
    <m/>
    <m/>
    <n v="0"/>
    <d v="1899-12-30T00:00:00"/>
    <n v="0"/>
    <n v="9"/>
    <n v="9"/>
    <s v="SAMN05752463"/>
    <n v="0"/>
    <m/>
  </r>
  <r>
    <n v="626"/>
    <s v="JY106"/>
    <s v="JY106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865016666666669"/>
    <n v="113.91366666666666"/>
    <n v="32"/>
    <n v="2.5"/>
    <m/>
    <s v="2x"/>
    <n v="4.3946428571428573"/>
    <s v="Y"/>
    <d v="2015-07-27T00:00:00"/>
    <s v="ZJU"/>
    <s v="summer 2015"/>
    <n v="285.89179999999999"/>
    <n v="3.4965034965035E-3"/>
    <s v="N"/>
    <n v="3"/>
    <n v="8"/>
    <s v="Yangtze diploids (ssp. lutarioriparius)"/>
    <n v="5"/>
    <x v="4"/>
    <n v="0"/>
    <n v="0"/>
    <n v="0.999"/>
    <n v="0"/>
    <n v="0"/>
    <n v="0"/>
    <n v="0"/>
    <n v="296"/>
    <n v="307"/>
    <n v="267"/>
    <n v="284"/>
    <n v="248"/>
    <n v="193"/>
    <n v="213"/>
    <n v="224"/>
    <n v="227"/>
    <n v="259"/>
    <n v="0.30021673168617302"/>
    <n v="8.2713908159894295E-2"/>
    <s v="2x"/>
    <m/>
    <m/>
    <n v="0"/>
    <d v="1899-12-30T00:00:00"/>
    <n v="0"/>
    <n v="9"/>
    <n v="9"/>
    <s v="SAMN05752464"/>
    <n v="0"/>
    <m/>
  </r>
  <r>
    <n v="627"/>
    <s v="JY107"/>
    <s v="JY107"/>
    <s v="M. sacchariflorus"/>
    <m/>
    <m/>
    <m/>
    <m/>
    <m/>
    <m/>
    <s v="wild"/>
    <m/>
    <s v="China"/>
    <s v="Hubei"/>
    <s v="Xianning "/>
    <s v="Jiayu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856983333333332"/>
    <n v="113.90643333333333"/>
    <n v="46"/>
    <n v="5.2"/>
    <m/>
    <s v="2x"/>
    <n v="4.5666071428571424"/>
    <s v="Y"/>
    <d v="2015-07-27T00:00:00"/>
    <s v="ZJU"/>
    <s v="summer 2015"/>
    <n v="351.42199999999997"/>
    <n v="4.3525571273123004E-3"/>
    <s v="N"/>
    <n v="3"/>
    <n v="8"/>
    <s v="Yangtze diploids (ssp. lutarioriparius)"/>
    <n v="5"/>
    <x v="4"/>
    <n v="0"/>
    <n v="1E-3"/>
    <n v="0.998"/>
    <n v="0"/>
    <n v="0"/>
    <n v="0"/>
    <n v="0"/>
    <n v="296"/>
    <n v="307"/>
    <n v="268"/>
    <n v="283"/>
    <n v="248"/>
    <n v="193"/>
    <n v="213"/>
    <n v="224"/>
    <n v="226"/>
    <n v="259"/>
    <n v="0.338794971824881"/>
    <n v="8.1333857785935895E-2"/>
    <s v="unknown"/>
    <m/>
    <m/>
    <n v="0"/>
    <d v="1899-12-30T00:00:00"/>
    <n v="0"/>
    <n v="9"/>
    <n v="9"/>
    <s v="SAMN05752465"/>
    <n v="0"/>
    <m/>
  </r>
  <r>
    <n v="628"/>
    <s v="JY108"/>
    <s v="JY108"/>
    <s v="M. sacchariflorus"/>
    <m/>
    <m/>
    <m/>
    <m/>
    <m/>
    <m/>
    <s v="wild"/>
    <m/>
    <s v="China"/>
    <s v="Hubei"/>
    <s v="Chibi "/>
    <m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9.777666666666665"/>
    <n v="113.92038333333332"/>
    <n v="62"/>
    <n v="1.7"/>
    <m/>
    <s v="2x"/>
    <n v="4.3946428571428573"/>
    <s v="Y"/>
    <d v="2015-07-27T00:00:00"/>
    <s v="ZJU"/>
    <s v="summer 2015"/>
    <n v="125.80499999999999"/>
    <n v="6.3974410235905603E-3"/>
    <s v="N"/>
    <n v="3"/>
    <n v="8"/>
    <s v="Yangtze diploids (ssp. lutarioriparius)"/>
    <n v="5"/>
    <x v="4"/>
    <n v="0"/>
    <n v="2.4E-2"/>
    <n v="0.96799999999999997"/>
    <n v="1E-3"/>
    <n v="0"/>
    <n v="1E-3"/>
    <n v="6.0000000000000001E-3"/>
    <n v="296"/>
    <n v="308"/>
    <n v="267"/>
    <n v="282"/>
    <n v="248"/>
    <n v="193"/>
    <n v="213"/>
    <n v="224"/>
    <n v="226"/>
    <n v="259"/>
    <n v="0.18855656697009099"/>
    <n v="0.10032051282051301"/>
    <s v="2x"/>
    <m/>
    <m/>
    <n v="0"/>
    <d v="1899-12-30T00:00:00"/>
    <n v="0"/>
    <n v="9"/>
    <n v="9"/>
    <s v="SAMN05752466"/>
    <n v="0"/>
    <m/>
  </r>
  <r>
    <n v="629"/>
    <s v="JY109"/>
    <s v="JY109"/>
    <s v="M. sacchariflorus"/>
    <m/>
    <m/>
    <m/>
    <m/>
    <m/>
    <m/>
    <s v="wild"/>
    <m/>
    <s v="China"/>
    <s v="Hubei"/>
    <s v="Chibi "/>
    <m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29.760949999999998"/>
    <n v="113.92455000000001"/>
    <n v="55"/>
    <n v="1.2"/>
    <m/>
    <s v="2x"/>
    <n v="4.3373214285714283"/>
    <s v="Y"/>
    <d v="2015-07-27T00:00:00"/>
    <s v="ZJU"/>
    <s v="summer 2015"/>
    <n v="164.90899999999999"/>
    <n v="5.0231839258114402E-3"/>
    <s v="N"/>
    <n v="3"/>
    <n v="8"/>
    <s v="Yangtze diploids (ssp. lutarioriparius)"/>
    <n v="5"/>
    <x v="4"/>
    <n v="0"/>
    <n v="7.0000000000000001E-3"/>
    <n v="0.98399999999999999"/>
    <n v="0"/>
    <n v="3.0000000000000001E-3"/>
    <n v="5.0000000000000001E-3"/>
    <n v="0"/>
    <n v="296"/>
    <n v="307"/>
    <n v="268"/>
    <n v="283"/>
    <n v="248"/>
    <n v="193"/>
    <n v="213"/>
    <n v="224"/>
    <n v="226"/>
    <n v="259"/>
    <n v="0.18162115301257001"/>
    <n v="9.9788135593220306E-2"/>
    <s v="2x"/>
    <m/>
    <m/>
    <n v="0"/>
    <d v="1899-12-30T00:00:00"/>
    <n v="0"/>
    <n v="9"/>
    <n v="9"/>
    <s v="SAMN05752467"/>
    <n v="0"/>
    <m/>
  </r>
  <r>
    <n v="630"/>
    <s v="JY110"/>
    <s v="JY110"/>
    <s v="M. sacchariflorus"/>
    <m/>
    <m/>
    <m/>
    <m/>
    <m/>
    <m/>
    <s v="wild"/>
    <m/>
    <s v="China"/>
    <s v="Hubei"/>
    <s v="Chibi "/>
    <m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60850000000001"/>
    <n v="113.92445000000001"/>
    <n v="54"/>
    <n v="1.1000000000000001"/>
    <m/>
    <s v="2x"/>
    <n v="4.2799999999999994"/>
    <s v="Y"/>
    <d v="2015-07-27T00:00:00"/>
    <s v="ZJU"/>
    <s v="summer 2015"/>
    <n v="282.87899999999996"/>
    <n v="8.0509896008050998E-3"/>
    <s v="N"/>
    <n v="3"/>
    <n v="8"/>
    <s v="Yangtze diploids (ssp. lutarioriparius)"/>
    <n v="5"/>
    <x v="4"/>
    <n v="0"/>
    <n v="2E-3"/>
    <n v="0.996"/>
    <n v="0"/>
    <n v="1E-3"/>
    <n v="0"/>
    <n v="1E-3"/>
    <n v="296"/>
    <n v="307"/>
    <n v="267"/>
    <n v="284"/>
    <n v="248"/>
    <n v="193"/>
    <n v="213"/>
    <n v="224"/>
    <n v="227"/>
    <n v="259"/>
    <n v="0.18650484034099099"/>
    <n v="9.7758516571347404E-2"/>
    <s v="2x"/>
    <m/>
    <m/>
    <n v="0"/>
    <d v="1899-12-30T00:00:00"/>
    <n v="0"/>
    <n v="9"/>
    <n v="9"/>
    <s v="SAMN05752468"/>
    <n v="0"/>
    <m/>
  </r>
  <r>
    <n v="631"/>
    <s v="JY111"/>
    <s v="JY111"/>
    <s v="M. sacchariflorus"/>
    <m/>
    <m/>
    <m/>
    <m/>
    <m/>
    <m/>
    <s v="wild"/>
    <m/>
    <s v="China"/>
    <s v="Hubei"/>
    <s v="Chibi "/>
    <m/>
    <s v="Xiaoli Jin"/>
    <d v="2014-08-21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9.760850000000001"/>
    <n v="113.92445000000001"/>
    <n v="54"/>
    <n v="1.3"/>
    <m/>
    <s v="2x"/>
    <n v="4.2608928571428573"/>
    <s v="Y"/>
    <d v="2015-07-27T00:00:00"/>
    <s v="ZJU"/>
    <s v="summer 2015"/>
    <n v="189.77199999999999"/>
    <n v="7.5593952483801298E-3"/>
    <s v="N"/>
    <n v="3"/>
    <n v="8"/>
    <s v="Yangtze diploids (ssp. lutarioriparius)"/>
    <n v="5"/>
    <x v="4"/>
    <n v="0"/>
    <n v="2E-3"/>
    <n v="0.995"/>
    <n v="0"/>
    <n v="2E-3"/>
    <n v="0"/>
    <n v="0"/>
    <n v="296"/>
    <n v="307"/>
    <n v="268"/>
    <n v="283"/>
    <n v="248"/>
    <n v="193"/>
    <n v="213"/>
    <n v="224"/>
    <n v="226"/>
    <n v="259"/>
    <n v="0.324837451235371"/>
    <n v="8.2734120869714101E-2"/>
    <s v="2x"/>
    <m/>
    <m/>
    <n v="0"/>
    <d v="1899-12-30T00:00:00"/>
    <n v="0"/>
    <n v="9"/>
    <n v="9"/>
    <s v="SAMN05752469"/>
    <n v="0"/>
    <m/>
  </r>
  <r>
    <n v="632"/>
    <s v="JY112"/>
    <s v="JY112"/>
    <s v="M. sacchariflorus"/>
    <m/>
    <m/>
    <m/>
    <m/>
    <m/>
    <m/>
    <s v="wild"/>
    <m/>
    <s v="China"/>
    <s v="Hunan"/>
    <s v="Yueyang "/>
    <s v="Yueyanglou suburb"/>
    <s v="Xiaoli Jin"/>
    <d v="2014-08-21T00:00:00"/>
    <s v="roadside"/>
    <m/>
    <s v="rare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287633333333332"/>
    <n v="113.09248333333335"/>
    <n v="57"/>
    <n v="1.6"/>
    <m/>
    <s v="2x"/>
    <n v="4.4137499999999994"/>
    <s v="Y"/>
    <d v="2015-07-27T00:00:00"/>
    <s v="ZJU"/>
    <s v="summer 2015"/>
    <n v="177.505"/>
    <n v="4.0485829959514196E-3"/>
    <s v="N"/>
    <n v="3"/>
    <n v="8"/>
    <s v="Yangtze diploids (ssp. lutarioriparius)"/>
    <n v="5"/>
    <x v="4"/>
    <n v="0"/>
    <n v="6.0000000000000001E-3"/>
    <n v="0.99199999999999999"/>
    <n v="0"/>
    <n v="1E-3"/>
    <n v="0"/>
    <n v="0"/>
    <n v="296"/>
    <n v="307"/>
    <n v="268"/>
    <n v="283"/>
    <n v="248"/>
    <n v="193"/>
    <n v="213"/>
    <n v="224"/>
    <n v="226"/>
    <n v="259"/>
    <n v="0.233578962577662"/>
    <n v="8.73614357891562E-2"/>
    <s v="2x"/>
    <m/>
    <m/>
    <n v="0"/>
    <d v="1899-12-30T00:00:00"/>
    <n v="0"/>
    <n v="9"/>
    <n v="9"/>
    <s v="SAMN05752470"/>
    <n v="0"/>
    <m/>
  </r>
  <r>
    <n v="633"/>
    <s v="JY113"/>
    <s v="JY113"/>
    <s v="M. sacchariflorus"/>
    <m/>
    <m/>
    <m/>
    <m/>
    <m/>
    <m/>
    <s v="wild"/>
    <m/>
    <s v="China"/>
    <s v="Hunan"/>
    <s v="Yueyang "/>
    <s v="Yueyang country"/>
    <s v="Xiaoli Jin"/>
    <d v="2014-08-21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29.202216666666668"/>
    <n v="113.11276666666667"/>
    <n v="56"/>
    <n v="1.9"/>
    <m/>
    <s v="2x"/>
    <n v="4.4901785714285714"/>
    <s v="Y"/>
    <d v="2015-07-27T00:00:00"/>
    <s v="ZJU"/>
    <s v="summer 2015"/>
    <n v="179.291"/>
    <n v="0"/>
    <s v="N"/>
    <n v="3"/>
    <n v="8"/>
    <s v="Yangtze diploids (ssp. lutarioriparius)"/>
    <n v="5"/>
    <x v="4"/>
    <n v="0"/>
    <n v="2.5999999999999999E-2"/>
    <n v="0.94799999999999995"/>
    <n v="1.2E-2"/>
    <n v="1.2999999999999999E-2"/>
    <n v="0"/>
    <n v="0"/>
    <n v="296"/>
    <n v="307"/>
    <n v="268"/>
    <n v="283"/>
    <n v="248"/>
    <n v="193"/>
    <n v="213"/>
    <n v="224"/>
    <n v="226"/>
    <n v="259"/>
    <n v="0.15237682415835899"/>
    <n v="0.11257329878630799"/>
    <s v="2x"/>
    <s v="JY113-4"/>
    <m/>
    <n v="0"/>
    <d v="1899-12-30T00:00:00"/>
    <n v="0"/>
    <n v="9"/>
    <n v="9"/>
    <s v="SAMN05752471"/>
    <n v="0"/>
    <m/>
  </r>
  <r>
    <n v="634"/>
    <s v="JY114"/>
    <s v="JY114"/>
    <s v="M. sacchariflorus"/>
    <m/>
    <m/>
    <m/>
    <m/>
    <m/>
    <m/>
    <s v="wild"/>
    <m/>
    <s v="China"/>
    <s v="Hunan"/>
    <s v="Yueyang "/>
    <s v="Yueyang country"/>
    <s v="Xiaoli Jin"/>
    <d v="2014-08-21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m/>
    <m/>
    <m/>
    <m/>
    <s v="Y"/>
    <n v="29.130833333333332"/>
    <n v="113.18056666666666"/>
    <n v="70"/>
    <n v="1.8"/>
    <m/>
    <s v="2x"/>
    <n v="4.3373214285714283"/>
    <s v="Y"/>
    <d v="2015-07-27T00:00:00"/>
    <s v="ZJU"/>
    <s v="summer 2015"/>
    <n v="238.13499999999999"/>
    <n v="8.3612040133779295E-4"/>
    <s v="N"/>
    <n v="3"/>
    <n v="8"/>
    <s v="Yangtze diploids (ssp. lutarioriparius)"/>
    <n v="5"/>
    <x v="4"/>
    <n v="0"/>
    <n v="2.5999999999999999E-2"/>
    <n v="0.94799999999999995"/>
    <n v="1.2E-2"/>
    <n v="1.2999999999999999E-2"/>
    <n v="0"/>
    <n v="0"/>
    <n v="296"/>
    <n v="307"/>
    <n v="268"/>
    <n v="283"/>
    <n v="248"/>
    <n v="193"/>
    <n v="213"/>
    <n v="224"/>
    <n v="226"/>
    <n v="259"/>
    <n v="0.15237682415835899"/>
    <n v="0.11257329878630799"/>
    <s v="2x"/>
    <s v="JY113-4"/>
    <m/>
    <n v="0"/>
    <d v="1899-12-30T00:00:00"/>
    <n v="0"/>
    <n v="9"/>
    <n v="9"/>
    <s v="SAMN05752472"/>
    <n v="0"/>
    <m/>
  </r>
  <r>
    <n v="635"/>
    <s v="JY115"/>
    <s v="JY115"/>
    <s v="M. sacchariflorus"/>
    <m/>
    <m/>
    <m/>
    <m/>
    <m/>
    <m/>
    <s v="wild"/>
    <m/>
    <s v="China"/>
    <s v="Hunan"/>
    <s v="Yueyang "/>
    <s v="Yueyang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9.130633333333332"/>
    <n v="113.18068333333335"/>
    <n v="70"/>
    <n v="1"/>
    <m/>
    <s v="2x"/>
    <n v="4.3373214285714283"/>
    <s v="Y"/>
    <d v="2015-07-27T00:00:00"/>
    <s v="ZJU"/>
    <s v="summer 2015"/>
    <n v="61.542500000000004"/>
    <n v="2.2119000221189999E-3"/>
    <s v="N"/>
    <n v="3"/>
    <n v="8"/>
    <s v="Yangtze diploids (ssp. lutarioriparius)"/>
    <n v="5"/>
    <x v="4"/>
    <n v="0"/>
    <n v="0"/>
    <n v="0.995"/>
    <n v="0"/>
    <n v="1E-3"/>
    <n v="2E-3"/>
    <n v="1E-3"/>
    <n v="296"/>
    <n v="307"/>
    <n v="268"/>
    <n v="283"/>
    <n v="248"/>
    <n v="193"/>
    <n v="213"/>
    <n v="224"/>
    <n v="226"/>
    <n v="259"/>
    <n v="0.138968357173819"/>
    <n v="0.10719559672439299"/>
    <s v="2x"/>
    <m/>
    <m/>
    <n v="0"/>
    <d v="1899-12-30T00:00:00"/>
    <n v="0"/>
    <n v="9"/>
    <n v="9"/>
    <s v="SAMN05752473"/>
    <n v="0"/>
    <m/>
  </r>
  <r>
    <n v="636"/>
    <s v="JY116"/>
    <s v="JY116"/>
    <s v="M. sacchariflorus"/>
    <m/>
    <m/>
    <m/>
    <m/>
    <m/>
    <m/>
    <s v="wild"/>
    <m/>
    <s v="China"/>
    <s v="Hunan"/>
    <s v="Yueyang "/>
    <s v="Yueyang country"/>
    <s v="Xiaoli Jin"/>
    <d v="2014-08-2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s v="Y"/>
    <n v="29.1114"/>
    <n v="113.25438333333334"/>
    <n v="56"/>
    <n v="1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637"/>
    <s v="JY117"/>
    <s v="JY117"/>
    <s v="M. sacchariflorus"/>
    <m/>
    <m/>
    <m/>
    <m/>
    <m/>
    <m/>
    <s v="wild"/>
    <m/>
    <s v="China"/>
    <s v="Jiangxi"/>
    <s v="Nanchang "/>
    <s v="Nanchang country"/>
    <s v="Xiaoli Jin"/>
    <d v="2014-08-22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8.562733333333334"/>
    <n v="116.03040000000001"/>
    <n v="25"/>
    <n v="1.5"/>
    <m/>
    <s v="4x"/>
    <n v="8.7892857142857146"/>
    <s v="Y"/>
    <d v="2015-07-27T00:00:00"/>
    <s v="ZJU"/>
    <s v="summer 2015"/>
    <n v="23.636899999999994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  <n v="0"/>
    <m/>
  </r>
  <r>
    <n v="638"/>
    <s v="JY118-1"/>
    <s v="JY118-1"/>
    <s v="M. sacchariflorus"/>
    <m/>
    <m/>
    <m/>
    <m/>
    <m/>
    <m/>
    <s v="wild"/>
    <m/>
    <s v="China"/>
    <s v="Jiangxi"/>
    <s v="Nanchang "/>
    <s v="Nanchang country"/>
    <s v="Xiaoli Jin"/>
    <d v="2014-08-22T00:00:00"/>
    <s v="roadside"/>
    <m/>
    <s v="occasional"/>
    <m/>
    <m/>
    <s v="ZU"/>
    <m/>
    <m/>
    <m/>
    <m/>
    <m/>
    <m/>
    <m/>
    <m/>
    <m/>
    <d v="2015-01-01T00:00:00"/>
    <m/>
    <m/>
    <m/>
    <m/>
    <m/>
    <n v="1"/>
    <m/>
    <m/>
    <m/>
    <m/>
    <m/>
    <m/>
    <m/>
    <m/>
    <m/>
    <s v="Y"/>
    <n v="28.60158333333333"/>
    <n v="116.21316666666667"/>
    <n v="18"/>
    <n v="5"/>
    <m/>
    <s v="2x"/>
    <n v="4.3182142857142853"/>
    <s v="Y"/>
    <m/>
    <s v="AU"/>
    <d v="2015-11-18T00:00:00"/>
    <n v="183.0136"/>
    <m/>
    <s v="N"/>
    <n v="8"/>
    <n v="3"/>
    <s v="N China 2x and 4x, Korea and Russia 4x"/>
    <n v="3"/>
    <x v="1"/>
    <n v="1E-3"/>
    <n v="0.16300000000000001"/>
    <n v="0"/>
    <n v="0.111"/>
    <n v="0.67900000000000005"/>
    <n v="8.0000000000000002E-3"/>
    <n v="3.6999999999999998E-2"/>
    <n v="295"/>
    <n v="308"/>
    <n v="265"/>
    <n v="283"/>
    <n v="250"/>
    <n v="194"/>
    <n v="213"/>
    <n v="223"/>
    <n v="227"/>
    <n v="258"/>
    <n v="7.7272070510041896E-2"/>
    <n v="0.203689204847953"/>
    <s v="4x"/>
    <m/>
    <m/>
    <e v="#N/A"/>
    <d v="1899-12-30T00:00:00"/>
    <n v="0"/>
    <n v="9"/>
    <n v="9"/>
    <s v="SAMN05752474"/>
    <e v="#N/A"/>
    <m/>
  </r>
  <r>
    <n v="639"/>
    <s v="JY118-2"/>
    <s v="JY118-2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occasional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30.734349999999999"/>
    <n v="120.12725"/>
    <n v="6"/>
    <n v="1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8"/>
    <s v="NA"/>
    <e v="#N/A"/>
    <m/>
  </r>
  <r>
    <n v="640"/>
    <s v="JY119"/>
    <s v="JY119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74625"/>
    <n v="120.14196666666666"/>
    <n v="7"/>
    <n v="1"/>
    <m/>
    <s v="2x"/>
    <n v="4.5092857142857143"/>
    <s v="Y"/>
    <d v="2015-07-27T00:00:00"/>
    <s v="ZJU"/>
    <s v="summer 2015"/>
    <n v="95.738"/>
    <n v="3.1588447653429601E-3"/>
    <s v="N"/>
    <n v="8"/>
    <n v="3"/>
    <s v="N China 2x and 4x, Korea and Russia 4x"/>
    <n v="4"/>
    <x v="9"/>
    <n v="0"/>
    <n v="0.49"/>
    <n v="0.38900000000000001"/>
    <n v="1E-3"/>
    <n v="0.11799999999999999"/>
    <n v="0"/>
    <n v="0"/>
    <n v="296"/>
    <n v="307"/>
    <n v="268"/>
    <n v="283"/>
    <n v="248"/>
    <n v="193"/>
    <n v="213"/>
    <n v="224"/>
    <n v="226"/>
    <n v="259"/>
    <n v="0.17922265568559501"/>
    <n v="0.103122909551808"/>
    <s v="2x"/>
    <m/>
    <m/>
    <n v="0"/>
    <d v="1899-12-30T00:00:00"/>
    <n v="0"/>
    <n v="9"/>
    <n v="8"/>
    <s v="SAMN05752475"/>
    <n v="0"/>
    <m/>
  </r>
  <r>
    <n v="641"/>
    <s v="JY120"/>
    <s v="JY120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0.756333333333334"/>
    <n v="120.1465"/>
    <n v="15"/>
    <n v="1.6"/>
    <m/>
    <s v="2x"/>
    <n v="4.3182142857142853"/>
    <s v="Y"/>
    <d v="2015-07-27T00:00:00"/>
    <s v="ZJU"/>
    <s v="summer 2015"/>
    <n v="65.38669999999999"/>
    <n v="2.9086678301338002E-4"/>
    <s v="N"/>
    <n v="8"/>
    <n v="3"/>
    <s v="N China 2x and 4x, Korea and Russia 4x"/>
    <n v="4"/>
    <x v="9"/>
    <n v="0"/>
    <n v="0.53600000000000003"/>
    <n v="0.38100000000000001"/>
    <n v="2E-3"/>
    <n v="7.6999999999999999E-2"/>
    <n v="1E-3"/>
    <n v="3.0000000000000001E-3"/>
    <n v="295"/>
    <n v="306"/>
    <n v="266"/>
    <n v="283"/>
    <n v="250"/>
    <n v="194"/>
    <n v="213"/>
    <n v="221"/>
    <n v="227"/>
    <n v="258"/>
    <n v="0.14203149833838999"/>
    <n v="0.11589760862243199"/>
    <s v="2x"/>
    <m/>
    <m/>
    <n v="0"/>
    <d v="1899-12-30T00:00:00"/>
    <n v="0"/>
    <n v="9"/>
    <n v="8"/>
    <s v="SAMN05752476"/>
    <n v="0"/>
    <m/>
  </r>
  <r>
    <n v="642"/>
    <s v="JY121"/>
    <s v="JY121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m/>
    <m/>
    <m/>
    <m/>
    <m/>
    <m/>
    <m/>
    <m/>
    <m/>
    <m/>
    <n v="30.757699999999996"/>
    <n v="120.14686666666667"/>
    <n v="11"/>
    <n v="3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8"/>
    <s v="NA"/>
    <e v="#N/A"/>
    <m/>
  </r>
  <r>
    <n v="643"/>
    <s v="JY122"/>
    <s v="JY122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m/>
    <m/>
    <m/>
    <m/>
    <m/>
    <n v="30.758749999999999"/>
    <n v="120.32481666666666"/>
    <n v="3"/>
    <n v="2.1"/>
    <m/>
    <s v="2x"/>
    <n v="4.2799999999999994"/>
    <s v="Y"/>
    <d v="2015-07-27T00:00:00"/>
    <s v="ZJU"/>
    <s v="summer 2015"/>
    <n v="84.339500000000001"/>
    <n v="0"/>
    <s v="N"/>
    <n v="8"/>
    <n v="3"/>
    <s v="N China 2x and 4x, Korea and Russia 4x"/>
    <n v="4"/>
    <x v="9"/>
    <n v="0"/>
    <n v="0.56399999999999995"/>
    <n v="0.35399999999999998"/>
    <n v="1E-3"/>
    <n v="7.4999999999999997E-2"/>
    <n v="4.0000000000000001E-3"/>
    <n v="1E-3"/>
    <n v="296"/>
    <n v="307"/>
    <n v="267"/>
    <n v="283"/>
    <n v="248"/>
    <n v="193"/>
    <n v="213"/>
    <n v="224"/>
    <n v="226"/>
    <n v="259"/>
    <n v="0.20638636035255001"/>
    <n v="0.100899391909114"/>
    <s v="2x"/>
    <m/>
    <m/>
    <n v="0"/>
    <d v="1899-12-30T00:00:00"/>
    <n v="0"/>
    <n v="9"/>
    <n v="8"/>
    <s v="SAMN05752477"/>
    <n v="0"/>
    <m/>
  </r>
  <r>
    <n v="644"/>
    <s v="JY123"/>
    <s v="JY123"/>
    <s v="M. sacchariflorus"/>
    <m/>
    <m/>
    <m/>
    <m/>
    <m/>
    <m/>
    <s v="wild"/>
    <m/>
    <s v="China"/>
    <s v="Zhejiang"/>
    <s v="Huzhou"/>
    <s v="Nanxun Suburb"/>
    <s v="Xiaoli Jin"/>
    <d v="2014-09-06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0.758016666666663"/>
    <n v="120.32548333333334"/>
    <n v="6"/>
    <n v="1.8"/>
    <m/>
    <m/>
    <m/>
    <s v="Y"/>
    <d v="2015-07-27T00:00:00"/>
    <s v="ZJU"/>
    <s v="summer 2015"/>
    <n v="140.57209999999998"/>
    <n v="5.05816894284269E-4"/>
    <s v="N"/>
    <n v="8"/>
    <n v="3"/>
    <s v="N China 2x and 4x, Korea and Russia 4x"/>
    <n v="4"/>
    <x v="9"/>
    <n v="0"/>
    <n v="0.50900000000000001"/>
    <n v="0.41099999999999998"/>
    <n v="0"/>
    <n v="7.0999999999999994E-2"/>
    <n v="1E-3"/>
    <n v="7.0000000000000001E-3"/>
    <n v="296"/>
    <n v="307"/>
    <n v="267"/>
    <n v="283"/>
    <n v="248"/>
    <n v="193"/>
    <n v="213"/>
    <n v="225"/>
    <n v="226"/>
    <n v="259"/>
    <n v="0.22531426094495"/>
    <n v="9.6202626081766607E-2"/>
    <s v="2x"/>
    <m/>
    <m/>
    <n v="0"/>
    <d v="1899-12-30T00:00:00"/>
    <n v="0"/>
    <n v="9"/>
    <n v="8"/>
    <s v="SAMN05752478"/>
    <n v="0"/>
    <m/>
  </r>
  <r>
    <n v="645"/>
    <s v="JY124"/>
    <s v="JY124"/>
    <s v="M. sacchariflorus"/>
    <m/>
    <m/>
    <m/>
    <m/>
    <m/>
    <m/>
    <s v="wild"/>
    <m/>
    <s v="China"/>
    <s v="Jiangsu"/>
    <s v="Lianyungang"/>
    <s v="Huaguoshan,Xinpu Suburb"/>
    <s v="Xiaoli Jin"/>
    <d v="2014-09-3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4.64223333333333"/>
    <n v="119.24258333333333"/>
    <n v="3"/>
    <n v="1.2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  <e v="#N/A"/>
    <m/>
  </r>
  <r>
    <n v="646"/>
    <s v="JY125"/>
    <s v="JY125"/>
    <s v="M. sacchariflorus"/>
    <m/>
    <m/>
    <m/>
    <m/>
    <m/>
    <m/>
    <s v="wild"/>
    <m/>
    <s v="China"/>
    <s v="Jiangsu"/>
    <s v="Lianyungang"/>
    <s v="Huaguoshan,Xinpu Suburb"/>
    <s v="Xiaoli Jin"/>
    <d v="2014-09-30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4.701983333333338"/>
    <n v="119.10251666666666"/>
    <n v="3"/>
    <n v="2"/>
    <m/>
    <s v="2x"/>
    <n v="4.2035714285714283"/>
    <s v="Y"/>
    <d v="2015-07-27T00:00:00"/>
    <s v="ZJU"/>
    <s v="summer 2015"/>
    <n v="122.55799999999998"/>
    <n v="0"/>
    <s v="N"/>
    <n v="8"/>
    <n v="3"/>
    <s v="N China 2x and 4x, Korea and Russia 4x"/>
    <n v="4"/>
    <x v="9"/>
    <n v="0"/>
    <n v="0.91200000000000003"/>
    <n v="5.8999999999999997E-2"/>
    <n v="1E-3"/>
    <n v="2.7E-2"/>
    <n v="1E-3"/>
    <n v="0"/>
    <n v="295"/>
    <n v="308"/>
    <n v="266"/>
    <n v="283"/>
    <n v="250"/>
    <n v="194"/>
    <n v="213"/>
    <n v="223"/>
    <n v="227"/>
    <n v="258"/>
    <n v="0.21973703222077701"/>
    <n v="0.107070108514499"/>
    <s v="2x"/>
    <m/>
    <m/>
    <n v="0"/>
    <d v="1899-12-30T00:00:00"/>
    <n v="0"/>
    <n v="8"/>
    <n v="8"/>
    <s v="SAMN05752479"/>
    <n v="0"/>
    <m/>
  </r>
  <r>
    <n v="647"/>
    <s v="JY126"/>
    <s v="JY126"/>
    <s v="M. sacchariflorus"/>
    <m/>
    <m/>
    <m/>
    <m/>
    <m/>
    <m/>
    <s v="wild"/>
    <m/>
    <s v="China"/>
    <s v="Jiangsu"/>
    <s v="Lianyungang"/>
    <s v="Ganyu country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4.912583333333338"/>
    <n v="119.15146666666666"/>
    <n v="0"/>
    <n v="2.2000000000000002"/>
    <m/>
    <s v="2x"/>
    <n v="4.3755357142857134"/>
    <s v="Y"/>
    <d v="2015-07-27T00:00:00"/>
    <s v="ZJU"/>
    <s v="summer 2015"/>
    <n v="328.53559999999999"/>
    <n v="0"/>
    <s v="N"/>
    <n v="8"/>
    <n v="3"/>
    <s v="N China 2x and 4x, Korea and Russia 4x"/>
    <n v="3"/>
    <x v="1"/>
    <n v="0"/>
    <n v="0.36599999999999999"/>
    <n v="8.6999999999999994E-2"/>
    <n v="0"/>
    <n v="0.54200000000000004"/>
    <n v="2E-3"/>
    <n v="2E-3"/>
    <n v="296"/>
    <n v="307"/>
    <n v="266"/>
    <n v="283"/>
    <n v="248"/>
    <n v="193"/>
    <n v="213"/>
    <n v="224"/>
    <n v="226"/>
    <n v="259"/>
    <n v="0.18581129894523901"/>
    <n v="0.155350488021295"/>
    <s v="unknown"/>
    <m/>
    <m/>
    <n v="0"/>
    <d v="1899-12-30T00:00:00"/>
    <n v="0"/>
    <n v="8"/>
    <n v="8"/>
    <s v="SAMN05752480"/>
    <n v="0"/>
    <m/>
  </r>
  <r>
    <n v="648"/>
    <s v="JY127"/>
    <s v="JY127"/>
    <s v="M. sacchariflorus"/>
    <m/>
    <m/>
    <m/>
    <m/>
    <m/>
    <m/>
    <s v="wild"/>
    <m/>
    <s v="China"/>
    <s v="Jiangsu"/>
    <s v="Lianyungang"/>
    <s v="Ganyu country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s v="Y"/>
    <n v="35.075416666666669"/>
    <n v="119.22404999999999"/>
    <n v="3"/>
    <n v="2.5"/>
    <m/>
    <s v="4x"/>
    <n v="8.6937499999999996"/>
    <s v="Y"/>
    <d v="2015-07-27T00:00:00"/>
    <s v="ZJU"/>
    <s v="summer 2015"/>
    <n v="183.17119999999997"/>
    <n v="1.37772675086108E-2"/>
    <s v="N"/>
    <n v="8"/>
    <n v="3"/>
    <s v="N China 2x and 4x, Korea and Russia 4x"/>
    <n v="3"/>
    <x v="1"/>
    <n v="7.0000000000000001E-3"/>
    <n v="0.36699999999999999"/>
    <n v="6.9000000000000006E-2"/>
    <n v="0"/>
    <n v="0.55600000000000005"/>
    <n v="0"/>
    <n v="0"/>
    <n v="296"/>
    <n v="307"/>
    <n v="267"/>
    <n v="284"/>
    <n v="248"/>
    <n v="193"/>
    <n v="213"/>
    <n v="224"/>
    <n v="226"/>
    <n v="259"/>
    <n v="0.31131339401820501"/>
    <n v="0.118789862369923"/>
    <s v="unknown"/>
    <m/>
    <m/>
    <n v="0"/>
    <d v="1899-12-30T00:00:00"/>
    <n v="0"/>
    <n v="8"/>
    <n v="8"/>
    <s v="SAMN05752481"/>
    <n v="0"/>
    <m/>
  </r>
  <r>
    <n v="649"/>
    <s v="JY128"/>
    <s v="JY128"/>
    <s v="M. sacchariflorus"/>
    <m/>
    <m/>
    <m/>
    <m/>
    <m/>
    <m/>
    <s v="wild"/>
    <m/>
    <s v="China"/>
    <s v="Jiangsu"/>
    <s v="Lianyungang"/>
    <s v="Ganyu country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091699999999996"/>
    <n v="119.24948333333334"/>
    <n v="1"/>
    <n v="2.7"/>
    <m/>
    <s v="2x"/>
    <n v="4.4710714285714284"/>
    <s v="Y"/>
    <d v="2015-07-27T00:00:00"/>
    <s v="ZJU"/>
    <s v="summer 2015"/>
    <n v="137.71129999999997"/>
    <n v="1.69014084507042E-3"/>
    <s v="N"/>
    <n v="8"/>
    <n v="3"/>
    <s v="N China 2x and 4x, Korea and Russia 4x"/>
    <n v="4"/>
    <x v="9"/>
    <n v="0"/>
    <n v="0.95"/>
    <n v="2.8000000000000001E-2"/>
    <n v="1E-3"/>
    <n v="0.02"/>
    <n v="0"/>
    <n v="0"/>
    <n v="296"/>
    <n v="307"/>
    <n v="268"/>
    <n v="284"/>
    <n v="248"/>
    <n v="193"/>
    <n v="213"/>
    <n v="224"/>
    <n v="226"/>
    <n v="259"/>
    <n v="0.212310359774599"/>
    <n v="9.9016802406632895E-2"/>
    <s v="2x"/>
    <m/>
    <m/>
    <n v="0"/>
    <d v="1899-12-30T00:00:00"/>
    <n v="0"/>
    <n v="8"/>
    <n v="8"/>
    <s v="SAMN05752482"/>
    <n v="0"/>
    <m/>
  </r>
  <r>
    <n v="650"/>
    <s v="JY129"/>
    <s v="JY129"/>
    <s v="M. sacchariflorus"/>
    <m/>
    <m/>
    <m/>
    <m/>
    <m/>
    <m/>
    <s v="wild"/>
    <m/>
    <s v="China"/>
    <s v="Shandong"/>
    <s v="Rizhao"/>
    <m/>
    <s v="Xiaoli Jin"/>
    <d v="2014-09-30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172983333333327"/>
    <n v="119.03748333333334"/>
    <n v="2"/>
    <n v="3.1"/>
    <m/>
    <s v="2x"/>
    <n v="4.3755357142857134"/>
    <s v="Y"/>
    <d v="2015-07-27T00:00:00"/>
    <s v="ZJU"/>
    <s v="summer 2015"/>
    <n v="142.36009999999999"/>
    <n v="1.9730941704035901E-2"/>
    <s v="N"/>
    <n v="8"/>
    <n v="3"/>
    <s v="N China 2x and 4x, Korea and Russia 4x"/>
    <n v="3"/>
    <x v="1"/>
    <n v="6.0000000000000001E-3"/>
    <n v="0.34499999999999997"/>
    <n v="5.8999999999999997E-2"/>
    <n v="0"/>
    <n v="0.58799999999999997"/>
    <n v="0"/>
    <n v="0"/>
    <n v="296"/>
    <n v="308"/>
    <n v="267"/>
    <n v="283"/>
    <n v="248"/>
    <n v="193"/>
    <n v="213"/>
    <n v="225"/>
    <n v="226"/>
    <n v="259"/>
    <n v="0.273370900158937"/>
    <n v="0.13656790614436301"/>
    <s v="unknown"/>
    <m/>
    <m/>
    <n v="0"/>
    <d v="1899-12-30T00:00:00"/>
    <n v="0"/>
    <n v="8"/>
    <n v="8"/>
    <s v="SAMN05752483"/>
    <n v="0"/>
    <m/>
  </r>
  <r>
    <n v="651"/>
    <s v="JY130"/>
    <s v="JY130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35.331516666666666"/>
    <n v="119.40791666666667"/>
    <n v="10"/>
    <n v="1.5"/>
    <m/>
    <s v="4x"/>
    <n v="8.6173214285714277"/>
    <s v="Y"/>
    <d v="2015-07-27T00:00:00"/>
    <s v="ZJU"/>
    <s v="summer 2015"/>
    <n v="62.123599999999996"/>
    <n v="9.8861593768723808E-3"/>
    <s v="N"/>
    <n v="8"/>
    <n v="3"/>
    <s v="N China 2x and 4x, Korea and Russia 4x"/>
    <n v="3"/>
    <x v="1"/>
    <n v="0"/>
    <n v="0.379"/>
    <n v="6.0999999999999999E-2"/>
    <n v="0"/>
    <n v="0.55800000000000005"/>
    <n v="0"/>
    <n v="0"/>
    <n v="296"/>
    <n v="307"/>
    <n v="267"/>
    <n v="284"/>
    <n v="248"/>
    <n v="193"/>
    <n v="213"/>
    <n v="224"/>
    <n v="226"/>
    <n v="259"/>
    <n v="0.144256610316428"/>
    <n v="0.147908013372505"/>
    <s v="unknown"/>
    <m/>
    <m/>
    <n v="0"/>
    <d v="1899-12-30T00:00:00"/>
    <n v="0"/>
    <n v="8"/>
    <n v="8"/>
    <s v="SAMN05752484"/>
    <n v="0"/>
    <m/>
  </r>
  <r>
    <n v="652"/>
    <s v="JY131"/>
    <s v="JY131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s v="50X5"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426966666666665"/>
    <n v="119.40513333333334"/>
    <n v="31"/>
    <n v="1.6"/>
    <m/>
    <m/>
    <m/>
    <s v="Y"/>
    <d v="2015-07-27T00:00:00"/>
    <s v="ZJU"/>
    <s v="summer 2015"/>
    <n v="64.805599999999998"/>
    <n v="3.52858151023289E-3"/>
    <s v="N"/>
    <n v="8"/>
    <n v="3"/>
    <s v="N China 2x and 4x, Korea and Russia 4x"/>
    <n v="4"/>
    <x v="9"/>
    <n v="0"/>
    <n v="0.95299999999999996"/>
    <n v="4.4999999999999998E-2"/>
    <n v="0"/>
    <n v="1E-3"/>
    <n v="0"/>
    <n v="0"/>
    <n v="296"/>
    <n v="307"/>
    <n v="267"/>
    <n v="283"/>
    <n v="248"/>
    <n v="193"/>
    <n v="213"/>
    <n v="224"/>
    <n v="226"/>
    <n v="259"/>
    <n v="0.25302701921687598"/>
    <n v="9.7373205926728296E-2"/>
    <s v="2x"/>
    <m/>
    <m/>
    <n v="0"/>
    <d v="1899-12-30T00:00:00"/>
    <n v="0"/>
    <n v="8"/>
    <n v="8"/>
    <s v="SAMN05752485"/>
    <n v="0"/>
    <m/>
  </r>
  <r>
    <n v="653"/>
    <s v="JY132"/>
    <s v="JY132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449983333333336"/>
    <n v="119.37733333333333"/>
    <n v="56"/>
    <n v="2"/>
    <m/>
    <m/>
    <m/>
    <s v="Y"/>
    <d v="2015-07-27T00:00:00"/>
    <s v="ZJU"/>
    <s v="summer 2015"/>
    <n v="67.353499999999997"/>
    <n v="1.03871576959396E-2"/>
    <s v="N"/>
    <n v="8"/>
    <n v="3"/>
    <s v="N China 2x and 4x, Korea and Russia 4x"/>
    <n v="3"/>
    <x v="1"/>
    <n v="0"/>
    <n v="0.34899999999999998"/>
    <n v="0.03"/>
    <n v="0"/>
    <n v="0.61899999999999999"/>
    <n v="0"/>
    <n v="0"/>
    <n v="296"/>
    <n v="307"/>
    <n v="267"/>
    <n v="284"/>
    <n v="248"/>
    <n v="193"/>
    <n v="213"/>
    <n v="224"/>
    <n v="226"/>
    <n v="259"/>
    <n v="0.19118624476231799"/>
    <n v="0.16038443674300601"/>
    <s v="unknown"/>
    <m/>
    <m/>
    <n v="0"/>
    <d v="1899-12-30T00:00:00"/>
    <n v="0"/>
    <n v="8"/>
    <n v="8"/>
    <s v="SAMN05752486"/>
    <n v="0"/>
    <m/>
  </r>
  <r>
    <n v="654"/>
    <s v="JY133"/>
    <s v="JY133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464599999999997"/>
    <n v="119.34916666666668"/>
    <n v="32"/>
    <n v="2"/>
    <m/>
    <s v="?3x"/>
    <n v="6.2862499999999999"/>
    <s v="Y"/>
    <d v="2015-07-27T00:00:00"/>
    <s v="ZJU"/>
    <s v="summer 2015"/>
    <n v="103.69459999999999"/>
    <n v="2.1712158808932999E-2"/>
    <s v="N"/>
    <n v="8"/>
    <n v="3"/>
    <s v="N China 2x and 4x, Korea and Russia 4x"/>
    <n v="3"/>
    <x v="1"/>
    <n v="2E-3"/>
    <n v="0.34"/>
    <n v="6.3E-2"/>
    <n v="0"/>
    <n v="0.59399999999999997"/>
    <n v="0"/>
    <n v="0"/>
    <n v="296"/>
    <n v="307"/>
    <n v="267"/>
    <n v="282"/>
    <n v="248"/>
    <n v="193"/>
    <n v="213"/>
    <n v="224"/>
    <n v="226"/>
    <n v="259"/>
    <n v="0.19213986418147699"/>
    <n v="0.154993561310631"/>
    <s v="unknown"/>
    <m/>
    <m/>
    <n v="0"/>
    <d v="1899-12-30T00:00:00"/>
    <n v="0"/>
    <n v="8"/>
    <n v="8"/>
    <s v="SAMN05752487"/>
    <n v="0"/>
    <m/>
  </r>
  <r>
    <n v="655"/>
    <s v="JY134"/>
    <s v="JY134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467266666666667"/>
    <n v="119.33896666666666"/>
    <n v="27"/>
    <n v="2.5"/>
    <m/>
    <s v="4x"/>
    <n v="8.8466071428571418"/>
    <s v="Y"/>
    <d v="2015-07-27T00:00:00"/>
    <s v="ZJU"/>
    <s v="summer 2015"/>
    <n v="29.090299999999996"/>
    <m/>
    <s v="N"/>
    <n v="8"/>
    <n v="3"/>
    <s v="N China 2x and 4x, Korea and Russia 4x"/>
    <n v="3"/>
    <x v="1"/>
    <n v="5.0000000000000001E-3"/>
    <n v="0.28999999999999998"/>
    <n v="5.8000000000000003E-2"/>
    <n v="0"/>
    <n v="0.64"/>
    <n v="7.0000000000000001E-3"/>
    <n v="0"/>
    <n v="296"/>
    <n v="307"/>
    <n v="267"/>
    <n v="284"/>
    <n v="248"/>
    <n v="193"/>
    <n v="213"/>
    <n v="224"/>
    <n v="226"/>
    <n v="259"/>
    <n v="9.7326975870538901E-2"/>
    <n v="0.185677241732561"/>
    <s v="4x"/>
    <m/>
    <m/>
    <n v="0"/>
    <d v="1899-12-30T00:00:00"/>
    <n v="0"/>
    <n v="8"/>
    <n v="8"/>
    <s v="SAMN05752488"/>
    <n v="0"/>
    <m/>
  </r>
  <r>
    <n v="656"/>
    <s v="JY135"/>
    <s v="JY135"/>
    <s v="M. sacchariflorus"/>
    <m/>
    <m/>
    <m/>
    <m/>
    <m/>
    <m/>
    <s v="wild"/>
    <m/>
    <s v="China"/>
    <s v="Shandong"/>
    <s v="Rizhao"/>
    <s v="Donggan suburb"/>
    <s v="Xiaoli Jin"/>
    <d v="2014-09-30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469433333333335"/>
    <n v="119.33604999999999"/>
    <n v="35"/>
    <n v="2.2000000000000002"/>
    <m/>
    <s v="4x"/>
    <n v="8.8083928571428576"/>
    <s v="Y"/>
    <d v="2015-07-27T00:00:00"/>
    <s v="ZJU"/>
    <s v="summer 2015"/>
    <n v="109.23739999999999"/>
    <n v="6.4935064935064896E-3"/>
    <s v="N"/>
    <n v="8"/>
    <n v="3"/>
    <s v="N China 2x and 4x, Korea and Russia 4x"/>
    <n v="3"/>
    <x v="1"/>
    <n v="0"/>
    <n v="0.316"/>
    <n v="6.8000000000000005E-2"/>
    <n v="1E-3"/>
    <n v="0.60699999999999998"/>
    <n v="6.0000000000000001E-3"/>
    <n v="2E-3"/>
    <n v="297"/>
    <n v="307"/>
    <n v="267"/>
    <n v="284"/>
    <n v="248"/>
    <n v="193"/>
    <n v="213"/>
    <n v="224"/>
    <n v="226"/>
    <n v="259"/>
    <n v="9.2067620286085797E-2"/>
    <n v="0.187084248384735"/>
    <s v="4x"/>
    <m/>
    <m/>
    <n v="0"/>
    <d v="1899-12-30T00:00:00"/>
    <n v="0"/>
    <n v="8"/>
    <n v="8"/>
    <s v="SAMN05752489"/>
    <n v="0"/>
    <m/>
  </r>
  <r>
    <n v="657"/>
    <s v="JY136"/>
    <s v="JY136"/>
    <s v="M. sacchariflorus"/>
    <m/>
    <m/>
    <m/>
    <m/>
    <m/>
    <m/>
    <s v="wild"/>
    <m/>
    <s v="China"/>
    <s v="Shandong"/>
    <s v="Rizhao"/>
    <s v="Donggan suburb"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462333333333333"/>
    <n v="119.47406666666667"/>
    <n v="18"/>
    <n v="1.3"/>
    <m/>
    <s v="4x"/>
    <n v="8.8848214285714278"/>
    <s v="Y"/>
    <s v="fall 2015"/>
    <s v="ZJU"/>
    <d v="2015-11-18T00:00:00"/>
    <n v="582.0071999999999"/>
    <n v="4.75770925110132E-3"/>
    <s v="N"/>
    <n v="8"/>
    <n v="3"/>
    <s v="N China 2x and 4x, Korea and Russia 4x"/>
    <n v="3"/>
    <x v="1"/>
    <n v="1E-3"/>
    <n v="0.309"/>
    <n v="4.5999999999999999E-2"/>
    <n v="1E-3"/>
    <n v="0.60699999999999998"/>
    <n v="1.2E-2"/>
    <n v="2.5000000000000001E-2"/>
    <n v="296"/>
    <n v="307"/>
    <n v="267"/>
    <n v="284"/>
    <n v="248"/>
    <n v="193"/>
    <n v="213"/>
    <n v="224"/>
    <n v="226"/>
    <n v="259"/>
    <n v="4.1959254442999597E-2"/>
    <n v="0.22378065333454"/>
    <s v="4x"/>
    <m/>
    <m/>
    <n v="0"/>
    <d v="1899-12-30T00:00:00"/>
    <n v="0"/>
    <n v="8"/>
    <n v="8"/>
    <s v="SAMN05752490"/>
    <n v="0"/>
    <m/>
  </r>
  <r>
    <n v="658"/>
    <s v="JY137"/>
    <s v="JY137"/>
    <s v="M. sacchariflorus"/>
    <m/>
    <m/>
    <m/>
    <m/>
    <m/>
    <m/>
    <s v="wild"/>
    <m/>
    <s v="China"/>
    <s v="Shandong"/>
    <s v="Rizhao"/>
    <s v="Donggan suburb"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465283333333332"/>
    <n v="119.47605"/>
    <n v="17"/>
    <n v="1.6"/>
    <m/>
    <s v="4x"/>
    <n v="8.3880357142857136"/>
    <s v="Y"/>
    <d v="2015-07-27T00:00:00"/>
    <s v="ZJU"/>
    <s v="summer 2015"/>
    <n v="73.611499999999992"/>
    <n v="2.0143884892086301E-2"/>
    <s v="N"/>
    <n v="8"/>
    <n v="3"/>
    <s v="N China 2x and 4x, Korea and Russia 4x"/>
    <n v="3"/>
    <x v="1"/>
    <n v="1.4E-2"/>
    <n v="0.32500000000000001"/>
    <n v="5.5E-2"/>
    <n v="0"/>
    <n v="0.60299999999999998"/>
    <n v="2E-3"/>
    <n v="1E-3"/>
    <n v="296"/>
    <n v="307"/>
    <n v="266"/>
    <n v="283"/>
    <n v="248"/>
    <n v="193"/>
    <n v="213"/>
    <n v="224"/>
    <n v="226"/>
    <n v="259"/>
    <n v="9.39170640080913E-2"/>
    <n v="0.188709934619678"/>
    <s v="4x"/>
    <m/>
    <m/>
    <n v="0"/>
    <d v="1899-12-30T00:00:00"/>
    <n v="0"/>
    <n v="8"/>
    <n v="8"/>
    <s v="SAMN05752491"/>
    <n v="0"/>
    <m/>
  </r>
  <r>
    <n v="659"/>
    <s v="JY138"/>
    <s v="JY138"/>
    <s v="M. sacchariflorus"/>
    <m/>
    <m/>
    <m/>
    <m/>
    <m/>
    <m/>
    <s v="wild"/>
    <m/>
    <s v="China"/>
    <s v="Shandong"/>
    <s v="Rizhao"/>
    <s v="Donggan suburb"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4895"/>
    <n v="119.15946666666667"/>
    <n v="33"/>
    <n v="1.2"/>
    <m/>
    <s v="4x"/>
    <n v="8.5408928571428557"/>
    <s v="Y"/>
    <d v="2015-07-27T00:00:00"/>
    <s v="ZJU"/>
    <s v="summer 2015"/>
    <n v="90.508099999999999"/>
    <n v="1.86078566505858E-2"/>
    <s v="N"/>
    <n v="8"/>
    <n v="3"/>
    <s v="N China 2x and 4x, Korea and Russia 4x"/>
    <n v="3"/>
    <x v="1"/>
    <n v="1.4E-2"/>
    <n v="0.309"/>
    <n v="6.5000000000000002E-2"/>
    <n v="0"/>
    <n v="0.59399999999999997"/>
    <n v="1.7000000000000001E-2"/>
    <n v="0"/>
    <n v="296"/>
    <n v="307"/>
    <n v="266"/>
    <n v="283"/>
    <n v="248"/>
    <n v="193"/>
    <n v="213"/>
    <n v="224"/>
    <n v="226"/>
    <n v="259"/>
    <n v="7.8399075278138997E-2"/>
    <n v="0.19136460554370999"/>
    <s v="4x"/>
    <m/>
    <m/>
    <n v="0"/>
    <d v="1899-12-30T00:00:00"/>
    <n v="0"/>
    <n v="8"/>
    <n v="7"/>
    <s v="SAMN05752492"/>
    <n v="0"/>
    <m/>
  </r>
  <r>
    <n v="660"/>
    <s v="JY139"/>
    <s v="JY139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595133333333337"/>
    <n v="119.61256666666668"/>
    <n v="5"/>
    <n v="2.2000000000000002"/>
    <m/>
    <s v="4x"/>
    <n v="8.5599999999999987"/>
    <s v="Y"/>
    <d v="2015-07-27T00:00:00"/>
    <s v="ZJU"/>
    <s v="summer 2015"/>
    <n v="305.64919999999995"/>
    <n v="1.52594099694812E-2"/>
    <s v="N"/>
    <n v="8"/>
    <n v="3"/>
    <s v="N China 2x and 4x, Korea and Russia 4x"/>
    <n v="3"/>
    <x v="1"/>
    <n v="0"/>
    <n v="0.374"/>
    <n v="5.3999999999999999E-2"/>
    <n v="0"/>
    <n v="0.56999999999999995"/>
    <n v="1E-3"/>
    <n v="0"/>
    <n v="296"/>
    <n v="307"/>
    <n v="267"/>
    <n v="283"/>
    <n v="248"/>
    <n v="193"/>
    <n v="213"/>
    <n v="224"/>
    <n v="226"/>
    <n v="259"/>
    <n v="0.145470307758994"/>
    <n v="0.167968617902675"/>
    <s v="4x"/>
    <m/>
    <m/>
    <n v="0"/>
    <d v="1899-12-30T00:00:00"/>
    <n v="0"/>
    <n v="8"/>
    <n v="8"/>
    <s v="SAMN05752493"/>
    <n v="0"/>
    <m/>
  </r>
  <r>
    <n v="661"/>
    <s v="JY140"/>
    <s v="JY140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630466666666663"/>
    <n v="119.67846666666665"/>
    <n v="20"/>
    <n v="1.8"/>
    <m/>
    <s v="4x"/>
    <n v="8.7510714285714268"/>
    <s v="Y"/>
    <d v="2015-07-27T00:00:00"/>
    <s v="ZJU"/>
    <s v="summer 2015"/>
    <n v="198.99499999999998"/>
    <n v="7.8308535630383699E-3"/>
    <s v="N"/>
    <n v="8"/>
    <n v="3"/>
    <s v="N China 2x and 4x, Korea and Russia 4x"/>
    <n v="3"/>
    <x v="1"/>
    <n v="0"/>
    <n v="0.38"/>
    <n v="8.1000000000000003E-2"/>
    <n v="1E-3"/>
    <n v="0.53600000000000003"/>
    <n v="0"/>
    <n v="2E-3"/>
    <n v="296"/>
    <n v="307"/>
    <n v="267"/>
    <n v="283"/>
    <n v="248"/>
    <n v="193"/>
    <n v="213"/>
    <n v="224"/>
    <n v="226"/>
    <n v="259"/>
    <n v="0.17717092905649501"/>
    <n v="0.141251668188523"/>
    <s v="unknown"/>
    <m/>
    <m/>
    <n v="0"/>
    <d v="1899-12-30T00:00:00"/>
    <n v="0"/>
    <n v="8"/>
    <n v="8"/>
    <s v="SAMN05752494"/>
    <n v="0"/>
    <m/>
  </r>
  <r>
    <n v="662"/>
    <s v="JY141"/>
    <s v="JY141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630466666666663"/>
    <n v="119.6786"/>
    <n v="20"/>
    <n v="2.2000000000000002"/>
    <m/>
    <s v="4x"/>
    <n v="8.7510714285714268"/>
    <s v="Y"/>
    <d v="2015-07-27T00:00:00"/>
    <s v="ZJU"/>
    <s v="summer 2015"/>
    <n v="230.05099999999999"/>
    <n v="6.0185185185185203E-3"/>
    <s v="N"/>
    <n v="8"/>
    <n v="3"/>
    <s v="N China 2x and 4x, Korea and Russia 4x"/>
    <n v="3"/>
    <x v="1"/>
    <n v="0"/>
    <n v="0.31900000000000001"/>
    <n v="5.1999999999999998E-2"/>
    <n v="0"/>
    <n v="0.627"/>
    <n v="1E-3"/>
    <n v="1E-3"/>
    <n v="296"/>
    <n v="307"/>
    <n v="267"/>
    <n v="283"/>
    <n v="248"/>
    <n v="193"/>
    <n v="213"/>
    <n v="224"/>
    <n v="226"/>
    <n v="259"/>
    <n v="0.18858546452824701"/>
    <n v="0.15142989422700201"/>
    <s v="unknown"/>
    <m/>
    <m/>
    <n v="0"/>
    <d v="1899-12-30T00:00:00"/>
    <n v="0"/>
    <n v="8"/>
    <n v="8"/>
    <s v="SAMN05752495"/>
    <n v="0"/>
    <m/>
  </r>
  <r>
    <n v="663"/>
    <s v="JY142"/>
    <s v="JY142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5.650283333333327"/>
    <n v="119.71611666666666"/>
    <n v="25"/>
    <n v="2"/>
    <m/>
    <s v="2x"/>
    <n v="4.4519642857142854"/>
    <s v="Y"/>
    <d v="2015-07-27T00:00:00"/>
    <s v="ZJU"/>
    <s v="summer 2015"/>
    <n v="136.10209999999998"/>
    <n v="0"/>
    <s v="N"/>
    <n v="8"/>
    <n v="3"/>
    <s v="N China 2x and 4x, Korea and Russia 4x"/>
    <n v="4"/>
    <x v="9"/>
    <n v="0"/>
    <n v="0.95099999999999996"/>
    <n v="4.4999999999999998E-2"/>
    <n v="0"/>
    <n v="3.0000000000000001E-3"/>
    <n v="0"/>
    <n v="0"/>
    <n v="296"/>
    <n v="307"/>
    <n v="267"/>
    <n v="284"/>
    <n v="248"/>
    <n v="193"/>
    <n v="213"/>
    <n v="224"/>
    <n v="226"/>
    <n v="259"/>
    <n v="0.27487357318306599"/>
    <n v="9.0901845136093701E-2"/>
    <s v="2x"/>
    <m/>
    <m/>
    <n v="0"/>
    <d v="1899-12-30T00:00:00"/>
    <n v="0"/>
    <n v="8"/>
    <n v="8"/>
    <s v="SAMN05752496"/>
    <n v="0"/>
    <m/>
  </r>
  <r>
    <n v="664"/>
    <s v="JY143"/>
    <s v="JY143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797783333333335"/>
    <n v="119.88418333333334"/>
    <n v="18"/>
    <n v="1.2"/>
    <m/>
    <s v="2x"/>
    <n v="4.2799999999999994"/>
    <s v="Y"/>
    <d v="2015-07-27T00:00:00"/>
    <s v="ZJU"/>
    <s v="summer 2015"/>
    <n v="82.193899999999999"/>
    <n v="4.8004042445679599E-3"/>
    <s v="N"/>
    <n v="8"/>
    <n v="3"/>
    <s v="N China 2x and 4x, Korea and Russia 4x"/>
    <n v="3"/>
    <x v="1"/>
    <n v="0"/>
    <n v="0.3"/>
    <n v="3.5000000000000003E-2"/>
    <n v="0"/>
    <n v="0.66200000000000003"/>
    <n v="1E-3"/>
    <n v="1E-3"/>
    <n v="296"/>
    <n v="307"/>
    <n v="267"/>
    <n v="283"/>
    <n v="248"/>
    <n v="193"/>
    <n v="213"/>
    <n v="224"/>
    <n v="226"/>
    <n v="259"/>
    <n v="0.12515532437509"/>
    <n v="0.178536037523948"/>
    <s v="4x"/>
    <m/>
    <m/>
    <n v="0"/>
    <d v="1899-12-30T00:00:00"/>
    <n v="0"/>
    <n v="8"/>
    <n v="8"/>
    <s v="SAMN05752497"/>
    <n v="0"/>
    <m/>
  </r>
  <r>
    <n v="665"/>
    <s v="JY144"/>
    <s v="JY144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5.797666666666665"/>
    <n v="119.90066666666668"/>
    <n v="18"/>
    <n v="2.5"/>
    <m/>
    <s v="4x"/>
    <n v="8.7128571428571426"/>
    <s v="Y"/>
    <d v="2015-07-27T00:00:00"/>
    <s v="ZJU"/>
    <s v="summer 2015"/>
    <n v="27.257599999999993"/>
    <m/>
    <s v="N"/>
    <n v="8"/>
    <n v="3"/>
    <s v="N China 2x and 4x, Korea and Russia 4x"/>
    <n v="3"/>
    <x v="1"/>
    <n v="0"/>
    <n v="0.28100000000000003"/>
    <n v="2.8000000000000001E-2"/>
    <n v="1E-3"/>
    <n v="0.67600000000000005"/>
    <n v="1.2E-2"/>
    <n v="1E-3"/>
    <n v="296"/>
    <n v="307"/>
    <n v="267"/>
    <n v="283"/>
    <n v="248"/>
    <n v="193"/>
    <n v="213"/>
    <n v="224"/>
    <n v="226"/>
    <n v="259"/>
    <n v="9.7673746568415001E-2"/>
    <n v="0.186293034427542"/>
    <s v="4x"/>
    <m/>
    <m/>
    <n v="0"/>
    <d v="1899-12-30T00:00:00"/>
    <n v="0"/>
    <n v="8"/>
    <n v="8"/>
    <s v="SAMN05752498"/>
    <n v="0"/>
    <m/>
  </r>
  <r>
    <n v="666"/>
    <s v="JY145"/>
    <s v="JY145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5.797833333333337"/>
    <n v="119.88475"/>
    <n v="24"/>
    <n v="1.8"/>
    <m/>
    <s v="4x"/>
    <n v="8.2160714285714285"/>
    <s v="Y"/>
    <d v="2015-07-27T00:00:00"/>
    <s v="ZJU"/>
    <s v="summer 2015"/>
    <n v="55.060999999999993"/>
    <n v="1.6325727773406799E-2"/>
    <s v="N"/>
    <n v="8"/>
    <n v="3"/>
    <s v="N China 2x and 4x, Korea and Russia 4x"/>
    <n v="3"/>
    <x v="1"/>
    <n v="0"/>
    <n v="0.32700000000000001"/>
    <n v="6.3E-2"/>
    <n v="0"/>
    <n v="0.57599999999999996"/>
    <n v="3.2000000000000001E-2"/>
    <n v="1E-3"/>
    <n v="296"/>
    <n v="308"/>
    <n v="267"/>
    <n v="283"/>
    <n v="248"/>
    <n v="193"/>
    <n v="213"/>
    <n v="225"/>
    <n v="226"/>
    <n v="259"/>
    <n v="0.100303424360642"/>
    <n v="0.18860409841331"/>
    <s v="4x"/>
    <m/>
    <m/>
    <n v="0"/>
    <d v="1899-12-30T00:00:00"/>
    <n v="0"/>
    <n v="8"/>
    <n v="8"/>
    <s v="SAMN05752499"/>
    <n v="0"/>
    <m/>
  </r>
  <r>
    <n v="667"/>
    <s v="JY146"/>
    <s v="JY146"/>
    <s v="M. sacchariflorus"/>
    <m/>
    <m/>
    <m/>
    <m/>
    <m/>
    <m/>
    <s v="wild"/>
    <m/>
    <s v="China"/>
    <s v="Shandong"/>
    <s v="Jiaonan"/>
    <m/>
    <s v="Xiaoli Jin"/>
    <d v="2014-10-01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5.798733333333331"/>
    <n v="119.91601666666666"/>
    <n v="10"/>
    <n v="1.7"/>
    <m/>
    <m/>
    <m/>
    <s v="Y"/>
    <d v="2015-07-27T00:00:00"/>
    <s v="ZJU"/>
    <s v="summer 2015"/>
    <n v="42.947299999999998"/>
    <n v="4.1846840563537499E-3"/>
    <s v="N"/>
    <n v="8"/>
    <n v="3"/>
    <s v="N China 2x and 4x, Korea and Russia 4x"/>
    <n v="3"/>
    <x v="1"/>
    <n v="7.0000000000000001E-3"/>
    <n v="0.27300000000000002"/>
    <n v="6.8000000000000005E-2"/>
    <n v="0"/>
    <n v="0.61599999999999999"/>
    <n v="2.9000000000000001E-2"/>
    <n v="7.0000000000000001E-3"/>
    <n v="295"/>
    <n v="306"/>
    <n v="266"/>
    <n v="283"/>
    <n v="250"/>
    <n v="194"/>
    <n v="213"/>
    <n v="221"/>
    <n v="227"/>
    <n v="258"/>
    <n v="5.7535038289264602E-2"/>
    <n v="0.20488133930214"/>
    <s v="4x"/>
    <m/>
    <m/>
    <n v="0"/>
    <d v="1899-12-30T00:00:00"/>
    <n v="0"/>
    <n v="8"/>
    <n v="8"/>
    <s v="SAMN05752500"/>
    <n v="0"/>
    <m/>
  </r>
  <r>
    <n v="668"/>
    <s v="JY147"/>
    <s v="JY147"/>
    <s v="M. sacchariflorus"/>
    <m/>
    <m/>
    <m/>
    <m/>
    <m/>
    <m/>
    <s v="wild"/>
    <m/>
    <s v="China"/>
    <s v="Shandong"/>
    <s v="Jiaonan"/>
    <s v="Binhai road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927033333333341"/>
    <n v="120.14903333333334"/>
    <n v="18"/>
    <n v="1.2"/>
    <m/>
    <s v="2x"/>
    <n v="4.2799999999999994"/>
    <s v="Y"/>
    <d v="2015-07-27T00:00:00"/>
    <s v="ZJU"/>
    <s v="summer 2015"/>
    <n v="49.339399999999998"/>
    <n v="1.59308147473828E-3"/>
    <s v="N"/>
    <n v="8"/>
    <n v="3"/>
    <s v="N China 2x and 4x, Korea and Russia 4x"/>
    <n v="4"/>
    <x v="9"/>
    <n v="1E-3"/>
    <n v="0.91"/>
    <n v="2.7E-2"/>
    <n v="6.0000000000000001E-3"/>
    <n v="5.5E-2"/>
    <n v="0"/>
    <n v="1E-3"/>
    <n v="296"/>
    <n v="307"/>
    <n v="267"/>
    <n v="284"/>
    <n v="248"/>
    <n v="193"/>
    <n v="213"/>
    <n v="224"/>
    <n v="226"/>
    <n v="259"/>
    <n v="0.10671868227134799"/>
    <n v="0.129399585921325"/>
    <s v="2x"/>
    <s v="JY147-8"/>
    <m/>
    <n v="0"/>
    <d v="1899-12-30T00:00:00"/>
    <n v="0"/>
    <n v="8"/>
    <n v="8"/>
    <s v="SAMN05752501"/>
    <n v="0"/>
    <m/>
  </r>
  <r>
    <n v="669"/>
    <s v="JY148"/>
    <s v="JY148"/>
    <s v="M. sacchariflorus"/>
    <m/>
    <m/>
    <m/>
    <m/>
    <m/>
    <m/>
    <s v="wild"/>
    <m/>
    <s v="China"/>
    <s v="Shandong"/>
    <s v="Qingda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5.927033333333341"/>
    <n v="120.14903333333334"/>
    <n v="18"/>
    <n v="2"/>
    <m/>
    <m/>
    <m/>
    <s v="Y"/>
    <d v="2015-07-27T00:00:00"/>
    <s v="ZJU"/>
    <s v="summer 2015"/>
    <n v="72.494"/>
    <n v="2.58397932816537E-3"/>
    <s v="N"/>
    <n v="8"/>
    <n v="3"/>
    <s v="N China 2x and 4x, Korea and Russia 4x"/>
    <n v="4"/>
    <x v="9"/>
    <n v="1E-3"/>
    <n v="0.91"/>
    <n v="2.7E-2"/>
    <n v="6.0000000000000001E-3"/>
    <n v="5.5E-2"/>
    <n v="0"/>
    <n v="1E-3"/>
    <n v="296"/>
    <n v="307"/>
    <n v="267"/>
    <n v="284"/>
    <n v="248"/>
    <n v="193"/>
    <n v="213"/>
    <n v="224"/>
    <n v="226"/>
    <n v="259"/>
    <n v="0.10671868227134799"/>
    <n v="0.129399585921325"/>
    <s v="2x"/>
    <s v="JY147-8"/>
    <m/>
    <n v="0"/>
    <d v="1899-12-30T00:00:00"/>
    <n v="0"/>
    <n v="8"/>
    <n v="8"/>
    <s v="SAMN05752502"/>
    <n v="0"/>
    <m/>
  </r>
  <r>
    <n v="670"/>
    <s v="JY149"/>
    <s v="JY149"/>
    <s v="M. saccharifloru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6.133566666666667"/>
    <n v="120.57510000000001"/>
    <n v="4"/>
    <n v="1"/>
    <m/>
    <s v="4x"/>
    <n v="8.7892857142857146"/>
    <s v="Y"/>
    <d v="2015-07-27T00:00:00"/>
    <s v="ZJU"/>
    <s v="summer 2015"/>
    <n v="47.372599999999991"/>
    <n v="6.4363588598450004E-3"/>
    <s v="N"/>
    <n v="8"/>
    <n v="3"/>
    <s v="N China 2x and 4x, Korea and Russia 4x"/>
    <n v="3"/>
    <x v="1"/>
    <n v="1E-3"/>
    <n v="0.28399999999999997"/>
    <n v="4.1000000000000002E-2"/>
    <n v="5.0000000000000001E-3"/>
    <n v="0.66700000000000004"/>
    <n v="1E-3"/>
    <n v="1E-3"/>
    <n v="296"/>
    <n v="307"/>
    <n v="267"/>
    <n v="284"/>
    <n v="248"/>
    <n v="193"/>
    <n v="213"/>
    <n v="224"/>
    <n v="226"/>
    <n v="259"/>
    <n v="5.5598901892790098E-2"/>
    <n v="0.20745999204430701"/>
    <s v="4x"/>
    <m/>
    <m/>
    <n v="0"/>
    <d v="1899-12-30T00:00:00"/>
    <n v="0"/>
    <n v="8"/>
    <n v="8"/>
    <s v="SAMN05752503"/>
    <n v="0"/>
    <m/>
  </r>
  <r>
    <n v="671"/>
    <s v="JY150"/>
    <s v="JY150"/>
    <s v="M. saccharifloru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121583333333334"/>
    <n v="120.60309999999998"/>
    <n v="26"/>
    <n v="2.5"/>
    <m/>
    <m/>
    <m/>
    <s v="Y"/>
    <d v="2015-07-27T00:00:00"/>
    <s v="ZJU"/>
    <s v="summer 2015"/>
    <n v="144.95269999999996"/>
    <n v="1.8207282913165299E-2"/>
    <s v="N"/>
    <n v="8"/>
    <n v="3"/>
    <s v="N China 2x and 4x, Korea and Russia 4x"/>
    <n v="3"/>
    <x v="1"/>
    <n v="3.0000000000000001E-3"/>
    <n v="0.35499999999999998"/>
    <n v="3.3000000000000002E-2"/>
    <n v="1E-3"/>
    <n v="0.60499999999999998"/>
    <n v="3.0000000000000001E-3"/>
    <n v="1E-3"/>
    <n v="296"/>
    <n v="307"/>
    <n v="267"/>
    <n v="284"/>
    <n v="248"/>
    <n v="193"/>
    <n v="213"/>
    <n v="224"/>
    <n v="226"/>
    <n v="259"/>
    <n v="0.20387227279294901"/>
    <n v="0.15491833030853"/>
    <s v="unknown"/>
    <m/>
    <m/>
    <n v="0"/>
    <d v="1899-12-30T00:00:00"/>
    <n v="0"/>
    <n v="8"/>
    <n v="8"/>
    <s v="SAMN05752504"/>
    <n v="0"/>
    <m/>
  </r>
  <r>
    <n v="672"/>
    <s v="JY151"/>
    <s v="JY151"/>
    <s v="M. sinensi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126466666666666"/>
    <n v="120.61955"/>
    <n v="7"/>
    <n v="2"/>
    <m/>
    <s v="2x"/>
    <n v="4.5857142857142854"/>
    <s v="Y"/>
    <s v="fall 2015"/>
    <s v="ZJU"/>
    <d v="2015-11-18T00:00:00"/>
    <n v="125.05999999999997"/>
    <m/>
    <s v="N"/>
    <n v="5"/>
    <n v="2"/>
    <s v="M. sinensis"/>
    <n v="7"/>
    <x v="7"/>
    <n v="0.999"/>
    <n v="0"/>
    <n v="0"/>
    <n v="0"/>
    <n v="0"/>
    <n v="0"/>
    <n v="0"/>
    <n v="295"/>
    <n v="305"/>
    <n v="266"/>
    <n v="285"/>
    <n v="255"/>
    <n v="194"/>
    <n v="216"/>
    <n v="225"/>
    <n v="228"/>
    <n v="242"/>
    <n v="0.56254876462938896"/>
    <n v="4.5052186550403002E-2"/>
    <s v="unknown"/>
    <m/>
    <m/>
    <n v="0"/>
    <d v="1899-12-30T00:00:00"/>
    <n v="0"/>
    <n v="8"/>
    <n v="8"/>
    <s v="SAMN05752505"/>
    <n v="0"/>
    <m/>
  </r>
  <r>
    <n v="673"/>
    <s v="JY152"/>
    <s v="JY152"/>
    <s v="M. saccharifloru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126333333333335"/>
    <n v="120.55901666666666"/>
    <n v="3"/>
    <n v="1.2"/>
    <m/>
    <s v="4x"/>
    <n v="8.7892857142857146"/>
    <s v="Y"/>
    <d v="2015-07-27T00:00:00"/>
    <s v="ZJU"/>
    <s v="summer 2015"/>
    <n v="103.47109999999999"/>
    <n v="1.0156971375807899E-2"/>
    <s v="N"/>
    <n v="8"/>
    <n v="3"/>
    <s v="N China 2x and 4x, Korea and Russia 4x"/>
    <n v="3"/>
    <x v="1"/>
    <n v="1.0999999999999999E-2"/>
    <n v="0.29599999999999999"/>
    <n v="1.9E-2"/>
    <n v="1E-3"/>
    <n v="0.66500000000000004"/>
    <n v="3.0000000000000001E-3"/>
    <n v="5.0000000000000001E-3"/>
    <n v="296"/>
    <n v="307"/>
    <n v="267"/>
    <n v="284"/>
    <n v="248"/>
    <n v="193"/>
    <n v="213"/>
    <n v="224"/>
    <n v="226"/>
    <n v="259"/>
    <n v="8.5334489235659602E-2"/>
    <n v="0.19382661443194699"/>
    <s v="4x"/>
    <m/>
    <m/>
    <n v="0"/>
    <d v="1899-12-30T00:00:00"/>
    <n v="0"/>
    <n v="8"/>
    <n v="8"/>
    <s v="SAMN05752506"/>
    <n v="0"/>
    <m/>
  </r>
  <r>
    <n v="674"/>
    <s v="JY153"/>
    <s v="JY153"/>
    <s v="M. saccharifloru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319649999999996"/>
    <n v="120.63624999999999"/>
    <n v="-3"/>
    <n v="1.2"/>
    <m/>
    <m/>
    <m/>
    <s v="Y"/>
    <m/>
    <s v="AU"/>
    <d v="2015-11-18T00:00:00"/>
    <n v="552.96079999999995"/>
    <m/>
    <s v="Y"/>
    <m/>
    <m/>
    <m/>
    <m/>
    <x v="3"/>
    <m/>
    <m/>
    <m/>
    <m/>
    <m/>
    <m/>
    <m/>
    <n v="289"/>
    <n v="307"/>
    <n v="0"/>
    <n v="0"/>
    <n v="248"/>
    <n v="194"/>
    <n v="214"/>
    <n v="223"/>
    <n v="241"/>
    <n v="222"/>
    <s v="NA"/>
    <s v="NA"/>
    <s v="unknown"/>
    <m/>
    <m/>
    <e v="#N/A"/>
    <d v="1899-12-30T00:00:00"/>
    <n v="0"/>
    <n v="8"/>
    <n v="8"/>
    <s v="NA"/>
    <e v="#N/A"/>
    <m/>
  </r>
  <r>
    <n v="675"/>
    <s v="JY154"/>
    <s v="JY154"/>
    <s v="M. sacchariflorus"/>
    <m/>
    <m/>
    <m/>
    <m/>
    <m/>
    <m/>
    <s v="wild"/>
    <m/>
    <s v="China"/>
    <s v="Shandong"/>
    <s v="Qingdao"/>
    <s v="Laoshan suburb"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332550000000005"/>
    <n v="120.64691666666666"/>
    <n v="7"/>
    <n v="1.5"/>
    <m/>
    <s v="2x"/>
    <n v="4.2226785714285713"/>
    <s v="Y"/>
    <d v="2015-07-27T00:00:00"/>
    <s v="ZJU"/>
    <s v="summer 2015"/>
    <n v="42.947299999999998"/>
    <n v="3.3444816053511699E-4"/>
    <s v="N"/>
    <n v="8"/>
    <n v="3"/>
    <s v="N China 2x and 4x, Korea and Russia 4x"/>
    <n v="4"/>
    <x v="9"/>
    <n v="0"/>
    <n v="0.95799999999999996"/>
    <n v="2.8000000000000001E-2"/>
    <n v="1E-3"/>
    <n v="1.2999999999999999E-2"/>
    <n v="0"/>
    <n v="0"/>
    <n v="296"/>
    <n v="307"/>
    <n v="267"/>
    <n v="284"/>
    <n v="248"/>
    <n v="193"/>
    <n v="213"/>
    <n v="224"/>
    <n v="226"/>
    <n v="259"/>
    <n v="0.178904782545875"/>
    <n v="0.109945801365524"/>
    <s v="2x"/>
    <m/>
    <m/>
    <n v="0"/>
    <d v="1899-12-30T00:00:00"/>
    <n v="0"/>
    <n v="8"/>
    <n v="8"/>
    <s v="SAMN05752507"/>
    <n v="0"/>
    <m/>
  </r>
  <r>
    <n v="676"/>
    <s v="JY155"/>
    <s v="JY155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6.388800000000003"/>
    <n v="120.68361666666665"/>
    <n v="1"/>
    <n v="2.2000000000000002"/>
    <m/>
    <m/>
    <m/>
    <s v="Y"/>
    <d v="2015-07-27T00:00:00"/>
    <s v="ZJU"/>
    <s v="summer 2015"/>
    <n v="36.510499999999993"/>
    <m/>
    <m/>
    <n v="8"/>
    <n v="3"/>
    <s v="N China 2x and 4x, Korea and Russia 4x"/>
    <n v="4"/>
    <x v="9"/>
    <n v="1E-3"/>
    <n v="0.90400000000000003"/>
    <n v="2.5000000000000001E-2"/>
    <n v="1.2999999999999999E-2"/>
    <n v="5.6000000000000001E-2"/>
    <n v="1E-3"/>
    <n v="0"/>
    <n v="296"/>
    <n v="308"/>
    <n v="267"/>
    <n v="284"/>
    <n v="248"/>
    <n v="193"/>
    <n v="213"/>
    <n v="224"/>
    <n v="226"/>
    <n v="259"/>
    <n v="0.12319029042045899"/>
    <n v="0.123393316195373"/>
    <s v="2x"/>
    <m/>
    <m/>
    <n v="0"/>
    <d v="1899-12-30T00:00:00"/>
    <n v="0"/>
    <n v="8"/>
    <n v="8"/>
    <s v="SAMN05752508"/>
    <n v="0"/>
    <m/>
  </r>
  <r>
    <n v="677"/>
    <s v="JY156"/>
    <s v="JY156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431383333333336"/>
    <n v="120.72568333333334"/>
    <n v="3"/>
    <n v="2.2999999999999998"/>
    <m/>
    <s v="2x"/>
    <n v="4.4137499999999994"/>
    <s v="Y"/>
    <d v="2015-07-27T00:00:00"/>
    <s v="ZJU"/>
    <s v="summer 2015"/>
    <n v="89.47999999999999"/>
    <n v="3.37609723160027E-3"/>
    <s v="N"/>
    <n v="8"/>
    <n v="3"/>
    <s v="N China 2x and 4x, Korea and Russia 4x"/>
    <n v="4"/>
    <x v="9"/>
    <n v="0"/>
    <n v="0.80500000000000005"/>
    <n v="0.193"/>
    <n v="0"/>
    <n v="0"/>
    <n v="0"/>
    <n v="0"/>
    <n v="296"/>
    <n v="307"/>
    <n v="267"/>
    <n v="284"/>
    <n v="248"/>
    <n v="193"/>
    <n v="213"/>
    <n v="224"/>
    <n v="226"/>
    <n v="259"/>
    <n v="0.308481433318885"/>
    <n v="9.0430422064354393E-2"/>
    <s v="2x"/>
    <m/>
    <m/>
    <n v="0"/>
    <d v="1899-12-30T00:00:00"/>
    <n v="0"/>
    <n v="8"/>
    <n v="8"/>
    <s v="SAMN05752509"/>
    <n v="0"/>
    <m/>
  </r>
  <r>
    <n v="678"/>
    <s v="JY157"/>
    <s v="JY157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450783333333341"/>
    <n v="120.74446666666667"/>
    <n v="3"/>
    <n v="1.3"/>
    <m/>
    <m/>
    <m/>
    <s v="Y"/>
    <d v="2015-07-27T00:00:00"/>
    <s v="ZJU"/>
    <s v="summer 2015"/>
    <n v="90.329299999999989"/>
    <n v="2.17533173809006E-3"/>
    <s v="N"/>
    <n v="8"/>
    <n v="3"/>
    <s v="N China 2x and 4x, Korea and Russia 4x"/>
    <n v="4"/>
    <x v="9"/>
    <n v="0"/>
    <n v="0.91900000000000004"/>
    <n v="3.4000000000000002E-2"/>
    <n v="1E-3"/>
    <n v="4.1000000000000002E-2"/>
    <n v="4.0000000000000001E-3"/>
    <n v="1E-3"/>
    <n v="296"/>
    <n v="307"/>
    <n v="265"/>
    <n v="282"/>
    <n v="248"/>
    <n v="193"/>
    <n v="213"/>
    <n v="224"/>
    <n v="226"/>
    <n v="259"/>
    <n v="0.122525646582864"/>
    <n v="0.123991437510291"/>
    <s v="2x"/>
    <m/>
    <m/>
    <n v="0"/>
    <d v="1899-12-30T00:00:00"/>
    <n v="0"/>
    <n v="8"/>
    <n v="8"/>
    <s v="SAMN05752510"/>
    <n v="0"/>
    <m/>
  </r>
  <r>
    <n v="679"/>
    <s v="JY158"/>
    <s v="JY158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459883333333337"/>
    <n v="120.97924999999999"/>
    <n v="3"/>
    <n v="2"/>
    <m/>
    <s v="2x"/>
    <n v="4.3755357142857134"/>
    <s v="Y"/>
    <d v="2015-07-27T00:00:00"/>
    <s v="ZJU"/>
    <s v="summer 2015"/>
    <n v="171.81739999999996"/>
    <n v="4.3478260869565201E-3"/>
    <s v="N"/>
    <n v="3"/>
    <n v="8"/>
    <s v="Yangtze diploids (ssp. lutarioriparius)"/>
    <n v="5"/>
    <x v="4"/>
    <n v="0"/>
    <n v="1E-3"/>
    <n v="0.997"/>
    <n v="0"/>
    <n v="1E-3"/>
    <n v="0"/>
    <n v="0"/>
    <n v="296"/>
    <n v="307"/>
    <n v="268"/>
    <n v="283"/>
    <n v="248"/>
    <n v="193"/>
    <n v="213"/>
    <n v="224"/>
    <n v="226"/>
    <n v="259"/>
    <n v="0.232625343158503"/>
    <n v="9.2261344379589494E-2"/>
    <s v="2x"/>
    <m/>
    <m/>
    <n v="0"/>
    <d v="1899-12-30T00:00:00"/>
    <n v="0"/>
    <n v="8"/>
    <n v="8"/>
    <s v="SAMN05752511"/>
    <n v="0"/>
    <m/>
  </r>
  <r>
    <n v="680"/>
    <s v="JY159"/>
    <s v="JY159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471499999999999"/>
    <n v="120.92006666666667"/>
    <n v="0"/>
    <n v="2.5"/>
    <m/>
    <s v="4x"/>
    <n v="8.7892857142857146"/>
    <s v="Y"/>
    <d v="2015-07-27T00:00:00"/>
    <s v="ZJU"/>
    <s v="summer 2015"/>
    <n v="100.655"/>
    <n v="7.1827613727055099E-3"/>
    <s v="N"/>
    <n v="8"/>
    <n v="3"/>
    <s v="N China 2x and 4x, Korea and Russia 4x"/>
    <n v="3"/>
    <x v="1"/>
    <n v="0"/>
    <n v="0.32300000000000001"/>
    <n v="0.05"/>
    <n v="1E-3"/>
    <n v="0.624"/>
    <n v="1E-3"/>
    <n v="1E-3"/>
    <n v="296"/>
    <n v="307"/>
    <n v="267"/>
    <n v="283"/>
    <n v="248"/>
    <n v="193"/>
    <n v="213"/>
    <n v="224"/>
    <n v="226"/>
    <n v="259"/>
    <n v="0.104580262967779"/>
    <n v="0.182146775963338"/>
    <s v="4x"/>
    <m/>
    <m/>
    <n v="0"/>
    <d v="1899-12-30T00:00:00"/>
    <n v="0"/>
    <n v="8"/>
    <n v="8"/>
    <s v="SAMN05752512"/>
    <n v="0"/>
    <m/>
  </r>
  <r>
    <n v="681"/>
    <s v="JY160"/>
    <s v="JY160"/>
    <s v="M. sacchariflorus"/>
    <m/>
    <m/>
    <m/>
    <m/>
    <m/>
    <m/>
    <s v="wild"/>
    <m/>
    <s v="China"/>
    <s v="Shandong"/>
    <s v="Jimo"/>
    <m/>
    <s v="Xiaoli Jin"/>
    <d v="2014-10-01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512866666666675"/>
    <n v="120.94791666666666"/>
    <n v="2"/>
    <n v="1.5"/>
    <m/>
    <s v="2x"/>
    <n v="4.2417857142857134"/>
    <s v="Y"/>
    <d v="2015-07-27T00:00:00"/>
    <s v="ZJU"/>
    <s v="summer 2015"/>
    <n v="115.36129999999999"/>
    <n v="9.5192765349833399E-4"/>
    <s v="N"/>
    <n v="8"/>
    <n v="3"/>
    <s v="N China 2x and 4x, Korea and Russia 4x"/>
    <n v="4"/>
    <x v="9"/>
    <n v="0"/>
    <n v="0.98099999999999998"/>
    <n v="3.0000000000000001E-3"/>
    <n v="0"/>
    <n v="1.6E-2"/>
    <n v="0"/>
    <n v="0"/>
    <n v="296"/>
    <n v="307"/>
    <n v="267"/>
    <n v="284"/>
    <n v="248"/>
    <n v="193"/>
    <n v="213"/>
    <n v="224"/>
    <n v="226"/>
    <n v="259"/>
    <n v="0.23242306025140899"/>
    <n v="0.102326632030721"/>
    <s v="2x"/>
    <m/>
    <m/>
    <n v="0"/>
    <d v="1899-12-30T00:00:00"/>
    <n v="0"/>
    <n v="8"/>
    <n v="8"/>
    <s v="SAMN05752513"/>
    <n v="0"/>
    <m/>
  </r>
  <r>
    <n v="682"/>
    <s v="JY161"/>
    <s v="JY161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72761666666667"/>
    <n v="121.22423333333333"/>
    <n v="11"/>
    <n v="1.2"/>
    <m/>
    <s v="2x"/>
    <n v="4.3946428571428573"/>
    <s v="Y"/>
    <d v="2015-08-10T00:00:00"/>
    <s v="ZJU"/>
    <s v="summer 2015"/>
    <n v="31.593499999999995"/>
    <m/>
    <s v="N"/>
    <n v="8"/>
    <n v="3"/>
    <s v="N China 2x and 4x, Korea and Russia 4x"/>
    <n v="4"/>
    <x v="9"/>
    <n v="0"/>
    <n v="0.91900000000000004"/>
    <n v="1.9E-2"/>
    <n v="6.0000000000000001E-3"/>
    <n v="5.5E-2"/>
    <n v="0"/>
    <n v="0"/>
    <n v="296"/>
    <n v="308"/>
    <n v="267"/>
    <n v="284"/>
    <n v="248"/>
    <n v="193"/>
    <n v="213"/>
    <n v="224"/>
    <n v="226"/>
    <n v="259"/>
    <n v="0.13477821124115"/>
    <n v="0.11743094753014301"/>
    <s v="2x"/>
    <m/>
    <m/>
    <n v="0"/>
    <d v="1899-12-30T00:00:00"/>
    <n v="0"/>
    <n v="8"/>
    <n v="8"/>
    <s v="SAMN05752514"/>
    <n v="0"/>
    <m/>
  </r>
  <r>
    <n v="683"/>
    <s v="JY162"/>
    <s v="JY162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726200000000006"/>
    <n v="121.23895"/>
    <n v="11"/>
    <n v="2"/>
    <m/>
    <s v="2x"/>
    <n v="4.3182142857142853"/>
    <s v="Y"/>
    <d v="2015-08-10T00:00:00"/>
    <s v="ZJU"/>
    <s v="summer 2015"/>
    <n v="83.881"/>
    <n v="7.1360608943862999E-3"/>
    <s v="N"/>
    <n v="8"/>
    <n v="3"/>
    <s v="N China 2x and 4x, Korea and Russia 4x"/>
    <n v="3"/>
    <x v="1"/>
    <n v="1E-3"/>
    <n v="0.29399999999999998"/>
    <n v="1.7000000000000001E-2"/>
    <n v="0"/>
    <n v="0.68400000000000005"/>
    <n v="2E-3"/>
    <n v="3.0000000000000001E-3"/>
    <n v="296"/>
    <n v="307"/>
    <n v="267"/>
    <n v="284"/>
    <n v="248"/>
    <n v="193"/>
    <n v="213"/>
    <n v="224"/>
    <n v="226"/>
    <n v="259"/>
    <n v="0.18430862592111"/>
    <n v="0.145853261062104"/>
    <s v="unknown"/>
    <m/>
    <m/>
    <n v="0"/>
    <d v="1899-12-30T00:00:00"/>
    <n v="0"/>
    <n v="8"/>
    <n v="8"/>
    <s v="SAMN05752515"/>
    <n v="0"/>
    <m/>
  </r>
  <r>
    <n v="684"/>
    <s v="JY163"/>
    <s v="JY163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728683333333336"/>
    <n v="121.26711666666667"/>
    <n v="26"/>
    <n v="2.1"/>
    <m/>
    <s v="2x"/>
    <n v="4.2799999999999994"/>
    <s v="Y"/>
    <s v="fall 2015"/>
    <s v="ZJU"/>
    <d v="2015-11-18T00:00:00"/>
    <n v="43.906399999999991"/>
    <m/>
    <s v="N"/>
    <n v="8"/>
    <n v="3"/>
    <s v="N China 2x and 4x, Korea and Russia 4x"/>
    <n v="4"/>
    <x v="9"/>
    <n v="2E-3"/>
    <n v="0.91600000000000004"/>
    <n v="1.4E-2"/>
    <n v="1.2999999999999999E-2"/>
    <n v="4.3999999999999997E-2"/>
    <n v="8.9999999999999993E-3"/>
    <n v="2E-3"/>
    <n v="296"/>
    <n v="307"/>
    <n v="267"/>
    <n v="284"/>
    <n v="248"/>
    <n v="193"/>
    <n v="213"/>
    <n v="224"/>
    <n v="226"/>
    <n v="259"/>
    <n v="0.119578095650917"/>
    <n v="0.12895920175928099"/>
    <s v="2x"/>
    <m/>
    <m/>
    <n v="0"/>
    <d v="1899-12-30T00:00:00"/>
    <n v="0"/>
    <n v="8"/>
    <n v="8"/>
    <s v="SAMN05752516"/>
    <n v="0"/>
    <m/>
  </r>
  <r>
    <n v="685"/>
    <s v="JY164"/>
    <s v="JY164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736266666666673"/>
    <n v="121.292"/>
    <n v="14"/>
    <n v="1.5"/>
    <m/>
    <s v="2x"/>
    <n v="4.3946428571428573"/>
    <s v="Y"/>
    <s v="fall 2015"/>
    <s v="ZJU"/>
    <d v="2015-11-18T00:00:00"/>
    <n v="255.81519999999998"/>
    <m/>
    <s v="N"/>
    <n v="8"/>
    <n v="3"/>
    <s v="N China 2x and 4x, Korea and Russia 4x"/>
    <n v="4"/>
    <x v="9"/>
    <n v="3.0000000000000001E-3"/>
    <n v="0.88100000000000001"/>
    <n v="2.1999999999999999E-2"/>
    <n v="1.6E-2"/>
    <n v="5.7000000000000002E-2"/>
    <n v="4.0000000000000001E-3"/>
    <n v="1.7999999999999999E-2"/>
    <n v="296"/>
    <n v="307"/>
    <n v="268"/>
    <n v="284"/>
    <n v="248"/>
    <n v="193"/>
    <n v="213"/>
    <n v="224"/>
    <n v="226"/>
    <n v="259"/>
    <n v="0.118191012859413"/>
    <n v="0.136162543011634"/>
    <s v="2x"/>
    <m/>
    <m/>
    <n v="0"/>
    <d v="1899-12-30T00:00:00"/>
    <n v="0"/>
    <n v="8"/>
    <n v="8"/>
    <s v="SAMN05752517"/>
    <n v="0"/>
    <m/>
  </r>
  <r>
    <n v="686"/>
    <s v="JY165"/>
    <s v="JY165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745649999999998"/>
    <n v="121.33903333333332"/>
    <n v="3"/>
    <n v="2.2000000000000002"/>
    <m/>
    <s v="2x"/>
    <n v="4.4137499999999994"/>
    <s v="Y"/>
    <d v="2015-08-10T00:00:00"/>
    <s v="ZJU"/>
    <s v="summer 2015"/>
    <n v="34.811899999999994"/>
    <m/>
    <s v="N"/>
    <n v="8"/>
    <n v="3"/>
    <s v="N China 2x and 4x, Korea and Russia 4x"/>
    <n v="3"/>
    <x v="1"/>
    <n v="0"/>
    <n v="0.30199999999999999"/>
    <n v="5.5E-2"/>
    <n v="1E-3"/>
    <n v="0.64200000000000002"/>
    <n v="0"/>
    <n v="0"/>
    <n v="296"/>
    <n v="307"/>
    <n v="267"/>
    <n v="284"/>
    <n v="248"/>
    <n v="193"/>
    <n v="213"/>
    <n v="224"/>
    <n v="226"/>
    <n v="259"/>
    <n v="0.16199971102441801"/>
    <n v="0.145108452015587"/>
    <s v="unknown"/>
    <m/>
    <m/>
    <n v="0"/>
    <d v="1899-12-30T00:00:00"/>
    <n v="0"/>
    <n v="8"/>
    <n v="8"/>
    <s v="SAMN05752518"/>
    <n v="0"/>
    <m/>
  </r>
  <r>
    <n v="687"/>
    <s v="JY166"/>
    <s v="JY166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745366666666669"/>
    <n v="121.33876666666667"/>
    <n v="2"/>
    <n v="2.2999999999999998"/>
    <m/>
    <s v="4x"/>
    <n v="8.9039285714285707"/>
    <s v="Y"/>
    <d v="2015-08-10T00:00:00"/>
    <s v="ZJU"/>
    <s v="summer 2015"/>
    <n v="56.223199999999991"/>
    <n v="8.9719626168224299E-3"/>
    <s v="N"/>
    <n v="8"/>
    <n v="3"/>
    <s v="N China 2x and 4x, Korea and Russia 4x"/>
    <n v="3"/>
    <x v="1"/>
    <n v="1E-3"/>
    <n v="0.29799999999999999"/>
    <n v="2.7E-2"/>
    <n v="2.4E-2"/>
    <n v="0.64800000000000002"/>
    <n v="1E-3"/>
    <n v="1E-3"/>
    <n v="296"/>
    <n v="307"/>
    <n v="267"/>
    <n v="284"/>
    <n v="248"/>
    <n v="193"/>
    <n v="213"/>
    <n v="224"/>
    <n v="226"/>
    <n v="259"/>
    <n v="0.15110533159948"/>
    <n v="0.15914351851851899"/>
    <s v="4x"/>
    <m/>
    <m/>
    <n v="0"/>
    <d v="1899-12-30T00:00:00"/>
    <n v="0"/>
    <n v="8"/>
    <n v="8"/>
    <s v="SAMN05752519"/>
    <n v="0"/>
    <m/>
  </r>
  <r>
    <n v="688"/>
    <s v="JY167"/>
    <s v="JY167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6.760433333333332"/>
    <n v="121.35509999999999"/>
    <n v="5"/>
    <n v="2.1"/>
    <m/>
    <s v="4x"/>
    <n v="8.4071428571428566"/>
    <s v="Y"/>
    <s v="fall 2015"/>
    <s v="ZJU"/>
    <d v="2015-11-18T00:00:00"/>
    <n v="855.30319999999995"/>
    <n v="7.4173971679029E-3"/>
    <s v="N"/>
    <n v="8"/>
    <n v="3"/>
    <s v="N China 2x and 4x, Korea and Russia 4x"/>
    <n v="3"/>
    <x v="1"/>
    <n v="2.1999999999999999E-2"/>
    <n v="0.223"/>
    <n v="2.7E-2"/>
    <n v="8.9999999999999993E-3"/>
    <n v="0.71399999999999997"/>
    <n v="5.0000000000000001E-3"/>
    <n v="0"/>
    <n v="296"/>
    <n v="307"/>
    <n v="267"/>
    <n v="283"/>
    <n v="248"/>
    <n v="193"/>
    <n v="213"/>
    <n v="224"/>
    <n v="226"/>
    <n v="259"/>
    <n v="6.3227857246062696E-2"/>
    <n v="0.20668167936576501"/>
    <s v="4x"/>
    <m/>
    <m/>
    <n v="0"/>
    <d v="1899-12-30T00:00:00"/>
    <n v="0"/>
    <n v="8"/>
    <n v="8"/>
    <s v="SAMN05752520"/>
    <n v="0"/>
    <m/>
  </r>
  <r>
    <n v="689"/>
    <s v="JY168"/>
    <s v="JY168"/>
    <s v="M. sacchariflorus"/>
    <m/>
    <m/>
    <m/>
    <m/>
    <m/>
    <m/>
    <s v="wild"/>
    <m/>
    <s v="China"/>
    <s v="Shandong"/>
    <s v="Haiya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6.775716666666661"/>
    <n v="121.34299999999999"/>
    <n v="11"/>
    <n v="2.1"/>
    <m/>
    <s v="4x"/>
    <n v="8.8466071428571418"/>
    <s v="Y"/>
    <s v="fall 2015"/>
    <s v="ZJU"/>
    <d v="2015-11-18T00:00:00"/>
    <n v="759.25519999999995"/>
    <m/>
    <s v="N"/>
    <n v="8"/>
    <n v="3"/>
    <s v="N China 2x and 4x, Korea and Russia 4x"/>
    <n v="3"/>
    <x v="1"/>
    <n v="5.0000000000000001E-3"/>
    <n v="0.29399999999999998"/>
    <n v="4.8000000000000001E-2"/>
    <n v="1E-3"/>
    <n v="0.64800000000000002"/>
    <n v="2E-3"/>
    <n v="2E-3"/>
    <n v="296"/>
    <n v="307"/>
    <n v="267"/>
    <n v="284"/>
    <n v="248"/>
    <n v="193"/>
    <n v="213"/>
    <n v="224"/>
    <n v="226"/>
    <n v="259"/>
    <n v="0.101950585175553"/>
    <n v="0.19210348489236401"/>
    <s v="4x"/>
    <m/>
    <m/>
    <n v="0"/>
    <d v="1899-12-30T00:00:00"/>
    <n v="0"/>
    <n v="8"/>
    <n v="8"/>
    <s v="SAMN05752521"/>
    <n v="0"/>
    <m/>
  </r>
  <r>
    <n v="690"/>
    <s v="JY169"/>
    <s v="JY169"/>
    <s v="M. sacchariflorus"/>
    <m/>
    <m/>
    <m/>
    <m/>
    <m/>
    <m/>
    <s v="wild"/>
    <m/>
    <s v="China"/>
    <s v="Shandong"/>
    <s v="Haiyang"/>
    <m/>
    <s v="Xiaoli Jin"/>
    <d v="2014-10-02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6.775716666666661"/>
    <n v="121.34305000000001"/>
    <n v="13"/>
    <n v="1.4"/>
    <m/>
    <s v="2x"/>
    <n v="4.3564285714285713"/>
    <s v="Y"/>
    <d v="2015-08-10T00:00:00"/>
    <s v="ZJU"/>
    <s v="summer 2015"/>
    <n v="29.269099999999998"/>
    <m/>
    <s v="N"/>
    <n v="8"/>
    <n v="3"/>
    <s v="N China 2x and 4x, Korea and Russia 4x"/>
    <n v="4"/>
    <x v="9"/>
    <n v="1E-3"/>
    <n v="0.94299999999999995"/>
    <n v="1.0999999999999999E-2"/>
    <n v="3.2000000000000001E-2"/>
    <n v="1.0999999999999999E-2"/>
    <n v="1E-3"/>
    <n v="0"/>
    <n v="296"/>
    <n v="307"/>
    <n v="267"/>
    <n v="284"/>
    <n v="248"/>
    <n v="193"/>
    <n v="213"/>
    <n v="224"/>
    <n v="226"/>
    <n v="259"/>
    <n v="0.14622164427105899"/>
    <n v="0.113115586393637"/>
    <s v="2x"/>
    <m/>
    <m/>
    <n v="0"/>
    <d v="1899-12-30T00:00:00"/>
    <n v="0"/>
    <n v="8"/>
    <n v="8"/>
    <s v="SAMN05752522"/>
    <n v="0"/>
    <m/>
  </r>
  <r>
    <n v="691"/>
    <s v="JY170"/>
    <s v="JY170"/>
    <s v="M. sacchariflorus"/>
    <m/>
    <m/>
    <m/>
    <m/>
    <m/>
    <m/>
    <s v="wild"/>
    <m/>
    <s v="China"/>
    <s v="Shandong"/>
    <s v="Haiyang"/>
    <m/>
    <s v="Xiaoli Jin"/>
    <d v="2014-10-02T00:00:00"/>
    <s v="field zon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6.775733333333335"/>
    <n v="121.34316666666666"/>
    <n v="14"/>
    <n v="2.6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  <e v="#N/A"/>
    <m/>
  </r>
  <r>
    <n v="692"/>
    <s v="JY171"/>
    <s v="JY171"/>
    <s v="M. sacchariflorus"/>
    <m/>
    <m/>
    <m/>
    <m/>
    <m/>
    <m/>
    <s v="wild"/>
    <m/>
    <s v="China"/>
    <s v="Shandong"/>
    <s v="Haiyang"/>
    <m/>
    <s v="Xiaoli Jin"/>
    <d v="2014-10-02T00:00:00"/>
    <s v="field zon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6.775733333333335"/>
    <n v="121.34316666666666"/>
    <n v="14"/>
    <n v="2.6"/>
    <m/>
    <s v="4x"/>
    <n v="8.3498214285714276"/>
    <s v="Y"/>
    <s v="fall 2015"/>
    <s v="ZJU"/>
    <d v="2015-11-18T00:00:00"/>
    <n v="600.24239999999998"/>
    <m/>
    <s v="N"/>
    <n v="8"/>
    <n v="3"/>
    <s v="N China 2x and 4x, Korea and Russia 4x"/>
    <n v="3"/>
    <x v="1"/>
    <n v="0"/>
    <n v="0.32200000000000001"/>
    <n v="3.7999999999999999E-2"/>
    <n v="0.01"/>
    <n v="0.629"/>
    <n v="0"/>
    <n v="1E-3"/>
    <n v="296"/>
    <n v="307"/>
    <n v="267"/>
    <n v="284"/>
    <n v="248"/>
    <n v="193"/>
    <n v="213"/>
    <n v="224"/>
    <n v="226"/>
    <n v="259"/>
    <n v="0.116081491114001"/>
    <n v="0.177030207924676"/>
    <s v="4x"/>
    <m/>
    <m/>
    <n v="0"/>
    <d v="1899-12-30T00:00:00"/>
    <n v="0"/>
    <n v="8"/>
    <n v="8"/>
    <s v="SAMN05752523"/>
    <n v="0"/>
    <m/>
  </r>
  <r>
    <n v="693"/>
    <s v="JY172"/>
    <s v="JY172"/>
    <s v="M. sacchariflorus"/>
    <m/>
    <m/>
    <m/>
    <m/>
    <m/>
    <m/>
    <s v="wild"/>
    <m/>
    <s v="China"/>
    <s v="Shandong"/>
    <s v="Haiyang"/>
    <m/>
    <s v="Xiaoli Jin"/>
    <d v="2014-10-02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6.811716666666662"/>
    <n v="121.36988333333333"/>
    <n v="56"/>
    <n v="2"/>
    <m/>
    <s v="4x"/>
    <n v="8.8083928571428576"/>
    <s v="Y"/>
    <d v="2015-08-10T00:00:00"/>
    <s v="ZJU"/>
    <s v="summer 2015"/>
    <n v="129.39709999999997"/>
    <n v="1.1025358324145499E-2"/>
    <s v="N"/>
    <n v="8"/>
    <n v="3"/>
    <s v="N China 2x and 4x, Korea and Russia 4x"/>
    <n v="3"/>
    <x v="1"/>
    <n v="0"/>
    <n v="0.32100000000000001"/>
    <n v="2.8000000000000001E-2"/>
    <n v="0"/>
    <n v="0.64800000000000002"/>
    <n v="1E-3"/>
    <n v="1E-3"/>
    <n v="296"/>
    <n v="307"/>
    <n v="267"/>
    <n v="284"/>
    <n v="248"/>
    <n v="193"/>
    <n v="213"/>
    <n v="224"/>
    <n v="226"/>
    <n v="259"/>
    <n v="0.21213697442566101"/>
    <n v="0.13563673708920199"/>
    <s v="unknown"/>
    <m/>
    <m/>
    <n v="0"/>
    <d v="1899-12-30T00:00:00"/>
    <n v="0"/>
    <n v="8"/>
    <n v="8"/>
    <s v="SAMN05752524"/>
    <n v="0"/>
    <m/>
  </r>
  <r>
    <n v="694"/>
    <s v="JY173"/>
    <s v="JY173"/>
    <s v="M. sacchariflorus"/>
    <m/>
    <m/>
    <m/>
    <m/>
    <m/>
    <m/>
    <s v="wild"/>
    <m/>
    <s v="China"/>
    <s v="Shandong"/>
    <s v="Yushan"/>
    <m/>
    <s v="Xiaoli Jin"/>
    <d v="2014-10-02T00:00:00"/>
    <s v="roadside"/>
    <s v="30X6"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835899999999995"/>
    <n v="121.4089"/>
    <n v="32"/>
    <n v="1.5"/>
    <m/>
    <s v="4x"/>
    <n v="8.2542857142857144"/>
    <s v="Y"/>
    <d v="2015-08-10T00:00:00"/>
    <s v="ZJU"/>
    <s v="summer 2015"/>
    <n v="97.123699999999999"/>
    <n v="1.4727540500736401E-3"/>
    <s v="N"/>
    <n v="8"/>
    <n v="3"/>
    <s v="N China 2x and 4x, Korea and Russia 4x"/>
    <n v="3"/>
    <x v="1"/>
    <n v="0"/>
    <n v="0.34300000000000003"/>
    <n v="6.0000000000000001E-3"/>
    <n v="2E-3"/>
    <n v="0.64700000000000002"/>
    <n v="0"/>
    <n v="1E-3"/>
    <n v="296"/>
    <n v="307"/>
    <n v="267"/>
    <n v="284"/>
    <n v="248"/>
    <n v="193"/>
    <n v="213"/>
    <n v="224"/>
    <n v="226"/>
    <n v="259"/>
    <n v="0.29125848865770798"/>
    <n v="0.120810568376417"/>
    <s v="unknown"/>
    <m/>
    <m/>
    <n v="0"/>
    <d v="1899-12-30T00:00:00"/>
    <n v="0"/>
    <n v="8"/>
    <n v="8"/>
    <s v="SAMN05752525"/>
    <n v="0"/>
    <m/>
  </r>
  <r>
    <n v="695"/>
    <s v="JY174"/>
    <s v="JY174"/>
    <s v="M. sacchariflorus"/>
    <m/>
    <m/>
    <m/>
    <m/>
    <m/>
    <m/>
    <s v="wild"/>
    <m/>
    <s v="China"/>
    <s v="Shandong"/>
    <s v="Yushan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861649999999997"/>
    <n v="121.43513333333334"/>
    <n v="10"/>
    <n v="2.8"/>
    <m/>
    <s v="4x"/>
    <n v="8.5217857142857145"/>
    <s v="Y"/>
    <s v="fall 2015"/>
    <s v="ZJU"/>
    <d v="2015-11-18T00:00:00"/>
    <n v="426.9384"/>
    <n v="1.1198208286674101E-2"/>
    <s v="N"/>
    <n v="8"/>
    <n v="3"/>
    <s v="N China 2x and 4x, Korea and Russia 4x"/>
    <n v="3"/>
    <x v="1"/>
    <n v="2E-3"/>
    <n v="0.26500000000000001"/>
    <n v="1.2E-2"/>
    <n v="1.7000000000000001E-2"/>
    <n v="0.64500000000000002"/>
    <n v="5.7000000000000002E-2"/>
    <n v="2E-3"/>
    <n v="296"/>
    <n v="307"/>
    <n v="267"/>
    <n v="284"/>
    <n v="248"/>
    <n v="193"/>
    <n v="213"/>
    <n v="224"/>
    <n v="226"/>
    <n v="259"/>
    <n v="8.9148966912295902E-2"/>
    <n v="0.196763959390863"/>
    <s v="4x"/>
    <m/>
    <m/>
    <n v="0"/>
    <d v="1899-12-30T00:00:00"/>
    <n v="0"/>
    <n v="8"/>
    <n v="8"/>
    <s v="SAMN05752526"/>
    <n v="0"/>
    <m/>
  </r>
  <r>
    <n v="696"/>
    <s v="JY175"/>
    <s v="JY175"/>
    <s v="M. sacchariflorus"/>
    <m/>
    <m/>
    <m/>
    <m/>
    <m/>
    <m/>
    <s v="wild"/>
    <m/>
    <s v="China"/>
    <s v="Shandong"/>
    <s v="Yushan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887933333333336"/>
    <n v="121.46485"/>
    <n v="10"/>
    <n v="3.2"/>
    <m/>
    <s v="4x"/>
    <n v="8.9612499999999979"/>
    <s v="Y"/>
    <s v="fall 2015"/>
    <s v="ZJU"/>
    <d v="2015-11-18T00:00:00"/>
    <n v="1104.1463999999999"/>
    <n v="2.2087244616234101E-3"/>
    <s v="N"/>
    <n v="8"/>
    <n v="3"/>
    <s v="N China 2x and 4x, Korea and Russia 4x"/>
    <n v="3"/>
    <x v="1"/>
    <n v="0"/>
    <n v="0.27"/>
    <n v="2.8000000000000001E-2"/>
    <n v="6.0000000000000001E-3"/>
    <n v="0.64900000000000002"/>
    <n v="3.5999999999999997E-2"/>
    <n v="1.0999999999999999E-2"/>
    <n v="296"/>
    <n v="307"/>
    <n v="267"/>
    <n v="283"/>
    <n v="248"/>
    <n v="193"/>
    <n v="213"/>
    <n v="224"/>
    <n v="226"/>
    <n v="259"/>
    <n v="8.1259933535616197E-2"/>
    <n v="0.199886767527443"/>
    <s v="4x"/>
    <m/>
    <m/>
    <n v="0"/>
    <d v="1899-12-30T00:00:00"/>
    <n v="0"/>
    <n v="8"/>
    <n v="8"/>
    <s v="SAMN05752527"/>
    <n v="0"/>
    <m/>
  </r>
  <r>
    <n v="697"/>
    <s v="JY176"/>
    <s v="JY176"/>
    <s v="M. sacchariflorus"/>
    <m/>
    <m/>
    <m/>
    <m/>
    <m/>
    <m/>
    <s v="wild"/>
    <m/>
    <s v="China"/>
    <s v="Shandong"/>
    <s v="Yushan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889283333333331"/>
    <n v="121.75843333333334"/>
    <n v="38"/>
    <n v="2.1"/>
    <m/>
    <s v="4x"/>
    <n v="8.3880357142857136"/>
    <s v="Y"/>
    <d v="2015-08-10T00:00:00"/>
    <s v="ZJU"/>
    <d v="2015-11-17T00:00:00"/>
    <n v="85.480799999999988"/>
    <m/>
    <s v="N"/>
    <n v="8"/>
    <n v="3"/>
    <s v="N China 2x and 4x, Korea and Russia 4x"/>
    <n v="3"/>
    <x v="1"/>
    <n v="1E-3"/>
    <n v="0.3"/>
    <n v="1.6E-2"/>
    <n v="7.0000000000000001E-3"/>
    <n v="0.66100000000000003"/>
    <n v="1.2999999999999999E-2"/>
    <n v="1E-3"/>
    <n v="296"/>
    <n v="307"/>
    <n v="267"/>
    <n v="283"/>
    <n v="248"/>
    <n v="193"/>
    <n v="213"/>
    <n v="225"/>
    <n v="226"/>
    <n v="259"/>
    <n v="0.14668400520156"/>
    <n v="0.175285312743405"/>
    <s v="4x"/>
    <m/>
    <m/>
    <n v="0"/>
    <d v="1899-12-30T00:00:00"/>
    <n v="0"/>
    <n v="8"/>
    <n v="8"/>
    <s v="SAMN05752528"/>
    <n v="0"/>
    <m/>
  </r>
  <r>
    <n v="698"/>
    <s v="JY177"/>
    <s v="JY177"/>
    <s v="M. sacchariflorus"/>
    <m/>
    <m/>
    <m/>
    <m/>
    <m/>
    <m/>
    <s v="wild"/>
    <m/>
    <s v="China"/>
    <s v="Shandong"/>
    <s v="Yushan"/>
    <m/>
    <s v="Xiaoli Jin"/>
    <d v="2014-10-02T00:00:00"/>
    <s v="seashor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6.901650000000004"/>
    <n v="121.79238333333333"/>
    <n v="6"/>
    <n v="1.7"/>
    <m/>
    <s v="2x"/>
    <n v="4.4137499999999994"/>
    <s v="Y"/>
    <s v="fall 2015"/>
    <s v="ZJU"/>
    <d v="2015-11-18T00:00:00"/>
    <n v="633.60399999999993"/>
    <n v="3.4366576819407003E-2"/>
    <s v="N"/>
    <n v="8"/>
    <n v="3"/>
    <s v="N China 2x and 4x, Korea and Russia 4x"/>
    <n v="3"/>
    <x v="1"/>
    <n v="1.2E-2"/>
    <n v="0.27"/>
    <n v="1.6E-2"/>
    <n v="1E-3"/>
    <n v="0.69299999999999995"/>
    <n v="7.0000000000000001E-3"/>
    <n v="2E-3"/>
    <n v="296"/>
    <n v="307"/>
    <n v="267"/>
    <n v="284"/>
    <n v="248"/>
    <n v="193"/>
    <n v="213"/>
    <n v="224"/>
    <n v="226"/>
    <n v="259"/>
    <n v="9.4928478543563094E-2"/>
    <n v="0.19757343550447001"/>
    <s v="4x"/>
    <m/>
    <m/>
    <n v="0"/>
    <d v="1899-12-30T00:00:00"/>
    <n v="0"/>
    <n v="8"/>
    <n v="8"/>
    <s v="SAMN05752529"/>
    <n v="0"/>
    <m/>
  </r>
  <r>
    <n v="699"/>
    <s v="JY178"/>
    <s v="JY178"/>
    <s v="M. sacchariflorus"/>
    <m/>
    <m/>
    <m/>
    <m/>
    <m/>
    <m/>
    <s v="wild"/>
    <m/>
    <s v="China"/>
    <s v="Shandong"/>
    <s v="Yushan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6.966316666666671"/>
    <n v="121.79636666666666"/>
    <n v="20"/>
    <n v="1.6"/>
    <m/>
    <s v="4x"/>
    <n v="8.6746428571428567"/>
    <s v="Y"/>
    <d v="2015-08-10T00:00:00"/>
    <s v="ZJU"/>
    <s v="summer 2015"/>
    <n v="794.26490000000001"/>
    <n v="7.14285714285714E-3"/>
    <s v="N"/>
    <n v="8"/>
    <n v="3"/>
    <s v="N China 2x and 4x, Korea and Russia 4x"/>
    <n v="3"/>
    <x v="1"/>
    <n v="1E-3"/>
    <n v="0.39700000000000002"/>
    <n v="3.9E-2"/>
    <n v="1E-3"/>
    <n v="0.56100000000000005"/>
    <n v="1E-3"/>
    <n v="0"/>
    <n v="296"/>
    <n v="307"/>
    <n v="267"/>
    <n v="284"/>
    <n v="248"/>
    <n v="193"/>
    <n v="213"/>
    <n v="224"/>
    <n v="226"/>
    <n v="259"/>
    <n v="0.37841352405721701"/>
    <n v="9.6466759646676004E-2"/>
    <s v="unknown"/>
    <m/>
    <m/>
    <n v="0"/>
    <d v="1899-12-30T00:00:00"/>
    <n v="0"/>
    <n v="8"/>
    <n v="8"/>
    <s v="SAMN05752530"/>
    <n v="0"/>
    <m/>
  </r>
  <r>
    <n v="700"/>
    <s v="JY179"/>
    <s v="JY179"/>
    <s v="M. sacchariflorus"/>
    <m/>
    <m/>
    <m/>
    <m/>
    <m/>
    <m/>
    <s v="wild"/>
    <m/>
    <s v="China"/>
    <s v="Shandong"/>
    <s v="Wende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025216666666665"/>
    <n v="121.8878"/>
    <n v="13"/>
    <n v="2.6"/>
    <m/>
    <s v="4x"/>
    <n v="8.8083928571428576"/>
    <s v="Y"/>
    <d v="2015-08-10T00:00:00"/>
    <s v="ZJU"/>
    <s v="summer 2015"/>
    <n v="63.479799999999997"/>
    <n v="1.8142235123367199E-3"/>
    <s v="N"/>
    <n v="8"/>
    <n v="3"/>
    <s v="N China 2x and 4x, Korea and Russia 4x"/>
    <n v="3"/>
    <x v="1"/>
    <n v="0"/>
    <n v="0.35399999999999998"/>
    <n v="3.2000000000000001E-2"/>
    <n v="0"/>
    <n v="0.61099999999999999"/>
    <n v="2E-3"/>
    <n v="1E-3"/>
    <n v="296"/>
    <n v="307"/>
    <n v="267"/>
    <n v="284"/>
    <n v="248"/>
    <n v="193"/>
    <n v="213"/>
    <n v="224"/>
    <n v="226"/>
    <n v="259"/>
    <n v="0.14084669845398101"/>
    <n v="0.16723285459621301"/>
    <s v="4x"/>
    <m/>
    <m/>
    <n v="0"/>
    <d v="1899-12-30T00:00:00"/>
    <n v="0"/>
    <n v="8"/>
    <n v="8"/>
    <s v="SAMN05752531"/>
    <n v="0"/>
    <m/>
  </r>
  <r>
    <n v="701"/>
    <s v="JY180"/>
    <s v="JY180"/>
    <s v="M. sacchariflorus"/>
    <m/>
    <m/>
    <m/>
    <m/>
    <m/>
    <m/>
    <s v="wild"/>
    <m/>
    <s v="China"/>
    <s v="Shandong"/>
    <s v="Wende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7.313233333333329"/>
    <n v="122.04758333333332"/>
    <n v="63"/>
    <n v="2"/>
    <m/>
    <s v="?3x"/>
    <n v="6.2480357142857139"/>
    <s v="Y"/>
    <d v="2015-08-10T00:00:00"/>
    <s v="ZJU"/>
    <s v="summer 2015"/>
    <n v="44.324299999999994"/>
    <m/>
    <m/>
    <e v="#N/A"/>
    <m/>
    <m/>
    <m/>
    <x v="3"/>
    <m/>
    <m/>
    <m/>
    <m/>
    <m/>
    <m/>
    <m/>
    <n v="296"/>
    <n v="307"/>
    <n v="267"/>
    <n v="284"/>
    <n v="248"/>
    <n v="193"/>
    <n v="213"/>
    <n v="224"/>
    <n v="226"/>
    <n v="259"/>
    <s v="NA"/>
    <s v="NA"/>
    <s v="unknown"/>
    <m/>
    <m/>
    <n v="0"/>
    <d v="1899-12-30T00:00:00"/>
    <n v="0"/>
    <n v="8"/>
    <n v="8"/>
    <s v="NA"/>
    <n v="0"/>
    <m/>
  </r>
  <r>
    <n v="702"/>
    <s v="JY181"/>
    <s v="JY181"/>
    <s v="M. sacchariflorus"/>
    <m/>
    <m/>
    <m/>
    <m/>
    <m/>
    <m/>
    <s v="wild"/>
    <m/>
    <s v="China"/>
    <s v="Shandong"/>
    <s v="Wende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314549999999997"/>
    <n v="122.03066666666666"/>
    <n v="64"/>
    <n v="1"/>
    <m/>
    <s v="2x"/>
    <n v="4.3373214285714283"/>
    <s v="Y"/>
    <d v="2015-08-10T00:00:00"/>
    <s v="ZJU"/>
    <s v="summer 2015"/>
    <n v="105.11669999999999"/>
    <n v="0"/>
    <s v="N"/>
    <n v="8"/>
    <n v="3"/>
    <s v="N China 2x and 4x, Korea and Russia 4x"/>
    <n v="4"/>
    <x v="9"/>
    <n v="0"/>
    <n v="0.97599999999999998"/>
    <n v="2.1999999999999999E-2"/>
    <n v="1E-3"/>
    <n v="1E-3"/>
    <n v="0"/>
    <n v="0"/>
    <n v="296"/>
    <n v="307"/>
    <n v="267"/>
    <n v="284"/>
    <n v="248"/>
    <n v="193"/>
    <n v="213"/>
    <n v="224"/>
    <n v="226"/>
    <n v="259"/>
    <n v="0.25577228724172801"/>
    <n v="9.3849499106934797E-2"/>
    <s v="2x"/>
    <m/>
    <m/>
    <n v="0"/>
    <d v="1899-12-30T00:00:00"/>
    <n v="0"/>
    <n v="8"/>
    <n v="8"/>
    <s v="SAMN05752532"/>
    <n v="0"/>
    <m/>
  </r>
  <r>
    <n v="703"/>
    <s v="JY182"/>
    <s v="JY182"/>
    <s v="M. sacchariflorus"/>
    <m/>
    <m/>
    <m/>
    <m/>
    <m/>
    <m/>
    <s v="wild"/>
    <m/>
    <s v="China"/>
    <s v="Shandong"/>
    <s v="Wende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314783333333338"/>
    <n v="122.02901666666666"/>
    <n v="69"/>
    <n v="1.9"/>
    <m/>
    <s v="4x"/>
    <n v="8.7510714285714268"/>
    <s v="Y"/>
    <d v="2015-08-10T00:00:00"/>
    <s v="ZJU"/>
    <s v="summer 2015"/>
    <n v="129.6189"/>
    <n v="2.1008403361344501E-2"/>
    <s v="N"/>
    <n v="8"/>
    <n v="3"/>
    <s v="N China 2x and 4x, Korea and Russia 4x"/>
    <n v="3"/>
    <x v="1"/>
    <n v="8.9999999999999993E-3"/>
    <n v="0.34899999999999998"/>
    <n v="2.1000000000000001E-2"/>
    <n v="0"/>
    <n v="0.62"/>
    <n v="1E-3"/>
    <n v="0"/>
    <n v="295"/>
    <n v="308"/>
    <n v="265"/>
    <n v="283"/>
    <n v="250"/>
    <n v="194"/>
    <n v="213"/>
    <n v="223"/>
    <n v="227"/>
    <n v="258"/>
    <n v="0.24230602514087601"/>
    <n v="0.13169336384439401"/>
    <s v="unknown"/>
    <m/>
    <m/>
    <n v="0"/>
    <d v="1899-12-30T00:00:00"/>
    <n v="0"/>
    <n v="8"/>
    <n v="8"/>
    <s v="SAMN05752533"/>
    <n v="0"/>
    <m/>
  </r>
  <r>
    <n v="704"/>
    <s v="JY183"/>
    <s v="JY183"/>
    <s v="M. sacchariflorus"/>
    <m/>
    <m/>
    <m/>
    <m/>
    <m/>
    <m/>
    <s v="wild"/>
    <m/>
    <s v="China"/>
    <s v="Shandong"/>
    <s v="Wendeng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347466666666669"/>
    <n v="121.95253333333335"/>
    <n v="48"/>
    <n v="1.6"/>
    <m/>
    <s v="4x"/>
    <n v="8.4262499999999996"/>
    <s v="Y"/>
    <d v="2015-08-10T00:00:00"/>
    <s v="ZJU"/>
    <s v="summer 2015"/>
    <n v="40.282699999999991"/>
    <n v="5.2219321148825101E-3"/>
    <s v="N"/>
    <n v="8"/>
    <n v="3"/>
    <s v="N China 2x and 4x, Korea and Russia 4x"/>
    <n v="3"/>
    <x v="1"/>
    <n v="0"/>
    <n v="0.34399999999999997"/>
    <n v="3.9E-2"/>
    <n v="2E-3"/>
    <n v="0.61299999999999999"/>
    <n v="1E-3"/>
    <n v="0"/>
    <n v="296"/>
    <n v="307"/>
    <n v="267"/>
    <n v="284"/>
    <n v="248"/>
    <n v="193"/>
    <n v="213"/>
    <n v="224"/>
    <n v="226"/>
    <n v="259"/>
    <n v="0.21956364687183899"/>
    <n v="0.16147665420076299"/>
    <s v="unknown"/>
    <m/>
    <m/>
    <n v="0"/>
    <d v="1899-12-30T00:00:00"/>
    <n v="0"/>
    <n v="8"/>
    <n v="8"/>
    <s v="SAMN05752534"/>
    <n v="0"/>
    <m/>
  </r>
  <r>
    <n v="705"/>
    <s v="JY184"/>
    <s v="JY184"/>
    <s v="M. sacchariflorus"/>
    <m/>
    <m/>
    <m/>
    <m/>
    <m/>
    <m/>
    <s v="wild"/>
    <m/>
    <s v="China"/>
    <s v="Shandong"/>
    <s v="Yantai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7.427433333333326"/>
    <n v="121.91381666666666"/>
    <n v="18"/>
    <n v="1.8"/>
    <m/>
    <s v="4x"/>
    <n v="8.7510714285714268"/>
    <s v="Y"/>
    <d v="2015-08-10T00:00:00"/>
    <s v="ZJU"/>
    <s v="summer 2015"/>
    <n v="164.43559999999999"/>
    <n v="6.5237651444547996E-3"/>
    <s v="N"/>
    <n v="8"/>
    <n v="3"/>
    <s v="N China 2x and 4x, Korea and Russia 4x"/>
    <n v="3"/>
    <x v="1"/>
    <n v="0"/>
    <n v="0.38700000000000001"/>
    <n v="2.1999999999999999E-2"/>
    <n v="1E-3"/>
    <n v="0.58899999999999997"/>
    <n v="0"/>
    <n v="1E-3"/>
    <n v="296"/>
    <n v="307"/>
    <n v="267"/>
    <n v="284"/>
    <n v="248"/>
    <n v="193"/>
    <n v="213"/>
    <n v="224"/>
    <n v="226"/>
    <n v="259"/>
    <n v="0.31827770553388202"/>
    <n v="0.12882031283116399"/>
    <s v="unknown"/>
    <m/>
    <m/>
    <n v="0"/>
    <d v="1899-12-30T00:00:00"/>
    <n v="0"/>
    <n v="8"/>
    <n v="8"/>
    <s v="SAMN05752535"/>
    <n v="0"/>
    <m/>
  </r>
  <r>
    <n v="706"/>
    <s v="JY185"/>
    <s v="JY185"/>
    <s v="M. sacchariflorus"/>
    <m/>
    <m/>
    <m/>
    <m/>
    <m/>
    <m/>
    <s v="wild"/>
    <m/>
    <s v="China"/>
    <s v="Shandong"/>
    <s v="Yantai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427699999999994"/>
    <n v="121.8343"/>
    <n v="13"/>
    <n v="2"/>
    <m/>
    <s v="4x"/>
    <n v="8.5982142857142865"/>
    <s v="Y"/>
    <s v="fall 2015"/>
    <s v="ZJU"/>
    <d v="2015-11-18T00:00:00"/>
    <n v="657.03599999999994"/>
    <m/>
    <s v="N"/>
    <n v="8"/>
    <n v="3"/>
    <s v="N China 2x and 4x, Korea and Russia 4x"/>
    <n v="3"/>
    <x v="1"/>
    <n v="4.0000000000000001E-3"/>
    <n v="0.309"/>
    <n v="3.5999999999999997E-2"/>
    <n v="0"/>
    <n v="0.64400000000000002"/>
    <n v="5.0000000000000001E-3"/>
    <n v="1E-3"/>
    <n v="296"/>
    <n v="307"/>
    <n v="267"/>
    <n v="283"/>
    <n v="248"/>
    <n v="193"/>
    <n v="213"/>
    <n v="225"/>
    <n v="226"/>
    <n v="259"/>
    <n v="0.135991908683716"/>
    <n v="0.182113114150975"/>
    <s v="4x"/>
    <m/>
    <m/>
    <n v="0"/>
    <d v="1899-12-30T00:00:00"/>
    <n v="0"/>
    <n v="8"/>
    <n v="8"/>
    <s v="SAMN05752536"/>
    <n v="0"/>
    <m/>
  </r>
  <r>
    <n v="707"/>
    <s v="JY186"/>
    <s v="JY186"/>
    <s v="M. sacchariflorus"/>
    <m/>
    <m/>
    <m/>
    <m/>
    <m/>
    <m/>
    <s v="wild"/>
    <m/>
    <s v="China"/>
    <s v="Shandong"/>
    <s v="Yantai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410249999999998"/>
    <n v="121.76118333333334"/>
    <n v="-1"/>
    <n v="1.4"/>
    <m/>
    <s v="2x"/>
    <n v="4.3182142857142853"/>
    <s v="Y"/>
    <d v="2015-08-10T00:00:00"/>
    <s v="ZJU"/>
    <s v="summer 2015"/>
    <n v="118.37819999999998"/>
    <n v="4.75624256837099E-3"/>
    <s v="N"/>
    <n v="8"/>
    <n v="3"/>
    <s v="N China 2x and 4x, Korea and Russia 4x"/>
    <n v="3"/>
    <x v="1"/>
    <n v="1E-3"/>
    <n v="0.39900000000000002"/>
    <n v="4.9000000000000002E-2"/>
    <n v="0"/>
    <n v="0.55100000000000005"/>
    <n v="0"/>
    <n v="1E-3"/>
    <n v="296"/>
    <n v="307"/>
    <n v="267"/>
    <n v="284"/>
    <n v="248"/>
    <n v="193"/>
    <n v="213"/>
    <n v="224"/>
    <n v="226"/>
    <n v="259"/>
    <n v="0.31585031064875002"/>
    <n v="0.108004223864836"/>
    <s v="unknown"/>
    <m/>
    <m/>
    <n v="0"/>
    <d v="1899-12-30T00:00:00"/>
    <n v="0"/>
    <n v="8"/>
    <n v="8"/>
    <s v="SAMN05752537"/>
    <n v="0"/>
    <m/>
  </r>
  <r>
    <n v="708"/>
    <s v="JY187"/>
    <s v="JY187"/>
    <s v="M. sacchariflorus"/>
    <m/>
    <m/>
    <m/>
    <m/>
    <m/>
    <m/>
    <s v="wild"/>
    <m/>
    <s v="China"/>
    <s v="Shandong"/>
    <s v="Yantai"/>
    <m/>
    <s v="Xiaoli Jin"/>
    <d v="2014-10-02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404816666666669"/>
    <n v="121.73066666666666"/>
    <n v="26"/>
    <n v="1.5"/>
    <m/>
    <s v="2x"/>
    <n v="4.2799999999999994"/>
    <s v="Y"/>
    <d v="2015-08-10T00:00:00"/>
    <s v="ZJU"/>
    <s v="summer 2015"/>
    <n v="102.5907"/>
    <n v="0"/>
    <s v="N"/>
    <n v="8"/>
    <n v="3"/>
    <s v="N China 2x and 4x, Korea and Russia 4x"/>
    <n v="4"/>
    <x v="9"/>
    <n v="0"/>
    <n v="0.95399999999999996"/>
    <n v="6.0000000000000001E-3"/>
    <n v="2E-3"/>
    <n v="3.6999999999999998E-2"/>
    <n v="0"/>
    <n v="0"/>
    <n v="296"/>
    <n v="307"/>
    <n v="267"/>
    <n v="284"/>
    <n v="248"/>
    <n v="193"/>
    <n v="213"/>
    <n v="224"/>
    <n v="226"/>
    <n v="259"/>
    <n v="0.17896257766218801"/>
    <n v="0.11519780374489701"/>
    <s v="2x"/>
    <m/>
    <m/>
    <n v="0"/>
    <d v="1899-12-30T00:00:00"/>
    <n v="0"/>
    <n v="8"/>
    <n v="8"/>
    <s v="SAMN05752538"/>
    <n v="0"/>
    <m/>
  </r>
  <r>
    <n v="709"/>
    <s v="JY188"/>
    <s v="JY188"/>
    <s v="M. sacchariflorus"/>
    <m/>
    <m/>
    <m/>
    <m/>
    <m/>
    <m/>
    <s v="wild"/>
    <m/>
    <s v="China"/>
    <s v="Liaoning"/>
    <s v="Pulandian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39.538116666666667"/>
    <n v="122.48746666666666"/>
    <n v="20"/>
    <n v="1.2"/>
    <m/>
    <m/>
    <m/>
    <s v="Y"/>
    <d v="2015-08-10T00:00:00"/>
    <s v="ZJU"/>
    <s v="summer 2015"/>
    <n v="141.02799999999999"/>
    <n v="9.6711798839458404E-4"/>
    <s v="N"/>
    <n v="7"/>
    <n v="4"/>
    <s v="NE China/Korea/Russia diploids"/>
    <n v="2"/>
    <x v="0"/>
    <n v="0"/>
    <n v="0.54200000000000004"/>
    <n v="0"/>
    <n v="0.45800000000000002"/>
    <n v="0"/>
    <n v="0"/>
    <n v="0"/>
    <n v="296"/>
    <n v="307"/>
    <n v="267"/>
    <n v="284"/>
    <n v="248"/>
    <n v="193"/>
    <n v="213"/>
    <n v="224"/>
    <n v="226"/>
    <n v="259"/>
    <n v="0.27027886143620899"/>
    <n v="9.99524790115634E-2"/>
    <s v="2x"/>
    <m/>
    <m/>
    <n v="0"/>
    <d v="1899-12-30T00:00:00"/>
    <n v="0"/>
    <n v="7"/>
    <n v="7"/>
    <s v="SAMN05752539"/>
    <n v="0"/>
    <m/>
  </r>
  <r>
    <n v="710"/>
    <s v="JY189"/>
    <s v="JY189"/>
    <s v="M. sacchariflorus"/>
    <m/>
    <m/>
    <m/>
    <m/>
    <m/>
    <m/>
    <s v="wild"/>
    <m/>
    <s v="China"/>
    <s v="Liaoning"/>
    <s v="Pulandian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9.538033333333331"/>
    <n v="122.48733333333334"/>
    <n v="20"/>
    <n v="2"/>
    <m/>
    <m/>
    <m/>
    <s v="Y"/>
    <d v="2015-08-10T00:00:00"/>
    <s v="ZJU"/>
    <s v="summer 2015"/>
    <n v="213.9873"/>
    <n v="4.0540540540540499E-3"/>
    <s v="N"/>
    <n v="7"/>
    <n v="4"/>
    <s v="NE China/Korea/Russia diploids"/>
    <n v="2"/>
    <x v="0"/>
    <n v="0"/>
    <n v="0.54400000000000004"/>
    <n v="1E-3"/>
    <n v="0.45400000000000001"/>
    <n v="0"/>
    <n v="0"/>
    <n v="0"/>
    <n v="296"/>
    <n v="307"/>
    <n v="267"/>
    <n v="284"/>
    <n v="248"/>
    <n v="193"/>
    <n v="213"/>
    <n v="224"/>
    <n v="226"/>
    <n v="259"/>
    <n v="0.22670134373645401"/>
    <n v="0.117825112107623"/>
    <s v="2x"/>
    <m/>
    <m/>
    <n v="0"/>
    <d v="1899-12-30T00:00:00"/>
    <n v="0"/>
    <n v="7"/>
    <n v="7"/>
    <s v="SAMN05752540"/>
    <n v="0"/>
    <m/>
  </r>
  <r>
    <n v="711"/>
    <s v="JY190"/>
    <s v="JY190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567250000000001"/>
    <n v="122.55316666666667"/>
    <n v="14"/>
    <n v="1.6"/>
    <m/>
    <s v="2x"/>
    <n v="4.2035714285714283"/>
    <s v="Y"/>
    <s v="fall 2015"/>
    <s v="ZJU"/>
    <d v="2015-11-18T00:00:00"/>
    <n v="989.86319999999989"/>
    <m/>
    <s v="N"/>
    <n v="7"/>
    <n v="4"/>
    <s v="NE China/Korea/Russia diploids"/>
    <n v="2"/>
    <x v="0"/>
    <n v="1E-3"/>
    <n v="0.375"/>
    <n v="0"/>
    <n v="0.62"/>
    <n v="3.0000000000000001E-3"/>
    <n v="0"/>
    <n v="1E-3"/>
    <n v="296"/>
    <n v="307"/>
    <n v="267"/>
    <n v="285"/>
    <n v="248"/>
    <n v="193"/>
    <n v="214"/>
    <n v="223"/>
    <n v="226"/>
    <n v="259"/>
    <n v="0.174570148822424"/>
    <n v="0.119100966251225"/>
    <s v="2x"/>
    <m/>
    <m/>
    <n v="0"/>
    <d v="1899-12-30T00:00:00"/>
    <n v="0"/>
    <n v="7"/>
    <n v="7"/>
    <s v="SAMN05752541"/>
    <n v="0"/>
    <m/>
  </r>
  <r>
    <n v="712"/>
    <s v="JY191"/>
    <s v="JY191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9.558666666666667"/>
    <n v="122.60421666666667"/>
    <n v="10"/>
    <n v="2.2000000000000002"/>
    <m/>
    <s v="4x"/>
    <n v="8.3880357142857136"/>
    <s v="Y"/>
    <s v="fall 2015"/>
    <s v="ZJU"/>
    <d v="2015-11-18T00:00:00"/>
    <n v="850.57039999999995"/>
    <m/>
    <s v="N"/>
    <n v="8"/>
    <n v="3"/>
    <s v="N China 2x and 4x, Korea and Russia 4x"/>
    <n v="3"/>
    <x v="1"/>
    <n v="0"/>
    <n v="0.246"/>
    <n v="0"/>
    <n v="0.1"/>
    <n v="0.626"/>
    <n v="2.5999999999999999E-2"/>
    <n v="1E-3"/>
    <n v="296"/>
    <n v="307"/>
    <n v="266"/>
    <n v="283"/>
    <n v="248"/>
    <n v="193"/>
    <n v="213"/>
    <n v="224"/>
    <n v="226"/>
    <n v="259"/>
    <n v="8.9177864470452201E-2"/>
    <n v="0.19740473999809599"/>
    <s v="4x"/>
    <m/>
    <m/>
    <n v="0"/>
    <d v="1899-12-30T00:00:00"/>
    <n v="0"/>
    <n v="7"/>
    <n v="7"/>
    <s v="SAMN05752542"/>
    <n v="0"/>
    <m/>
  </r>
  <r>
    <n v="713"/>
    <s v="JY192"/>
    <s v="JY192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39.571133333333336"/>
    <n v="122.63616666666665"/>
    <n v="5"/>
    <n v="2.1"/>
    <m/>
    <s v="4x"/>
    <n v="8.7701785714285698"/>
    <s v="Y"/>
    <d v="2015-08-10T00:00:00"/>
    <s v="ZJU"/>
    <s v="summer 2015"/>
    <n v="806.79740000000004"/>
    <n v="0"/>
    <s v="N"/>
    <n v="8"/>
    <n v="3"/>
    <s v="N China 2x and 4x, Korea and Russia 4x"/>
    <n v="3"/>
    <x v="1"/>
    <n v="0"/>
    <n v="0.377"/>
    <n v="1.2999999999999999E-2"/>
    <n v="8.2000000000000003E-2"/>
    <n v="0.52700000000000002"/>
    <n v="0"/>
    <n v="1E-3"/>
    <n v="296"/>
    <n v="307"/>
    <n v="267"/>
    <n v="284"/>
    <n v="248"/>
    <n v="193"/>
    <n v="213"/>
    <n v="224"/>
    <n v="226"/>
    <n v="259"/>
    <n v="0.400838029186534"/>
    <n v="8.9997106202372903E-2"/>
    <s v="unknown"/>
    <m/>
    <m/>
    <n v="0"/>
    <d v="1899-12-30T00:00:00"/>
    <n v="0"/>
    <n v="7"/>
    <n v="7"/>
    <s v="SAMN05752543"/>
    <n v="0"/>
    <m/>
  </r>
  <r>
    <n v="714"/>
    <s v="JY193"/>
    <s v="JY193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9.614283333333333"/>
    <n v="122.75181666666666"/>
    <n v="7"/>
    <n v="1.8"/>
    <m/>
    <s v="4x"/>
    <n v="8.3498214285714276"/>
    <s v="Y"/>
    <d v="2015-08-10T00:00:00"/>
    <s v="ZJU"/>
    <s v="summer 2015"/>
    <n v="21.632400000000001"/>
    <m/>
    <s v="N"/>
    <n v="8"/>
    <n v="3"/>
    <s v="N China 2x and 4x, Korea and Russia 4x"/>
    <n v="3"/>
    <x v="1"/>
    <n v="0"/>
    <n v="0.26"/>
    <n v="0.02"/>
    <n v="0.10199999999999999"/>
    <n v="0.59299999999999997"/>
    <n v="1.2999999999999999E-2"/>
    <n v="1.2E-2"/>
    <n v="296"/>
    <n v="307"/>
    <n v="267"/>
    <n v="284"/>
    <n v="248"/>
    <n v="193"/>
    <n v="213"/>
    <n v="224"/>
    <n v="226"/>
    <n v="259"/>
    <n v="0.11790203727784999"/>
    <n v="0.17221949221949201"/>
    <s v="4x"/>
    <m/>
    <m/>
    <n v="0"/>
    <d v="1899-12-30T00:00:00"/>
    <n v="0"/>
    <n v="7"/>
    <n v="7"/>
    <s v="SAMN05752544"/>
    <n v="0"/>
    <m/>
  </r>
  <r>
    <n v="715"/>
    <s v="JY194"/>
    <s v="JY194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754250000000006"/>
    <n v="123.04745"/>
    <n v="19"/>
    <n v="2"/>
    <m/>
    <m/>
    <m/>
    <s v="Y"/>
    <m/>
    <s v="AU"/>
    <d v="2015-11-18T00:00:00"/>
    <n v="446.05520000000001"/>
    <m/>
    <s v="N"/>
    <n v="7"/>
    <n v="4"/>
    <s v="NE China/Korea/Russia diploids"/>
    <n v="2"/>
    <x v="0"/>
    <n v="3.0000000000000001E-3"/>
    <n v="0.48"/>
    <n v="1E-3"/>
    <n v="0.503"/>
    <n v="8.0000000000000002E-3"/>
    <n v="4.0000000000000001E-3"/>
    <n v="1E-3"/>
    <n v="296"/>
    <n v="307"/>
    <n v="267"/>
    <n v="285"/>
    <n v="248"/>
    <n v="193"/>
    <n v="214"/>
    <n v="223"/>
    <n v="226"/>
    <n v="259"/>
    <n v="0.11530125704378"/>
    <n v="0.13317001469867701"/>
    <s v="2x"/>
    <m/>
    <m/>
    <e v="#N/A"/>
    <d v="1899-12-30T00:00:00"/>
    <n v="0"/>
    <n v="7"/>
    <n v="7"/>
    <s v="SAMN05752545"/>
    <e v="#N/A"/>
    <m/>
  </r>
  <r>
    <n v="716"/>
    <s v="JY195"/>
    <s v="JY195"/>
    <s v="M. sacchariflorus"/>
    <m/>
    <m/>
    <m/>
    <m/>
    <m/>
    <m/>
    <s v="wild"/>
    <m/>
    <s v="China"/>
    <s v="Liaoning"/>
    <s v="Zhuanghe"/>
    <m/>
    <s v="Xiaoli Jin"/>
    <d v="2014-10-03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9.779683333333331"/>
    <n v="123.08758333333333"/>
    <n v="23"/>
    <n v="1.3"/>
    <m/>
    <s v="2x"/>
    <n v="4.2608928571428573"/>
    <s v="Y"/>
    <d v="2015-08-10T00:00:00"/>
    <s v="ZJU"/>
    <s v="summer 2015"/>
    <n v="101.8329"/>
    <n v="1.2168141592920401E-2"/>
    <s v="N"/>
    <n v="7"/>
    <n v="4"/>
    <s v="NE China/Korea/Russia diploids"/>
    <n v="2"/>
    <x v="0"/>
    <n v="5.0000000000000001E-3"/>
    <n v="0.33"/>
    <n v="0"/>
    <n v="0.66300000000000003"/>
    <n v="1E-3"/>
    <n v="0"/>
    <n v="1E-3"/>
    <n v="296"/>
    <n v="307"/>
    <n v="267"/>
    <n v="284"/>
    <n v="248"/>
    <n v="193"/>
    <n v="214"/>
    <n v="223"/>
    <n v="226"/>
    <n v="259"/>
    <n v="0.19468284929923399"/>
    <n v="0.111884598823023"/>
    <s v="2x"/>
    <m/>
    <m/>
    <n v="0"/>
    <d v="1899-12-30T00:00:00"/>
    <n v="0"/>
    <n v="7"/>
    <n v="7"/>
    <s v="SAMN05752546"/>
    <n v="0"/>
    <m/>
  </r>
  <r>
    <n v="717"/>
    <s v="JY196"/>
    <s v="JY196"/>
    <s v="M. sacchariflorus"/>
    <m/>
    <m/>
    <m/>
    <m/>
    <m/>
    <m/>
    <s v="wild"/>
    <m/>
    <s v="China"/>
    <s v="Liaoning"/>
    <s v="Donggang"/>
    <m/>
    <s v="Xiaoli Jin"/>
    <d v="2014-10-03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9.944183333333335"/>
    <n v="124.08685"/>
    <n v="4"/>
    <n v="1.8"/>
    <m/>
    <s v="2x"/>
    <n v="4.4137499999999994"/>
    <s v="Y"/>
    <d v="2015-08-10T00:00:00"/>
    <s v="ZJU"/>
    <s v="summer 2015"/>
    <n v="61.627399999999994"/>
    <n v="5.6938000843525897E-3"/>
    <s v="N"/>
    <n v="7"/>
    <n v="4"/>
    <s v="NE China/Korea/Russia diploids"/>
    <n v="2"/>
    <x v="0"/>
    <n v="1E-3"/>
    <n v="0.28999999999999998"/>
    <n v="3.0000000000000001E-3"/>
    <n v="0.69799999999999995"/>
    <n v="5.0000000000000001E-3"/>
    <n v="3.0000000000000001E-3"/>
    <n v="1E-3"/>
    <n v="296"/>
    <n v="307"/>
    <n v="267"/>
    <n v="285"/>
    <n v="248"/>
    <n v="193"/>
    <n v="214"/>
    <n v="223"/>
    <n v="226"/>
    <n v="259"/>
    <n v="0.118479988440977"/>
    <n v="0.13191280118013399"/>
    <s v="2x"/>
    <m/>
    <m/>
    <n v="0"/>
    <d v="1899-12-30T00:00:00"/>
    <n v="0"/>
    <n v="7"/>
    <n v="7"/>
    <s v="SAMN05752547"/>
    <n v="0"/>
    <m/>
  </r>
  <r>
    <n v="718"/>
    <s v="JY197"/>
    <s v="JY197"/>
    <s v="M. sacchariflorus"/>
    <m/>
    <m/>
    <m/>
    <m/>
    <m/>
    <m/>
    <s v="wild"/>
    <m/>
    <s v="China"/>
    <s v="Liaoning"/>
    <s v="Donggang"/>
    <m/>
    <s v="Xiaoli Jin"/>
    <d v="2014-10-03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935249999999996"/>
    <n v="124.13628333333334"/>
    <n v="9"/>
    <n v="1.6"/>
    <m/>
    <s v="2x"/>
    <n v="4.2035714285714283"/>
    <s v="Y"/>
    <d v="2015-08-10T00:00:00"/>
    <s v="ZJU"/>
    <s v="summer 2015"/>
    <n v="137.15479999999999"/>
    <n v="2.8985507246376799E-3"/>
    <s v="N"/>
    <n v="7"/>
    <n v="4"/>
    <s v="NE China/Korea/Russia diploids"/>
    <n v="2"/>
    <x v="0"/>
    <n v="1E-3"/>
    <n v="0.308"/>
    <n v="0"/>
    <n v="0.68799999999999994"/>
    <n v="2E-3"/>
    <n v="0"/>
    <n v="1E-3"/>
    <n v="295"/>
    <n v="306"/>
    <n v="266"/>
    <n v="283"/>
    <n v="250"/>
    <n v="194"/>
    <n v="213"/>
    <n v="221"/>
    <n v="227"/>
    <n v="258"/>
    <n v="0.116861725184222"/>
    <n v="0.13131114819541201"/>
    <s v="2x"/>
    <m/>
    <m/>
    <n v="0"/>
    <d v="1899-12-30T00:00:00"/>
    <n v="0"/>
    <n v="7"/>
    <n v="7"/>
    <s v="SAMN05752548"/>
    <n v="0"/>
    <m/>
  </r>
  <r>
    <n v="719"/>
    <s v="JY198"/>
    <s v="JY198"/>
    <s v="M. sacchariflorus"/>
    <m/>
    <m/>
    <m/>
    <m/>
    <m/>
    <m/>
    <s v="wild"/>
    <m/>
    <s v="China"/>
    <s v="Liaoning"/>
    <s v="Dandong"/>
    <m/>
    <s v="Xiaoli Jin"/>
    <d v="2014-10-03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0.029850000000003"/>
    <n v="124.2807"/>
    <n v="5"/>
    <n v="1.5"/>
    <m/>
    <s v="2x"/>
    <n v="4.3946428571428573"/>
    <s v="Y"/>
    <d v="2015-08-10T00:00:00"/>
    <s v="ZJU"/>
    <s v="summer 2015"/>
    <n v="80.10929999999999"/>
    <n v="7.54954388172381E-3"/>
    <s v="N"/>
    <n v="8"/>
    <n v="3"/>
    <s v="N China 2x and 4x, Korea and Russia 4x"/>
    <n v="3"/>
    <x v="1"/>
    <n v="0"/>
    <n v="0.224"/>
    <n v="1E-3"/>
    <n v="0.159"/>
    <n v="0.59599999999999997"/>
    <n v="6.0000000000000001E-3"/>
    <n v="1.4E-2"/>
    <n v="296"/>
    <n v="307"/>
    <n v="267"/>
    <n v="284"/>
    <n v="248"/>
    <n v="193"/>
    <n v="213"/>
    <n v="224"/>
    <n v="226"/>
    <n v="259"/>
    <n v="0.111255598901893"/>
    <n v="0.18156397333766899"/>
    <s v="4x"/>
    <m/>
    <m/>
    <n v="0"/>
    <d v="1899-12-30T00:00:00"/>
    <n v="0"/>
    <n v="7"/>
    <n v="7"/>
    <s v="SAMN05752549"/>
    <n v="0"/>
    <m/>
  </r>
  <r>
    <n v="720"/>
    <s v="JY199"/>
    <s v="JY199"/>
    <s v="M. sacchariflorus"/>
    <m/>
    <m/>
    <m/>
    <m/>
    <m/>
    <m/>
    <s v="wild"/>
    <m/>
    <s v="China"/>
    <s v="Liaoning"/>
    <s v="Dandong"/>
    <m/>
    <s v="Xiaoli Jin"/>
    <d v="2014-10-03T00:00:00"/>
    <s v="mountain 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096150000000002"/>
    <n v="124.29483333333334"/>
    <n v="35"/>
    <n v="1.2"/>
    <m/>
    <s v="2x"/>
    <n v="4.3755357142857134"/>
    <s v="Y"/>
    <d v="2015-08-10T00:00:00"/>
    <s v="ZJU"/>
    <s v="summer 2015"/>
    <n v="111.64219999999999"/>
    <n v="7.4812967581047397E-3"/>
    <s v="N"/>
    <n v="7"/>
    <n v="4"/>
    <s v="NE China/Korea/Russia diploids"/>
    <n v="2"/>
    <x v="0"/>
    <n v="0"/>
    <n v="0.161"/>
    <n v="2E-3"/>
    <n v="0.83399999999999996"/>
    <n v="0"/>
    <n v="0"/>
    <n v="2E-3"/>
    <n v="296"/>
    <n v="307"/>
    <n v="267"/>
    <n v="284"/>
    <n v="248"/>
    <n v="193"/>
    <n v="214"/>
    <n v="223"/>
    <n v="226"/>
    <n v="259"/>
    <n v="0.162895535327265"/>
    <n v="0.11567937033968501"/>
    <s v="2x"/>
    <m/>
    <m/>
    <n v="0"/>
    <d v="1899-12-30T00:00:00"/>
    <n v="0"/>
    <n v="7"/>
    <n v="7"/>
    <s v="SAMN05752550"/>
    <n v="0"/>
    <m/>
  </r>
  <r>
    <n v="721"/>
    <s v="JY200"/>
    <s v="JY200"/>
    <s v="M. sacchariflorus"/>
    <m/>
    <m/>
    <m/>
    <m/>
    <m/>
    <m/>
    <s v="wild"/>
    <m/>
    <s v="China"/>
    <s v="Liaoning"/>
    <s v="Dandong"/>
    <m/>
    <s v="Xiaoli Jin"/>
    <d v="2014-10-03T00:00:00"/>
    <s v="mountain 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169750000000001"/>
    <n v="124.34665"/>
    <n v="37"/>
    <n v="2"/>
    <m/>
    <s v="2x"/>
    <n v="4.2226785714285713"/>
    <s v="Y"/>
    <d v="2015-08-10T00:00:00"/>
    <s v="ZJU"/>
    <s v="summer 2015"/>
    <n v="156.6892"/>
    <n v="6.5359477124183002E-4"/>
    <s v="N"/>
    <n v="7"/>
    <n v="4"/>
    <s v="NE China/Korea/Russia diploids"/>
    <n v="2"/>
    <x v="0"/>
    <n v="0"/>
    <n v="0.28199999999999997"/>
    <n v="0"/>
    <n v="0.71699999999999997"/>
    <n v="0"/>
    <n v="0"/>
    <n v="0"/>
    <n v="296"/>
    <n v="307"/>
    <n v="267"/>
    <n v="284"/>
    <n v="248"/>
    <n v="193"/>
    <n v="214"/>
    <n v="223"/>
    <n v="226"/>
    <n v="259"/>
    <n v="0.20777344314405399"/>
    <n v="0.109502097391939"/>
    <s v="2x"/>
    <m/>
    <m/>
    <n v="0"/>
    <d v="1899-12-30T00:00:00"/>
    <n v="0"/>
    <n v="6"/>
    <n v="6"/>
    <s v="SAMN05752551"/>
    <n v="0"/>
    <m/>
  </r>
  <r>
    <n v="722"/>
    <s v="JY201"/>
    <s v="JY201"/>
    <s v="M. sacchariflorus"/>
    <m/>
    <m/>
    <m/>
    <m/>
    <m/>
    <m/>
    <s v="wild"/>
    <m/>
    <s v="China"/>
    <s v="Liaoning"/>
    <s v="Dandong"/>
    <m/>
    <s v="Xiaoli Jin"/>
    <d v="2014-10-03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499749999999999"/>
    <n v="124.04674999999999"/>
    <n v="105"/>
    <n v="1.9"/>
    <m/>
    <s v="2x"/>
    <n v="4.3373214285714283"/>
    <s v="Y"/>
    <d v="2015-07-27T00:00:00"/>
    <s v="ZJU"/>
    <s v="summer 2015"/>
    <n v="38.514499999999998"/>
    <m/>
    <s v="N"/>
    <n v="7"/>
    <n v="4"/>
    <s v="NE China/Korea/Russia diploids"/>
    <n v="2"/>
    <x v="0"/>
    <n v="8.0000000000000002E-3"/>
    <n v="0.29299999999999998"/>
    <n v="0"/>
    <n v="0.68500000000000005"/>
    <n v="1.4E-2"/>
    <n v="0"/>
    <n v="0"/>
    <n v="296"/>
    <n v="307"/>
    <n v="266"/>
    <n v="283"/>
    <n v="248"/>
    <n v="193"/>
    <n v="213"/>
    <n v="224"/>
    <n v="226"/>
    <n v="259"/>
    <n v="0.150758560901604"/>
    <n v="0.12141009936028301"/>
    <s v="2x"/>
    <m/>
    <m/>
    <n v="0"/>
    <d v="1899-12-30T00:00:00"/>
    <n v="0"/>
    <n v="6"/>
    <n v="5"/>
    <s v="SAMN05752552"/>
    <n v="0"/>
    <m/>
  </r>
  <r>
    <n v="723"/>
    <s v="JY202"/>
    <s v="JY202"/>
    <s v="M. sacchariflorus"/>
    <m/>
    <m/>
    <m/>
    <m/>
    <m/>
    <m/>
    <s v="wild"/>
    <m/>
    <s v="China"/>
    <s v="Liaoning"/>
    <s v="Dandong"/>
    <m/>
    <s v="Xiaoli Jin"/>
    <d v="2014-10-03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499449999999996"/>
    <n v="123.98386666666667"/>
    <n v="117"/>
    <n v="1.8"/>
    <m/>
    <s v="2x"/>
    <n v="4.3946428571428573"/>
    <s v="Y"/>
    <d v="2015-07-27T00:00:00"/>
    <s v="ZJU"/>
    <s v="summer 2015"/>
    <n v="86.676899999999989"/>
    <n v="8.9285714285714298E-3"/>
    <s v="N"/>
    <n v="7"/>
    <n v="4"/>
    <s v="NE China/Korea/Russia diploids"/>
    <n v="2"/>
    <x v="0"/>
    <n v="0"/>
    <n v="0.27800000000000002"/>
    <n v="0"/>
    <n v="0.72099999999999997"/>
    <n v="0"/>
    <n v="0"/>
    <n v="0"/>
    <n v="296"/>
    <n v="307"/>
    <n v="267"/>
    <n v="284"/>
    <n v="248"/>
    <n v="193"/>
    <n v="213"/>
    <n v="224"/>
    <n v="226"/>
    <n v="259"/>
    <n v="0.31391417425227602"/>
    <n v="9.5232078173700593E-2"/>
    <s v="2x"/>
    <m/>
    <m/>
    <n v="0"/>
    <d v="1899-12-30T00:00:00"/>
    <n v="0"/>
    <n v="6"/>
    <n v="5"/>
    <s v="SAMN05752553"/>
    <n v="0"/>
    <m/>
  </r>
  <r>
    <n v="724"/>
    <s v="JY203"/>
    <s v="JY203"/>
    <s v="M. sacchariflorus"/>
    <m/>
    <m/>
    <m/>
    <m/>
    <m/>
    <m/>
    <s v="wild"/>
    <m/>
    <s v="China"/>
    <s v="Liaoning"/>
    <s v="Dandong"/>
    <m/>
    <s v="Xiaoli Jin"/>
    <d v="2014-10-03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586633333333332"/>
    <n v="123.9806"/>
    <n v="87"/>
    <n v="1.6"/>
    <m/>
    <s v="2x"/>
    <n v="4.2608928571428573"/>
    <s v="Y"/>
    <d v="2015-07-27T00:00:00"/>
    <s v="ZJU"/>
    <s v="summer 2015"/>
    <n v="52.239099999999993"/>
    <n v="3.4364261168384901E-3"/>
    <s v="N"/>
    <n v="7"/>
    <n v="4"/>
    <s v="NE China/Korea/Russia diploids"/>
    <n v="2"/>
    <x v="0"/>
    <n v="0"/>
    <n v="0.30199999999999999"/>
    <n v="0"/>
    <n v="0.69599999999999995"/>
    <n v="0"/>
    <n v="0"/>
    <n v="0"/>
    <n v="296"/>
    <n v="307"/>
    <n v="266"/>
    <n v="283"/>
    <n v="248"/>
    <n v="193"/>
    <n v="213"/>
    <n v="224"/>
    <n v="226"/>
    <n v="259"/>
    <n v="0.20291865337379"/>
    <n v="0.104448392125585"/>
    <s v="2x"/>
    <m/>
    <m/>
    <n v="0"/>
    <d v="1899-12-30T00:00:00"/>
    <n v="0"/>
    <n v="5"/>
    <n v="5"/>
    <s v="SAMN05752554"/>
    <n v="0"/>
    <m/>
  </r>
  <r>
    <n v="725"/>
    <s v="JY204"/>
    <s v="JY204"/>
    <s v="M. sinensis"/>
    <m/>
    <m/>
    <m/>
    <m/>
    <m/>
    <m/>
    <s v="wild"/>
    <m/>
    <s v="China"/>
    <s v="Liaoning"/>
    <s v="Dandong"/>
    <m/>
    <s v="Xiaoli Jin"/>
    <d v="2014-10-03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620566666666669"/>
    <n v="123.98454999999998"/>
    <n v="103"/>
    <n v="1.7"/>
    <m/>
    <s v="2x"/>
    <n v="6.1142857142857139"/>
    <s v="Y"/>
    <d v="2015-07-27T00:00:00"/>
    <s v="ZJU"/>
    <s v="summer 2015"/>
    <n v="38.472399999999993"/>
    <m/>
    <s v="N"/>
    <n v="5"/>
    <n v="2"/>
    <s v="M. sinensis"/>
    <n v="7"/>
    <x v="7"/>
    <n v="0.97799999999999998"/>
    <n v="1E-3"/>
    <n v="0"/>
    <n v="3.0000000000000001E-3"/>
    <n v="1.4999999999999999E-2"/>
    <n v="2E-3"/>
    <n v="1E-3"/>
    <n v="0"/>
    <n v="0"/>
    <n v="0"/>
    <n v="0"/>
    <n v="0"/>
    <n v="0"/>
    <n v="0"/>
    <n v="0"/>
    <n v="0"/>
    <n v="0"/>
    <n v="0.51871116890622704"/>
    <n v="6.2803962773941804E-2"/>
    <s v="unknown"/>
    <m/>
    <m/>
    <n v="0"/>
    <d v="1899-12-30T00:00:00"/>
    <n v="0"/>
    <n v="5"/>
    <n v="5"/>
    <s v="SAMN05752555"/>
    <n v="0"/>
    <m/>
  </r>
  <r>
    <n v="726"/>
    <s v="JY205"/>
    <s v="JY205"/>
    <s v="M. sacchariflorus"/>
    <m/>
    <m/>
    <m/>
    <m/>
    <m/>
    <m/>
    <s v="wild"/>
    <m/>
    <s v="China"/>
    <s v="Liaoning"/>
    <s v="Dandong"/>
    <m/>
    <s v="Xiaoli Jin"/>
    <d v="2014-10-03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657200000000003"/>
    <n v="123.99516666666666"/>
    <n v="118"/>
    <n v="1.8"/>
    <m/>
    <s v="2x"/>
    <n v="4.4710714285714284"/>
    <s v="Y"/>
    <d v="2015-07-27T00:00:00"/>
    <s v="ZJU"/>
    <s v="summer 2015"/>
    <n v="70.720999999999989"/>
    <n v="0"/>
    <s v="N"/>
    <n v="7"/>
    <n v="4"/>
    <s v="NE China/Korea/Russia diploids"/>
    <n v="2"/>
    <x v="0"/>
    <n v="2E-3"/>
    <n v="0.29699999999999999"/>
    <n v="1E-3"/>
    <n v="0.69799999999999995"/>
    <n v="1E-3"/>
    <n v="1E-3"/>
    <n v="0"/>
    <n v="296"/>
    <n v="307"/>
    <n v="267"/>
    <n v="283"/>
    <n v="248"/>
    <n v="193"/>
    <n v="213"/>
    <n v="224"/>
    <n v="226"/>
    <n v="259"/>
    <n v="0.11466551076434001"/>
    <n v="0.13372719261024299"/>
    <s v="2x"/>
    <m/>
    <m/>
    <n v="0"/>
    <d v="1899-12-30T00:00:00"/>
    <n v="0"/>
    <n v="5"/>
    <n v="5"/>
    <s v="SAMN05752556"/>
    <n v="0"/>
    <m/>
  </r>
  <r>
    <n v="727"/>
    <s v="JY206"/>
    <s v="JY206"/>
    <s v="M. sacchariflorus"/>
    <m/>
    <m/>
    <m/>
    <m/>
    <m/>
    <m/>
    <s v="wild"/>
    <m/>
    <s v="China"/>
    <s v="Liaoning"/>
    <s v="Liaoyang"/>
    <m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1.795449999999995"/>
    <n v="123.59863333333332"/>
    <n v="56"/>
    <n v="1.7"/>
    <m/>
    <s v="2x"/>
    <n v="4.3946428571428573"/>
    <s v="Y"/>
    <d v="2015-07-27T00:00:00"/>
    <s v="ZJU"/>
    <s v="summer 2015"/>
    <n v="50.302499999999995"/>
    <n v="5.9737156511350099E-4"/>
    <s v="N"/>
    <n v="7"/>
    <n v="4"/>
    <s v="NE China/Korea/Russia diploids"/>
    <n v="2"/>
    <x v="0"/>
    <n v="0"/>
    <n v="0.28599999999999998"/>
    <n v="0"/>
    <n v="0.71299999999999997"/>
    <n v="0"/>
    <n v="0"/>
    <n v="0"/>
    <n v="296"/>
    <n v="307"/>
    <n v="267"/>
    <n v="284"/>
    <n v="248"/>
    <n v="193"/>
    <n v="214"/>
    <n v="223"/>
    <n v="226"/>
    <n v="259"/>
    <n v="0.18664932813177301"/>
    <n v="0.107262133162794"/>
    <s v="2x"/>
    <m/>
    <m/>
    <n v="0"/>
    <d v="1899-12-30T00:00:00"/>
    <n v="0"/>
    <n v="5"/>
    <n v="5"/>
    <s v="SAMN05752557"/>
    <n v="0"/>
    <m/>
  </r>
  <r>
    <n v="728"/>
    <s v="JY207"/>
    <s v="JY207"/>
    <s v="M. sacchariflorus"/>
    <m/>
    <m/>
    <m/>
    <m/>
    <m/>
    <m/>
    <s v="wild"/>
    <m/>
    <s v="China"/>
    <s v="Liaoning"/>
    <s v="Shenyang"/>
    <m/>
    <s v="Xiaoli Jin"/>
    <d v="2014-10-04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971683333333338"/>
    <n v="123.59995000000001"/>
    <n v="65"/>
    <n v="1.6"/>
    <m/>
    <m/>
    <m/>
    <s v="Y"/>
    <d v="2015-07-27T00:00:00"/>
    <s v="ZJU"/>
    <s v="summer 2015"/>
    <n v="46.976599999999991"/>
    <n v="6.8728522336769802E-3"/>
    <s v="N"/>
    <n v="7"/>
    <n v="4"/>
    <s v="NE China/Korea/Russia diploids"/>
    <n v="2"/>
    <x v="0"/>
    <n v="0"/>
    <n v="0.30599999999999999"/>
    <n v="0"/>
    <n v="0.69299999999999995"/>
    <n v="0"/>
    <n v="0"/>
    <n v="0"/>
    <n v="296"/>
    <n v="307"/>
    <n v="266"/>
    <n v="283"/>
    <n v="248"/>
    <n v="193"/>
    <n v="213"/>
    <n v="224"/>
    <n v="226"/>
    <n v="259"/>
    <n v="0.25915330154601901"/>
    <n v="0.109256153216055"/>
    <s v="2x"/>
    <m/>
    <m/>
    <n v="0"/>
    <d v="1899-12-30T00:00:00"/>
    <n v="0"/>
    <n v="5"/>
    <n v="5"/>
    <s v="SAMN05752558"/>
    <n v="0"/>
    <m/>
  </r>
  <r>
    <n v="729"/>
    <s v="JY208"/>
    <s v="JY208"/>
    <s v="M. sacchariflorus"/>
    <m/>
    <m/>
    <m/>
    <m/>
    <m/>
    <m/>
    <s v="wild"/>
    <m/>
    <s v="China"/>
    <s v="Liaoning"/>
    <s v="Shenyang"/>
    <m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42.053800000000003"/>
    <n v="123.62351666666667"/>
    <n v="77"/>
    <n v="1.6"/>
    <m/>
    <s v="2x"/>
    <n v="4.4137499999999994"/>
    <s v="Y"/>
    <d v="2015-07-27T00:00:00"/>
    <s v="ZJU"/>
    <s v="summer 2015"/>
    <n v="46.387199999999993"/>
    <n v="2.3724792408066401E-3"/>
    <s v="N"/>
    <n v="7"/>
    <n v="4"/>
    <s v="NE China/Korea/Russia diploids"/>
    <n v="2"/>
    <x v="0"/>
    <n v="1E-3"/>
    <n v="0.33300000000000002"/>
    <n v="0"/>
    <n v="0.66500000000000004"/>
    <n v="0"/>
    <n v="0"/>
    <n v="0"/>
    <n v="296"/>
    <n v="307"/>
    <n v="266"/>
    <n v="283"/>
    <n v="248"/>
    <n v="193"/>
    <n v="213"/>
    <n v="224"/>
    <n v="226"/>
    <n v="259"/>
    <n v="0.24395318595578699"/>
    <n v="0.108817796124298"/>
    <s v="2x"/>
    <m/>
    <m/>
    <n v="0"/>
    <d v="1899-12-30T00:00:00"/>
    <n v="0"/>
    <n v="5"/>
    <n v="5"/>
    <s v="SAMN05752559"/>
    <n v="0"/>
    <m/>
  </r>
  <r>
    <n v="730"/>
    <s v="JY209"/>
    <s v="JY209"/>
    <s v="M. sacchariflorus"/>
    <m/>
    <m/>
    <m/>
    <m/>
    <m/>
    <m/>
    <s v="wild"/>
    <m/>
    <s v="China"/>
    <s v="Liaoning"/>
    <s v="Tieling"/>
    <m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147716666666668"/>
    <n v="123.68219999999999"/>
    <n v="61"/>
    <n v="1.8"/>
    <m/>
    <s v="2x"/>
    <n v="4.4519642857142854"/>
    <s v="Y"/>
    <d v="2015-07-27T00:00:00"/>
    <s v="ZJU"/>
    <s v="summer 2015"/>
    <n v="85.077099999999987"/>
    <n v="0"/>
    <s v="N"/>
    <n v="7"/>
    <n v="4"/>
    <s v="NE China/Korea/Russia diploids"/>
    <n v="4"/>
    <x v="9"/>
    <n v="0"/>
    <n v="0.59099999999999997"/>
    <n v="0"/>
    <n v="0.40899999999999997"/>
    <n v="0"/>
    <n v="0"/>
    <n v="0"/>
    <n v="296"/>
    <n v="307"/>
    <n v="267"/>
    <n v="285"/>
    <n v="248"/>
    <n v="193"/>
    <n v="214"/>
    <n v="223"/>
    <n v="226"/>
    <n v="259"/>
    <n v="0.29469729807831202"/>
    <n v="9.0875568484451205E-2"/>
    <s v="2x"/>
    <m/>
    <m/>
    <n v="0"/>
    <d v="1899-12-30T00:00:00"/>
    <n v="0"/>
    <n v="5"/>
    <n v="5"/>
    <s v="SAMN05752560"/>
    <n v="0"/>
    <m/>
  </r>
  <r>
    <n v="731"/>
    <s v="JY210"/>
    <s v="JY210"/>
    <s v="M. sacchariflorus"/>
    <m/>
    <m/>
    <m/>
    <m/>
    <m/>
    <m/>
    <s v="wild"/>
    <m/>
    <s v="China"/>
    <s v="Liaoning"/>
    <s v="Tieling"/>
    <m/>
    <s v="Xiaoli Jin"/>
    <d v="2014-10-04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330616666666664"/>
    <n v="123.88464999999999"/>
    <n v="55"/>
    <n v="1.4"/>
    <m/>
    <s v="2x"/>
    <n v="4.3946428571428573"/>
    <s v="Y"/>
    <d v="2015-07-27T00:00:00"/>
    <s v="ZJU"/>
    <s v="summer 2015"/>
    <n v="71.899799999999999"/>
    <n v="1.7647058823529401E-2"/>
    <s v="N"/>
    <n v="7"/>
    <n v="4"/>
    <s v="NE China/Korea/Russia diploids"/>
    <n v="2"/>
    <x v="0"/>
    <n v="3.0000000000000001E-3"/>
    <n v="0.29199999999999998"/>
    <n v="0"/>
    <n v="0.70299999999999996"/>
    <n v="0"/>
    <n v="0"/>
    <n v="1E-3"/>
    <n v="296"/>
    <n v="307"/>
    <n v="267"/>
    <n v="284"/>
    <n v="248"/>
    <n v="193"/>
    <n v="214"/>
    <n v="223"/>
    <n v="226"/>
    <n v="259"/>
    <n v="0.24600491258488699"/>
    <n v="0.11103020082784"/>
    <s v="2x"/>
    <m/>
    <m/>
    <n v="0"/>
    <d v="1899-12-30T00:00:00"/>
    <n v="0"/>
    <n v="5"/>
    <n v="5"/>
    <s v="SAMN05752561"/>
    <n v="0"/>
    <m/>
  </r>
  <r>
    <n v="732"/>
    <s v="JY211"/>
    <s v="JY211"/>
    <s v="M. sacchariflorus"/>
    <m/>
    <m/>
    <m/>
    <m/>
    <m/>
    <m/>
    <s v="wild"/>
    <m/>
    <s v="China"/>
    <s v="Liaoning"/>
    <s v="Tieling"/>
    <m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383533333333332"/>
    <n v="123.94813333333332"/>
    <n v="73"/>
    <n v="1.7"/>
    <m/>
    <s v="2x"/>
    <n v="4.3946428571428573"/>
    <s v="Y"/>
    <d v="2015-07-27T00:00:00"/>
    <s v="ZJU"/>
    <s v="summer 2015"/>
    <n v="57.122699999999995"/>
    <m/>
    <s v="N"/>
    <n v="7"/>
    <n v="4"/>
    <s v="NE China/Korea/Russia diploids"/>
    <n v="2"/>
    <x v="0"/>
    <n v="1E-3"/>
    <n v="0.251"/>
    <n v="1E-3"/>
    <n v="0.74399999999999999"/>
    <n v="1E-3"/>
    <n v="1E-3"/>
    <n v="2E-3"/>
    <n v="295"/>
    <n v="306"/>
    <n v="266"/>
    <n v="283"/>
    <n v="250"/>
    <n v="194"/>
    <n v="213"/>
    <n v="221"/>
    <n v="227"/>
    <n v="258"/>
    <n v="0.21311949140297601"/>
    <n v="0.11307381564451"/>
    <s v="2x"/>
    <m/>
    <m/>
    <n v="0"/>
    <d v="1899-12-30T00:00:00"/>
    <n v="0"/>
    <n v="5"/>
    <n v="5"/>
    <s v="SAMN05752562"/>
    <n v="0"/>
    <m/>
  </r>
  <r>
    <n v="733"/>
    <s v="JY212"/>
    <s v="JY212"/>
    <s v="M. sacchariflorus"/>
    <m/>
    <m/>
    <m/>
    <m/>
    <m/>
    <m/>
    <s v="wild"/>
    <m/>
    <s v="China"/>
    <s v="Liaoning"/>
    <s v="Kaiyuan"/>
    <m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2.458516666666661"/>
    <n v="124.02703333333334"/>
    <n v="80"/>
    <n v="2"/>
    <m/>
    <m/>
    <m/>
    <s v="Y"/>
    <d v="2015-07-27T00:00:00"/>
    <s v="ZJU"/>
    <s v="summer 2015"/>
    <n v="75.857199999999992"/>
    <m/>
    <s v="N"/>
    <n v="7"/>
    <n v="4"/>
    <s v="NE China/Korea/Russia diploids"/>
    <n v="2"/>
    <x v="0"/>
    <n v="2E-3"/>
    <n v="0.27800000000000002"/>
    <n v="0"/>
    <n v="0.71499999999999997"/>
    <n v="1E-3"/>
    <n v="1E-3"/>
    <n v="3.0000000000000001E-3"/>
    <n v="296"/>
    <n v="307"/>
    <n v="267"/>
    <n v="284"/>
    <n v="248"/>
    <n v="193"/>
    <n v="214"/>
    <n v="224"/>
    <n v="226"/>
    <n v="259"/>
    <n v="0.15910995520878499"/>
    <n v="0.12313137908519201"/>
    <s v="2x"/>
    <m/>
    <m/>
    <n v="0"/>
    <d v="1899-12-30T00:00:00"/>
    <n v="0"/>
    <n v="5"/>
    <n v="5"/>
    <s v="SAMN05752563"/>
    <n v="0"/>
    <m/>
  </r>
  <r>
    <n v="734"/>
    <s v="JY213"/>
    <s v="JY213"/>
    <s v="M. sacchariflorus"/>
    <m/>
    <m/>
    <m/>
    <m/>
    <m/>
    <m/>
    <s v="wild"/>
    <m/>
    <s v="China"/>
    <s v="Liaoning"/>
    <s v="Kaiyuan"/>
    <m/>
    <s v="Xiaoli Jin"/>
    <d v="2014-10-04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503249999999994"/>
    <n v="124.03718333333335"/>
    <n v="96"/>
    <n v="2.5"/>
    <m/>
    <s v="2x"/>
    <n v="4.3564285714285713"/>
    <s v="Y"/>
    <d v="2015-07-27T00:00:00"/>
    <s v="ZJU"/>
    <s v="summer 2015"/>
    <n v="53.881"/>
    <m/>
    <s v="N"/>
    <n v="7"/>
    <n v="4"/>
    <s v="NE China/Korea/Russia diploids"/>
    <n v="2"/>
    <x v="0"/>
    <n v="1E-3"/>
    <n v="0.28399999999999997"/>
    <n v="0"/>
    <n v="0.71399999999999997"/>
    <n v="0"/>
    <n v="0"/>
    <n v="1E-3"/>
    <n v="296"/>
    <n v="307"/>
    <n v="267"/>
    <n v="282"/>
    <n v="248"/>
    <n v="193"/>
    <n v="213"/>
    <n v="224"/>
    <n v="226"/>
    <n v="259"/>
    <n v="0.28501661609593998"/>
    <n v="0.105003637539407"/>
    <s v="2x"/>
    <m/>
    <m/>
    <n v="0"/>
    <d v="1899-12-30T00:00:00"/>
    <n v="0"/>
    <n v="5"/>
    <n v="5"/>
    <s v="SAMN05752564"/>
    <n v="0"/>
    <m/>
  </r>
  <r>
    <n v="735"/>
    <s v="JY214"/>
    <s v="JY214"/>
    <s v="M. sacchariflorus"/>
    <m/>
    <m/>
    <m/>
    <m/>
    <m/>
    <m/>
    <s v="wild"/>
    <m/>
    <s v="China"/>
    <s v="Liaoning"/>
    <s v="Kaiyuan"/>
    <m/>
    <s v="Xiaoli Jin"/>
    <d v="2014-10-04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42.642266666666664"/>
    <n v="124.19571666666667"/>
    <n v="108"/>
    <n v="2.2999999999999998"/>
    <m/>
    <s v="2x"/>
    <n v="4.4710714285714284"/>
    <s v="Y"/>
    <d v="2015-07-27T00:00:00"/>
    <s v="ZJU"/>
    <s v="summer 2015"/>
    <n v="30.389199999999999"/>
    <m/>
    <s v="N"/>
    <n v="7"/>
    <n v="4"/>
    <s v="NE China/Korea/Russia diploids"/>
    <n v="2"/>
    <x v="0"/>
    <n v="1E-3"/>
    <n v="0.33300000000000002"/>
    <n v="1E-3"/>
    <n v="0.66200000000000003"/>
    <n v="0"/>
    <n v="1E-3"/>
    <n v="2E-3"/>
    <n v="296"/>
    <n v="307"/>
    <n v="267"/>
    <n v="284"/>
    <n v="248"/>
    <n v="193"/>
    <n v="214"/>
    <n v="223"/>
    <n v="226"/>
    <n v="259"/>
    <n v="0.175986129172085"/>
    <n v="0.115448009819393"/>
    <s v="2x"/>
    <m/>
    <m/>
    <n v="0"/>
    <d v="1899-12-30T00:00:00"/>
    <n v="0"/>
    <n v="5"/>
    <n v="5"/>
    <s v="SAMN05752565"/>
    <n v="0"/>
    <m/>
  </r>
  <r>
    <n v="736"/>
    <s v="JY215"/>
    <s v="JY215"/>
    <s v="M. sacchariflorus"/>
    <m/>
    <m/>
    <m/>
    <m/>
    <m/>
    <m/>
    <s v="wild"/>
    <m/>
    <s v="China"/>
    <s v="Liaoning"/>
    <s v="Kaiyuan"/>
    <m/>
    <s v="Xiaoli Jin"/>
    <d v="2014-10-04T00:00:00"/>
    <s v="field zone"/>
    <m/>
    <s v="rare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2.716699999999996"/>
    <n v="124.32751666666667"/>
    <n v="124"/>
    <n v="1.9"/>
    <m/>
    <s v="2x"/>
    <n v="4.7003571428571425"/>
    <s v="Y"/>
    <d v="2015-07-27T00:00:00"/>
    <s v="ZJU"/>
    <d v="2015-11-17T00:00:00"/>
    <n v="21.959199999999999"/>
    <m/>
    <s v="N"/>
    <n v="7"/>
    <n v="4"/>
    <s v="NE China/Korea/Russia diploids"/>
    <n v="2"/>
    <x v="0"/>
    <n v="3.0000000000000001E-3"/>
    <n v="0.27100000000000002"/>
    <n v="1E-3"/>
    <n v="0.71799999999999997"/>
    <n v="2E-3"/>
    <n v="5.0000000000000001E-3"/>
    <n v="1E-3"/>
    <n v="296"/>
    <n v="307"/>
    <n v="267"/>
    <n v="284"/>
    <n v="248"/>
    <n v="193"/>
    <n v="214"/>
    <n v="223"/>
    <n v="226"/>
    <n v="259"/>
    <n v="0.15286808264701601"/>
    <n v="0.129046563192905"/>
    <s v="2x"/>
    <m/>
    <m/>
    <n v="0"/>
    <d v="1899-12-30T00:00:00"/>
    <n v="0"/>
    <n v="5"/>
    <n v="5"/>
    <s v="SAMN05752566"/>
    <n v="0"/>
    <m/>
  </r>
  <r>
    <n v="737"/>
    <s v="JY216"/>
    <s v="JY216"/>
    <s v="M. sacchariflorus"/>
    <m/>
    <m/>
    <m/>
    <m/>
    <m/>
    <m/>
    <s v="wild"/>
    <m/>
    <s v="China"/>
    <s v="Liaoning"/>
    <s v="Tieling"/>
    <s v="Xifeng country"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717533333333336"/>
    <n v="124.38891666666667"/>
    <n v="134"/>
    <n v="1.7"/>
    <m/>
    <s v="2x"/>
    <n v="4.3373214285714283"/>
    <s v="Y"/>
    <d v="2015-07-27T00:00:00"/>
    <s v="ZJU"/>
    <s v="summer 2015"/>
    <n v="74.552099999999996"/>
    <m/>
    <s v="N"/>
    <n v="7"/>
    <n v="4"/>
    <s v="NE China/Korea/Russia diploids"/>
    <n v="2"/>
    <x v="0"/>
    <n v="2E-3"/>
    <n v="0.251"/>
    <n v="0"/>
    <n v="0.747"/>
    <n v="0"/>
    <n v="0"/>
    <n v="0"/>
    <n v="296"/>
    <n v="307"/>
    <n v="266"/>
    <n v="283"/>
    <n v="248"/>
    <n v="193"/>
    <n v="213"/>
    <n v="224"/>
    <n v="226"/>
    <n v="259"/>
    <n v="0.249096951307615"/>
    <n v="0.10833172984414099"/>
    <s v="2x"/>
    <m/>
    <m/>
    <n v="0"/>
    <d v="1899-12-30T00:00:00"/>
    <n v="0"/>
    <n v="5"/>
    <n v="5"/>
    <s v="SAMN05752567"/>
    <n v="0"/>
    <m/>
  </r>
  <r>
    <n v="738"/>
    <s v="JY217"/>
    <s v="JY217"/>
    <s v="M. sacchariflorus"/>
    <m/>
    <m/>
    <m/>
    <m/>
    <m/>
    <m/>
    <s v="wild"/>
    <m/>
    <s v="China"/>
    <s v="Liaoning"/>
    <s v="Tieling"/>
    <s v="Xifeng country"/>
    <s v="Xiaoli Jin"/>
    <d v="2014-10-04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721699999999998"/>
    <n v="124.50753333333333"/>
    <n v="156"/>
    <n v="2.7"/>
    <m/>
    <s v="2x"/>
    <n v="4.2608928571428573"/>
    <s v="Y"/>
    <d v="2015-07-27T00:00:00"/>
    <s v="ZJU"/>
    <s v="summer 2015"/>
    <n v="73.289099999999991"/>
    <m/>
    <s v="N"/>
    <n v="7"/>
    <n v="4"/>
    <s v="NE China/Korea/Russia diploids"/>
    <n v="2"/>
    <x v="0"/>
    <n v="1E-3"/>
    <n v="0.30099999999999999"/>
    <n v="0"/>
    <n v="0.69599999999999995"/>
    <n v="0"/>
    <n v="0"/>
    <n v="1E-3"/>
    <n v="295"/>
    <n v="306"/>
    <n v="266"/>
    <n v="283"/>
    <n v="250"/>
    <n v="194"/>
    <n v="213"/>
    <n v="221"/>
    <n v="227"/>
    <n v="258"/>
    <n v="0.213292876751914"/>
    <n v="0.116110784601822"/>
    <s v="2x"/>
    <m/>
    <m/>
    <n v="0"/>
    <d v="1899-12-30T00:00:00"/>
    <n v="0"/>
    <n v="5"/>
    <n v="4"/>
    <s v="SAMN05752568"/>
    <n v="0"/>
    <m/>
  </r>
  <r>
    <n v="739"/>
    <s v="JY218"/>
    <s v="JY218"/>
    <s v="M. sacchariflorus"/>
    <m/>
    <m/>
    <m/>
    <m/>
    <m/>
    <m/>
    <s v="wild"/>
    <m/>
    <s v="China"/>
    <s v="Liaoning"/>
    <s v="Tieling"/>
    <s v="Xifeng country"/>
    <s v="Xiaoli Jin"/>
    <d v="2014-10-04T00:00:00"/>
    <s v="roadside"/>
    <m/>
    <s v="rare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025849999999998"/>
    <n v="124.76071666666667"/>
    <n v="305"/>
    <n v="2.6"/>
    <m/>
    <s v="2x"/>
    <n v="4.5092857142857143"/>
    <s v="Y"/>
    <d v="2015-07-27T00:00:00"/>
    <s v="ZJU"/>
    <s v="summer 2015"/>
    <n v="57.417399999999986"/>
    <m/>
    <s v="N"/>
    <n v="7"/>
    <n v="4"/>
    <s v="NE China/Korea/Russia diploids"/>
    <n v="4"/>
    <x v="9"/>
    <n v="1E-3"/>
    <n v="0.61199999999999999"/>
    <n v="1E-3"/>
    <n v="0.38500000000000001"/>
    <n v="1E-3"/>
    <n v="0"/>
    <n v="0"/>
    <n v="296"/>
    <n v="307"/>
    <n v="268"/>
    <n v="284"/>
    <n v="248"/>
    <n v="193"/>
    <n v="213"/>
    <n v="224"/>
    <n v="226"/>
    <n v="259"/>
    <n v="0.23857824013870799"/>
    <n v="0.113173175452579"/>
    <s v="2x"/>
    <m/>
    <m/>
    <n v="0"/>
    <d v="1899-12-30T00:00:00"/>
    <n v="0"/>
    <n v="5"/>
    <n v="4"/>
    <s v="SAMN05752569"/>
    <n v="0"/>
    <m/>
  </r>
  <r>
    <n v="740"/>
    <s v="JY219"/>
    <s v="JY219"/>
    <s v="M. sacchariflorus"/>
    <m/>
    <m/>
    <m/>
    <m/>
    <m/>
    <m/>
    <s v="wild"/>
    <m/>
    <s v="China"/>
    <s v="Jilin"/>
    <s v="Siping"/>
    <s v="Shiling town, Tiedong suburb"/>
    <s v="Xiaoli Jin"/>
    <d v="2014-10-04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09375"/>
    <n v="124.72443333333332"/>
    <n v="291"/>
    <n v="2"/>
    <m/>
    <s v="2x"/>
    <n v="4.4519642857142854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5"/>
    <n v="4"/>
    <s v="NA"/>
    <e v="#N/A"/>
    <m/>
  </r>
  <r>
    <n v="741"/>
    <s v="JY220"/>
    <s v="JY220"/>
    <s v="M. sacchariflorus"/>
    <m/>
    <m/>
    <m/>
    <m/>
    <m/>
    <m/>
    <s v="wild"/>
    <m/>
    <s v="China"/>
    <s v="Jilin"/>
    <s v="Siping"/>
    <s v="Shiling town, Tiedong suburb"/>
    <s v="Xiaoli Jin"/>
    <d v="2014-10-04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100516666666671"/>
    <n v="124.71638333333333"/>
    <n v="291"/>
    <n v="1.1000000000000001"/>
    <m/>
    <s v="2x"/>
    <n v="4.4519642857142854"/>
    <s v="Y"/>
    <d v="2015-07-27T00:00:00"/>
    <s v="ZJU"/>
    <s v="summer 2015"/>
    <n v="67.31089999999999"/>
    <m/>
    <s v="N"/>
    <n v="7"/>
    <n v="4"/>
    <s v="NE China/Korea/Russia diploids"/>
    <n v="2"/>
    <x v="0"/>
    <n v="1E-3"/>
    <n v="0.25"/>
    <n v="0"/>
    <n v="0.745"/>
    <n v="2E-3"/>
    <n v="1E-3"/>
    <n v="1E-3"/>
    <n v="296"/>
    <n v="307"/>
    <n v="268"/>
    <n v="284"/>
    <n v="248"/>
    <n v="193"/>
    <n v="213"/>
    <n v="224"/>
    <n v="226"/>
    <n v="259"/>
    <n v="0.20020228290709399"/>
    <n v="0.12147270296636201"/>
    <s v="2x"/>
    <m/>
    <m/>
    <n v="0"/>
    <d v="1899-12-30T00:00:00"/>
    <n v="0"/>
    <n v="5"/>
    <n v="4"/>
    <s v="SAMN05752570"/>
    <n v="0"/>
    <m/>
  </r>
  <r>
    <n v="742"/>
    <s v="JY221"/>
    <s v="JY221"/>
    <s v="M. sacchariflorus"/>
    <m/>
    <m/>
    <m/>
    <m/>
    <m/>
    <m/>
    <s v="wild"/>
    <m/>
    <s v="China"/>
    <s v="Jilin"/>
    <s v="Jilin"/>
    <s v="G302 road,Longtan suburb"/>
    <s v="Xiaoli Jin"/>
    <d v="2014-10-05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54116666666671"/>
    <n v="126.76281666666667"/>
    <n v="225"/>
    <n v="1.1000000000000001"/>
    <m/>
    <s v="2x"/>
    <n v="4.2799999999999994"/>
    <s v="Y"/>
    <d v="2015-07-27T00:00:00"/>
    <s v="ZJU"/>
    <s v="summer 2015"/>
    <n v="37.7988"/>
    <m/>
    <s v="N"/>
    <n v="7"/>
    <n v="4"/>
    <s v="NE China/Korea/Russia diploids"/>
    <n v="2"/>
    <x v="0"/>
    <n v="5.0000000000000001E-3"/>
    <n v="0.20799999999999999"/>
    <n v="1E-3"/>
    <n v="0.73799999999999999"/>
    <n v="0.02"/>
    <n v="2.5999999999999999E-2"/>
    <n v="3.0000000000000001E-3"/>
    <n v="296"/>
    <n v="307"/>
    <n v="267"/>
    <n v="283"/>
    <n v="248"/>
    <n v="193"/>
    <n v="213"/>
    <n v="224"/>
    <n v="226"/>
    <n v="259"/>
    <n v="8.2242450512931706E-2"/>
    <n v="0.149154570358009"/>
    <s v="2x"/>
    <s v="JY221-2"/>
    <m/>
    <n v="0"/>
    <d v="1899-12-30T00:00:00"/>
    <n v="0"/>
    <n v="4"/>
    <n v="4"/>
    <s v="SAMN05752571"/>
    <n v="0"/>
    <m/>
  </r>
  <r>
    <n v="743"/>
    <s v="JY222"/>
    <s v="JY222"/>
    <s v="M. sacchariflorus"/>
    <m/>
    <m/>
    <m/>
    <m/>
    <m/>
    <m/>
    <s v="wild"/>
    <m/>
    <s v="China"/>
    <s v="Jilin"/>
    <s v="Jilin"/>
    <s v="G302 road,Longtan suburb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3.954150000000006"/>
    <n v="126.76283333333333"/>
    <n v="224"/>
    <n v="1.9"/>
    <m/>
    <s v="2x"/>
    <n v="4.5666071428571424"/>
    <s v="Y"/>
    <d v="2015-07-27T00:00:00"/>
    <s v="ZJU"/>
    <s v="summer 2015"/>
    <n v="35.946399999999997"/>
    <m/>
    <s v="N"/>
    <n v="7"/>
    <n v="4"/>
    <s v="NE China/Korea/Russia diploids"/>
    <n v="2"/>
    <x v="0"/>
    <n v="5.0000000000000001E-3"/>
    <n v="0.20799999999999999"/>
    <n v="1E-3"/>
    <n v="0.73799999999999999"/>
    <n v="0.02"/>
    <n v="2.5999999999999999E-2"/>
    <n v="3.0000000000000001E-3"/>
    <n v="296"/>
    <n v="307"/>
    <n v="267"/>
    <n v="283"/>
    <n v="248"/>
    <n v="193"/>
    <n v="213"/>
    <n v="224"/>
    <n v="226"/>
    <n v="259"/>
    <n v="8.2242450512931706E-2"/>
    <n v="0.149154570358009"/>
    <s v="2x"/>
    <s v="JY221-2"/>
    <m/>
    <n v="0"/>
    <d v="1899-12-30T00:00:00"/>
    <n v="0"/>
    <n v="4"/>
    <n v="4"/>
    <s v="SAMN05752572"/>
    <n v="0"/>
    <m/>
  </r>
  <r>
    <n v="744"/>
    <s v="JY223"/>
    <s v="JY223"/>
    <s v="M. sacchariflorus"/>
    <m/>
    <m/>
    <m/>
    <m/>
    <m/>
    <m/>
    <s v="wild"/>
    <m/>
    <s v="China"/>
    <s v="Jilin"/>
    <s v="Jiaohe"/>
    <s v="Tiangang town"/>
    <s v="Xiaoli Jin"/>
    <d v="2014-10-05T00:00:00"/>
    <s v="field zon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943450000000006"/>
    <n v="126.8466"/>
    <n v="242"/>
    <n v="1.7"/>
    <m/>
    <s v="2x"/>
    <n v="4.2991071428571432"/>
    <s v="Y"/>
    <d v="2015-07-27T00:00:00"/>
    <s v="ZJU"/>
    <d v="2015-11-17T00:00:00"/>
    <n v="28.362399999999997"/>
    <m/>
    <s v="N"/>
    <n v="7"/>
    <n v="4"/>
    <s v="NE China/Korea/Russia diploids"/>
    <n v="2"/>
    <x v="0"/>
    <n v="0"/>
    <n v="0.185"/>
    <n v="0"/>
    <n v="0.81299999999999994"/>
    <n v="0"/>
    <n v="0"/>
    <n v="0"/>
    <n v="296"/>
    <n v="307"/>
    <n v="267"/>
    <n v="284"/>
    <n v="248"/>
    <n v="193"/>
    <n v="214"/>
    <n v="223"/>
    <n v="226"/>
    <n v="259"/>
    <n v="0.27472908539228402"/>
    <n v="9.6103275161367394E-2"/>
    <s v="2x"/>
    <m/>
    <m/>
    <n v="0"/>
    <d v="1899-12-30T00:00:00"/>
    <n v="0"/>
    <n v="4"/>
    <n v="4"/>
    <s v="SAMN05752573"/>
    <n v="0"/>
    <m/>
  </r>
  <r>
    <n v="745"/>
    <s v="JY224"/>
    <s v="JY224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02633333333341"/>
    <n v="126.90411666666665"/>
    <n v="260"/>
    <n v="1.2"/>
    <m/>
    <s v="2x"/>
    <n v="4.4328571428571424"/>
    <s v="Y"/>
    <d v="2015-07-27T00:00:00"/>
    <s v="ZJU"/>
    <s v="summer 2015"/>
    <n v="38.051400000000001"/>
    <m/>
    <s v="N"/>
    <n v="7"/>
    <n v="4"/>
    <s v="NE China/Korea/Russia diploids"/>
    <n v="2"/>
    <x v="0"/>
    <n v="0"/>
    <n v="0.23599999999999999"/>
    <n v="0"/>
    <n v="0.74399999999999999"/>
    <n v="2E-3"/>
    <n v="1E-3"/>
    <n v="1.6E-2"/>
    <n v="296"/>
    <n v="308"/>
    <n v="267"/>
    <n v="282"/>
    <n v="248"/>
    <n v="193"/>
    <n v="213"/>
    <n v="224"/>
    <n v="226"/>
    <n v="259"/>
    <n v="0.11310504262389801"/>
    <n v="0.133166074745039"/>
    <s v="2x"/>
    <m/>
    <m/>
    <n v="0"/>
    <d v="1899-12-30T00:00:00"/>
    <n v="0"/>
    <n v="4"/>
    <n v="4"/>
    <s v="SAMN05752574"/>
    <n v="0"/>
    <m/>
  </r>
  <r>
    <n v="746"/>
    <s v="JY225"/>
    <s v="JY225"/>
    <s v="M. sacchariflorus"/>
    <m/>
    <m/>
    <m/>
    <m/>
    <m/>
    <m/>
    <s v="wild"/>
    <m/>
    <s v="China"/>
    <s v="Jilin"/>
    <s v="Jiaohe"/>
    <m/>
    <s v="Xiaoli Jin"/>
    <d v="2014-10-05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35833333333335"/>
    <n v="126.8691"/>
    <n v="244"/>
    <n v="1.1000000000000001"/>
    <m/>
    <s v="2x"/>
    <n v="4.2608928571428573"/>
    <s v="Y"/>
    <d v="2015-07-27T00:00:00"/>
    <s v="ZJU"/>
    <s v="summer 2015"/>
    <n v="37.588300000000004"/>
    <m/>
    <s v="N"/>
    <n v="7"/>
    <n v="4"/>
    <s v="NE China/Korea/Russia diploids"/>
    <n v="2"/>
    <x v="0"/>
    <n v="1E-3"/>
    <n v="0.221"/>
    <n v="0"/>
    <n v="0.77400000000000002"/>
    <n v="3.0000000000000001E-3"/>
    <n v="0"/>
    <n v="1E-3"/>
    <n v="296"/>
    <n v="307"/>
    <n v="267"/>
    <n v="284"/>
    <n v="248"/>
    <n v="193"/>
    <n v="213"/>
    <n v="224"/>
    <n v="226"/>
    <n v="259"/>
    <n v="0.12735153879497199"/>
    <n v="0.12500827869395301"/>
    <s v="2x"/>
    <m/>
    <m/>
    <n v="0"/>
    <d v="1899-12-30T00:00:00"/>
    <n v="0"/>
    <n v="4"/>
    <n v="4"/>
    <s v="SAMN05752575"/>
    <n v="0"/>
    <m/>
  </r>
  <r>
    <n v="747"/>
    <s v="JY226"/>
    <s v="JY226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935166666666674"/>
    <n v="126.98681666666667"/>
    <n v="303"/>
    <n v="1.5"/>
    <m/>
    <m/>
    <m/>
    <s v="Y"/>
    <d v="2015-07-27T00:00:00"/>
    <s v="ZJU"/>
    <s v="summer 2015"/>
    <n v="39.103899999999996"/>
    <m/>
    <s v="N"/>
    <n v="7"/>
    <n v="4"/>
    <s v="NE China/Korea/Russia diploids"/>
    <n v="2"/>
    <x v="0"/>
    <n v="0.01"/>
    <n v="0.185"/>
    <n v="0"/>
    <n v="0.77500000000000002"/>
    <n v="2.7E-2"/>
    <n v="2E-3"/>
    <n v="0"/>
    <n v="296"/>
    <n v="307"/>
    <n v="267"/>
    <n v="285"/>
    <n v="248"/>
    <n v="193"/>
    <n v="214"/>
    <n v="223"/>
    <n v="226"/>
    <n v="259"/>
    <n v="0.114636613206184"/>
    <n v="0.132645734055748"/>
    <s v="2x"/>
    <m/>
    <m/>
    <n v="0"/>
    <d v="1899-12-30T00:00:00"/>
    <n v="0"/>
    <n v="4"/>
    <n v="4"/>
    <s v="SAMN05752576"/>
    <n v="0"/>
    <m/>
  </r>
  <r>
    <n v="748"/>
    <s v="JY227"/>
    <s v="JY227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43.972283333333337"/>
    <n v="127.06853333333335"/>
    <n v="365"/>
    <n v="1.1000000000000001"/>
    <m/>
    <s v="2x"/>
    <n v="4.3755357142857134"/>
    <s v="Y"/>
    <d v="2015-07-27T00:00:00"/>
    <s v="ZJU"/>
    <s v="summer 2015"/>
    <n v="38.135599999999997"/>
    <m/>
    <s v="N"/>
    <n v="7"/>
    <n v="4"/>
    <s v="NE China/Korea/Russia diploids"/>
    <n v="2"/>
    <x v="0"/>
    <n v="0"/>
    <n v="0.20300000000000001"/>
    <n v="1E-3"/>
    <n v="0.79500000000000004"/>
    <n v="0"/>
    <n v="0"/>
    <n v="1E-3"/>
    <n v="296"/>
    <n v="307"/>
    <n v="267"/>
    <n v="283"/>
    <n v="248"/>
    <n v="193"/>
    <n v="213"/>
    <n v="224"/>
    <n v="226"/>
    <n v="259"/>
    <n v="0.15465973125270899"/>
    <n v="0.117594776604109"/>
    <s v="2x"/>
    <m/>
    <m/>
    <n v="0"/>
    <d v="1899-12-30T00:00:00"/>
    <n v="0"/>
    <n v="4"/>
    <n v="4"/>
    <s v="SAMN05752577"/>
    <n v="0"/>
    <m/>
  </r>
  <r>
    <n v="749"/>
    <s v="JY228"/>
    <s v="JY228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71333333333334"/>
    <n v="127.07416666666667"/>
    <n v="351"/>
    <n v="2"/>
    <m/>
    <s v="2x"/>
    <n v="4.4519642857142854"/>
    <s v="Y"/>
    <d v="2015-07-27T00:00:00"/>
    <s v="ZJU"/>
    <s v="summer 2015"/>
    <n v="32.957300000000004"/>
    <m/>
    <s v="N"/>
    <n v="7"/>
    <n v="4"/>
    <s v="NE China/Korea/Russia diploids"/>
    <n v="2"/>
    <x v="0"/>
    <n v="1E-3"/>
    <n v="0.20599999999999999"/>
    <n v="0"/>
    <n v="0.79200000000000004"/>
    <n v="0"/>
    <n v="0"/>
    <n v="0"/>
    <n v="296"/>
    <n v="307"/>
    <n v="267"/>
    <n v="284"/>
    <n v="248"/>
    <n v="193"/>
    <n v="213"/>
    <n v="224"/>
    <n v="226"/>
    <n v="259"/>
    <n v="0.21889900303424401"/>
    <n v="0.107325194228635"/>
    <s v="2x"/>
    <m/>
    <m/>
    <n v="0"/>
    <d v="1899-12-30T00:00:00"/>
    <n v="0"/>
    <n v="4"/>
    <n v="4"/>
    <s v="SAMN05752578"/>
    <n v="0"/>
    <m/>
  </r>
  <r>
    <n v="750"/>
    <s v="JY229"/>
    <s v="JY229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25033333333332"/>
    <n v="127.24573333333333"/>
    <n v="370"/>
    <n v="1.1000000000000001"/>
    <m/>
    <s v="2x"/>
    <n v="4.3373214285714283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4"/>
    <n v="4"/>
    <s v="NA"/>
    <e v="#N/A"/>
    <m/>
  </r>
  <r>
    <n v="751"/>
    <s v="JY230"/>
    <s v="JY230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899300000000004"/>
    <n v="127.29346666666666"/>
    <n v="328"/>
    <n v="1.2"/>
    <m/>
    <m/>
    <m/>
    <s v="Y"/>
    <d v="2015-07-27T00:00:00"/>
    <s v="ZJU"/>
    <s v="summer 2015"/>
    <n v="26.937000000000001"/>
    <m/>
    <s v="N"/>
    <n v="7"/>
    <n v="4"/>
    <s v="NE China/Korea/Russia diploids"/>
    <n v="2"/>
    <x v="0"/>
    <n v="0"/>
    <n v="0.22700000000000001"/>
    <n v="0"/>
    <n v="0.77200000000000002"/>
    <n v="0"/>
    <n v="0"/>
    <n v="0"/>
    <n v="296"/>
    <n v="307"/>
    <n v="267"/>
    <n v="283"/>
    <n v="248"/>
    <n v="193"/>
    <n v="213"/>
    <n v="224"/>
    <n v="226"/>
    <n v="259"/>
    <n v="0.23892501083658399"/>
    <n v="0.102441432205642"/>
    <s v="2x"/>
    <m/>
    <m/>
    <n v="0"/>
    <d v="1899-12-30T00:00:00"/>
    <n v="0"/>
    <n v="4"/>
    <n v="3"/>
    <s v="SAMN05752579"/>
    <n v="0"/>
    <m/>
  </r>
  <r>
    <n v="752"/>
    <s v="JY231"/>
    <s v="JY231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43.78488333333334"/>
    <n v="127.36865000000002"/>
    <n v="314"/>
    <n v="2"/>
    <m/>
    <s v="2x"/>
    <n v="4.4519642857142854"/>
    <s v="Y"/>
    <d v="2015-07-27T00:00:00"/>
    <s v="ZJU"/>
    <s v="summer 2015"/>
    <n v="29.378799999999995"/>
    <m/>
    <s v="N"/>
    <n v="7"/>
    <n v="4"/>
    <s v="NE China/Korea/Russia diploids"/>
    <n v="2"/>
    <x v="0"/>
    <n v="1E-3"/>
    <n v="0.19900000000000001"/>
    <n v="3.0000000000000001E-3"/>
    <n v="0.79600000000000004"/>
    <n v="1E-3"/>
    <n v="0"/>
    <n v="0"/>
    <n v="296"/>
    <n v="307"/>
    <n v="267"/>
    <n v="284"/>
    <n v="248"/>
    <n v="193"/>
    <n v="214"/>
    <n v="223"/>
    <n v="226"/>
    <n v="259"/>
    <n v="0.189250108365843"/>
    <n v="0.110493299116054"/>
    <s v="2x"/>
    <m/>
    <m/>
    <n v="0"/>
    <d v="1899-12-30T00:00:00"/>
    <n v="0"/>
    <n v="4"/>
    <n v="3"/>
    <s v="SAMN05752580"/>
    <n v="0"/>
    <m/>
  </r>
  <r>
    <n v="753"/>
    <s v="JY232"/>
    <s v="JY232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783516666666664"/>
    <n v="127.36995"/>
    <n v="309"/>
    <n v="1"/>
    <m/>
    <s v="2x"/>
    <n v="4.3946428571428573"/>
    <s v="Y"/>
    <d v="2015-07-27T00:00:00"/>
    <s v="ZJU"/>
    <s v="summer 2015"/>
    <n v="34.683399999999992"/>
    <m/>
    <s v="N"/>
    <n v="7"/>
    <n v="4"/>
    <s v="NE China/Korea/Russia diploids"/>
    <n v="2"/>
    <x v="0"/>
    <n v="1E-3"/>
    <n v="0.20899999999999999"/>
    <n v="0"/>
    <n v="0.78400000000000003"/>
    <n v="1E-3"/>
    <n v="3.0000000000000001E-3"/>
    <n v="1E-3"/>
    <n v="296"/>
    <n v="307"/>
    <n v="267"/>
    <n v="282"/>
    <n v="248"/>
    <n v="193"/>
    <n v="213"/>
    <n v="224"/>
    <n v="226"/>
    <n v="259"/>
    <n v="0.119693685883543"/>
    <n v="0.12654695860552101"/>
    <s v="2x"/>
    <m/>
    <m/>
    <n v="0"/>
    <d v="1899-12-30T00:00:00"/>
    <n v="0"/>
    <n v="4"/>
    <n v="3"/>
    <s v="SAMN05752581"/>
    <n v="0"/>
    <m/>
  </r>
  <r>
    <n v="754"/>
    <s v="JY233"/>
    <s v="JY233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711383333333337"/>
    <n v="127.49594999999999"/>
    <n v="339"/>
    <n v="1.9"/>
    <m/>
    <m/>
    <m/>
    <s v="Y"/>
    <d v="2015-07-27T00:00:00"/>
    <s v="ZJU"/>
    <s v="summer 2015"/>
    <n v="28.073699999999999"/>
    <m/>
    <s v="N"/>
    <n v="7"/>
    <n v="4"/>
    <s v="NE China/Korea/Russia diploids"/>
    <n v="2"/>
    <x v="0"/>
    <n v="1E-3"/>
    <n v="0.19800000000000001"/>
    <n v="0"/>
    <n v="0.79500000000000004"/>
    <n v="0"/>
    <n v="5.0000000000000001E-3"/>
    <n v="0"/>
    <n v="296"/>
    <n v="307"/>
    <n v="267"/>
    <n v="284"/>
    <n v="248"/>
    <n v="193"/>
    <n v="213"/>
    <n v="224"/>
    <n v="226"/>
    <n v="259"/>
    <n v="0.16691229591099599"/>
    <n v="0.116826806340837"/>
    <s v="2x"/>
    <m/>
    <m/>
    <n v="0"/>
    <d v="1899-12-30T00:00:00"/>
    <n v="0"/>
    <n v="4"/>
    <n v="3"/>
    <s v="SAMN05752582"/>
    <n v="0"/>
    <m/>
  </r>
  <r>
    <n v="755"/>
    <s v="JY234"/>
    <s v="JY234"/>
    <s v="M. sacchariflorus"/>
    <m/>
    <m/>
    <m/>
    <m/>
    <m/>
    <m/>
    <s v="wild"/>
    <m/>
    <s v="China"/>
    <s v="Jilin"/>
    <s v="Jiaohe"/>
    <m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654199999999996"/>
    <n v="127.70288333333333"/>
    <n v="481"/>
    <n v="1.7"/>
    <m/>
    <s v="2x"/>
    <n v="4.3946428571428573"/>
    <s v="Y"/>
    <d v="2015-07-27T00:00:00"/>
    <s v="ZJU"/>
    <s v="summer 2015"/>
    <n v="46.9345"/>
    <m/>
    <s v="N"/>
    <n v="7"/>
    <n v="4"/>
    <s v="NE China/Korea/Russia diploids"/>
    <n v="2"/>
    <x v="0"/>
    <n v="0"/>
    <n v="0.17499999999999999"/>
    <n v="0"/>
    <n v="0.81899999999999995"/>
    <n v="0"/>
    <n v="1E-3"/>
    <n v="3.0000000000000001E-3"/>
    <n v="296"/>
    <n v="307"/>
    <n v="266"/>
    <n v="283"/>
    <n v="248"/>
    <n v="193"/>
    <n v="213"/>
    <n v="224"/>
    <n v="226"/>
    <n v="259"/>
    <n v="0.26724461782979297"/>
    <n v="0.10971329415940401"/>
    <s v="2x"/>
    <m/>
    <m/>
    <n v="0"/>
    <d v="1899-12-30T00:00:00"/>
    <n v="0"/>
    <n v="4"/>
    <n v="4"/>
    <s v="SAMN05752583"/>
    <n v="0"/>
    <m/>
  </r>
  <r>
    <n v="756"/>
    <s v="JY235"/>
    <s v="JY235"/>
    <s v="M. sacchariflorus"/>
    <m/>
    <m/>
    <m/>
    <m/>
    <m/>
    <m/>
    <s v="wild"/>
    <m/>
    <s v="China"/>
    <s v="Jilin"/>
    <s v="Yanji"/>
    <s v="Yanbian Korean Autonomous Prefecture 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45233333333336"/>
    <n v="127.79943333333333"/>
    <n v="558"/>
    <n v="1.4"/>
    <m/>
    <s v="2x"/>
    <n v="4.4328571428571424"/>
    <s v="Y"/>
    <d v="2015-07-27T00:00:00"/>
    <s v="ZJU"/>
    <s v="summer 2015"/>
    <n v="26.5581"/>
    <m/>
    <m/>
    <e v="#N/A"/>
    <m/>
    <m/>
    <m/>
    <x v="3"/>
    <m/>
    <m/>
    <m/>
    <m/>
    <m/>
    <m/>
    <m/>
    <n v="296"/>
    <n v="307"/>
    <n v="267"/>
    <n v="285"/>
    <n v="248"/>
    <n v="193"/>
    <n v="214"/>
    <n v="223"/>
    <n v="226"/>
    <n v="259"/>
    <s v="NA"/>
    <s v="NA"/>
    <s v="unknown"/>
    <m/>
    <m/>
    <n v="0"/>
    <d v="1899-12-30T00:00:00"/>
    <n v="0"/>
    <n v="4"/>
    <n v="4"/>
    <s v="NA"/>
    <n v="0"/>
    <m/>
  </r>
  <r>
    <n v="757"/>
    <s v="JY236"/>
    <s v="JY236"/>
    <s v="M. sacchariflorus"/>
    <m/>
    <m/>
    <m/>
    <m/>
    <m/>
    <m/>
    <s v="wild"/>
    <m/>
    <s v="China"/>
    <s v="Jilin"/>
    <s v="Yanji"/>
    <s v="Yanbian Korean Autonomous Prefecture 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540833333333332"/>
    <n v="128.00196666666668"/>
    <n v="517"/>
    <n v="1.1000000000000001"/>
    <m/>
    <s v="2x"/>
    <n v="4.3946428571428573"/>
    <s v="Y"/>
    <d v="2015-07-27T00:00:00"/>
    <s v="ZJU"/>
    <s v="summer 2015"/>
    <n v="28.663099999999996"/>
    <m/>
    <s v="N"/>
    <n v="7"/>
    <n v="4"/>
    <s v="NE China/Korea/Russia diploids"/>
    <n v="2"/>
    <x v="0"/>
    <n v="0"/>
    <n v="0.20499999999999999"/>
    <n v="1E-3"/>
    <n v="0.79200000000000004"/>
    <n v="0"/>
    <n v="0"/>
    <n v="1E-3"/>
    <n v="296"/>
    <n v="307"/>
    <n v="267"/>
    <n v="285"/>
    <n v="248"/>
    <n v="193"/>
    <n v="214"/>
    <n v="223"/>
    <n v="226"/>
    <n v="259"/>
    <n v="0.182603669989886"/>
    <n v="0.10878172947747999"/>
    <s v="2x"/>
    <m/>
    <m/>
    <n v="0"/>
    <d v="1899-12-30T00:00:00"/>
    <n v="0"/>
    <n v="4"/>
    <n v="4"/>
    <s v="SAMN05752584"/>
    <n v="0"/>
    <m/>
  </r>
  <r>
    <n v="758"/>
    <s v="JY237"/>
    <s v="JY237"/>
    <s v="M. sacchariflorus"/>
    <m/>
    <m/>
    <m/>
    <m/>
    <m/>
    <m/>
    <s v="wild"/>
    <m/>
    <s v="China"/>
    <s v="Jilin"/>
    <s v="Dunhua"/>
    <s v="Changjitu G12 highway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410983333333327"/>
    <n v="128.24748333333335"/>
    <n v="528"/>
    <n v="1.1000000000000001"/>
    <m/>
    <s v="2x"/>
    <n v="4.2608928571428573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4"/>
    <n v="4"/>
    <s v="NA"/>
    <e v="#N/A"/>
    <m/>
  </r>
  <r>
    <n v="759"/>
    <s v="JY238"/>
    <s v="JY238"/>
    <s v="M. sacchariflorus"/>
    <m/>
    <m/>
    <m/>
    <m/>
    <m/>
    <m/>
    <s v="wild"/>
    <m/>
    <s v="China"/>
    <s v="Jilin"/>
    <s v="Dunhua"/>
    <s v="Changjitu G201 highway"/>
    <s v="Xiaoli Jin"/>
    <d v="2014-10-05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596100000000007"/>
    <n v="128.47963333333334"/>
    <n v="428"/>
    <n v="1"/>
    <m/>
    <m/>
    <m/>
    <s v="Y"/>
    <d v="2015-07-27T00:00:00"/>
    <s v="ZJU"/>
    <s v="summer 2015"/>
    <n v="28.2"/>
    <m/>
    <s v="N"/>
    <n v="7"/>
    <n v="4"/>
    <s v="NE China/Korea/Russia diploids"/>
    <n v="2"/>
    <x v="0"/>
    <n v="0"/>
    <n v="0.20200000000000001"/>
    <n v="1E-3"/>
    <n v="0.79500000000000004"/>
    <n v="1E-3"/>
    <n v="1E-3"/>
    <n v="1E-3"/>
    <n v="296"/>
    <n v="307"/>
    <n v="267"/>
    <n v="285"/>
    <n v="248"/>
    <n v="193"/>
    <n v="214"/>
    <n v="223"/>
    <n v="226"/>
    <n v="259"/>
    <n v="0.20800462360930499"/>
    <n v="0.10606779289962399"/>
    <s v="2x"/>
    <m/>
    <m/>
    <n v="0"/>
    <d v="1899-12-30T00:00:00"/>
    <n v="0"/>
    <n v="5"/>
    <n v="4"/>
    <s v="SAMN05752585"/>
    <n v="0"/>
    <m/>
  </r>
  <r>
    <n v="760"/>
    <s v="JY239"/>
    <s v="JY239"/>
    <s v="M. sacchariflorus"/>
    <m/>
    <m/>
    <m/>
    <m/>
    <m/>
    <m/>
    <s v="wild"/>
    <m/>
    <s v="China"/>
    <s v="Jilin"/>
    <s v="Dunhua"/>
    <s v="Changjitu G201 highway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619333333333337"/>
    <n v="128.51741666666666"/>
    <n v="419"/>
    <n v="1.5"/>
    <m/>
    <s v="2x"/>
    <n v="4.4137499999999994"/>
    <s v="Y"/>
    <d v="2015-07-27T00:00:00"/>
    <s v="ZJU"/>
    <s v="summer 2015"/>
    <n v="32.957300000000004"/>
    <m/>
    <s v="N"/>
    <n v="7"/>
    <n v="4"/>
    <s v="NE China/Korea/Russia diploids"/>
    <n v="2"/>
    <x v="0"/>
    <n v="0"/>
    <n v="0.21299999999999999"/>
    <n v="0"/>
    <n v="0.78500000000000003"/>
    <n v="1E-3"/>
    <n v="0"/>
    <n v="0"/>
    <n v="296"/>
    <n v="307"/>
    <n v="268"/>
    <n v="283"/>
    <n v="248"/>
    <n v="193"/>
    <n v="213"/>
    <n v="224"/>
    <n v="226"/>
    <n v="259"/>
    <n v="0.15272359485623499"/>
    <n v="0.118144611186903"/>
    <s v="2x"/>
    <m/>
    <m/>
    <n v="0"/>
    <d v="1899-12-30T00:00:00"/>
    <n v="0"/>
    <n v="5"/>
    <n v="4"/>
    <s v="SAMN05752586"/>
    <n v="0"/>
    <m/>
  </r>
  <r>
    <n v="761"/>
    <s v="JY240"/>
    <s v="JY240"/>
    <s v="M. sacchariflorus"/>
    <m/>
    <m/>
    <m/>
    <m/>
    <m/>
    <m/>
    <s v="wild"/>
    <m/>
    <s v="China"/>
    <s v="Heilongjiang"/>
    <s v="Ning'an"/>
    <s v="Mudan river bridge No.1"/>
    <s v="Xiaoli Jin"/>
    <d v="2014-10-05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753966666666663"/>
    <n v="128.74565000000001"/>
    <n v="361"/>
    <n v="0.7"/>
    <m/>
    <m/>
    <m/>
    <s v="Y"/>
    <d v="2015-07-27T00:00:00"/>
    <s v="ZJU"/>
    <s v="summer 2015"/>
    <n v="33.20989999999999"/>
    <m/>
    <s v="N"/>
    <n v="7"/>
    <n v="4"/>
    <s v="NE China/Korea/Russia diploids"/>
    <n v="2"/>
    <x v="0"/>
    <n v="2E-3"/>
    <n v="0.22800000000000001"/>
    <n v="1E-3"/>
    <n v="0.76700000000000002"/>
    <n v="1E-3"/>
    <n v="1E-3"/>
    <n v="1E-3"/>
    <n v="296"/>
    <n v="308"/>
    <n v="267"/>
    <n v="285"/>
    <n v="248"/>
    <n v="193"/>
    <n v="214"/>
    <n v="223"/>
    <n v="226"/>
    <n v="259"/>
    <n v="0.17604392428839799"/>
    <n v="0.11766562620559"/>
    <s v="2x"/>
    <m/>
    <m/>
    <n v="0"/>
    <d v="1899-12-30T00:00:00"/>
    <n v="0"/>
    <n v="5"/>
    <n v="4"/>
    <s v="SAMN05752587"/>
    <n v="0"/>
    <m/>
  </r>
  <r>
    <n v="762"/>
    <s v="JY241"/>
    <s v="JY241"/>
    <s v="M. sacchariflorus"/>
    <m/>
    <m/>
    <m/>
    <m/>
    <m/>
    <m/>
    <s v="wild"/>
    <m/>
    <s v="China"/>
    <s v="Heilongjiang"/>
    <s v="Ning'an"/>
    <s v="Mudanjiang riverside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3.750499999999995"/>
    <n v="128.74796666666666"/>
    <n v="360"/>
    <n v="0.6"/>
    <m/>
    <s v="2x"/>
    <n v="4.5092857142857143"/>
    <s v="Y"/>
    <d v="2015-07-27T00:00:00"/>
    <s v="ZJU"/>
    <s v="summer 2015"/>
    <n v="25.337199999999999"/>
    <m/>
    <s v="N"/>
    <n v="7"/>
    <n v="4"/>
    <s v="NE China/Korea/Russia diploids"/>
    <n v="2"/>
    <x v="0"/>
    <n v="0"/>
    <n v="0.23300000000000001"/>
    <n v="0"/>
    <n v="0.76600000000000001"/>
    <n v="0"/>
    <n v="0"/>
    <n v="0"/>
    <n v="296"/>
    <n v="307"/>
    <n v="267"/>
    <n v="283"/>
    <n v="248"/>
    <n v="193"/>
    <n v="214"/>
    <n v="224"/>
    <n v="226"/>
    <n v="259"/>
    <n v="0.21384193035688501"/>
    <n v="0.10681859952214701"/>
    <s v="2x"/>
    <m/>
    <m/>
    <n v="0"/>
    <d v="1899-12-30T00:00:00"/>
    <n v="0"/>
    <n v="5"/>
    <n v="4"/>
    <s v="SAMN05752588"/>
    <n v="0"/>
    <m/>
  </r>
  <r>
    <n v="763"/>
    <s v="JY242"/>
    <s v="JY242"/>
    <s v="M. sacchariflorus"/>
    <m/>
    <m/>
    <m/>
    <m/>
    <m/>
    <m/>
    <s v="wild"/>
    <m/>
    <s v="China"/>
    <s v="Heilongjiang"/>
    <s v="Mudanjiang"/>
    <s v="Xi'an suburb"/>
    <s v="Xiaoli Jin"/>
    <d v="2014-10-05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749866666666662"/>
    <n v="128.74860000000001"/>
    <n v="360"/>
    <n v="1.2"/>
    <m/>
    <m/>
    <m/>
    <s v="Y"/>
    <m/>
    <s v="AU"/>
    <d v="2015-11-18T00:00:00"/>
    <n v="71.328799999999987"/>
    <m/>
    <s v="Y"/>
    <m/>
    <m/>
    <m/>
    <m/>
    <x v="3"/>
    <m/>
    <m/>
    <m/>
    <m/>
    <m/>
    <m/>
    <m/>
    <n v="0"/>
    <n v="308"/>
    <n v="267"/>
    <n v="0"/>
    <n v="0"/>
    <n v="193"/>
    <n v="0"/>
    <n v="0"/>
    <n v="0"/>
    <n v="259"/>
    <s v="NA"/>
    <s v="NA"/>
    <s v="unknown"/>
    <m/>
    <m/>
    <e v="#N/A"/>
    <d v="1899-12-30T00:00:00"/>
    <n v="0"/>
    <n v="5"/>
    <n v="4"/>
    <s v="NA"/>
    <e v="#N/A"/>
    <m/>
  </r>
  <r>
    <n v="764"/>
    <s v="JY243"/>
    <s v="JY243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44.527966666666671"/>
    <n v="129.59008333333333"/>
    <n v="230"/>
    <n v="1.7"/>
    <m/>
    <s v="2x"/>
    <n v="4.2608928571428573"/>
    <s v="Y"/>
    <d v="2015-07-27T00:00:00"/>
    <s v="ZJU"/>
    <s v="summer 2015"/>
    <n v="37.419899999999998"/>
    <m/>
    <s v="Y"/>
    <m/>
    <m/>
    <m/>
    <m/>
    <x v="3"/>
    <m/>
    <m/>
    <m/>
    <m/>
    <m/>
    <m/>
    <m/>
    <n v="290"/>
    <n v="307"/>
    <n v="251"/>
    <n v="0"/>
    <n v="243"/>
    <n v="193"/>
    <n v="214"/>
    <n v="219"/>
    <n v="229"/>
    <n v="235"/>
    <s v="NA"/>
    <s v="NA"/>
    <s v="unknown"/>
    <m/>
    <m/>
    <n v="0"/>
    <d v="1899-12-30T00:00:00"/>
    <n v="0"/>
    <n v="4"/>
    <n v="4"/>
    <s v="NA"/>
    <n v="0"/>
    <m/>
  </r>
  <r>
    <n v="765"/>
    <s v="JY244"/>
    <s v="JY244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342700000000008"/>
    <n v="129.44921666666667"/>
    <n v="276"/>
    <n v="1.6"/>
    <m/>
    <s v="2x"/>
    <n v="4.3182142857142853"/>
    <s v="Y"/>
    <d v="2015-07-27T00:00:00"/>
    <s v="ZJU"/>
    <s v="summer 2015"/>
    <n v="73.878499999999988"/>
    <m/>
    <s v="N"/>
    <n v="7"/>
    <n v="4"/>
    <s v="NE China/Korea/Russia diploids"/>
    <n v="2"/>
    <x v="0"/>
    <n v="0"/>
    <n v="0.18"/>
    <n v="0"/>
    <n v="0.81899999999999995"/>
    <n v="0"/>
    <n v="0"/>
    <n v="0"/>
    <n v="296"/>
    <n v="307"/>
    <n v="267"/>
    <n v="284"/>
    <n v="248"/>
    <n v="193"/>
    <n v="213"/>
    <n v="224"/>
    <n v="226"/>
    <n v="259"/>
    <n v="0.26678225689929203"/>
    <n v="0.101722303235723"/>
    <s v="2x"/>
    <m/>
    <m/>
    <n v="0"/>
    <d v="1899-12-30T00:00:00"/>
    <n v="0"/>
    <n v="5"/>
    <n v="4"/>
    <s v="SAMN05752589"/>
    <n v="0"/>
    <m/>
  </r>
  <r>
    <n v="766"/>
    <s v="JY245"/>
    <s v="JY245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4.311450000000001"/>
    <n v="129.43928333333332"/>
    <n v="263"/>
    <n v="1.6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4"/>
    <n v="4"/>
    <s v="NA"/>
    <e v="#N/A"/>
    <m/>
  </r>
  <r>
    <n v="767"/>
    <s v="JY246"/>
    <s v="JY246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4.311566666666664"/>
    <n v="129.43931666666666"/>
    <n v="266"/>
    <n v="1.1000000000000001"/>
    <m/>
    <s v="2x"/>
    <n v="4.5092857142857143"/>
    <s v="Y"/>
    <d v="2015-07-27T00:00:00"/>
    <s v="ZJU"/>
    <s v="summer 2015"/>
    <n v="80.614499999999992"/>
    <m/>
    <s v="N"/>
    <n v="7"/>
    <n v="4"/>
    <s v="NE China/Korea/Russia diploids"/>
    <n v="2"/>
    <x v="0"/>
    <n v="0"/>
    <n v="0.217"/>
    <n v="0"/>
    <n v="0.78100000000000003"/>
    <n v="1E-3"/>
    <n v="0"/>
    <n v="1E-3"/>
    <n v="296"/>
    <n v="307"/>
    <n v="267"/>
    <n v="285"/>
    <n v="248"/>
    <n v="193"/>
    <n v="214"/>
    <n v="223"/>
    <n v="226"/>
    <n v="259"/>
    <n v="0.22152868082647001"/>
    <n v="0.111177103827165"/>
    <s v="2x"/>
    <m/>
    <m/>
    <n v="0"/>
    <d v="1899-12-30T00:00:00"/>
    <n v="0"/>
    <n v="4"/>
    <n v="4"/>
    <s v="SAMN05752590"/>
    <n v="0"/>
    <m/>
  </r>
  <r>
    <n v="768"/>
    <s v="JY247"/>
    <s v="JY247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269866666666672"/>
    <n v="129.4126"/>
    <n v="283"/>
    <n v="0.9"/>
    <m/>
    <m/>
    <m/>
    <s v="Y"/>
    <d v="2015-07-27T00:00:00"/>
    <s v="ZJU"/>
    <s v="summer 2015"/>
    <n v="28.494699999999998"/>
    <m/>
    <s v="N"/>
    <n v="7"/>
    <n v="4"/>
    <s v="NE China/Korea/Russia diploids"/>
    <n v="2"/>
    <x v="0"/>
    <n v="0"/>
    <n v="0.217"/>
    <n v="1E-3"/>
    <n v="0.78100000000000003"/>
    <n v="0"/>
    <n v="0"/>
    <n v="0"/>
    <n v="296"/>
    <n v="307"/>
    <n v="267"/>
    <n v="284"/>
    <n v="248"/>
    <n v="193"/>
    <n v="214"/>
    <n v="223"/>
    <n v="226"/>
    <n v="259"/>
    <n v="0.23187400664643801"/>
    <n v="0.10454836161167801"/>
    <s v="2x"/>
    <m/>
    <m/>
    <n v="0"/>
    <d v="1899-12-30T00:00:00"/>
    <n v="0"/>
    <n v="4"/>
    <n v="4"/>
    <s v="SAMN05752591"/>
    <n v="0"/>
    <m/>
  </r>
  <r>
    <n v="769"/>
    <s v="JY248"/>
    <s v="JY248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264433333333329"/>
    <n v="129.40806666666668"/>
    <n v="285"/>
    <n v="1.3"/>
    <m/>
    <m/>
    <m/>
    <s v="Y"/>
    <d v="2015-07-27T00:00:00"/>
    <s v="ZJU"/>
    <s v="summer 2015"/>
    <n v="26.221299999999996"/>
    <m/>
    <s v="N"/>
    <n v="7"/>
    <n v="4"/>
    <s v="NE China/Korea/Russia diploids"/>
    <n v="2"/>
    <x v="0"/>
    <n v="0"/>
    <n v="0.20699999999999999"/>
    <n v="0"/>
    <n v="0.79200000000000004"/>
    <n v="0"/>
    <n v="0"/>
    <n v="0"/>
    <n v="296"/>
    <n v="307"/>
    <n v="267"/>
    <n v="284"/>
    <n v="248"/>
    <n v="193"/>
    <n v="214"/>
    <n v="223"/>
    <n v="226"/>
    <n v="259"/>
    <n v="0.19664788325386501"/>
    <n v="0.110251798561151"/>
    <s v="2x"/>
    <m/>
    <m/>
    <n v="0"/>
    <d v="1899-12-30T00:00:00"/>
    <n v="0"/>
    <n v="4"/>
    <n v="4"/>
    <s v="SAMN05752592"/>
    <n v="0"/>
    <m/>
  </r>
  <r>
    <n v="770"/>
    <s v="JY249"/>
    <s v="JY249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4.200383333333335"/>
    <n v="129.29159999999999"/>
    <n v="295"/>
    <n v="1.2"/>
    <m/>
    <s v="2x"/>
    <n v="4.4710714285714284"/>
    <s v="Y"/>
    <d v="2015-07-27T00:00:00"/>
    <s v="ZJU"/>
    <s v="summer 2015"/>
    <n v="19.064299999999999"/>
    <m/>
    <s v="N"/>
    <n v="7"/>
    <n v="4"/>
    <s v="NE China/Korea/Russia diploids"/>
    <n v="2"/>
    <x v="0"/>
    <n v="0"/>
    <n v="0.24399999999999999"/>
    <n v="1E-3"/>
    <n v="0.754"/>
    <n v="0"/>
    <n v="0"/>
    <n v="1E-3"/>
    <n v="296"/>
    <n v="307"/>
    <n v="267"/>
    <n v="283"/>
    <n v="248"/>
    <n v="193"/>
    <n v="213"/>
    <n v="224"/>
    <n v="226"/>
    <n v="259"/>
    <n v="0.14454558589799199"/>
    <n v="0.12110259095362"/>
    <s v="2x"/>
    <m/>
    <m/>
    <n v="0"/>
    <d v="1899-12-30T00:00:00"/>
    <n v="0"/>
    <n v="5"/>
    <n v="4"/>
    <s v="SAMN05752593"/>
    <n v="0"/>
    <m/>
  </r>
  <r>
    <n v="771"/>
    <s v="JY250"/>
    <s v="JY250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090750000000007"/>
    <n v="129.1628"/>
    <n v="298"/>
    <n v="1.3"/>
    <m/>
    <m/>
    <m/>
    <s v="Y"/>
    <d v="2015-07-27T00:00:00"/>
    <s v="ZJU"/>
    <s v="summer 2015"/>
    <n v="57.08059999999999"/>
    <m/>
    <s v="N"/>
    <n v="7"/>
    <n v="4"/>
    <s v="NE China/Korea/Russia diploids"/>
    <n v="2"/>
    <x v="0"/>
    <n v="2E-3"/>
    <n v="0.21199999999999999"/>
    <n v="6.0000000000000001E-3"/>
    <n v="0.77800000000000002"/>
    <n v="1E-3"/>
    <n v="1E-3"/>
    <n v="1E-3"/>
    <n v="296"/>
    <n v="307"/>
    <n v="267"/>
    <n v="284"/>
    <n v="248"/>
    <n v="193"/>
    <n v="214"/>
    <n v="223"/>
    <n v="226"/>
    <n v="259"/>
    <n v="0.12896980205172701"/>
    <n v="0.131577201247429"/>
    <s v="2x"/>
    <m/>
    <m/>
    <n v="0"/>
    <d v="1899-12-30T00:00:00"/>
    <n v="0"/>
    <n v="5"/>
    <n v="4"/>
    <s v="SAMN05752594"/>
    <n v="0"/>
    <m/>
  </r>
  <r>
    <n v="772"/>
    <s v="JY251"/>
    <s v="JY251"/>
    <s v="M. sacchariflorus"/>
    <m/>
    <m/>
    <m/>
    <m/>
    <m/>
    <m/>
    <s v="wild"/>
    <m/>
    <s v="China"/>
    <s v="Heilongjiang"/>
    <s v="Ning'an"/>
    <m/>
    <s v="Xiaoli Jin"/>
    <d v="2014-10-06T00:00:00"/>
    <s v="roadside"/>
    <s v="5*3"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4.040349999999997"/>
    <n v="129.12391666666667"/>
    <n v="323"/>
    <n v="1.2"/>
    <m/>
    <s v="2x"/>
    <n v="4.3373214285714283"/>
    <s v="Y"/>
    <d v="2015-07-27T00:00:00"/>
    <s v="ZJU"/>
    <s v="summer 2015"/>
    <n v="59.227699999999999"/>
    <m/>
    <s v="N"/>
    <n v="7"/>
    <n v="4"/>
    <s v="NE China/Korea/Russia diploids"/>
    <n v="2"/>
    <x v="0"/>
    <n v="1E-3"/>
    <n v="0.23"/>
    <n v="7.0000000000000001E-3"/>
    <n v="0.76100000000000001"/>
    <n v="0"/>
    <n v="0"/>
    <n v="1E-3"/>
    <n v="296"/>
    <n v="307"/>
    <n v="267"/>
    <n v="285"/>
    <n v="248"/>
    <n v="193"/>
    <n v="214"/>
    <n v="223"/>
    <n v="226"/>
    <n v="259"/>
    <n v="0.19803496604536899"/>
    <n v="0.11256846353416"/>
    <s v="2x"/>
    <m/>
    <m/>
    <n v="0"/>
    <d v="1899-12-30T00:00:00"/>
    <n v="0"/>
    <n v="5"/>
    <n v="4"/>
    <s v="SAMN05752595"/>
    <n v="0"/>
    <m/>
  </r>
  <r>
    <n v="773"/>
    <s v="JY252"/>
    <s v="JY252"/>
    <s v="M. sacchariflorus"/>
    <m/>
    <m/>
    <m/>
    <m/>
    <m/>
    <m/>
    <s v="wild"/>
    <m/>
    <s v="China"/>
    <s v="Heilongjiang"/>
    <s v="Ning'an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92401666666666"/>
    <n v="129.04996666666665"/>
    <n v="604"/>
    <n v="1.1000000000000001"/>
    <m/>
    <s v="2x"/>
    <n v="4.2608928571428573"/>
    <s v="Y"/>
    <d v="2015-07-27T00:00:00"/>
    <s v="ZJU"/>
    <s v="summer 2015"/>
    <n v="26.894899999999996"/>
    <m/>
    <s v="N"/>
    <n v="7"/>
    <n v="4"/>
    <s v="NE China/Korea/Russia diploids"/>
    <n v="2"/>
    <x v="0"/>
    <n v="0"/>
    <n v="0.24399999999999999"/>
    <n v="0"/>
    <n v="0.755"/>
    <n v="0"/>
    <n v="0"/>
    <n v="0"/>
    <n v="296"/>
    <n v="307"/>
    <n v="267"/>
    <n v="0"/>
    <n v="248"/>
    <n v="193"/>
    <n v="214"/>
    <n v="223"/>
    <n v="226"/>
    <n v="259"/>
    <n v="0.185869094061552"/>
    <n v="0.105810527810315"/>
    <s v="2x"/>
    <m/>
    <m/>
    <n v="0"/>
    <d v="1899-12-30T00:00:00"/>
    <n v="0"/>
    <n v="5"/>
    <n v="4"/>
    <s v="SAMN05752596"/>
    <n v="0"/>
    <m/>
  </r>
  <r>
    <n v="774"/>
    <s v="JY253"/>
    <s v="JY253"/>
    <s v="M. sacchariflorus"/>
    <m/>
    <m/>
    <m/>
    <m/>
    <m/>
    <m/>
    <s v="wild"/>
    <m/>
    <s v="China"/>
    <s v="Jilin"/>
    <s v="Dunhua"/>
    <s v="Yanminghu town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678599999999996"/>
    <n v="128.58748333333332"/>
    <n v="353"/>
    <n v="1.3"/>
    <m/>
    <m/>
    <m/>
    <s v="Y"/>
    <d v="2015-07-27T00:00:00"/>
    <s v="ZJU"/>
    <s v="summer 2015"/>
    <n v="38.177700000000002"/>
    <m/>
    <s v="N"/>
    <n v="7"/>
    <n v="4"/>
    <s v="NE China/Korea/Russia diploids"/>
    <n v="2"/>
    <x v="0"/>
    <n v="1E-3"/>
    <n v="0.182"/>
    <n v="0"/>
    <n v="0.81399999999999995"/>
    <n v="1E-3"/>
    <n v="1E-3"/>
    <n v="1E-3"/>
    <n v="296"/>
    <n v="307"/>
    <n v="267"/>
    <n v="283"/>
    <n v="248"/>
    <n v="193"/>
    <n v="213"/>
    <n v="224"/>
    <n v="226"/>
    <n v="259"/>
    <n v="0.14515243461927499"/>
    <n v="0.116624974646745"/>
    <s v="2x"/>
    <m/>
    <m/>
    <n v="0"/>
    <d v="1899-12-30T00:00:00"/>
    <n v="0"/>
    <n v="5"/>
    <n v="4"/>
    <s v="SAMN05752597"/>
    <n v="0"/>
    <m/>
  </r>
  <r>
    <n v="775"/>
    <s v="JY254"/>
    <s v="JY254"/>
    <s v="M. sacchariflorus"/>
    <m/>
    <m/>
    <m/>
    <m/>
    <m/>
    <m/>
    <s v="wild"/>
    <m/>
    <s v="China"/>
    <s v="Jilin"/>
    <s v="Dunhua"/>
    <m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632966666666661"/>
    <n v="128.53023333333334"/>
    <n v="416"/>
    <n v="1.1000000000000001"/>
    <m/>
    <m/>
    <m/>
    <s v="Y"/>
    <d v="2015-07-27T00:00:00"/>
    <s v="ZJU"/>
    <s v="summer 2015"/>
    <n v="68.616"/>
    <m/>
    <s v="N"/>
    <n v="7"/>
    <n v="4"/>
    <s v="NE China/Korea/Russia diploids"/>
    <n v="2"/>
    <x v="0"/>
    <n v="3.0000000000000001E-3"/>
    <n v="0.251"/>
    <n v="2E-3"/>
    <n v="0.74"/>
    <n v="1E-3"/>
    <n v="1E-3"/>
    <n v="2E-3"/>
    <n v="295"/>
    <n v="306"/>
    <n v="266"/>
    <n v="283"/>
    <n v="250"/>
    <n v="194"/>
    <n v="213"/>
    <n v="221"/>
    <n v="227"/>
    <n v="258"/>
    <n v="0.23993642537205601"/>
    <n v="0.11101817352292601"/>
    <s v="2x"/>
    <m/>
    <m/>
    <n v="0"/>
    <d v="1899-12-30T00:00:00"/>
    <n v="0"/>
    <n v="5"/>
    <n v="4"/>
    <s v="SAMN05752598"/>
    <n v="0"/>
    <m/>
  </r>
  <r>
    <n v="776"/>
    <s v="JY255"/>
    <s v="JY255"/>
    <s v="M. sacchariflorus"/>
    <m/>
    <m/>
    <m/>
    <m/>
    <m/>
    <m/>
    <s v="wild"/>
    <m/>
    <s v="China"/>
    <s v="Jilin"/>
    <s v="Jilin"/>
    <s v="Fengman suburb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830749999999995"/>
    <n v="126.67563333333332"/>
    <n v="260"/>
    <n v="1.6"/>
    <m/>
    <s v="2x"/>
    <n v="4.3564285714285713"/>
    <s v="Y"/>
    <d v="2015-07-27T00:00:00"/>
    <s v="ZJU"/>
    <s v="summer 2015"/>
    <n v="102.50649999999999"/>
    <m/>
    <s v="N"/>
    <n v="7"/>
    <n v="4"/>
    <s v="NE China/Korea/Russia diploids"/>
    <n v="2"/>
    <x v="0"/>
    <n v="0"/>
    <n v="0.21199999999999999"/>
    <n v="1E-3"/>
    <n v="0.78600000000000003"/>
    <n v="1E-3"/>
    <n v="1E-3"/>
    <n v="0"/>
    <n v="296"/>
    <n v="307"/>
    <n v="267"/>
    <n v="285"/>
    <n v="248"/>
    <n v="193"/>
    <n v="214"/>
    <n v="223"/>
    <n v="226"/>
    <n v="259"/>
    <n v="0.27484467562491"/>
    <n v="0.106160835259425"/>
    <s v="2x"/>
    <m/>
    <m/>
    <n v="0"/>
    <d v="1899-12-30T00:00:00"/>
    <n v="0"/>
    <n v="4"/>
    <n v="4"/>
    <s v="SAMN05752599"/>
    <n v="0"/>
    <m/>
  </r>
  <r>
    <n v="777"/>
    <s v="JY256"/>
    <s v="JY256"/>
    <s v="M. sacchariflorus"/>
    <m/>
    <m/>
    <m/>
    <m/>
    <m/>
    <m/>
    <s v="wild"/>
    <m/>
    <s v="China"/>
    <s v="Jilin"/>
    <s v="Jilin"/>
    <s v="Fengman suburb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737083333333338"/>
    <n v="126.45511666666667"/>
    <n v="242"/>
    <n v="2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4"/>
    <n v="3"/>
    <s v="NA"/>
    <e v="#N/A"/>
    <m/>
  </r>
  <r>
    <n v="778"/>
    <s v="JY257"/>
    <s v="JY257"/>
    <s v="M. sacchariflorus"/>
    <m/>
    <m/>
    <m/>
    <m/>
    <m/>
    <m/>
    <s v="wild"/>
    <m/>
    <s v="China"/>
    <s v="Jilin"/>
    <s v="Jilin"/>
    <s v="G1212 road,Yongji country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671800000000005"/>
    <n v="126.39235000000001"/>
    <n v="279"/>
    <n v="2.1"/>
    <m/>
    <s v="2x"/>
    <n v="4.2035714285714283"/>
    <s v="Y"/>
    <d v="2015-07-27T00:00:00"/>
    <s v="ZJU"/>
    <s v="summer 2015"/>
    <n v="97.075599999999994"/>
    <m/>
    <s v="N"/>
    <n v="7"/>
    <n v="4"/>
    <s v="NE China/Korea/Russia diploids"/>
    <n v="2"/>
    <x v="0"/>
    <n v="0"/>
    <n v="0.20799999999999999"/>
    <n v="0"/>
    <n v="0.79100000000000004"/>
    <n v="0"/>
    <n v="0"/>
    <n v="0"/>
    <n v="296"/>
    <n v="307"/>
    <n v="266"/>
    <n v="283"/>
    <n v="248"/>
    <n v="193"/>
    <n v="213"/>
    <n v="224"/>
    <n v="226"/>
    <n v="259"/>
    <n v="0.32631122670134399"/>
    <n v="9.6984515077424602E-2"/>
    <s v="2x"/>
    <m/>
    <m/>
    <n v="0"/>
    <d v="1899-12-30T00:00:00"/>
    <n v="0"/>
    <n v="4"/>
    <n v="4"/>
    <s v="SAMN05752600"/>
    <n v="0"/>
    <m/>
  </r>
  <r>
    <n v="779"/>
    <s v="JY258"/>
    <s v="JY258"/>
    <s v="M. sacchariflorus"/>
    <m/>
    <m/>
    <m/>
    <m/>
    <m/>
    <m/>
    <s v="wild"/>
    <m/>
    <s v="China"/>
    <s v="Jilin"/>
    <s v="Jilin"/>
    <s v="Shuanghe town,Yongji country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481933333333338"/>
    <n v="126.16895000000001"/>
    <n v="287"/>
    <n v="2.1"/>
    <m/>
    <m/>
    <m/>
    <s v="Y"/>
    <d v="2015-07-27T00:00:00"/>
    <s v="ZJU"/>
    <s v="summer 2015"/>
    <n v="40.1143"/>
    <m/>
    <s v="N"/>
    <n v="7"/>
    <n v="4"/>
    <s v="NE China/Korea/Russia diploids"/>
    <n v="2"/>
    <x v="0"/>
    <n v="0"/>
    <n v="0.19500000000000001"/>
    <n v="0"/>
    <n v="0.80400000000000005"/>
    <n v="0"/>
    <n v="0"/>
    <n v="0"/>
    <n v="296"/>
    <n v="307"/>
    <n v="267"/>
    <n v="283"/>
    <n v="248"/>
    <n v="193"/>
    <n v="214"/>
    <n v="223"/>
    <n v="226"/>
    <n v="259"/>
    <n v="0.28218465539661902"/>
    <n v="0.101771336553945"/>
    <s v="2x"/>
    <m/>
    <m/>
    <n v="0"/>
    <d v="1899-12-30T00:00:00"/>
    <n v="0"/>
    <n v="4"/>
    <n v="4"/>
    <s v="SAMN05752601"/>
    <n v="0"/>
    <m/>
  </r>
  <r>
    <n v="780"/>
    <s v="JY259"/>
    <s v="JY259"/>
    <s v="M. sacchariflorus"/>
    <m/>
    <m/>
    <m/>
    <m/>
    <m/>
    <m/>
    <s v="wild"/>
    <m/>
    <s v="China"/>
    <s v="Jilin"/>
    <s v="Panshi"/>
    <s v="G1212 road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43.349883333333331"/>
    <n v="126.08368333333334"/>
    <n v="297"/>
    <n v="2.2999999999999998"/>
    <m/>
    <m/>
    <m/>
    <s v="Y"/>
    <d v="2015-07-27T00:00:00"/>
    <s v="ZJU"/>
    <s v="summer 2015"/>
    <n v="20.579899999999999"/>
    <m/>
    <s v="N"/>
    <n v="7"/>
    <n v="4"/>
    <s v="NE China/Korea/Russia diploids"/>
    <n v="2"/>
    <x v="0"/>
    <n v="0"/>
    <n v="0.20599999999999999"/>
    <n v="0"/>
    <n v="0.79200000000000004"/>
    <n v="0"/>
    <n v="0"/>
    <n v="1E-3"/>
    <n v="296"/>
    <n v="307"/>
    <n v="267"/>
    <n v="285"/>
    <n v="248"/>
    <n v="193"/>
    <n v="214"/>
    <n v="223"/>
    <n v="226"/>
    <n v="259"/>
    <n v="0.22031498338390401"/>
    <n v="0.101701197138727"/>
    <s v="2x"/>
    <m/>
    <m/>
    <n v="0"/>
    <d v="1899-12-30T00:00:00"/>
    <n v="0"/>
    <n v="4"/>
    <n v="4"/>
    <s v="SAMN05752602"/>
    <n v="0"/>
    <m/>
  </r>
  <r>
    <n v="781"/>
    <s v="JY260"/>
    <s v="JY260"/>
    <s v="M. sacchariflorus"/>
    <m/>
    <m/>
    <m/>
    <m/>
    <m/>
    <m/>
    <s v="wild"/>
    <m/>
    <s v="China"/>
    <s v="Jilin"/>
    <s v="Panshi"/>
    <s v="G1212 road"/>
    <s v="Xiaoli Jin"/>
    <d v="2014-10-06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3.303533333333327"/>
    <n v="126.04978333333334"/>
    <n v="271"/>
    <n v="1.8"/>
    <m/>
    <m/>
    <m/>
    <s v="Y"/>
    <d v="2015-07-27T00:00:00"/>
    <s v="ZJU"/>
    <s v="summer 2015"/>
    <n v="86.045399999999987"/>
    <n v="5.5666889334224003E-3"/>
    <s v="N"/>
    <n v="7"/>
    <n v="4"/>
    <s v="NE China/Korea/Russia diploids"/>
    <n v="2"/>
    <x v="0"/>
    <n v="2E-3"/>
    <n v="0.23300000000000001"/>
    <n v="1E-3"/>
    <n v="0.75700000000000001"/>
    <n v="6.0000000000000001E-3"/>
    <n v="0"/>
    <n v="1E-3"/>
    <n v="296"/>
    <n v="307"/>
    <n v="267"/>
    <n v="285"/>
    <n v="248"/>
    <n v="193"/>
    <n v="214"/>
    <n v="223"/>
    <n v="226"/>
    <n v="259"/>
    <n v="0.12818956798150599"/>
    <n v="0.124332924525175"/>
    <s v="2x"/>
    <m/>
    <m/>
    <n v="0"/>
    <d v="1899-12-30T00:00:00"/>
    <n v="0"/>
    <n v="4"/>
    <n v="4"/>
    <s v="SAMN05752603"/>
    <n v="0"/>
    <m/>
  </r>
  <r>
    <n v="782"/>
    <s v="JY261"/>
    <s v="JY261"/>
    <s v="M. sacchariflorus"/>
    <m/>
    <m/>
    <m/>
    <m/>
    <m/>
    <m/>
    <s v="wild"/>
    <m/>
    <s v="China"/>
    <s v="Jilin"/>
    <s v="Liaoyuan"/>
    <s v="Dongfeng country"/>
    <s v="Xiaoli Jin"/>
    <d v="2014-10-06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2.76656666666667"/>
    <n v="125.80321666666667"/>
    <n v="326"/>
    <n v="1"/>
    <m/>
    <s v="2x"/>
    <n v="4.3564285714285713"/>
    <s v="Y"/>
    <d v="2015-07-27T00:00:00"/>
    <s v="ZJU"/>
    <s v="summer 2015"/>
    <n v="114.96809999999998"/>
    <n v="5.4734537493158195E-4"/>
    <s v="N"/>
    <n v="7"/>
    <n v="4"/>
    <s v="NE China/Korea/Russia diploids"/>
    <n v="2"/>
    <x v="0"/>
    <n v="0"/>
    <n v="0.20100000000000001"/>
    <n v="1E-3"/>
    <n v="0.76200000000000001"/>
    <n v="2.7E-2"/>
    <n v="1E-3"/>
    <n v="7.0000000000000001E-3"/>
    <n v="296"/>
    <n v="307"/>
    <n v="266"/>
    <n v="283"/>
    <n v="248"/>
    <n v="193"/>
    <n v="213"/>
    <n v="224"/>
    <n v="226"/>
    <n v="259"/>
    <n v="0.13784135240572201"/>
    <n v="0.13259594436065"/>
    <s v="2x"/>
    <m/>
    <m/>
    <n v="0"/>
    <d v="1899-12-30T00:00:00"/>
    <n v="0"/>
    <n v="4"/>
    <n v="4"/>
    <s v="SAMN05752604"/>
    <n v="0"/>
    <m/>
  </r>
  <r>
    <n v="783"/>
    <s v="JY262"/>
    <s v="JY262"/>
    <s v="M. sacchariflorus"/>
    <m/>
    <m/>
    <m/>
    <m/>
    <m/>
    <m/>
    <s v="wild"/>
    <m/>
    <s v="China"/>
    <s v="Liaoning"/>
    <s v="Liaoyang"/>
    <s v="Taizihe river"/>
    <s v="Xiaoli Jin"/>
    <d v="2014-10-07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303516666666667"/>
    <n v="123.07878333333333"/>
    <n v="16"/>
    <n v="1.5"/>
    <m/>
    <s v="2x"/>
    <n v="4.3946428571428573"/>
    <s v="Y"/>
    <d v="2015-07-27T00:00:00"/>
    <s v="ZJU"/>
    <s v="summer 2015"/>
    <n v="170.077"/>
    <n v="5.54631170271769E-4"/>
    <s v="N"/>
    <n v="7"/>
    <n v="4"/>
    <s v="NE China/Korea/Russia diploids"/>
    <n v="2"/>
    <x v="0"/>
    <n v="0"/>
    <n v="0.33"/>
    <n v="1E-3"/>
    <n v="0.66800000000000004"/>
    <n v="0"/>
    <n v="0"/>
    <n v="0"/>
    <n v="296"/>
    <n v="307"/>
    <n v="266"/>
    <n v="283"/>
    <n v="248"/>
    <n v="193"/>
    <n v="213"/>
    <n v="224"/>
    <n v="226"/>
    <n v="259"/>
    <n v="0.13414246496171101"/>
    <n v="0.12415312218402701"/>
    <s v="2x"/>
    <m/>
    <m/>
    <n v="0"/>
    <d v="1899-12-30T00:00:00"/>
    <n v="0"/>
    <n v="6"/>
    <n v="5"/>
    <s v="SAMN05752605"/>
    <n v="0"/>
    <m/>
  </r>
  <r>
    <n v="784"/>
    <s v="JY263"/>
    <s v="JY263"/>
    <s v="M. sacchariflorus"/>
    <m/>
    <m/>
    <m/>
    <m/>
    <m/>
    <m/>
    <s v="wild"/>
    <m/>
    <s v="China"/>
    <s v="Liaoning"/>
    <s v="Liaoyang"/>
    <s v="Liaoyang contry"/>
    <s v="Xiaoli Jin"/>
    <d v="2014-10-07T00:00:00"/>
    <s v="field zon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287050000000001"/>
    <n v="123.0553"/>
    <n v="18"/>
    <n v="1.1000000000000001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6"/>
    <n v="5"/>
    <s v="NA"/>
    <e v="#N/A"/>
    <m/>
  </r>
  <r>
    <n v="785"/>
    <s v="JY264"/>
    <s v="JY264"/>
    <s v="M. sacchariflorus"/>
    <m/>
    <m/>
    <m/>
    <m/>
    <m/>
    <m/>
    <s v="wild"/>
    <m/>
    <s v="China"/>
    <s v="Liaoning"/>
    <s v="Liaoyang"/>
    <s v="Liaoyang contry"/>
    <s v="Xiaoli Jin"/>
    <d v="2014-10-07T00:00:00"/>
    <s v="field zone"/>
    <s v="3*1.5"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1.22826666666667"/>
    <n v="122.9796"/>
    <n v="22"/>
    <n v="1.4"/>
    <m/>
    <m/>
    <m/>
    <s v="Y"/>
    <d v="2015-07-27T00:00:00"/>
    <s v="ZJU"/>
    <s v="summer 2015"/>
    <n v="92.907699999999991"/>
    <n v="0"/>
    <s v="N"/>
    <n v="7"/>
    <n v="4"/>
    <s v="NE China/Korea/Russia diploids"/>
    <n v="2"/>
    <x v="0"/>
    <n v="0"/>
    <n v="0.35899999999999999"/>
    <n v="0"/>
    <n v="0.63900000000000001"/>
    <n v="1E-3"/>
    <n v="0"/>
    <n v="0"/>
    <n v="296"/>
    <n v="307"/>
    <n v="267"/>
    <n v="284"/>
    <n v="248"/>
    <n v="193"/>
    <n v="214"/>
    <n v="223"/>
    <n v="226"/>
    <n v="259"/>
    <n v="0.17740210952174501"/>
    <n v="0.11824632895384"/>
    <s v="2x"/>
    <m/>
    <m/>
    <n v="0"/>
    <d v="1899-12-30T00:00:00"/>
    <n v="0"/>
    <n v="6"/>
    <n v="6"/>
    <s v="SAMN05752606"/>
    <n v="0"/>
    <m/>
  </r>
  <r>
    <n v="786"/>
    <s v="JY265"/>
    <s v="JY265"/>
    <s v="M. sacchariflorus"/>
    <m/>
    <m/>
    <m/>
    <m/>
    <m/>
    <m/>
    <s v="wild"/>
    <m/>
    <s v="China"/>
    <s v="Liaoning"/>
    <s v="Haicheng"/>
    <s v="S101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s v="Y"/>
    <n v="41.063933333333331"/>
    <n v="122.80078333333333"/>
    <n v="15"/>
    <n v="2.4"/>
    <m/>
    <s v="2x"/>
    <n v="4.2608928571428573"/>
    <s v="Y"/>
    <d v="2015-07-27T00:00:00"/>
    <s v="ZJU"/>
    <s v="summer 2015"/>
    <n v="97.496599999999987"/>
    <n v="5.8187863674148002E-3"/>
    <s v="N"/>
    <n v="7"/>
    <n v="4"/>
    <s v="NE China/Korea/Russia diploids"/>
    <n v="2"/>
    <x v="0"/>
    <n v="0"/>
    <n v="0.39400000000000002"/>
    <n v="0"/>
    <n v="0.60499999999999998"/>
    <n v="0"/>
    <n v="0"/>
    <n v="0"/>
    <n v="296"/>
    <n v="307"/>
    <n v="266"/>
    <n v="283"/>
    <n v="248"/>
    <n v="193"/>
    <n v="213"/>
    <n v="224"/>
    <n v="226"/>
    <n v="259"/>
    <n v="0.180349660453692"/>
    <n v="0.113982513044705"/>
    <s v="2x"/>
    <m/>
    <m/>
    <n v="0"/>
    <d v="1899-12-30T00:00:00"/>
    <n v="0"/>
    <n v="6"/>
    <n v="6"/>
    <s v="SAMN05752607"/>
    <n v="0"/>
    <m/>
  </r>
  <r>
    <n v="787"/>
    <s v="JY266"/>
    <s v="JY266"/>
    <s v="M. sacchariflorus"/>
    <m/>
    <m/>
    <m/>
    <m/>
    <m/>
    <m/>
    <s v="wild"/>
    <m/>
    <s v="China"/>
    <s v="Liaoning"/>
    <s v="Haicheng"/>
    <s v="S101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41.045099999999998"/>
    <n v="122.77865"/>
    <n v="16"/>
    <n v="1.1000000000000001"/>
    <m/>
    <m/>
    <m/>
    <s v="Y"/>
    <d v="2015-07-27T00:00:00"/>
    <s v="ZJU"/>
    <s v="summer 2015"/>
    <n v="90.086999999999989"/>
    <n v="2.16216216216216E-3"/>
    <s v="N"/>
    <n v="7"/>
    <n v="4"/>
    <s v="NE China/Korea/Russia diploids"/>
    <n v="2"/>
    <x v="0"/>
    <n v="0"/>
    <n v="0.41099999999999998"/>
    <n v="0"/>
    <n v="0.58799999999999997"/>
    <n v="0"/>
    <n v="0"/>
    <n v="0"/>
    <n v="296"/>
    <n v="307"/>
    <n v="267"/>
    <n v="284"/>
    <n v="248"/>
    <n v="193"/>
    <n v="214"/>
    <n v="223"/>
    <n v="226"/>
    <n v="259"/>
    <n v="0.19057939604103499"/>
    <n v="0.11142449125312399"/>
    <s v="2x"/>
    <m/>
    <m/>
    <n v="0"/>
    <d v="1899-12-30T00:00:00"/>
    <n v="0"/>
    <n v="6"/>
    <n v="6"/>
    <s v="SAMN05752608"/>
    <n v="0"/>
    <m/>
  </r>
  <r>
    <n v="788"/>
    <s v="JY267"/>
    <s v="JY267"/>
    <s v="M. sacchariflorus"/>
    <m/>
    <m/>
    <m/>
    <m/>
    <m/>
    <m/>
    <s v="wild"/>
    <m/>
    <s v="China"/>
    <s v="Liaoning"/>
    <s v="Haicheng"/>
    <s v="Genzhuang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1.039216666666668"/>
    <n v="122.77263333333332"/>
    <n v="18"/>
    <n v="1.2"/>
    <m/>
    <s v="2x"/>
    <n v="4.3755357142857134"/>
    <s v="Y"/>
    <d v="2015-07-27T00:00:00"/>
    <s v="ZJU"/>
    <s v="summer 2015"/>
    <n v="70.342099999999988"/>
    <n v="6.4129970072680604E-3"/>
    <s v="N"/>
    <n v="7"/>
    <n v="4"/>
    <s v="NE China/Korea/Russia diploids"/>
    <n v="2"/>
    <x v="0"/>
    <n v="0"/>
    <n v="0.378"/>
    <n v="0"/>
    <n v="0.621"/>
    <n v="0"/>
    <n v="0"/>
    <n v="0"/>
    <n v="295"/>
    <n v="306"/>
    <n v="266"/>
    <n v="283"/>
    <n v="250"/>
    <n v="194"/>
    <n v="213"/>
    <n v="221"/>
    <n v="227"/>
    <n v="258"/>
    <n v="0.18138997254732001"/>
    <n v="0.115327591075967"/>
    <s v="2x"/>
    <m/>
    <m/>
    <n v="0"/>
    <d v="1899-12-30T00:00:00"/>
    <n v="0"/>
    <n v="6"/>
    <n v="6"/>
    <s v="SAMN05752609"/>
    <n v="0"/>
    <m/>
  </r>
  <r>
    <n v="789"/>
    <s v="JY268"/>
    <s v="JY268"/>
    <s v="M. sacchariflorus"/>
    <m/>
    <m/>
    <m/>
    <m/>
    <m/>
    <m/>
    <s v="wild"/>
    <m/>
    <s v="China"/>
    <s v="Liaoning"/>
    <s v="Dashiqiao"/>
    <s v="Huzhuang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711133333333329"/>
    <n v="122.54653333333334"/>
    <n v="30"/>
    <n v="1.9"/>
    <m/>
    <m/>
    <m/>
    <s v="Y"/>
    <d v="2015-07-27T00:00:00"/>
    <s v="ZJU"/>
    <s v="summer 2015"/>
    <n v="101.58029999999999"/>
    <n v="2.5146689019279098E-3"/>
    <s v="N"/>
    <n v="7"/>
    <n v="4"/>
    <s v="NE China/Korea/Russia diploids"/>
    <n v="2"/>
    <x v="0"/>
    <n v="0"/>
    <n v="0.621"/>
    <n v="2E-3"/>
    <n v="0.375"/>
    <n v="1E-3"/>
    <n v="0"/>
    <n v="0"/>
    <n v="296"/>
    <n v="307"/>
    <n v="267"/>
    <n v="283"/>
    <n v="248"/>
    <n v="193"/>
    <n v="213"/>
    <n v="224"/>
    <n v="226"/>
    <n v="259"/>
    <n v="0.10492703366565501"/>
    <n v="0.13408019629366599"/>
    <s v="2x"/>
    <s v="JY268-9"/>
    <m/>
    <n v="0"/>
    <d v="1899-12-30T00:00:00"/>
    <n v="0"/>
    <n v="7"/>
    <n v="6"/>
    <s v="SAMN05752610"/>
    <n v="0"/>
    <m/>
  </r>
  <r>
    <n v="790"/>
    <s v="JY269"/>
    <s v="JY269"/>
    <s v="M. sacchariflorus"/>
    <m/>
    <m/>
    <m/>
    <m/>
    <m/>
    <m/>
    <s v="wild"/>
    <m/>
    <s v="China"/>
    <s v="Liaoning"/>
    <s v="Dashiqiao"/>
    <s v="Huzhuang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40.711200000000005"/>
    <n v="122.54533333333335"/>
    <n v="34"/>
    <n v="2"/>
    <m/>
    <s v="2x"/>
    <n v="4.4328571428571424"/>
    <s v="Y"/>
    <d v="2015-07-27T00:00:00"/>
    <s v="ZJU"/>
    <s v="summer 2015"/>
    <n v="74.25739999999999"/>
    <n v="6.2473969179508504E-3"/>
    <s v="N"/>
    <n v="7"/>
    <n v="4"/>
    <s v="NE China/Korea/Russia diploids"/>
    <n v="2"/>
    <x v="0"/>
    <n v="0"/>
    <n v="0.621"/>
    <n v="2E-3"/>
    <n v="0.375"/>
    <n v="1E-3"/>
    <n v="0"/>
    <n v="0"/>
    <n v="296"/>
    <n v="307"/>
    <n v="267"/>
    <n v="283"/>
    <n v="248"/>
    <n v="193"/>
    <n v="213"/>
    <n v="224"/>
    <n v="226"/>
    <n v="259"/>
    <n v="0.10492703366565501"/>
    <n v="0.13408019629366599"/>
    <s v="2x"/>
    <s v="JY268-9"/>
    <m/>
    <n v="0"/>
    <d v="1899-12-30T00:00:00"/>
    <n v="0"/>
    <n v="7"/>
    <n v="6"/>
    <s v="SAMN05752611"/>
    <n v="0"/>
    <m/>
  </r>
  <r>
    <n v="791"/>
    <s v="JY270"/>
    <s v="JY270"/>
    <s v="M. sacchariflorus"/>
    <m/>
    <m/>
    <m/>
    <m/>
    <m/>
    <m/>
    <s v="wild"/>
    <m/>
    <s v="China"/>
    <s v="Liaoning"/>
    <s v="Dashiqiao"/>
    <s v="S311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635950000000008"/>
    <n v="122.47941666666667"/>
    <n v="14"/>
    <n v="1.6"/>
    <m/>
    <m/>
    <m/>
    <s v="Y"/>
    <d v="2015-07-27T00:00:00"/>
    <s v="ZJU"/>
    <s v="summer 2015"/>
    <n v="144.2697"/>
    <n v="3.6344755970924201E-3"/>
    <s v="N"/>
    <n v="7"/>
    <n v="4"/>
    <s v="NE China/Korea/Russia diploids"/>
    <n v="2"/>
    <x v="0"/>
    <n v="0"/>
    <n v="0.432"/>
    <n v="0"/>
    <n v="0.56399999999999995"/>
    <n v="0"/>
    <n v="0"/>
    <n v="3.0000000000000001E-3"/>
    <n v="295"/>
    <n v="306"/>
    <n v="266"/>
    <n v="283"/>
    <n v="250"/>
    <n v="194"/>
    <n v="213"/>
    <n v="221"/>
    <n v="227"/>
    <n v="258"/>
    <n v="0.18425083080479701"/>
    <n v="0.112508413333806"/>
    <s v="2x"/>
    <m/>
    <m/>
    <n v="0"/>
    <d v="1899-12-30T00:00:00"/>
    <n v="0"/>
    <n v="7"/>
    <n v="7"/>
    <s v="SAMN05752612"/>
    <n v="0"/>
    <m/>
  </r>
  <r>
    <n v="792"/>
    <s v="JY271"/>
    <s v="JY271"/>
    <s v="M. sacchariflorus"/>
    <m/>
    <m/>
    <m/>
    <m/>
    <m/>
    <m/>
    <s v="wild"/>
    <m/>
    <s v="China"/>
    <s v="Liaoning"/>
    <s v="Gaizhou"/>
    <s v="Binhai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40.384683333333328"/>
    <n v="122.2128"/>
    <n v="15"/>
    <n v="0.9"/>
    <m/>
    <s v="2x"/>
    <n v="4.5283928571428564"/>
    <s v="Y"/>
    <d v="2015-07-27T00:00:00"/>
    <s v="ZJU"/>
    <s v="summer 2015"/>
    <n v="117.66249999999998"/>
    <n v="2.7522935779816498E-3"/>
    <s v="N"/>
    <n v="7"/>
    <n v="4"/>
    <s v="NE China/Korea/Russia diploids"/>
    <n v="2"/>
    <x v="0"/>
    <n v="0"/>
    <n v="0.53700000000000003"/>
    <n v="4.0000000000000001E-3"/>
    <n v="0.45700000000000002"/>
    <n v="0"/>
    <n v="0"/>
    <n v="0"/>
    <n v="295"/>
    <n v="306"/>
    <n v="266"/>
    <n v="283"/>
    <n v="250"/>
    <n v="194"/>
    <n v="213"/>
    <n v="221"/>
    <n v="227"/>
    <n v="258"/>
    <n v="0.114203149833839"/>
    <n v="0.130134081492839"/>
    <s v="2x"/>
    <s v="JY271-2"/>
    <m/>
    <n v="0"/>
    <d v="1899-12-30T00:00:00"/>
    <n v="0"/>
    <n v="7"/>
    <n v="7"/>
    <s v="SAMN05752613"/>
    <n v="0"/>
    <m/>
  </r>
  <r>
    <n v="793"/>
    <s v="JY272"/>
    <s v="JY272"/>
    <s v="M. sacchariflorus"/>
    <m/>
    <m/>
    <m/>
    <m/>
    <m/>
    <m/>
    <s v="wild"/>
    <m/>
    <s v="China"/>
    <s v="Liaoning"/>
    <s v="Gaizhou"/>
    <s v="Binhai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384733333333337"/>
    <n v="122.21296666666667"/>
    <n v="15"/>
    <n v="1.8"/>
    <m/>
    <s v="2x"/>
    <n v="4.3182142857142853"/>
    <s v="Y"/>
    <d v="2015-07-27T00:00:00"/>
    <s v="ZJU"/>
    <s v="summer 2015"/>
    <n v="65.963699999999989"/>
    <n v="8.3577099874634399E-4"/>
    <s v="N"/>
    <n v="7"/>
    <n v="4"/>
    <s v="NE China/Korea/Russia diploids"/>
    <n v="2"/>
    <x v="0"/>
    <n v="0"/>
    <n v="0.53700000000000003"/>
    <n v="4.0000000000000001E-3"/>
    <n v="0.45700000000000002"/>
    <n v="0"/>
    <n v="0"/>
    <n v="0"/>
    <n v="295"/>
    <n v="306"/>
    <n v="266"/>
    <n v="283"/>
    <n v="250"/>
    <n v="194"/>
    <n v="213"/>
    <n v="221"/>
    <n v="227"/>
    <n v="258"/>
    <n v="0.114203149833839"/>
    <n v="0.130134081492839"/>
    <s v="2x"/>
    <s v="JY271-2"/>
    <m/>
    <n v="0"/>
    <d v="1899-12-30T00:00:00"/>
    <n v="0"/>
    <n v="7"/>
    <n v="7"/>
    <s v="SAMN05752614"/>
    <n v="0"/>
    <m/>
  </r>
  <r>
    <n v="794"/>
    <s v="JY273"/>
    <s v="JY273"/>
    <s v="M. sacchariflorus"/>
    <m/>
    <m/>
    <m/>
    <m/>
    <m/>
    <m/>
    <s v="wild"/>
    <m/>
    <s v="China"/>
    <s v="Liaoning"/>
    <s v="Gaizhou"/>
    <s v="Binhai roadsid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381783333333331"/>
    <n v="122.21314999999998"/>
    <n v="17"/>
    <n v="1.4"/>
    <m/>
    <s v="2x"/>
    <n v="4.3373214285714283"/>
    <s v="Y"/>
    <d v="2015-07-27T00:00:00"/>
    <s v="ZJU"/>
    <s v="summer 2015"/>
    <n v="93.539199999999994"/>
    <n v="1.10262934690416E-2"/>
    <s v="N"/>
    <n v="7"/>
    <n v="4"/>
    <s v="NE China/Korea/Russia diploids"/>
    <n v="2"/>
    <x v="0"/>
    <n v="4.0000000000000001E-3"/>
    <n v="0.54700000000000004"/>
    <n v="0"/>
    <n v="0.44800000000000001"/>
    <n v="0"/>
    <n v="0"/>
    <n v="0"/>
    <n v="296"/>
    <n v="307"/>
    <n v="267"/>
    <n v="284"/>
    <n v="248"/>
    <n v="193"/>
    <n v="214"/>
    <n v="223"/>
    <n v="226"/>
    <n v="259"/>
    <n v="0.27524924143909801"/>
    <n v="9.8444976076555002E-2"/>
    <s v="2x"/>
    <m/>
    <m/>
    <n v="0"/>
    <d v="1899-12-30T00:00:00"/>
    <n v="0"/>
    <n v="7"/>
    <n v="7"/>
    <s v="SAMN05752615"/>
    <n v="0"/>
    <m/>
  </r>
  <r>
    <n v="795"/>
    <s v="JY274"/>
    <s v="JY274"/>
    <s v="M. sacchariflorus"/>
    <m/>
    <m/>
    <m/>
    <m/>
    <m/>
    <m/>
    <s v="wild"/>
    <m/>
    <s v="China"/>
    <s v="Liaoning"/>
    <s v="Yingkou"/>
    <s v="Bayuquan Suburb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40.306200000000004"/>
    <n v="122.16406666666666"/>
    <n v="63"/>
    <n v="1"/>
    <m/>
    <m/>
    <m/>
    <s v="Y"/>
    <d v="2015-07-27T00:00:00"/>
    <s v="ZJU"/>
    <s v="summer 2015"/>
    <n v="16.706699999999998"/>
    <m/>
    <m/>
    <n v="7"/>
    <n v="4"/>
    <s v="NE China/Korea/Russia diploids"/>
    <n v="2"/>
    <x v="0"/>
    <n v="1E-3"/>
    <n v="0.46899999999999997"/>
    <n v="1E-3"/>
    <n v="0.52800000000000002"/>
    <n v="0"/>
    <n v="0"/>
    <n v="0"/>
    <n v="296"/>
    <n v="308"/>
    <n v="267"/>
    <n v="285"/>
    <n v="248"/>
    <n v="193"/>
    <n v="214"/>
    <n v="223"/>
    <n v="226"/>
    <n v="259"/>
    <n v="0.16899292009825201"/>
    <n v="0.115032861564141"/>
    <s v="2x"/>
    <m/>
    <m/>
    <n v="0"/>
    <d v="1899-12-30T00:00:00"/>
    <n v="0"/>
    <n v="7"/>
    <n v="7"/>
    <s v="SAMN05752616"/>
    <n v="0"/>
    <m/>
  </r>
  <r>
    <n v="796"/>
    <s v="JY275"/>
    <s v="JY275"/>
    <s v="M. sacchariflorus"/>
    <m/>
    <m/>
    <m/>
    <m/>
    <m/>
    <m/>
    <s v="wild"/>
    <m/>
    <s v="China"/>
    <s v="Liaoning"/>
    <s v="Wafangdian"/>
    <s v="Gujiazi village, Liguan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9.99216666666667"/>
    <n v="121.96194999999999"/>
    <n v="40"/>
    <n v="1.2"/>
    <m/>
    <m/>
    <m/>
    <s v="Y"/>
    <d v="2015-07-27T00:00:00"/>
    <s v="ZJU"/>
    <s v="summer 2015"/>
    <n v="131.46799999999999"/>
    <n v="6.09560474815528E-3"/>
    <s v="N"/>
    <n v="7"/>
    <n v="4"/>
    <s v="NE China/Korea/Russia diploids"/>
    <n v="2"/>
    <x v="0"/>
    <n v="0"/>
    <n v="0.499"/>
    <n v="1E-3"/>
    <n v="0.499"/>
    <n v="0"/>
    <n v="0"/>
    <n v="1E-3"/>
    <n v="296"/>
    <n v="307"/>
    <n v="267"/>
    <n v="283"/>
    <n v="248"/>
    <n v="193"/>
    <n v="213"/>
    <n v="224"/>
    <n v="226"/>
    <n v="259"/>
    <n v="0.146655107643404"/>
    <n v="0.117947849644429"/>
    <s v="2x"/>
    <m/>
    <m/>
    <n v="0"/>
    <d v="1899-12-30T00:00:00"/>
    <n v="0"/>
    <n v="7"/>
    <n v="7"/>
    <s v="SAMN05752617"/>
    <n v="0"/>
    <m/>
  </r>
  <r>
    <n v="797"/>
    <s v="JY276"/>
    <s v="JY276"/>
    <s v="M. sacchariflorus"/>
    <m/>
    <m/>
    <m/>
    <m/>
    <m/>
    <m/>
    <s v="wild"/>
    <m/>
    <s v="China"/>
    <s v="Liaoning"/>
    <s v="Wafangdian"/>
    <s v="Shanggujiazi village, Liguan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986733333333326"/>
    <n v="121.95956666666666"/>
    <n v="43"/>
    <n v="1.6"/>
    <m/>
    <m/>
    <m/>
    <s v="Y"/>
    <d v="2015-07-27T00:00:00"/>
    <s v="ZJU"/>
    <s v="summer 2015"/>
    <n v="393.2833"/>
    <n v="6.6334991708126003E-3"/>
    <s v="N"/>
    <n v="7"/>
    <n v="4"/>
    <s v="NE China/Korea/Russia diploids"/>
    <n v="2"/>
    <x v="0"/>
    <n v="0"/>
    <n v="0.496"/>
    <n v="0"/>
    <n v="0.503"/>
    <n v="0"/>
    <n v="0"/>
    <n v="0"/>
    <n v="296"/>
    <n v="307"/>
    <n v="266"/>
    <n v="283"/>
    <n v="248"/>
    <n v="193"/>
    <n v="213"/>
    <n v="224"/>
    <n v="226"/>
    <n v="259"/>
    <n v="0.24976159514521001"/>
    <n v="0.106617363839458"/>
    <s v="2x"/>
    <m/>
    <m/>
    <n v="0"/>
    <d v="1899-12-30T00:00:00"/>
    <n v="0"/>
    <n v="7"/>
    <n v="7"/>
    <s v="SAMN05752618"/>
    <n v="0"/>
    <m/>
  </r>
  <r>
    <n v="798"/>
    <s v="JY277"/>
    <s v="JY277"/>
    <s v="M. sacchariflorus"/>
    <m/>
    <m/>
    <m/>
    <m/>
    <m/>
    <m/>
    <s v="wild"/>
    <m/>
    <s v="China"/>
    <s v="Liaoning"/>
    <s v="Wafangdian"/>
    <s v="Tucheng village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9.969799999999999"/>
    <n v="121.9414"/>
    <n v="26"/>
    <n v="1.6"/>
    <m/>
    <s v="2x"/>
    <n v="4.4328571428571424"/>
    <s v="Y"/>
    <d v="2015-07-27T00:00:00"/>
    <s v="ZJU"/>
    <s v="summer 2015"/>
    <n v="36.411999999999992"/>
    <m/>
    <m/>
    <n v="7"/>
    <n v="4"/>
    <s v="NE China/Korea/Russia diploids"/>
    <n v="2"/>
    <x v="0"/>
    <n v="1E-3"/>
    <n v="0.54"/>
    <n v="2E-3"/>
    <n v="0.45100000000000001"/>
    <n v="2E-3"/>
    <n v="1E-3"/>
    <n v="3.0000000000000001E-3"/>
    <n v="296"/>
    <n v="307"/>
    <n v="267"/>
    <n v="283"/>
    <n v="248"/>
    <n v="193"/>
    <n v="213"/>
    <n v="224"/>
    <n v="226"/>
    <n v="259"/>
    <n v="0.15032509752925899"/>
    <n v="0.12549739822467099"/>
    <s v="2x"/>
    <m/>
    <m/>
    <n v="0"/>
    <d v="1899-12-30T00:00:00"/>
    <n v="0"/>
    <n v="7"/>
    <n v="7"/>
    <s v="SAMN05752619"/>
    <n v="0"/>
    <m/>
  </r>
  <r>
    <n v="799"/>
    <s v="JY278"/>
    <s v="JY278"/>
    <s v="M. sacchariflorus"/>
    <m/>
    <m/>
    <m/>
    <m/>
    <m/>
    <m/>
    <s v="wild"/>
    <m/>
    <s v="China"/>
    <s v="Liaoning"/>
    <s v="Wafangdian"/>
    <s v="Laohutun town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9.622966666666663"/>
    <n v="121.81088333333334"/>
    <n v="24"/>
    <n v="1.5"/>
    <m/>
    <m/>
    <m/>
    <s v="Y"/>
    <d v="2015-07-27T00:00:00"/>
    <s v="ZJU"/>
    <s v="summer 2015"/>
    <n v="262.5813"/>
    <n v="2.1929824561403499E-3"/>
    <s v="N"/>
    <n v="7"/>
    <n v="4"/>
    <s v="NE China/Korea/Russia diploids"/>
    <n v="2"/>
    <x v="0"/>
    <n v="0"/>
    <n v="0.52200000000000002"/>
    <n v="0"/>
    <n v="0.47599999999999998"/>
    <n v="0"/>
    <n v="0"/>
    <n v="0"/>
    <n v="296"/>
    <n v="307"/>
    <n v="267"/>
    <n v="284"/>
    <n v="248"/>
    <n v="193"/>
    <n v="213"/>
    <n v="224"/>
    <n v="226"/>
    <n v="259"/>
    <n v="0.32550209507296601"/>
    <n v="8.9756222955314699E-2"/>
    <s v="2x"/>
    <m/>
    <m/>
    <n v="0"/>
    <d v="1899-12-30T00:00:00"/>
    <n v="0"/>
    <n v="7"/>
    <n v="7"/>
    <s v="SAMN05752620"/>
    <n v="0"/>
    <m/>
  </r>
  <r>
    <n v="800"/>
    <s v="JY279"/>
    <s v="JY279"/>
    <s v="M. sacchariflorus"/>
    <m/>
    <m/>
    <m/>
    <m/>
    <m/>
    <m/>
    <s v="wild"/>
    <m/>
    <s v="China"/>
    <s v="Liaoning"/>
    <s v="Dalian"/>
    <s v="Lvshunkou suburb"/>
    <s v="Xiaoli Jin"/>
    <d v="2014-10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8.833216666666665"/>
    <n v="121.17144999999999"/>
    <n v="36"/>
    <n v="0.9"/>
    <m/>
    <s v="2x"/>
    <n v="4.4137499999999994"/>
    <s v="Y"/>
    <d v="2015-07-27T00:00:00"/>
    <s v="ZJU"/>
    <s v="summer 2015"/>
    <n v="184.8913"/>
    <n v="2.0911752404851498E-3"/>
    <s v="N"/>
    <n v="8"/>
    <n v="3"/>
    <s v="N China 2x and 4x, Korea and Russia 4x"/>
    <n v="4"/>
    <x v="9"/>
    <n v="0"/>
    <n v="0.90500000000000003"/>
    <n v="1E-3"/>
    <n v="9.2999999999999999E-2"/>
    <n v="0"/>
    <n v="0"/>
    <n v="0"/>
    <n v="296"/>
    <n v="307"/>
    <n v="268"/>
    <n v="284"/>
    <n v="248"/>
    <n v="193"/>
    <n v="213"/>
    <n v="224"/>
    <n v="226"/>
    <n v="259"/>
    <n v="0.195983239416269"/>
    <n v="0.11274844553067601"/>
    <s v="2x"/>
    <m/>
    <m/>
    <n v="0"/>
    <d v="1899-12-30T00:00:00"/>
    <n v="0"/>
    <n v="8"/>
    <n v="8"/>
    <s v="SAMN05752621"/>
    <n v="0"/>
    <m/>
  </r>
  <r>
    <n v="801"/>
    <s v="JY280"/>
    <s v="JY280"/>
    <s v="M. sacchariflorus"/>
    <m/>
    <m/>
    <m/>
    <m/>
    <m/>
    <m/>
    <s v="wild"/>
    <m/>
    <s v="China"/>
    <s v="Liaoning"/>
    <s v="Dalian"/>
    <s v="Lvshunkou suburb"/>
    <s v="Xiaoli Jin"/>
    <d v="2014-10-07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8.820133333333338"/>
    <n v="121.16921666666666"/>
    <n v="20"/>
    <n v="1.4"/>
    <m/>
    <m/>
    <m/>
    <s v="Y"/>
    <d v="2015-07-27T00:00:00"/>
    <s v="ZJU"/>
    <s v="summer 2015"/>
    <n v="87.2761"/>
    <n v="4.9325879644853696E-3"/>
    <s v="N"/>
    <n v="8"/>
    <n v="3"/>
    <s v="N China 2x and 4x, Korea and Russia 4x"/>
    <n v="4"/>
    <x v="9"/>
    <n v="0"/>
    <n v="0.89300000000000002"/>
    <n v="0"/>
    <n v="0.106"/>
    <n v="0"/>
    <n v="0"/>
    <n v="0"/>
    <n v="296"/>
    <n v="307"/>
    <n v="267"/>
    <n v="284"/>
    <n v="248"/>
    <n v="193"/>
    <n v="213"/>
    <n v="224"/>
    <n v="226"/>
    <n v="259"/>
    <n v="0.16032365265135101"/>
    <n v="0.11243418109233599"/>
    <s v="2x"/>
    <m/>
    <m/>
    <n v="0"/>
    <d v="1899-12-30T00:00:00"/>
    <n v="0"/>
    <n v="8"/>
    <n v="8"/>
    <s v="SAMN05752622"/>
    <n v="0"/>
    <m/>
  </r>
  <r>
    <n v="802"/>
    <s v="JY281"/>
    <s v="JY281"/>
    <s v="M. sacchariflorus"/>
    <m/>
    <m/>
    <m/>
    <m/>
    <m/>
    <m/>
    <s v="wild"/>
    <m/>
    <s v="China"/>
    <s v="Shandong"/>
    <s v="Dongying"/>
    <s v="Hekou suburb"/>
    <s v="Xiaoli Jin"/>
    <d v="2014-10-08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8.049700000000001"/>
    <n v="118.89945"/>
    <n v="-2"/>
    <n v="1.5"/>
    <m/>
    <s v="2x"/>
    <n v="4.3755357142857134"/>
    <s v="Y"/>
    <d v="2015-07-27T00:00:00"/>
    <s v="ZJU"/>
    <s v="summer 2015"/>
    <n v="112.36539999999999"/>
    <n v="3.4977264777894402E-4"/>
    <s v="N"/>
    <n v="8"/>
    <n v="3"/>
    <s v="N China 2x and 4x, Korea and Russia 4x"/>
    <n v="4"/>
    <x v="9"/>
    <n v="0"/>
    <n v="0.85399999999999998"/>
    <n v="0.14499999999999999"/>
    <n v="0"/>
    <n v="1E-3"/>
    <n v="0"/>
    <n v="0"/>
    <n v="295"/>
    <n v="306"/>
    <n v="266"/>
    <n v="283"/>
    <n v="250"/>
    <n v="194"/>
    <n v="213"/>
    <n v="221"/>
    <n v="227"/>
    <n v="258"/>
    <n v="0.17020661754081801"/>
    <n v="0.10785303848163"/>
    <s v="2x"/>
    <m/>
    <m/>
    <n v="0"/>
    <d v="1899-12-30T00:00:00"/>
    <n v="0"/>
    <n v="8"/>
    <n v="8"/>
    <s v="SAMN05752623"/>
    <n v="0"/>
    <m/>
  </r>
  <r>
    <n v="803"/>
    <s v="JY282"/>
    <s v="JY282"/>
    <s v="M. sacchariflorus"/>
    <m/>
    <m/>
    <m/>
    <m/>
    <m/>
    <m/>
    <s v="wild"/>
    <m/>
    <s v="China"/>
    <s v="Shandong"/>
    <s v="Dongying"/>
    <s v="Hekou suburb"/>
    <s v="Xiaoli Jin"/>
    <d v="2014-10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991616666666673"/>
    <n v="118.87635000000002"/>
    <n v="4"/>
    <n v="1.7"/>
    <m/>
    <s v="2x"/>
    <n v="4.3182142857142853"/>
    <s v="Y"/>
    <d v="2015-07-27T00:00:00"/>
    <s v="ZJU"/>
    <s v="summer 2015"/>
    <n v="98.106999999999999"/>
    <m/>
    <m/>
    <e v="#N/A"/>
    <m/>
    <m/>
    <m/>
    <x v="3"/>
    <m/>
    <m/>
    <m/>
    <m/>
    <m/>
    <m/>
    <m/>
    <n v="296"/>
    <n v="307"/>
    <n v="267"/>
    <n v="284"/>
    <n v="248"/>
    <n v="193"/>
    <n v="213"/>
    <n v="224"/>
    <n v="226"/>
    <n v="259"/>
    <s v="NA"/>
    <s v="NA"/>
    <s v="unknown"/>
    <m/>
    <m/>
    <n v="0"/>
    <d v="1899-12-30T00:00:00"/>
    <n v="0"/>
    <n v="8"/>
    <n v="8"/>
    <s v="NA"/>
    <n v="0"/>
    <m/>
  </r>
  <r>
    <n v="804"/>
    <s v="JY283"/>
    <s v="JY283"/>
    <s v="M. sacchariflorus"/>
    <m/>
    <m/>
    <m/>
    <m/>
    <m/>
    <m/>
    <s v="wild"/>
    <m/>
    <s v="China"/>
    <s v="Shandong"/>
    <s v="Dongying"/>
    <s v="Xianhe town"/>
    <s v="Xiaoli Jin"/>
    <d v="2014-10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941500000000005"/>
    <n v="118.81129999999999"/>
    <n v="9"/>
    <n v="2.2000000000000002"/>
    <m/>
    <m/>
    <m/>
    <s v="Y"/>
    <d v="2015-07-27T00:00:00"/>
    <s v="ZJU"/>
    <s v="summer 2015"/>
    <n v="119.1747"/>
    <n v="9.2184368737474893E-3"/>
    <s v="N"/>
    <n v="8"/>
    <n v="3"/>
    <s v="N China 2x and 4x, Korea and Russia 4x"/>
    <n v="4"/>
    <x v="9"/>
    <n v="0"/>
    <n v="0.86699999999999999"/>
    <n v="0.13200000000000001"/>
    <n v="0"/>
    <n v="1E-3"/>
    <n v="0"/>
    <n v="0"/>
    <n v="296"/>
    <n v="307"/>
    <n v="267"/>
    <n v="284"/>
    <n v="248"/>
    <n v="193"/>
    <n v="213"/>
    <n v="224"/>
    <n v="226"/>
    <n v="259"/>
    <n v="0.19809276116168201"/>
    <n v="0.100216216216216"/>
    <s v="2x"/>
    <m/>
    <m/>
    <n v="0"/>
    <d v="1899-12-30T00:00:00"/>
    <n v="0"/>
    <n v="8"/>
    <n v="8"/>
    <s v="SAMN05752624"/>
    <n v="0"/>
    <m/>
  </r>
  <r>
    <n v="805"/>
    <s v="JY284"/>
    <s v="JY284"/>
    <s v="M. sacchariflorus"/>
    <m/>
    <m/>
    <m/>
    <m/>
    <m/>
    <m/>
    <s v="wild"/>
    <m/>
    <s v="China"/>
    <s v="Shandong"/>
    <s v="Dongying"/>
    <s v="Lijing country"/>
    <s v="Xiaoli Jin"/>
    <d v="2014-10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769683333333333"/>
    <n v="118.66770000000001"/>
    <n v="9"/>
    <n v="1.4"/>
    <m/>
    <s v="2x"/>
    <n v="4.3564285714285713"/>
    <s v="Y"/>
    <d v="2015-07-27T00:00:00"/>
    <s v="ZJU"/>
    <s v="summer 2015"/>
    <n v="179.453"/>
    <n v="0"/>
    <s v="N"/>
    <n v="8"/>
    <n v="3"/>
    <s v="N China 2x and 4x, Korea and Russia 4x"/>
    <n v="4"/>
    <x v="9"/>
    <n v="0"/>
    <n v="0.89200000000000002"/>
    <n v="0.107"/>
    <n v="0"/>
    <n v="0"/>
    <n v="0"/>
    <n v="0"/>
    <n v="296"/>
    <n v="307"/>
    <n v="267"/>
    <n v="284"/>
    <n v="248"/>
    <n v="193"/>
    <n v="213"/>
    <n v="224"/>
    <n v="226"/>
    <n v="259"/>
    <n v="0.293801473775466"/>
    <n v="8.8632457647925406E-2"/>
    <s v="2x"/>
    <m/>
    <m/>
    <n v="0"/>
    <d v="1899-12-30T00:00:00"/>
    <n v="0"/>
    <n v="7"/>
    <n v="7"/>
    <s v="SAMN05752625"/>
    <n v="0"/>
    <m/>
  </r>
  <r>
    <n v="806"/>
    <s v="JY285"/>
    <s v="JY285"/>
    <s v="M. sacchariflorus"/>
    <m/>
    <m/>
    <m/>
    <m/>
    <m/>
    <m/>
    <s v="wild"/>
    <m/>
    <s v="China"/>
    <s v="Shandong"/>
    <s v="Dongying"/>
    <s v="Dongying suburb"/>
    <s v="Xiaoli Jin"/>
    <d v="2014-10-08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7.351200000000006"/>
    <n v="118.33748333333332"/>
    <n v="9"/>
    <n v="1.5"/>
    <m/>
    <s v="2x"/>
    <n v="4.3946428571428573"/>
    <s v="Y"/>
    <d v="2015-07-27T00:00:00"/>
    <s v="ZJU"/>
    <s v="summer 2015"/>
    <n v="267.37979999999999"/>
    <n v="1.1494252873563201E-3"/>
    <s v="N"/>
    <n v="8"/>
    <n v="3"/>
    <s v="N China 2x and 4x, Korea and Russia 4x"/>
    <n v="4"/>
    <x v="9"/>
    <n v="0"/>
    <n v="0.91200000000000003"/>
    <n v="8.6999999999999994E-2"/>
    <n v="0"/>
    <n v="0"/>
    <n v="0"/>
    <n v="0"/>
    <n v="295"/>
    <n v="307"/>
    <n v="265"/>
    <n v="283"/>
    <n v="248"/>
    <n v="193"/>
    <n v="213"/>
    <n v="225"/>
    <n v="226"/>
    <n v="259"/>
    <n v="0.23282762606559701"/>
    <n v="9.7257797197529E-2"/>
    <s v="2x"/>
    <m/>
    <m/>
    <n v="0"/>
    <d v="1899-12-30T00:00:00"/>
    <n v="0"/>
    <n v="7"/>
    <n v="7"/>
    <s v="SAMN05752626"/>
    <n v="0"/>
    <m/>
  </r>
  <r>
    <n v="807"/>
    <s v="JY286"/>
    <s v="JY286"/>
    <s v="M. sacchariflorus"/>
    <m/>
    <m/>
    <m/>
    <m/>
    <m/>
    <m/>
    <s v="wild"/>
    <m/>
    <s v="China"/>
    <s v="Shandong"/>
    <s v="Binzhou"/>
    <s v="Boxing country"/>
    <s v="Xiaoli Jin"/>
    <d v="2014-10-08T00:00:00"/>
    <s v="roadside"/>
    <m/>
    <s v="rare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7.173683333333337"/>
    <n v="118.20914999999999"/>
    <n v="11"/>
    <n v="1"/>
    <m/>
    <s v="2x"/>
    <n v="4.4137499999999994"/>
    <s v="Y"/>
    <d v="2015-07-27T00:00:00"/>
    <s v="ZJU"/>
    <d v="2015-11-17T00:00:00"/>
    <n v="65.157599999999988"/>
    <m/>
    <s v="N"/>
    <n v="8"/>
    <n v="3"/>
    <s v="N China 2x and 4x, Korea and Russia 4x"/>
    <n v="4"/>
    <x v="9"/>
    <n v="0"/>
    <n v="0.97599999999999998"/>
    <n v="1.2999999999999999E-2"/>
    <n v="8.9999999999999993E-3"/>
    <n v="1E-3"/>
    <n v="1E-3"/>
    <n v="0"/>
    <n v="296"/>
    <n v="307"/>
    <n v="267"/>
    <n v="284"/>
    <n v="248"/>
    <n v="193"/>
    <n v="213"/>
    <n v="224"/>
    <n v="226"/>
    <n v="259"/>
    <n v="0.23230747001878299"/>
    <n v="0.10746819242640999"/>
    <s v="2x"/>
    <m/>
    <m/>
    <n v="0"/>
    <d v="1899-12-30T00:00:00"/>
    <n v="0"/>
    <n v="7"/>
    <n v="7"/>
    <s v="SAMN05752627"/>
    <n v="0"/>
    <m/>
  </r>
  <r>
    <n v="808"/>
    <s v="JY287"/>
    <s v="JY287"/>
    <s v="M. sacchariflorus"/>
    <m/>
    <m/>
    <m/>
    <m/>
    <m/>
    <m/>
    <s v="wild"/>
    <m/>
    <s v="China"/>
    <s v="Shandong"/>
    <s v="Jinan"/>
    <m/>
    <s v="Xiaoli Jin"/>
    <d v="2014-10-08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636583333333341"/>
    <n v="117.19171666666668"/>
    <n v="161"/>
    <n v="1.9"/>
    <m/>
    <s v="2x"/>
    <n v="4.3946428571428573"/>
    <s v="Y"/>
    <d v="2015-07-27T00:00:00"/>
    <s v="ZJU"/>
    <s v="summer 2015"/>
    <n v="208.28969999999998"/>
    <n v="1.2970168612191999E-3"/>
    <s v="N"/>
    <n v="8"/>
    <n v="3"/>
    <s v="N China 2x and 4x, Korea and Russia 4x"/>
    <n v="4"/>
    <x v="9"/>
    <n v="0"/>
    <n v="0.98299999999999998"/>
    <n v="1.4E-2"/>
    <n v="0"/>
    <n v="2E-3"/>
    <n v="0"/>
    <n v="0"/>
    <n v="296"/>
    <n v="307"/>
    <n v="268"/>
    <n v="284"/>
    <n v="248"/>
    <n v="193"/>
    <n v="213"/>
    <n v="224"/>
    <n v="226"/>
    <n v="259"/>
    <n v="0.25441410200837999"/>
    <n v="0.101468935312585"/>
    <s v="2x"/>
    <m/>
    <m/>
    <n v="0"/>
    <d v="1899-12-30T00:00:00"/>
    <n v="0"/>
    <n v="7"/>
    <n v="7"/>
    <s v="SAMN05752628"/>
    <n v="0"/>
    <m/>
  </r>
  <r>
    <n v="809"/>
    <s v="JY288"/>
    <s v="JY288"/>
    <s v="M. sacchariflorus"/>
    <m/>
    <m/>
    <m/>
    <m/>
    <m/>
    <m/>
    <s v="wild"/>
    <m/>
    <s v="China"/>
    <s v="Shandong"/>
    <s v="Jinan"/>
    <m/>
    <s v="Xiaoli Jin"/>
    <d v="2014-10-08T00:00:00"/>
    <s v="roadside"/>
    <m/>
    <s v="occasional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6.562533333333327"/>
    <n v="116.92886666666668"/>
    <n v="92"/>
    <n v="1.1000000000000001"/>
    <m/>
    <s v="2x"/>
    <n v="4.4328571428571424"/>
    <s v="Y"/>
    <d v="2015-07-27T00:00:00"/>
    <s v="ZJU"/>
    <s v="summer 2015"/>
    <n v="43.541200000000003"/>
    <n v="8.4817642069550498E-4"/>
    <s v="N"/>
    <n v="8"/>
    <n v="3"/>
    <s v="N China 2x and 4x, Korea and Russia 4x"/>
    <n v="4"/>
    <x v="9"/>
    <n v="0"/>
    <n v="0.98"/>
    <n v="1.7999999999999999E-2"/>
    <n v="0"/>
    <n v="1E-3"/>
    <n v="0"/>
    <n v="0"/>
    <n v="296"/>
    <n v="307"/>
    <n v="267"/>
    <n v="284"/>
    <n v="248"/>
    <n v="193"/>
    <n v="213"/>
    <n v="224"/>
    <n v="226"/>
    <n v="259"/>
    <n v="0.21161681837884699"/>
    <n v="0.10241184663880901"/>
    <s v="2x"/>
    <m/>
    <m/>
    <n v="0"/>
    <d v="1899-12-30T00:00:00"/>
    <n v="0"/>
    <n v="7"/>
    <n v="7"/>
    <s v="SAMN05752629"/>
    <n v="0"/>
    <m/>
  </r>
  <r>
    <n v="810"/>
    <s v="JY289"/>
    <s v="JY289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occasional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3.752600000000001"/>
    <n v="118.22156666666667"/>
    <n v="30"/>
    <n v="3"/>
    <m/>
    <m/>
    <m/>
    <s v="Y"/>
    <d v="2015-07-27T00:00:00"/>
    <s v="ZJU"/>
    <s v="summer 2015"/>
    <n v="56.200099999999992"/>
    <n v="6.8681318681318698E-4"/>
    <s v="N"/>
    <n v="8"/>
    <n v="3"/>
    <s v="N China 2x and 4x, Korea and Russia 4x"/>
    <n v="4"/>
    <x v="9"/>
    <n v="0"/>
    <n v="0.93799999999999994"/>
    <n v="5.8000000000000003E-2"/>
    <n v="0"/>
    <n v="4.0000000000000001E-3"/>
    <n v="0"/>
    <n v="0"/>
    <n v="296"/>
    <n v="307"/>
    <n v="267"/>
    <n v="283"/>
    <n v="248"/>
    <n v="193"/>
    <n v="213"/>
    <n v="224"/>
    <n v="226"/>
    <n v="259"/>
    <n v="0.27935269469729801"/>
    <n v="8.9261368193118903E-2"/>
    <s v="2x"/>
    <m/>
    <m/>
    <n v="0"/>
    <d v="1899-12-30T00:00:00"/>
    <n v="0"/>
    <n v="8"/>
    <n v="8"/>
    <s v="SAMN05752630"/>
    <n v="0"/>
    <m/>
  </r>
  <r>
    <n v="811"/>
    <s v="JY290"/>
    <s v="JY290"/>
    <s v="M. sacchariflorus"/>
    <m/>
    <m/>
    <m/>
    <m/>
    <m/>
    <m/>
    <s v="wild"/>
    <m/>
    <s v="China"/>
    <s v="Jiangsu"/>
    <s v="Suqian"/>
    <m/>
    <s v="Xiaoli Jin"/>
    <d v="2014-10-09T00:00:00"/>
    <s v="field zone"/>
    <m/>
    <s v="frequent"/>
    <m/>
    <m/>
    <s v="ZU"/>
    <m/>
    <m/>
    <m/>
    <m/>
    <m/>
    <m/>
    <m/>
    <m/>
    <m/>
    <d v="2015-01-01T00:00:00"/>
    <m/>
    <m/>
    <d v="2015-04-07T00:00:00"/>
    <m/>
    <n v="2"/>
    <n v="1"/>
    <d v="2015-03-30T00:00:00"/>
    <m/>
    <m/>
    <d v="2015-03-30T00:00:00"/>
    <m/>
    <s v="Y"/>
    <m/>
    <m/>
    <m/>
    <s v="Y"/>
    <n v="33.560516666666665"/>
    <n v="118.19203333333333"/>
    <n v="36"/>
    <n v="1.6"/>
    <m/>
    <s v="2x"/>
    <n v="4.5666071428571424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  <e v="#N/A"/>
    <m/>
  </r>
  <r>
    <n v="812"/>
    <s v="JY291"/>
    <s v="JY291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560250000000003"/>
    <n v="118.19204999999999"/>
    <n v="40"/>
    <n v="0.9"/>
    <m/>
    <m/>
    <m/>
    <s v="Y"/>
    <d v="2015-07-27T00:00:00"/>
    <s v="ZJU"/>
    <s v="summer 2015"/>
    <n v="231.32249999999999"/>
    <n v="2.0757654385054501E-3"/>
    <s v="N"/>
    <n v="8"/>
    <n v="3"/>
    <s v="N China 2x and 4x, Korea and Russia 4x"/>
    <n v="4"/>
    <x v="9"/>
    <n v="0"/>
    <n v="0.92200000000000004"/>
    <n v="4.8000000000000001E-2"/>
    <n v="0"/>
    <n v="2.9000000000000001E-2"/>
    <n v="0"/>
    <n v="0"/>
    <n v="296"/>
    <n v="307"/>
    <n v="267"/>
    <n v="284"/>
    <n v="248"/>
    <n v="193"/>
    <n v="213"/>
    <n v="224"/>
    <n v="226"/>
    <n v="259"/>
    <n v="0.24484901025863301"/>
    <n v="9.7390172968008601E-2"/>
    <s v="2x"/>
    <m/>
    <m/>
    <n v="0"/>
    <d v="1899-12-30T00:00:00"/>
    <n v="0"/>
    <n v="8"/>
    <n v="8"/>
    <s v="SAMN05752631"/>
    <n v="0"/>
    <m/>
  </r>
  <r>
    <n v="813"/>
    <s v="JY292"/>
    <s v="JY292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396333333333331"/>
    <n v="118.18508333333334"/>
    <n v="25"/>
    <n v="1.8"/>
    <m/>
    <s v="2x"/>
    <n v="4.5474999999999994"/>
    <s v="Y"/>
    <d v="2015-07-27T00:00:00"/>
    <s v="ZJU"/>
    <s v="summer 2015"/>
    <n v="142.48169999999999"/>
    <n v="0"/>
    <s v="N"/>
    <n v="8"/>
    <n v="3"/>
    <s v="N China 2x and 4x, Korea and Russia 4x"/>
    <n v="4"/>
    <x v="9"/>
    <n v="0"/>
    <n v="0.91700000000000004"/>
    <n v="7.2999999999999995E-2"/>
    <n v="0"/>
    <n v="8.9999999999999993E-3"/>
    <n v="0"/>
    <n v="0"/>
    <n v="295"/>
    <n v="306"/>
    <n v="266"/>
    <n v="283"/>
    <n v="250"/>
    <n v="194"/>
    <n v="213"/>
    <n v="221"/>
    <n v="227"/>
    <n v="258"/>
    <n v="0.219765929778934"/>
    <n v="0.102296296296296"/>
    <s v="2x"/>
    <m/>
    <m/>
    <n v="0"/>
    <d v="1899-12-30T00:00:00"/>
    <n v="0"/>
    <n v="8"/>
    <n v="8"/>
    <s v="SAMN05752632"/>
    <n v="0"/>
    <m/>
  </r>
  <r>
    <n v="814"/>
    <s v="JY293"/>
    <s v="JY293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3.367650000000005"/>
    <n v="118.18436666666666"/>
    <n v="24"/>
    <n v="0.9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  <e v="#N/A"/>
    <m/>
  </r>
  <r>
    <n v="815"/>
    <s v="JY294"/>
    <s v="JY294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347200000000001"/>
    <n v="118.18065"/>
    <n v="29"/>
    <n v="2.2000000000000002"/>
    <m/>
    <s v="2x"/>
    <n v="4.4137499999999994"/>
    <s v="Y"/>
    <d v="2015-07-27T00:00:00"/>
    <s v="ZJU"/>
    <s v="summer 2015"/>
    <n v="49.390799999999999"/>
    <n v="0"/>
    <s v="N"/>
    <n v="8"/>
    <n v="3"/>
    <s v="N China 2x and 4x, Korea and Russia 4x"/>
    <n v="4"/>
    <x v="9"/>
    <n v="0"/>
    <n v="0.95399999999999996"/>
    <n v="3.9E-2"/>
    <n v="0"/>
    <n v="6.0000000000000001E-3"/>
    <n v="0"/>
    <n v="0"/>
    <n v="296"/>
    <n v="307"/>
    <n v="267"/>
    <n v="283"/>
    <n v="248"/>
    <n v="193"/>
    <n v="213"/>
    <n v="224"/>
    <n v="226"/>
    <n v="259"/>
    <n v="0.20783123826036701"/>
    <n v="9.3349870499398094E-2"/>
    <s v="2x"/>
    <m/>
    <m/>
    <n v="0"/>
    <d v="1899-12-30T00:00:00"/>
    <n v="0"/>
    <n v="8"/>
    <n v="8"/>
    <s v="SAMN05752633"/>
    <n v="0"/>
    <m/>
  </r>
  <r>
    <n v="816"/>
    <s v="JY295"/>
    <s v="JY295"/>
    <s v="M. sacchariflorus"/>
    <m/>
    <m/>
    <m/>
    <m/>
    <m/>
    <m/>
    <s v="wild"/>
    <m/>
    <s v="China"/>
    <s v="Jiangsu"/>
    <s v="Suq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33.276400000000002"/>
    <n v="118.18045000000001"/>
    <n v="38"/>
    <n v="1.2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  <e v="#N/A"/>
    <m/>
  </r>
  <r>
    <n v="817"/>
    <s v="JY296"/>
    <s v="JY296"/>
    <s v="M. sacchariflorus"/>
    <m/>
    <m/>
    <m/>
    <m/>
    <m/>
    <m/>
    <s v="wild"/>
    <m/>
    <s v="China"/>
    <s v="Jiangsu"/>
    <s v="Suqian"/>
    <m/>
    <s v="Xiaoli Jin"/>
    <d v="2014-10-09T00:00:00"/>
    <s v="roadside"/>
    <s v="10*5"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3.193483333333333"/>
    <n v="118.23174999999999"/>
    <n v="42"/>
    <n v="1.5"/>
    <m/>
    <s v="2x"/>
    <n v="4.3755357142857134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  <e v="#N/A"/>
    <m/>
  </r>
  <r>
    <n v="818"/>
    <s v="JY297"/>
    <s v="JY297"/>
    <s v="M. sacchariflorus"/>
    <m/>
    <m/>
    <m/>
    <m/>
    <m/>
    <m/>
    <s v="wild"/>
    <m/>
    <s v="China"/>
    <s v="Jiangsu"/>
    <s v="Hua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3.132300000000001"/>
    <n v="118.32059999999998"/>
    <n v="33"/>
    <n v="2.5"/>
    <m/>
    <s v="2x"/>
    <n v="4.4137499999999994"/>
    <s v="Y"/>
    <d v="2015-07-27T00:00:00"/>
    <s v="ZJU"/>
    <s v="summer 2015"/>
    <n v="19.594399999999997"/>
    <m/>
    <s v="N"/>
    <n v="8"/>
    <n v="3"/>
    <s v="N China 2x and 4x, Korea and Russia 4x"/>
    <n v="4"/>
    <x v="9"/>
    <n v="0"/>
    <n v="0.93"/>
    <n v="4.7E-2"/>
    <n v="0"/>
    <n v="1.4E-2"/>
    <n v="1E-3"/>
    <n v="8.0000000000000002E-3"/>
    <n v="296"/>
    <n v="307"/>
    <n v="267"/>
    <n v="284"/>
    <n v="248"/>
    <n v="193"/>
    <n v="213"/>
    <n v="224"/>
    <n v="226"/>
    <n v="259"/>
    <n v="0.19034821557578399"/>
    <n v="0.106181740309801"/>
    <s v="2x"/>
    <m/>
    <m/>
    <n v="0"/>
    <d v="1899-12-30T00:00:00"/>
    <n v="0"/>
    <n v="8"/>
    <n v="8"/>
    <s v="SAMN05752634"/>
    <n v="0"/>
    <m/>
  </r>
  <r>
    <n v="819"/>
    <s v="JY298"/>
    <s v="JY298"/>
    <s v="M. sacchariflorus"/>
    <m/>
    <m/>
    <m/>
    <m/>
    <m/>
    <m/>
    <s v="wild"/>
    <m/>
    <s v="China"/>
    <s v="Jiangsu"/>
    <s v="Huaian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3.129783333333329"/>
    <n v="118.3305"/>
    <n v="27"/>
    <n v="4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8"/>
    <n v="8"/>
    <s v="NA"/>
    <e v="#N/A"/>
    <m/>
  </r>
  <r>
    <n v="820"/>
    <s v="JY299"/>
    <s v="JY299"/>
    <s v="M. sacchariflorus"/>
    <m/>
    <m/>
    <m/>
    <m/>
    <m/>
    <m/>
    <s v="wild"/>
    <m/>
    <s v="China"/>
    <s v="Anhui"/>
    <s v="Chuzhou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2.727183333333329"/>
    <n v="118.74053333333335"/>
    <n v="45"/>
    <n v="2.2000000000000002"/>
    <m/>
    <m/>
    <m/>
    <s v="Y"/>
    <d v="2015-07-27T00:00:00"/>
    <s v="ZJU"/>
    <s v="summer 2015"/>
    <n v="139.19129999999998"/>
    <n v="4.9059689288634498E-3"/>
    <s v="N"/>
    <n v="8"/>
    <n v="3"/>
    <s v="N China 2x and 4x, Korea and Russia 4x"/>
    <n v="4"/>
    <x v="9"/>
    <n v="0"/>
    <n v="0.79300000000000004"/>
    <n v="0.183"/>
    <n v="1E-3"/>
    <n v="2.1999999999999999E-2"/>
    <n v="0"/>
    <n v="0"/>
    <n v="295"/>
    <n v="306"/>
    <n v="266"/>
    <n v="283"/>
    <n v="250"/>
    <n v="194"/>
    <n v="213"/>
    <n v="221"/>
    <n v="227"/>
    <n v="258"/>
    <n v="0.303424360641526"/>
    <n v="8.9400539307197699E-2"/>
    <s v="2x"/>
    <m/>
    <m/>
    <n v="0"/>
    <d v="1899-12-30T00:00:00"/>
    <n v="0"/>
    <n v="8"/>
    <n v="8"/>
    <s v="SAMN05752635"/>
    <n v="0"/>
    <m/>
  </r>
  <r>
    <n v="821"/>
    <s v="JY300"/>
    <s v="JY300"/>
    <s v="M. sacchariflorus"/>
    <m/>
    <m/>
    <m/>
    <m/>
    <m/>
    <m/>
    <s v="wild"/>
    <m/>
    <s v="China"/>
    <s v="Jiangsu"/>
    <s v="Nanjing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2.555800000000005"/>
    <n v="118.71901666666666"/>
    <n v="40"/>
    <n v="1.7"/>
    <m/>
    <m/>
    <m/>
    <s v="Y"/>
    <d v="2015-07-27T00:00:00"/>
    <s v="ZJU"/>
    <s v="summer 2015"/>
    <n v="67.533699999999996"/>
    <n v="9.0334236675700097E-4"/>
    <s v="N"/>
    <n v="8"/>
    <n v="3"/>
    <s v="N China 2x and 4x, Korea and Russia 4x"/>
    <n v="4"/>
    <x v="9"/>
    <n v="0"/>
    <n v="0.68799999999999994"/>
    <n v="0.23499999999999999"/>
    <n v="3.0000000000000001E-3"/>
    <n v="6.8000000000000005E-2"/>
    <n v="2E-3"/>
    <n v="4.0000000000000001E-3"/>
    <n v="295"/>
    <n v="306"/>
    <n v="266"/>
    <n v="283"/>
    <n v="250"/>
    <n v="194"/>
    <n v="213"/>
    <n v="221"/>
    <n v="227"/>
    <n v="258"/>
    <n v="0.21751192024273899"/>
    <n v="0.109166112711426"/>
    <s v="2x"/>
    <m/>
    <m/>
    <n v="0"/>
    <d v="1899-12-30T00:00:00"/>
    <n v="0"/>
    <n v="8"/>
    <n v="8"/>
    <s v="SAMN05752636"/>
    <n v="0"/>
    <m/>
  </r>
  <r>
    <n v="822"/>
    <s v="JY301"/>
    <s v="JY301"/>
    <s v="M. sacchariflorus"/>
    <m/>
    <m/>
    <m/>
    <m/>
    <m/>
    <m/>
    <s v="wild"/>
    <m/>
    <s v="China"/>
    <s v="Jiangsu"/>
    <s v="Nanjing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32.555800000000005"/>
    <n v="118.71901666666666"/>
    <n v="40"/>
    <n v="1.1000000000000001"/>
    <m/>
    <m/>
    <m/>
    <s v="Y"/>
    <m/>
    <s v="AU"/>
    <d v="2015-11-18T00:00:00"/>
    <n v="463.36239999999998"/>
    <m/>
    <s v="N"/>
    <n v="8"/>
    <n v="3"/>
    <s v="N China 2x and 4x, Korea and Russia 4x"/>
    <n v="4"/>
    <x v="9"/>
    <n v="1E-3"/>
    <n v="0.79200000000000004"/>
    <n v="0.11600000000000001"/>
    <n v="1E-3"/>
    <n v="7.5999999999999998E-2"/>
    <n v="1E-3"/>
    <n v="1.2999999999999999E-2"/>
    <n v="296"/>
    <n v="307"/>
    <n v="267"/>
    <n v="282"/>
    <n v="248"/>
    <n v="193"/>
    <n v="213"/>
    <n v="224"/>
    <n v="226"/>
    <n v="259"/>
    <n v="0.13422915763618001"/>
    <n v="0.125400534045394"/>
    <s v="2x"/>
    <m/>
    <m/>
    <e v="#N/A"/>
    <d v="1899-12-30T00:00:00"/>
    <n v="0"/>
    <n v="8"/>
    <n v="8"/>
    <s v="SAMN05752637"/>
    <e v="#N/A"/>
    <m/>
  </r>
  <r>
    <n v="823"/>
    <s v="JY302"/>
    <s v="JY302"/>
    <s v="M. sacchariflorus"/>
    <m/>
    <m/>
    <m/>
    <m/>
    <m/>
    <m/>
    <s v="wild"/>
    <m/>
    <s v="China"/>
    <s v="Jiangsu"/>
    <s v="Nanjing"/>
    <m/>
    <s v="Xiaoli Jin"/>
    <d v="2014-10-09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31.881066666666666"/>
    <n v="118.76943333333332"/>
    <n v="28"/>
    <n v="3.2"/>
    <m/>
    <m/>
    <m/>
    <s v="Y"/>
    <d v="2015-07-27T00:00:00"/>
    <s v="ZJU"/>
    <s v="summer 2015"/>
    <n v="93.856899999999996"/>
    <n v="0"/>
    <s v="N"/>
    <n v="8"/>
    <n v="3"/>
    <s v="N China 2x and 4x, Korea and Russia 4x"/>
    <n v="4"/>
    <x v="9"/>
    <n v="0"/>
    <n v="0.57599999999999996"/>
    <n v="0.36199999999999999"/>
    <n v="3.0000000000000001E-3"/>
    <n v="5.8000000000000003E-2"/>
    <n v="1E-3"/>
    <n v="1E-3"/>
    <n v="296"/>
    <n v="307"/>
    <n v="267"/>
    <n v="284"/>
    <n v="248"/>
    <n v="193"/>
    <n v="213"/>
    <n v="224"/>
    <n v="226"/>
    <n v="259"/>
    <n v="0.29799161970813498"/>
    <n v="8.5744864775861407E-2"/>
    <s v="2x"/>
    <m/>
    <m/>
    <n v="0"/>
    <d v="1899-12-30T00:00:00"/>
    <n v="0"/>
    <n v="9"/>
    <n v="9"/>
    <s v="SAMN05752638"/>
    <n v="0"/>
    <m/>
  </r>
  <r>
    <n v="824"/>
    <s v="JY303"/>
    <s v="JY303"/>
    <s v="M. sacchariflorus"/>
    <m/>
    <m/>
    <m/>
    <m/>
    <m/>
    <m/>
    <s v="wild"/>
    <m/>
    <s v="China"/>
    <s v="Sichuan"/>
    <s v="Jianyang"/>
    <m/>
    <s v="Xiaoli Jin"/>
    <d v="2014-10-18T00:00:00"/>
    <s v="roadside"/>
    <m/>
    <s v="occasional"/>
    <m/>
    <s v="intermediate between Msi and Msa"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423883333333333"/>
    <n v="104.42230000000001"/>
    <n v="432"/>
    <n v="1.5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825"/>
    <s v="JY304"/>
    <s v="JY304"/>
    <s v="M. sacchariflorus"/>
    <m/>
    <m/>
    <m/>
    <m/>
    <m/>
    <m/>
    <s v="wild"/>
    <m/>
    <s v="China"/>
    <s v="Sichuan"/>
    <s v="Jianyang"/>
    <m/>
    <s v="Xiaoli Jin"/>
    <d v="2014-10-18T00:00:00"/>
    <s v="roadside"/>
    <m/>
    <s v="rare"/>
    <m/>
    <s v="intermediate between Msi and Msa"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347483333333336"/>
    <n v="104.60565"/>
    <n v="410"/>
    <n v="1.2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826"/>
    <s v="JY305"/>
    <s v="JY305"/>
    <s v="M. sacchariflorus"/>
    <m/>
    <m/>
    <m/>
    <m/>
    <m/>
    <m/>
    <s v="wild"/>
    <m/>
    <s v="China"/>
    <s v="Sichuan"/>
    <s v="Jianyang"/>
    <m/>
    <s v="Xiaoli Jin"/>
    <d v="2014-10-18T00:00:00"/>
    <s v="roadside"/>
    <m/>
    <s v="occasional"/>
    <m/>
    <s v="intermediate between Msi and Msa"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30.33356666666667"/>
    <n v="104.59815"/>
    <n v="375"/>
    <n v="1.2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827"/>
    <s v="JY306"/>
    <s v="JY306"/>
    <s v="M. sacchariflorus"/>
    <m/>
    <m/>
    <m/>
    <m/>
    <m/>
    <m/>
    <s v="wild"/>
    <m/>
    <s v="China"/>
    <s v="Sichuan"/>
    <s v="Lezhi"/>
    <m/>
    <s v="Xiaoli Jin"/>
    <d v="2014-10-18T00:00:00"/>
    <s v="roadside"/>
    <m/>
    <s v="frequent"/>
    <m/>
    <s v="intermediate between Msi and Msa"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30.278766666666666"/>
    <n v="104.93121666666666"/>
    <n v="399"/>
    <n v="3"/>
    <m/>
    <m/>
    <m/>
    <s v="Y"/>
    <d v="2015-07-27T00:00:00"/>
    <s v="ZJU"/>
    <s v="summer 2015"/>
    <n v="37.417400000000001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  <n v="0"/>
    <m/>
  </r>
  <r>
    <n v="828"/>
    <s v="JY310"/>
    <s v="JY310"/>
    <s v="M. sacchariflorus"/>
    <m/>
    <m/>
    <m/>
    <m/>
    <m/>
    <m/>
    <s v="wild"/>
    <m/>
    <s v="China"/>
    <s v="Yunnan"/>
    <s v="Kunming"/>
    <s v="Xundian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5.535683333333335"/>
    <n v="103.32440000000001"/>
    <n v="1862"/>
    <n v="1.8"/>
    <m/>
    <s v="4x"/>
    <n v="8.5726377952755897"/>
    <s v="Y"/>
    <d v="2015-07-27T00:00:00"/>
    <s v="ZJU"/>
    <s v="summer 2015"/>
    <n v="82.797499999999999"/>
    <n v="0.67955801104972402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8"/>
    <s v="NA"/>
    <n v="0"/>
    <m/>
  </r>
  <r>
    <n v="829"/>
    <s v="JY311"/>
    <s v="JY311"/>
    <s v="M. sacchariflorus"/>
    <m/>
    <m/>
    <m/>
    <m/>
    <m/>
    <m/>
    <s v="wild"/>
    <m/>
    <s v="China"/>
    <s v="Yunnan"/>
    <s v="Kunming"/>
    <s v="Xundian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5.537183333333335"/>
    <n v="103.32303333333334"/>
    <n v="1868"/>
    <n v="1.8"/>
    <m/>
    <s v="4x"/>
    <n v="8.2351785714285715"/>
    <s v="Y"/>
    <d v="2015-07-27T00:00:00"/>
    <s v="ZJU"/>
    <s v="summer 2015"/>
    <n v="107.10990000000001"/>
    <n v="0.69230769230769196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8"/>
    <s v="NA"/>
    <n v="0"/>
    <m/>
  </r>
  <r>
    <n v="830"/>
    <s v="JY312"/>
    <s v="JY312"/>
    <s v="M. sacchariflorus"/>
    <m/>
    <m/>
    <m/>
    <m/>
    <m/>
    <m/>
    <s v="wild"/>
    <m/>
    <s v="China"/>
    <s v="Yunnan"/>
    <s v="Qujing "/>
    <s v="Malong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5.464816666666668"/>
    <n v="103.37741666666666"/>
    <n v="1890"/>
    <n v="2.2999999999999998"/>
    <m/>
    <s v="4x"/>
    <n v="8.7128571428571426"/>
    <s v="Y"/>
    <d v="2015-07-27T00:00:00"/>
    <s v="ZJU"/>
    <s v="summer 2015"/>
    <n v="27.683299999999999"/>
    <m/>
    <s v="Y"/>
    <m/>
    <m/>
    <m/>
    <m/>
    <x v="3"/>
    <m/>
    <m/>
    <m/>
    <m/>
    <m/>
    <m/>
    <m/>
    <n v="309"/>
    <n v="310"/>
    <n v="266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  <n v="0"/>
    <m/>
  </r>
  <r>
    <n v="831"/>
    <s v="JY313"/>
    <s v="JY313"/>
    <s v="M. sacchariflorus"/>
    <m/>
    <m/>
    <m/>
    <m/>
    <m/>
    <m/>
    <s v="wild"/>
    <m/>
    <s v="China"/>
    <s v="Yunnan"/>
    <s v="Qujing "/>
    <s v="Malong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5.459266666666664"/>
    <n v="103.38509999999999"/>
    <n v="1886"/>
    <n v="2.2000000000000002"/>
    <m/>
    <m/>
    <m/>
    <s v="Y"/>
    <d v="2015-07-27T00:00:00"/>
    <s v="ZJU"/>
    <s v="summer 2015"/>
    <n v="56.382899999999992"/>
    <n v="0.67475728155339798"/>
    <s v="Y"/>
    <m/>
    <m/>
    <m/>
    <m/>
    <x v="3"/>
    <m/>
    <m/>
    <m/>
    <m/>
    <m/>
    <m/>
    <m/>
    <n v="309"/>
    <n v="310"/>
    <n v="266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  <n v="0"/>
    <m/>
  </r>
  <r>
    <n v="832"/>
    <s v="JY314"/>
    <s v="JY314"/>
    <s v="M. sacchariflorus"/>
    <m/>
    <m/>
    <m/>
    <m/>
    <m/>
    <m/>
    <s v="wild"/>
    <m/>
    <s v="China"/>
    <s v="Yunnan"/>
    <s v="Qujing "/>
    <s v="Malong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5.459116666666663"/>
    <n v="103.39528333333334"/>
    <n v="1889"/>
    <n v="1.5"/>
    <m/>
    <s v="2x"/>
    <n v="4.4710714285714284"/>
    <s v="Y"/>
    <d v="2015-07-27T00:00:00"/>
    <s v="ZJU"/>
    <s v="summer 2015"/>
    <n v="70.184299999999993"/>
    <n v="0.60519480519480495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  <n v="0"/>
    <m/>
  </r>
  <r>
    <n v="833"/>
    <s v="JY315"/>
    <s v="JY315"/>
    <s v="M. sacchariflorus"/>
    <m/>
    <m/>
    <m/>
    <m/>
    <m/>
    <m/>
    <s v="wild"/>
    <m/>
    <s v="China"/>
    <s v="Yunnan"/>
    <s v="Qujing "/>
    <s v="Malong country"/>
    <s v="Xiaoli Jin"/>
    <d v="2014-11-07T00:00:00"/>
    <s v="river side"/>
    <m/>
    <s v="frequent"/>
    <m/>
    <m/>
    <s v="ZU"/>
    <m/>
    <m/>
    <m/>
    <m/>
    <m/>
    <m/>
    <m/>
    <m/>
    <m/>
    <d v="2015-01-01T00:00:00"/>
    <m/>
    <m/>
    <m/>
    <m/>
    <m/>
    <m/>
    <m/>
    <m/>
    <m/>
    <m/>
    <m/>
    <m/>
    <m/>
    <m/>
    <m/>
    <m/>
    <n v="25.458533333333335"/>
    <n v="103.38698333333333"/>
    <n v="1890"/>
    <n v="1.5"/>
    <m/>
    <s v="4x"/>
    <n v="8.3116071428571434"/>
    <s v="Y"/>
    <d v="2015-07-27T00:00:00"/>
    <s v="ZJU"/>
    <s v="summer 2015"/>
    <n v="56.611400000000003"/>
    <n v="0.59887005649717495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  <n v="0"/>
    <m/>
  </r>
  <r>
    <n v="834"/>
    <s v="JY316"/>
    <s v="JY316"/>
    <s v="M. sacchariflorus"/>
    <m/>
    <m/>
    <m/>
    <m/>
    <m/>
    <m/>
    <s v="wild"/>
    <m/>
    <s v="China"/>
    <s v="Yunnan"/>
    <s v="Qujing "/>
    <s v="Malong country"/>
    <s v="Xiaoli Jin"/>
    <d v="2014-11-07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s v="Y"/>
    <n v="25.452033333333333"/>
    <n v="103.41451666666667"/>
    <n v="1934"/>
    <n v="2.1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835"/>
    <s v="JY317"/>
    <s v="JY317"/>
    <s v="M. sacchariflorus"/>
    <m/>
    <m/>
    <m/>
    <m/>
    <m/>
    <m/>
    <s v="wild"/>
    <m/>
    <s v="China"/>
    <s v="Yunnan"/>
    <s v="Qujing "/>
    <s v="Malong country"/>
    <s v="Xiaoli Jin"/>
    <d v="2014-11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m/>
    <d v="2015-03-30T00:00:00"/>
    <m/>
    <m/>
    <d v="2015-03-30T00:00:00"/>
    <m/>
    <s v="Y"/>
    <m/>
    <m/>
    <m/>
    <m/>
    <n v="25.471500000000002"/>
    <n v="103.51736666666666"/>
    <n v="1966"/>
    <n v="1.8"/>
    <m/>
    <s v="4x"/>
    <n v="8.7701785714285698"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836"/>
    <s v="JY318"/>
    <s v="JY318"/>
    <s v="M. sacchariflorus"/>
    <m/>
    <m/>
    <m/>
    <m/>
    <m/>
    <m/>
    <s v="wild"/>
    <m/>
    <s v="China"/>
    <s v="Yunnan"/>
    <s v="Qujing "/>
    <s v="Malong country"/>
    <s v="Xiaoli Jin"/>
    <d v="2014-11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5.46916666666667"/>
    <n v="103.52558333333333"/>
    <n v="1971"/>
    <n v="1.4"/>
    <m/>
    <s v="4x"/>
    <n v="8.7510714285714268"/>
    <s v="Y"/>
    <d v="2015-07-27T00:00:00"/>
    <s v="ZJU"/>
    <s v="summer 2015"/>
    <n v="49.527900000000002"/>
    <n v="0.62264150943396201"/>
    <s v="Y"/>
    <m/>
    <m/>
    <m/>
    <m/>
    <x v="3"/>
    <m/>
    <m/>
    <m/>
    <m/>
    <m/>
    <m/>
    <m/>
    <n v="292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  <n v="0"/>
    <m/>
  </r>
  <r>
    <n v="837"/>
    <s v="JY319"/>
    <s v="JY319"/>
    <s v="M. sacchariflorus"/>
    <m/>
    <m/>
    <m/>
    <m/>
    <m/>
    <m/>
    <s v="wild"/>
    <m/>
    <s v="China"/>
    <s v="Yunnan"/>
    <s v="Qujing "/>
    <s v="Malong country"/>
    <s v="Xiaoli Jin"/>
    <d v="2014-11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25.491599999999998"/>
    <n v="103.70075"/>
    <n v="1965"/>
    <n v="1.7"/>
    <m/>
    <s v="4x"/>
    <n v="8.7892857142857146"/>
    <s v="Y"/>
    <d v="2015-07-27T00:00:00"/>
    <s v="ZJU"/>
    <s v="summer 2015"/>
    <n v="107.0642"/>
    <n v="0.65964912280701804"/>
    <s v="Y"/>
    <m/>
    <m/>
    <m/>
    <m/>
    <x v="3"/>
    <m/>
    <m/>
    <m/>
    <m/>
    <m/>
    <m/>
    <m/>
    <n v="304"/>
    <n v="310"/>
    <n v="267"/>
    <n v="281"/>
    <n v="250"/>
    <n v="194"/>
    <n v="215"/>
    <n v="229"/>
    <n v="225"/>
    <n v="260"/>
    <s v="NA"/>
    <s v="NA"/>
    <s v="unknown"/>
    <m/>
    <m/>
    <n v="0"/>
    <d v="1899-12-30T00:00:00"/>
    <n v="0"/>
    <n v="9"/>
    <n v="9"/>
    <s v="NA"/>
    <n v="0"/>
    <m/>
  </r>
  <r>
    <n v="838"/>
    <s v="JY320"/>
    <s v="JY320"/>
    <s v="M. sacchariflorus"/>
    <m/>
    <m/>
    <m/>
    <m/>
    <m/>
    <m/>
    <s v="wild"/>
    <m/>
    <s v="China"/>
    <s v="Yunnan"/>
    <s v="Qujing "/>
    <s v="Malong country"/>
    <s v="Xiaoli Jin"/>
    <d v="2014-11-07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25.491666666666671"/>
    <n v="103.70116666666667"/>
    <n v="1958"/>
    <n v="1.9"/>
    <m/>
    <s v="2x"/>
    <n v="4.5666071428571424"/>
    <s v="Y"/>
    <d v="2015-07-27T00:00:00"/>
    <s v="ZJU"/>
    <s v="summer 2015"/>
    <n v="18.040599999999994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  <n v="0"/>
    <m/>
  </r>
  <r>
    <n v="839"/>
    <s v="JY321"/>
    <s v="JY321"/>
    <s v="M. sacchariflorus"/>
    <m/>
    <m/>
    <m/>
    <m/>
    <m/>
    <m/>
    <s v="wild"/>
    <m/>
    <s v="China"/>
    <s v="Yunnan"/>
    <s v="Qujing "/>
    <m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3"/>
    <d v="2015-03-30T00:00:00"/>
    <m/>
    <m/>
    <d v="2015-03-30T00:00:00"/>
    <m/>
    <s v="Y"/>
    <m/>
    <m/>
    <m/>
    <s v="Y"/>
    <n v="25.471299999999999"/>
    <n v="103.84970000000001"/>
    <n v="1859"/>
    <n v="1.7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840"/>
    <s v="JY322"/>
    <s v="JY322"/>
    <s v="M. sacchariflorus"/>
    <m/>
    <m/>
    <m/>
    <m/>
    <m/>
    <m/>
    <s v="wild"/>
    <m/>
    <s v="China"/>
    <s v="Yunnan"/>
    <s v="Qujing "/>
    <m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5.402050000000003"/>
    <n v="103.84181666666666"/>
    <n v="1867"/>
    <n v="1.6"/>
    <m/>
    <s v="4x"/>
    <n v="8.6555357142857137"/>
    <s v="Y"/>
    <d v="2015-07-27T00:00:00"/>
    <s v="ZJU"/>
    <s v="summer 2015"/>
    <n v="49.984899999999996"/>
    <n v="0.62616822429906505"/>
    <s v="Y"/>
    <m/>
    <m/>
    <m/>
    <m/>
    <x v="3"/>
    <m/>
    <m/>
    <m/>
    <m/>
    <m/>
    <m/>
    <m/>
    <n v="304"/>
    <n v="310"/>
    <n v="267"/>
    <n v="281"/>
    <n v="250"/>
    <n v="194"/>
    <n v="215"/>
    <n v="229"/>
    <n v="225"/>
    <n v="260"/>
    <s v="NA"/>
    <s v="NA"/>
    <s v="unknown"/>
    <m/>
    <m/>
    <n v="0"/>
    <d v="1899-12-30T00:00:00"/>
    <n v="0"/>
    <n v="9"/>
    <n v="9"/>
    <s v="NA"/>
    <n v="0"/>
    <m/>
  </r>
  <r>
    <n v="841"/>
    <s v="JY323"/>
    <s v="JY323"/>
    <s v="M. sacchariflorus"/>
    <m/>
    <m/>
    <m/>
    <m/>
    <m/>
    <m/>
    <s v="wild"/>
    <m/>
    <s v="China"/>
    <s v="Yunnan"/>
    <s v="Qujing "/>
    <m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5.325333333333333"/>
    <n v="103.83753333333334"/>
    <n v="1861"/>
    <n v="1.7"/>
    <m/>
    <m/>
    <m/>
    <s v="Y"/>
    <d v="2015-07-27T00:00:00"/>
    <s v="ZJU"/>
    <s v="summer 2015"/>
    <n v="72.3322"/>
    <n v="0.56410256410256399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  <n v="0"/>
    <m/>
  </r>
  <r>
    <n v="842"/>
    <s v="JY324"/>
    <s v="JY324"/>
    <s v="M. sacchariflorus"/>
    <m/>
    <m/>
    <m/>
    <m/>
    <m/>
    <m/>
    <s v="wild"/>
    <m/>
    <s v="China"/>
    <s v="Yunnan"/>
    <s v="Qujing "/>
    <m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5.243283333333331"/>
    <n v="103.84806666666668"/>
    <n v="1894"/>
    <n v="1.9"/>
    <m/>
    <s v="4x"/>
    <n v="8.7892857142857146"/>
    <s v="Y"/>
    <d v="2015-07-27T00:00:00"/>
    <s v="ZJU"/>
    <s v="summer 2015"/>
    <n v="268.8879"/>
    <n v="0.50207468879668005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  <n v="0"/>
    <m/>
  </r>
  <r>
    <n v="843"/>
    <s v="JY325"/>
    <s v="JY325"/>
    <s v="M. sacchariflorus"/>
    <m/>
    <m/>
    <m/>
    <m/>
    <m/>
    <m/>
    <s v="wild"/>
    <m/>
    <s v="China"/>
    <s v="Yunnan"/>
    <s v="Qujing "/>
    <s v="Luliang country       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2"/>
    <d v="2015-03-30T00:00:00"/>
    <m/>
    <m/>
    <d v="2015-03-30T00:00:00"/>
    <m/>
    <s v="Y"/>
    <m/>
    <m/>
    <m/>
    <s v="Y"/>
    <n v="25.130533333333336"/>
    <n v="103.76338333333332"/>
    <n v="1836"/>
    <n v="1.5"/>
    <m/>
    <s v="?3x"/>
    <n v="6.0951785714285709"/>
    <s v="Y"/>
    <d v="2015-07-27T00:00:00"/>
    <s v="ZJU"/>
    <s v="summer 2015"/>
    <n v="57.799599999999998"/>
    <n v="0.61989342806394299"/>
    <s v="Y"/>
    <m/>
    <m/>
    <m/>
    <m/>
    <x v="3"/>
    <m/>
    <m/>
    <m/>
    <m/>
    <m/>
    <m/>
    <m/>
    <n v="304"/>
    <n v="310"/>
    <n v="267"/>
    <n v="281"/>
    <n v="250"/>
    <n v="194"/>
    <n v="215"/>
    <n v="229"/>
    <n v="225"/>
    <n v="260"/>
    <s v="NA"/>
    <s v="NA"/>
    <s v="unknown"/>
    <m/>
    <m/>
    <n v="0"/>
    <d v="1899-12-30T00:00:00"/>
    <n v="0"/>
    <n v="9"/>
    <n v="9"/>
    <s v="NA"/>
    <n v="0"/>
    <m/>
  </r>
  <r>
    <n v="844"/>
    <s v="JY326"/>
    <s v="JY326"/>
    <s v="M. sacchariflorus"/>
    <m/>
    <m/>
    <m/>
    <m/>
    <m/>
    <m/>
    <s v="wild"/>
    <m/>
    <s v="China"/>
    <s v="Yunnan"/>
    <s v="Qujing "/>
    <s v="Luliang country       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4"/>
    <d v="2015-03-30T00:00:00"/>
    <m/>
    <m/>
    <d v="2015-03-30T00:00:00"/>
    <m/>
    <s v="Y"/>
    <m/>
    <m/>
    <m/>
    <s v="Y"/>
    <n v="25.103733333333331"/>
    <n v="103.71958333333332"/>
    <n v="1890"/>
    <n v="2"/>
    <m/>
    <s v="4x"/>
    <n v="8.1587499999999995"/>
    <s v="Y"/>
    <d v="2015-07-27T00:00:00"/>
    <s v="ZJU"/>
    <s v="summer 2015"/>
    <n v="88.052999999999997"/>
    <n v="0.55066079295154202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  <n v="0"/>
    <m/>
  </r>
  <r>
    <n v="845"/>
    <s v="JY327"/>
    <s v="JY327"/>
    <s v="M. sacchariflorus"/>
    <m/>
    <m/>
    <m/>
    <m/>
    <m/>
    <m/>
    <s v="wild"/>
    <m/>
    <s v="China"/>
    <s v="Yunnan"/>
    <s v="Qujing "/>
    <s v="Luliang country       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4.957266666666666"/>
    <n v="103.59335"/>
    <n v="1851"/>
    <n v="1.5"/>
    <m/>
    <s v="4x"/>
    <n v="8.5026785714285715"/>
    <s v="Y"/>
    <d v="2015-07-27T00:00:00"/>
    <s v="ZJU"/>
    <s v="summer 2015"/>
    <n v="33.624299999999991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  <n v="0"/>
    <m/>
  </r>
  <r>
    <n v="846"/>
    <s v="JY328"/>
    <s v="JY328"/>
    <s v="M. sacchariflorus"/>
    <m/>
    <m/>
    <m/>
    <m/>
    <m/>
    <m/>
    <s v="wild"/>
    <m/>
    <s v="China"/>
    <s v="Yunnan"/>
    <s v="Qujing "/>
    <s v="Luliang country       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4.895133333333334"/>
    <n v="103.49896666666666"/>
    <n v="1873"/>
    <n v="2.1"/>
    <m/>
    <s v="3x"/>
    <n v="6.9549999999999992"/>
    <s v="Y"/>
    <d v="2015-07-27T00:00:00"/>
    <s v="ZJU"/>
    <s v="summer 2015"/>
    <n v="43.724000000000004"/>
    <n v="0.60990712074303399"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9"/>
    <s v="NA"/>
    <s v="NA"/>
    <s v="unknown"/>
    <m/>
    <m/>
    <n v="0"/>
    <d v="1899-12-30T00:00:00"/>
    <n v="0"/>
    <n v="9"/>
    <n v="9"/>
    <s v="NA"/>
    <n v="0"/>
    <m/>
  </r>
  <r>
    <n v="847"/>
    <s v="JY329"/>
    <s v="JY329"/>
    <s v="M. sacchariflorus"/>
    <m/>
    <m/>
    <m/>
    <m/>
    <m/>
    <m/>
    <s v="wild"/>
    <m/>
    <s v="China"/>
    <s v="Yunnan"/>
    <s v="Kunming"/>
    <s v="Shilin country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4.890050000000002"/>
    <n v="103.41975000000001"/>
    <n v="1893"/>
    <n v="1.5"/>
    <m/>
    <s v="4x"/>
    <n v="8.1969642857142837"/>
    <s v="Y"/>
    <d v="2015-07-27T00:00:00"/>
    <s v="ZJU"/>
    <s v="summer 2015"/>
    <n v="33.212999999999994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  <n v="0"/>
    <m/>
  </r>
  <r>
    <n v="848"/>
    <s v="JY330"/>
    <s v="JY330"/>
    <s v="M. sacchariflorus"/>
    <m/>
    <m/>
    <m/>
    <m/>
    <m/>
    <m/>
    <s v="wild"/>
    <m/>
    <s v="China"/>
    <s v="Yunnan"/>
    <s v="Kunming"/>
    <s v="Shilin country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s v="Yes"/>
    <n v="2"/>
    <n v="1"/>
    <d v="2015-03-30T00:00:00"/>
    <m/>
    <m/>
    <d v="2015-03-30T00:00:00"/>
    <m/>
    <s v="Y"/>
    <m/>
    <m/>
    <m/>
    <s v="Y"/>
    <n v="24.867133333333332"/>
    <n v="103.37994999999999"/>
    <n v="1853"/>
    <n v="1.8"/>
    <m/>
    <s v="4x"/>
    <n v="8.4262499999999996"/>
    <s v="Y"/>
    <d v="2015-07-27T00:00:00"/>
    <s v="ZJU"/>
    <d v="2015-11-17T00:00:00"/>
    <n v="6.0903999999999989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0"/>
    <n v="259"/>
    <s v="NA"/>
    <s v="NA"/>
    <s v="unknown"/>
    <m/>
    <m/>
    <n v="0"/>
    <d v="1899-12-30T00:00:00"/>
    <n v="0"/>
    <n v="9"/>
    <n v="9"/>
    <s v="NA"/>
    <n v="0"/>
    <m/>
  </r>
  <r>
    <n v="849"/>
    <s v="JY331"/>
    <s v="JY331"/>
    <s v="M. sacchariflorus"/>
    <m/>
    <m/>
    <m/>
    <m/>
    <m/>
    <m/>
    <s v="wild"/>
    <m/>
    <s v="China"/>
    <s v="Yunnan"/>
    <s v="Kunming"/>
    <s v="Yiliang country"/>
    <s v="Xiaoli Jin"/>
    <d v="2014-11-08T00:00:00"/>
    <s v="roadside"/>
    <m/>
    <s v="frequent"/>
    <m/>
    <m/>
    <s v="ZU"/>
    <m/>
    <m/>
    <m/>
    <m/>
    <m/>
    <m/>
    <m/>
    <m/>
    <m/>
    <d v="2015-01-01T00:00:00"/>
    <m/>
    <m/>
    <d v="2015-04-07T00:00:00"/>
    <m/>
    <n v="2"/>
    <m/>
    <d v="2015-03-30T00:00:00"/>
    <m/>
    <m/>
    <d v="2015-03-30T00:00:00"/>
    <m/>
    <s v="Y"/>
    <m/>
    <m/>
    <m/>
    <m/>
    <n v="24.916883333333331"/>
    <n v="103.19696666666665"/>
    <n v="1558"/>
    <n v="1.7"/>
    <m/>
    <m/>
    <m/>
    <s v="N"/>
    <m/>
    <m/>
    <m/>
    <m/>
    <m/>
    <m/>
    <m/>
    <m/>
    <m/>
    <m/>
    <x v="3"/>
    <m/>
    <m/>
    <m/>
    <m/>
    <m/>
    <m/>
    <m/>
    <m/>
    <m/>
    <m/>
    <m/>
    <m/>
    <m/>
    <m/>
    <m/>
    <m/>
    <m/>
    <s v="NA"/>
    <s v="NA"/>
    <s v="unknown"/>
    <m/>
    <m/>
    <e v="#N/A"/>
    <d v="1899-12-30T00:00:00"/>
    <n v="0"/>
    <n v="9"/>
    <n v="9"/>
    <s v="NA"/>
    <e v="#N/A"/>
    <m/>
  </r>
  <r>
    <n v="850"/>
    <s v="JY332"/>
    <s v="JY332"/>
    <s v="M. sacchariflorus"/>
    <m/>
    <m/>
    <m/>
    <m/>
    <m/>
    <m/>
    <s v="wild"/>
    <m/>
    <s v="China"/>
    <s v="Yunnan"/>
    <s v="Kunming"/>
    <s v="Chenggong country"/>
    <s v="Xiaoli Jin"/>
    <d v="2014-11-08T00:00:00"/>
    <s v="roadside"/>
    <m/>
    <s v="frequent"/>
    <m/>
    <m/>
    <s v="ZU"/>
    <m/>
    <m/>
    <m/>
    <m/>
    <m/>
    <m/>
    <m/>
    <m/>
    <m/>
    <m/>
    <m/>
    <m/>
    <m/>
    <m/>
    <m/>
    <m/>
    <m/>
    <m/>
    <m/>
    <m/>
    <m/>
    <m/>
    <m/>
    <m/>
    <m/>
    <m/>
    <n v="24.95151666666667"/>
    <n v="102.91485000000002"/>
    <n v="2013"/>
    <n v="2.2999999999999998"/>
    <m/>
    <s v="4x"/>
    <n v="8.3880357142857136"/>
    <s v="Y"/>
    <d v="2015-07-27T00:00:00"/>
    <s v="ZJU"/>
    <d v="2015-11-17T00:00:00"/>
    <n v="46.504799999999989"/>
    <m/>
    <s v="Y"/>
    <m/>
    <m/>
    <m/>
    <m/>
    <x v="3"/>
    <m/>
    <m/>
    <m/>
    <m/>
    <m/>
    <m/>
    <m/>
    <n v="309"/>
    <n v="310"/>
    <n v="267"/>
    <n v="281"/>
    <n v="250"/>
    <n v="194"/>
    <n v="215"/>
    <n v="229"/>
    <n v="225"/>
    <n v="258"/>
    <s v="NA"/>
    <s v="NA"/>
    <s v="unknown"/>
    <m/>
    <m/>
    <n v="0"/>
    <d v="1899-12-30T00:00:00"/>
    <n v="0"/>
    <n v="9"/>
    <n v="9"/>
    <s v="NA"/>
    <n v="0"/>
    <m/>
  </r>
  <r>
    <n v="851"/>
    <s v="Sac-11"/>
    <s v="Sac-11"/>
    <s v="M. sacchariflorus"/>
    <m/>
    <m/>
    <m/>
    <m/>
    <m/>
    <m/>
    <s v="wild"/>
    <m/>
    <s v="Japan"/>
    <m/>
    <m/>
    <m/>
    <m/>
    <m/>
    <m/>
    <m/>
    <m/>
    <m/>
    <m/>
    <s v="A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"/>
    <m/>
    <s v="AU"/>
    <d v="2015-11-18T00:00:00"/>
    <n v="98.983199999999982"/>
    <m/>
    <s v="N"/>
    <n v="2"/>
    <n v="5"/>
    <s v="S Japan"/>
    <n v="1"/>
    <x v="2"/>
    <n v="0"/>
    <n v="2E-3"/>
    <n v="6.2E-2"/>
    <n v="1E-3"/>
    <n v="2.5000000000000001E-2"/>
    <n v="0.76800000000000002"/>
    <n v="0.14299999999999999"/>
    <n v="296"/>
    <n v="307"/>
    <n v="267"/>
    <n v="283"/>
    <n v="248"/>
    <n v="193"/>
    <n v="213"/>
    <n v="224"/>
    <n v="226"/>
    <n v="259"/>
    <n v="9.7038000288975607E-2"/>
    <n v="0.20379556437418"/>
    <s v="4x"/>
    <m/>
    <m/>
    <m/>
    <m/>
    <m/>
    <s v="NA"/>
    <s v="NA"/>
    <s v="SAMN05752639"/>
    <m/>
    <m/>
  </r>
  <r>
    <n v="852"/>
    <s v="Msa 73/1"/>
    <s v="Msa 73/1"/>
    <s v="M. sacchariflorus"/>
    <m/>
    <m/>
    <m/>
    <m/>
    <m/>
    <m/>
    <s v="wild"/>
    <m/>
    <s v="Japan"/>
    <m/>
    <m/>
    <m/>
    <m/>
    <m/>
    <m/>
    <m/>
    <m/>
    <m/>
    <m/>
    <s v="A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"/>
    <m/>
    <s v="AU"/>
    <d v="2015-11-18T00:00:00"/>
    <n v="162.41199999999998"/>
    <m/>
    <s v="N"/>
    <n v="1"/>
    <n v="7"/>
    <s v="N Japan"/>
    <n v="6"/>
    <x v="5"/>
    <n v="1E-3"/>
    <n v="7.0000000000000001E-3"/>
    <n v="7.0000000000000001E-3"/>
    <n v="1.7000000000000001E-2"/>
    <n v="7.0000000000000001E-3"/>
    <n v="3.3000000000000002E-2"/>
    <n v="0.92800000000000005"/>
    <n v="296"/>
    <n v="307"/>
    <n v="267"/>
    <n v="283"/>
    <n v="247"/>
    <n v="193"/>
    <n v="213"/>
    <n v="224"/>
    <n v="226"/>
    <n v="259"/>
    <n v="8.4005201560468104E-2"/>
    <n v="0.20547037667991699"/>
    <s v="4x"/>
    <m/>
    <m/>
    <m/>
    <m/>
    <m/>
    <s v="NA"/>
    <s v="NA"/>
    <s v="SAMN05752640"/>
    <m/>
    <m/>
  </r>
  <r>
    <n v="853"/>
    <s v="Msa 73/3a"/>
    <s v="Msa 73/3a"/>
    <s v="M. sacchariflorus"/>
    <m/>
    <m/>
    <m/>
    <m/>
    <m/>
    <m/>
    <s v="wild"/>
    <m/>
    <s v="Japan"/>
    <m/>
    <m/>
    <m/>
    <m/>
    <m/>
    <m/>
    <m/>
    <m/>
    <m/>
    <m/>
    <s v="A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"/>
    <m/>
    <s v="AU"/>
    <d v="2015-11-18T00:00:00"/>
    <n v="57.501599999999996"/>
    <m/>
    <s v="N"/>
    <n v="2"/>
    <n v="5"/>
    <s v="S Japan"/>
    <n v="1"/>
    <x v="2"/>
    <n v="0"/>
    <n v="0"/>
    <n v="5.6000000000000001E-2"/>
    <n v="0"/>
    <n v="3.1E-2"/>
    <n v="0.76200000000000001"/>
    <n v="0.14899999999999999"/>
    <n v="296"/>
    <n v="307"/>
    <n v="267"/>
    <n v="283"/>
    <n v="248"/>
    <n v="194"/>
    <n v="213"/>
    <n v="224"/>
    <n v="226"/>
    <n v="259"/>
    <n v="8.8195347493136803E-2"/>
    <n v="0.204639812379172"/>
    <s v="4x"/>
    <m/>
    <m/>
    <m/>
    <m/>
    <m/>
    <s v="NA"/>
    <s v="NA"/>
    <s v="SAMN05752641"/>
    <m/>
    <m/>
  </r>
  <r>
    <n v="854"/>
    <s v="Msa 73/3b"/>
    <s v="Msa 73/3b"/>
    <s v="M. sacchariflorus"/>
    <m/>
    <m/>
    <m/>
    <m/>
    <m/>
    <m/>
    <s v="wild"/>
    <m/>
    <s v="Japan"/>
    <m/>
    <m/>
    <m/>
    <m/>
    <m/>
    <m/>
    <m/>
    <m/>
    <m/>
    <m/>
    <s v="A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"/>
    <m/>
    <s v="AU"/>
    <d v="2015-11-18T00:00:00"/>
    <n v="225.37679999999997"/>
    <m/>
    <s v="N"/>
    <n v="2"/>
    <n v="5"/>
    <s v="S Japan"/>
    <n v="1"/>
    <x v="2"/>
    <n v="0"/>
    <n v="0"/>
    <n v="6.6000000000000003E-2"/>
    <n v="0"/>
    <n v="1E-3"/>
    <n v="0.79300000000000004"/>
    <n v="0.13900000000000001"/>
    <n v="296"/>
    <n v="307"/>
    <n v="267"/>
    <n v="283"/>
    <n v="248"/>
    <n v="193"/>
    <n v="213"/>
    <n v="224"/>
    <n v="226"/>
    <n v="259"/>
    <n v="0.19482733709001601"/>
    <n v="0.161683953630262"/>
    <s v="unknown"/>
    <m/>
    <m/>
    <m/>
    <m/>
    <m/>
    <s v="NA"/>
    <s v="NA"/>
    <s v="SAMN05752642"/>
    <m/>
    <m/>
  </r>
  <r>
    <m/>
    <s v="DK96-044"/>
    <s v="DK96-044"/>
    <s v="M. sacchariflorus"/>
    <m/>
    <m/>
    <m/>
    <m/>
    <m/>
    <m/>
    <s v="wild"/>
    <m/>
    <s v="Japan"/>
    <s v="Hokkaido"/>
    <m/>
    <m/>
    <s v="Jens Bonderup Kjeldsen"/>
    <d v="1996-10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066666669999996"/>
    <n v="141.35"/>
    <m/>
    <m/>
    <m/>
    <m/>
    <m/>
    <m/>
    <m/>
    <m/>
    <m/>
    <m/>
    <m/>
    <s v="N"/>
    <n v="1"/>
    <n v="7"/>
    <s v="N Japan"/>
    <n v="6"/>
    <x v="5"/>
    <n v="3.4000000000000002E-2"/>
    <n v="0"/>
    <n v="1E-3"/>
    <n v="1E-3"/>
    <n v="0"/>
    <n v="0.13"/>
    <n v="0.83299999999999996"/>
    <n v="296"/>
    <n v="307"/>
    <n v="267"/>
    <n v="283"/>
    <n v="248"/>
    <n v="193"/>
    <n v="213"/>
    <n v="224"/>
    <n v="226"/>
    <n v="259"/>
    <n v="0.57509030486923896"/>
    <n v="0.101809031556039"/>
    <s v="unknown"/>
    <m/>
    <m/>
    <m/>
    <m/>
    <m/>
    <n v="6"/>
    <n v="5"/>
    <s v="SAMN03079831"/>
    <m/>
    <m/>
  </r>
  <r>
    <m/>
    <s v="EBI-2008-56a"/>
    <s v="EBI-2008-56a"/>
    <s v="M. sacchariflorus"/>
    <m/>
    <m/>
    <m/>
    <m/>
    <m/>
    <m/>
    <s v="wild"/>
    <m/>
    <s v="Japan"/>
    <s v="Hokkaido"/>
    <m/>
    <m/>
    <s v="J. Ryan Stewart"/>
    <d v="2008-10-1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228569999999998"/>
    <n v="143.54718"/>
    <m/>
    <m/>
    <m/>
    <s v="4x"/>
    <m/>
    <m/>
    <m/>
    <m/>
    <m/>
    <m/>
    <m/>
    <s v="N"/>
    <n v="1"/>
    <n v="7"/>
    <s v="N Japan"/>
    <n v="6"/>
    <x v="5"/>
    <n v="0.02"/>
    <n v="0"/>
    <n v="0"/>
    <n v="3.0000000000000001E-3"/>
    <n v="0"/>
    <n v="6.9000000000000006E-2"/>
    <n v="0.90700000000000003"/>
    <n v="296"/>
    <n v="307"/>
    <n v="267"/>
    <n v="283"/>
    <n v="248"/>
    <n v="193"/>
    <n v="213"/>
    <n v="224"/>
    <n v="226"/>
    <n v="259"/>
    <n v="0.19768819534749299"/>
    <n v="0.167735196657542"/>
    <s v="unknown"/>
    <m/>
    <m/>
    <m/>
    <m/>
    <s v="Y"/>
    <n v="5"/>
    <n v="5"/>
    <s v="SAMN03079992"/>
    <m/>
    <m/>
  </r>
  <r>
    <m/>
    <s v="EBI-2008-56c"/>
    <s v="EBI-2008-56c"/>
    <s v="M. sacchariflorus"/>
    <m/>
    <m/>
    <m/>
    <m/>
    <m/>
    <m/>
    <s v="wild"/>
    <m/>
    <s v="Japan"/>
    <s v="Hokkaido"/>
    <m/>
    <m/>
    <s v="J. Ryan Stewart"/>
    <d v="2008-10-1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228569999999998"/>
    <n v="143.54718"/>
    <m/>
    <m/>
    <m/>
    <m/>
    <m/>
    <m/>
    <m/>
    <m/>
    <m/>
    <m/>
    <m/>
    <s v="N"/>
    <n v="1"/>
    <n v="7"/>
    <s v="N Japan"/>
    <n v="6"/>
    <x v="5"/>
    <n v="3.0000000000000001E-3"/>
    <n v="0"/>
    <n v="0"/>
    <n v="1.4999999999999999E-2"/>
    <n v="0"/>
    <n v="3.7999999999999999E-2"/>
    <n v="0.94299999999999995"/>
    <n v="296"/>
    <n v="308"/>
    <n v="267"/>
    <n v="283"/>
    <n v="248"/>
    <n v="193"/>
    <n v="213"/>
    <n v="224"/>
    <n v="226"/>
    <n v="259"/>
    <n v="0.18029186533737901"/>
    <n v="0.16674892476909001"/>
    <s v="4x"/>
    <m/>
    <m/>
    <m/>
    <m/>
    <s v="Y"/>
    <n v="5"/>
    <n v="5"/>
    <s v="SAMN03079993"/>
    <m/>
    <m/>
  </r>
  <r>
    <m/>
    <s v="EBI-2008-56e"/>
    <s v="EBI-2008-56e"/>
    <s v="M. sacchariflorus"/>
    <m/>
    <m/>
    <m/>
    <m/>
    <m/>
    <m/>
    <s v="wild"/>
    <m/>
    <s v="Japan"/>
    <s v="Hokkaido"/>
    <m/>
    <m/>
    <s v="J. Ryan Stewart"/>
    <d v="2008-10-1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228569999999998"/>
    <n v="143.54718"/>
    <m/>
    <m/>
    <m/>
    <s v="4x"/>
    <m/>
    <m/>
    <m/>
    <m/>
    <m/>
    <m/>
    <m/>
    <s v="N"/>
    <n v="1"/>
    <n v="7"/>
    <s v="N Japan"/>
    <n v="6"/>
    <x v="5"/>
    <n v="7.0000000000000001E-3"/>
    <n v="0"/>
    <n v="0"/>
    <n v="1.4E-2"/>
    <n v="0"/>
    <n v="6.5000000000000002E-2"/>
    <n v="0.91300000000000003"/>
    <n v="296"/>
    <n v="307"/>
    <n v="267"/>
    <n v="283"/>
    <n v="248"/>
    <n v="193"/>
    <n v="213"/>
    <n v="224"/>
    <n v="226"/>
    <n v="259"/>
    <n v="0.17956942638347101"/>
    <n v="0.16924377443556099"/>
    <s v="4x"/>
    <m/>
    <m/>
    <m/>
    <m/>
    <s v="Y"/>
    <n v="5"/>
    <n v="5"/>
    <s v="SAMN03079994"/>
    <m/>
    <m/>
  </r>
  <r>
    <m/>
    <s v="Gifu-2010-008a"/>
    <s v="Gifu-2010-008a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440989999999999"/>
    <n v="136.80366000000001"/>
    <m/>
    <m/>
    <m/>
    <m/>
    <m/>
    <m/>
    <m/>
    <m/>
    <m/>
    <m/>
    <m/>
    <s v="N"/>
    <n v="2"/>
    <n v="5"/>
    <s v="S Japan"/>
    <n v="1"/>
    <x v="2"/>
    <n v="2E-3"/>
    <n v="5.0000000000000001E-3"/>
    <n v="7.0000000000000001E-3"/>
    <n v="1E-3"/>
    <n v="1E-3"/>
    <n v="0.88800000000000001"/>
    <n v="9.7000000000000003E-2"/>
    <n v="296"/>
    <n v="307"/>
    <n v="267"/>
    <n v="283"/>
    <n v="248"/>
    <n v="193"/>
    <n v="213"/>
    <n v="224"/>
    <n v="226"/>
    <n v="259"/>
    <n v="0.453229302123971"/>
    <n v="0.115110195021405"/>
    <s v="unknown"/>
    <m/>
    <m/>
    <m/>
    <m/>
    <s v="Y"/>
    <n v="9"/>
    <n v="8"/>
    <s v="SAMN05730941"/>
    <m/>
    <m/>
  </r>
  <r>
    <m/>
    <s v="Gifu-2010-011a"/>
    <s v="Gifu-2010-011a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79559999999996"/>
    <n v="136.90286"/>
    <m/>
    <m/>
    <m/>
    <s v="4x"/>
    <m/>
    <m/>
    <m/>
    <m/>
    <m/>
    <m/>
    <m/>
    <s v="N"/>
    <n v="2"/>
    <n v="5"/>
    <s v="S Japan"/>
    <n v="1"/>
    <x v="2"/>
    <n v="5.0000000000000001E-3"/>
    <n v="7.0000000000000001E-3"/>
    <n v="0"/>
    <n v="3.0000000000000001E-3"/>
    <n v="1E-3"/>
    <n v="0.878"/>
    <n v="0.106"/>
    <n v="296"/>
    <n v="308"/>
    <n v="267"/>
    <n v="283"/>
    <n v="248"/>
    <n v="193"/>
    <n v="213"/>
    <n v="225"/>
    <n v="226"/>
    <n v="259"/>
    <n v="0.17676636324230599"/>
    <n v="0.173195731536085"/>
    <s v="4x"/>
    <m/>
    <m/>
    <m/>
    <m/>
    <s v="Y"/>
    <n v="7"/>
    <n v="7"/>
    <s v="SAMN03080117"/>
    <m/>
    <m/>
  </r>
  <r>
    <m/>
    <s v="Gifu-2010-011b"/>
    <s v="Gifu-2010-011b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79559999999996"/>
    <n v="136.90286"/>
    <m/>
    <m/>
    <m/>
    <s v="4x"/>
    <m/>
    <m/>
    <m/>
    <m/>
    <m/>
    <m/>
    <m/>
    <s v="N"/>
    <n v="2"/>
    <n v="5"/>
    <s v="S Japan"/>
    <n v="1"/>
    <x v="2"/>
    <n v="1.4999999999999999E-2"/>
    <n v="0"/>
    <n v="0"/>
    <n v="0"/>
    <n v="1E-3"/>
    <n v="0.85299999999999998"/>
    <n v="0.13100000000000001"/>
    <n v="296"/>
    <n v="308"/>
    <n v="267"/>
    <n v="283"/>
    <n v="248"/>
    <n v="193"/>
    <n v="213"/>
    <n v="225"/>
    <n v="226"/>
    <n v="259"/>
    <n v="0.21569137407889"/>
    <n v="0.196971371725434"/>
    <s v="4x"/>
    <m/>
    <m/>
    <m/>
    <m/>
    <s v="Y"/>
    <n v="7"/>
    <n v="7"/>
    <s v="SAMN03080118"/>
    <m/>
    <m/>
  </r>
  <r>
    <m/>
    <s v="Gifu-2010-011c"/>
    <s v="Gifu-2010-011c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79559999999996"/>
    <n v="136.90286"/>
    <m/>
    <m/>
    <m/>
    <s v="4x"/>
    <m/>
    <m/>
    <m/>
    <m/>
    <m/>
    <m/>
    <m/>
    <s v="N"/>
    <n v="2"/>
    <n v="5"/>
    <s v="S Japan"/>
    <n v="1"/>
    <x v="2"/>
    <n v="4.0000000000000001E-3"/>
    <n v="0"/>
    <n v="1E-3"/>
    <n v="2E-3"/>
    <n v="2E-3"/>
    <n v="0.86"/>
    <n v="0.13100000000000001"/>
    <n v="296"/>
    <n v="308"/>
    <n v="267"/>
    <n v="283"/>
    <n v="248"/>
    <n v="193"/>
    <n v="213"/>
    <n v="225"/>
    <n v="226"/>
    <n v="259"/>
    <n v="0.150382892645571"/>
    <n v="0.21206761674773"/>
    <s v="4x"/>
    <m/>
    <m/>
    <m/>
    <m/>
    <s v="Y"/>
    <n v="7"/>
    <n v="7"/>
    <s v="SAMN03080119"/>
    <m/>
    <m/>
  </r>
  <r>
    <m/>
    <s v="Gifu-2010-011d"/>
    <s v="Gifu-2010-011d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79559999999996"/>
    <n v="136.90286"/>
    <m/>
    <m/>
    <m/>
    <s v="4x"/>
    <m/>
    <m/>
    <m/>
    <m/>
    <m/>
    <m/>
    <m/>
    <s v="N"/>
    <n v="2"/>
    <n v="5"/>
    <s v="S Japan"/>
    <n v="1"/>
    <x v="2"/>
    <n v="2.7E-2"/>
    <n v="1E-3"/>
    <n v="0"/>
    <n v="0"/>
    <n v="2E-3"/>
    <n v="0.83699999999999997"/>
    <n v="0.13200000000000001"/>
    <n v="296"/>
    <n v="308"/>
    <n v="267"/>
    <n v="283"/>
    <n v="248"/>
    <n v="193"/>
    <n v="213"/>
    <n v="225"/>
    <n v="226"/>
    <n v="259"/>
    <n v="0.15705822857968499"/>
    <n v="0.221906067877957"/>
    <s v="4x"/>
    <m/>
    <m/>
    <m/>
    <m/>
    <s v="Y"/>
    <n v="7"/>
    <n v="7"/>
    <s v="SAMN03080120"/>
    <m/>
    <m/>
  </r>
  <r>
    <m/>
    <s v="Gifu-2010-014a"/>
    <s v="Gifu-2010-014a"/>
    <s v="M. x gigante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16872"/>
    <n v="137.23874000000001"/>
    <m/>
    <m/>
    <m/>
    <s v="4x"/>
    <m/>
    <m/>
    <m/>
    <m/>
    <m/>
    <m/>
    <m/>
    <s v="N"/>
    <n v="2"/>
    <n v="5"/>
    <s v="S Japan"/>
    <n v="1"/>
    <x v="2"/>
    <n v="0.154"/>
    <n v="0"/>
    <n v="0"/>
    <n v="1E-3"/>
    <n v="1E-3"/>
    <n v="0.67600000000000005"/>
    <n v="0.16800000000000001"/>
    <n v="294"/>
    <n v="307"/>
    <n v="267"/>
    <n v="283"/>
    <n v="248"/>
    <n v="194"/>
    <n v="213"/>
    <n v="224"/>
    <n v="226"/>
    <n v="258"/>
    <n v="0.15150989741366899"/>
    <n v="0.22927593488181999"/>
    <s v="4x"/>
    <m/>
    <m/>
    <m/>
    <m/>
    <s v="Y"/>
    <n v="6"/>
    <n v="6"/>
    <s v="SAMN03080127"/>
    <m/>
    <m/>
  </r>
  <r>
    <m/>
    <s v="Gifu-2010-014c"/>
    <s v="Gifu-2010-014c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16872"/>
    <n v="137.23874000000001"/>
    <m/>
    <m/>
    <m/>
    <s v="4x"/>
    <m/>
    <m/>
    <m/>
    <m/>
    <m/>
    <m/>
    <m/>
    <s v="N"/>
    <n v="2"/>
    <n v="5"/>
    <s v="S Japan"/>
    <n v="1"/>
    <x v="2"/>
    <n v="7.0000000000000007E-2"/>
    <n v="0"/>
    <n v="0"/>
    <n v="2E-3"/>
    <n v="0"/>
    <n v="0.72499999999999998"/>
    <n v="0.20200000000000001"/>
    <n v="294"/>
    <n v="307"/>
    <n v="267"/>
    <n v="283"/>
    <n v="248"/>
    <n v="194"/>
    <n v="213"/>
    <n v="224"/>
    <n v="226"/>
    <n v="258"/>
    <n v="0.209073833261089"/>
    <n v="0.20244793569601799"/>
    <s v="4x"/>
    <m/>
    <m/>
    <m/>
    <m/>
    <s v="Y"/>
    <n v="6"/>
    <n v="6"/>
    <s v="SAMN03080128"/>
    <m/>
    <m/>
  </r>
  <r>
    <m/>
    <s v="Gifu-2010-014d"/>
    <s v="Gifu-2010-014d"/>
    <s v="M. sacchariflorus"/>
    <m/>
    <m/>
    <m/>
    <m/>
    <m/>
    <m/>
    <s v="wild"/>
    <m/>
    <s v="Japan"/>
    <s v="Gifu"/>
    <m/>
    <m/>
    <s v="Toshihiko Yamada, Kumi Green, Erik Sacks"/>
    <d v="2010-11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16872"/>
    <n v="137.23874000000001"/>
    <m/>
    <m/>
    <m/>
    <s v="4x"/>
    <m/>
    <m/>
    <m/>
    <m/>
    <m/>
    <m/>
    <m/>
    <s v="N"/>
    <n v="2"/>
    <n v="5"/>
    <s v="S Japan"/>
    <n v="1"/>
    <x v="2"/>
    <n v="4.5999999999999999E-2"/>
    <n v="1E-3"/>
    <n v="0"/>
    <n v="1E-3"/>
    <n v="4.0000000000000001E-3"/>
    <n v="0.74399999999999999"/>
    <n v="0.20499999999999999"/>
    <n v="294"/>
    <n v="307"/>
    <n v="267"/>
    <n v="283"/>
    <n v="248"/>
    <n v="194"/>
    <n v="213"/>
    <n v="224"/>
    <n v="226"/>
    <n v="258"/>
    <n v="0.169252998121659"/>
    <n v="0.203457631835258"/>
    <s v="4x"/>
    <m/>
    <m/>
    <m/>
    <m/>
    <s v="Y"/>
    <n v="6"/>
    <n v="6"/>
    <s v="SAMN03080129"/>
    <m/>
    <m/>
  </r>
  <r>
    <m/>
    <s v="Gifu-2010-020a"/>
    <s v="Gifu-2010-020a"/>
    <s v="M. sacchariflor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872459999999997"/>
    <n v="136.86403000000001"/>
    <m/>
    <m/>
    <m/>
    <s v="4x"/>
    <m/>
    <m/>
    <m/>
    <m/>
    <m/>
    <m/>
    <m/>
    <s v="N"/>
    <n v="2"/>
    <n v="5"/>
    <s v="S Japan"/>
    <n v="1"/>
    <x v="2"/>
    <n v="8.0000000000000002E-3"/>
    <n v="0"/>
    <n v="0"/>
    <n v="0"/>
    <n v="0"/>
    <n v="0.94299999999999995"/>
    <n v="4.8000000000000001E-2"/>
    <n v="295"/>
    <n v="306"/>
    <n v="267"/>
    <n v="283"/>
    <n v="250"/>
    <n v="194"/>
    <n v="213"/>
    <n v="222"/>
    <n v="227"/>
    <n v="258"/>
    <n v="0.170957954052883"/>
    <n v="0.18198612708703699"/>
    <s v="4x"/>
    <m/>
    <m/>
    <m/>
    <m/>
    <s v="Y"/>
    <n v="8"/>
    <n v="7"/>
    <s v="SAMN03080146"/>
    <m/>
    <m/>
  </r>
  <r>
    <m/>
    <s v="Gifu-2010-020b"/>
    <s v="Gifu-2010-020b"/>
    <s v="M. sacchariflor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872459999999997"/>
    <n v="136.86403000000001"/>
    <m/>
    <m/>
    <m/>
    <m/>
    <m/>
    <m/>
    <m/>
    <m/>
    <m/>
    <m/>
    <m/>
    <s v="N"/>
    <n v="2"/>
    <n v="5"/>
    <s v="S Japan"/>
    <n v="1"/>
    <x v="2"/>
    <n v="3.0000000000000001E-3"/>
    <n v="1E-3"/>
    <n v="0"/>
    <n v="0.01"/>
    <n v="1E-3"/>
    <n v="0.97699999999999998"/>
    <n v="8.9999999999999993E-3"/>
    <n v="295"/>
    <n v="306"/>
    <n v="267"/>
    <n v="283"/>
    <n v="250"/>
    <n v="194"/>
    <n v="213"/>
    <n v="222"/>
    <n v="227"/>
    <n v="258"/>
    <n v="0.19817945383615099"/>
    <n v="0.16618012758136"/>
    <s v="unknown"/>
    <m/>
    <m/>
    <m/>
    <m/>
    <s v="Y"/>
    <n v="8"/>
    <n v="7"/>
    <s v="SAMN03080147"/>
    <m/>
    <m/>
  </r>
  <r>
    <m/>
    <s v="Gifu-2010-020c"/>
    <s v="Gifu-2010-020c"/>
    <s v="M. sacchariflor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872459999999997"/>
    <n v="136.86403000000001"/>
    <m/>
    <m/>
    <m/>
    <s v="4x"/>
    <m/>
    <m/>
    <m/>
    <m/>
    <m/>
    <m/>
    <m/>
    <s v="N"/>
    <n v="2"/>
    <n v="5"/>
    <s v="S Japan"/>
    <n v="1"/>
    <x v="2"/>
    <n v="8.9999999999999993E-3"/>
    <n v="0"/>
    <n v="0"/>
    <n v="1E-3"/>
    <n v="0"/>
    <n v="0.95699999999999996"/>
    <n v="3.2000000000000001E-2"/>
    <n v="295"/>
    <n v="306"/>
    <n v="267"/>
    <n v="283"/>
    <n v="250"/>
    <n v="194"/>
    <n v="213"/>
    <n v="222"/>
    <n v="227"/>
    <n v="258"/>
    <n v="0.21861002745267999"/>
    <n v="0.17067307692307701"/>
    <s v="unknown"/>
    <m/>
    <m/>
    <m/>
    <m/>
    <s v="Y"/>
    <n v="8"/>
    <n v="7"/>
    <s v="SAMN03080148"/>
    <m/>
    <m/>
  </r>
  <r>
    <m/>
    <s v="Gifu-2010-020d"/>
    <s v="Gifu-2010-020d"/>
    <s v="M. x gigante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872459999999997"/>
    <n v="136.86403000000001"/>
    <m/>
    <m/>
    <m/>
    <s v="4x"/>
    <m/>
    <m/>
    <m/>
    <m/>
    <m/>
    <m/>
    <m/>
    <s v="N"/>
    <n v="2"/>
    <n v="5"/>
    <s v="S Japan"/>
    <n v="1"/>
    <x v="2"/>
    <n v="0.108"/>
    <n v="0"/>
    <n v="0"/>
    <n v="0"/>
    <n v="0"/>
    <n v="0.89200000000000002"/>
    <n v="0"/>
    <n v="295"/>
    <n v="306"/>
    <n v="267"/>
    <n v="283"/>
    <n v="250"/>
    <n v="194"/>
    <n v="213"/>
    <n v="222"/>
    <n v="227"/>
    <n v="258"/>
    <n v="0.27802340702210698"/>
    <n v="0.188960934998399"/>
    <s v="unknown"/>
    <m/>
    <m/>
    <m/>
    <m/>
    <s v="Y"/>
    <n v="8"/>
    <n v="7"/>
    <s v="SAMN03080149"/>
    <m/>
    <m/>
  </r>
  <r>
    <m/>
    <s v="Gifu-2010-020e"/>
    <s v="Gifu-2010-020e"/>
    <s v="M. sacchariflor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872459999999997"/>
    <n v="136.86403000000001"/>
    <m/>
    <m/>
    <m/>
    <m/>
    <m/>
    <m/>
    <m/>
    <m/>
    <m/>
    <m/>
    <m/>
    <s v="N"/>
    <n v="2"/>
    <n v="5"/>
    <s v="S Japan"/>
    <n v="1"/>
    <x v="2"/>
    <n v="0"/>
    <n v="1E-3"/>
    <n v="0"/>
    <n v="1E-3"/>
    <n v="1E-3"/>
    <n v="0.99299999999999999"/>
    <n v="4.0000000000000001E-3"/>
    <n v="295"/>
    <n v="306"/>
    <n v="267"/>
    <n v="283"/>
    <n v="250"/>
    <n v="194"/>
    <n v="213"/>
    <n v="222"/>
    <n v="227"/>
    <n v="258"/>
    <n v="0.44935702933102201"/>
    <n v="0.105484124901601"/>
    <s v="unknown"/>
    <m/>
    <m/>
    <m/>
    <m/>
    <s v="Y"/>
    <n v="8"/>
    <n v="7"/>
    <s v="SAMN05730942"/>
    <m/>
    <m/>
  </r>
  <r>
    <m/>
    <s v="Gifu-2010-022a"/>
    <s v="Gifu-2010-022a"/>
    <s v="M. sacchariflorus"/>
    <m/>
    <m/>
    <m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636270000000003"/>
    <n v="136.94964999999999"/>
    <m/>
    <m/>
    <m/>
    <s v="4x"/>
    <m/>
    <m/>
    <m/>
    <m/>
    <m/>
    <m/>
    <m/>
    <s v="N"/>
    <n v="2"/>
    <n v="5"/>
    <s v="S Japan"/>
    <n v="1"/>
    <x v="2"/>
    <n v="1E-3"/>
    <n v="0"/>
    <n v="1E-3"/>
    <n v="1E-3"/>
    <n v="0"/>
    <n v="0.88400000000000001"/>
    <n v="0.112"/>
    <n v="296"/>
    <n v="307"/>
    <n v="267"/>
    <n v="283"/>
    <n v="248"/>
    <n v="193"/>
    <n v="213"/>
    <n v="224"/>
    <n v="226"/>
    <n v="259"/>
    <n v="0.363068920676203"/>
    <n v="0.162969012295268"/>
    <s v="unknown"/>
    <m/>
    <m/>
    <m/>
    <m/>
    <s v="Y"/>
    <n v="8"/>
    <n v="7"/>
    <s v="SAMN03080156"/>
    <m/>
    <m/>
  </r>
  <r>
    <m/>
    <s v="Gifu-2010-030a"/>
    <s v="Gifu-2010-030a"/>
    <s v="M. sacchariflorus"/>
    <m/>
    <m/>
    <m/>
    <m/>
    <m/>
    <m/>
    <s v="wild"/>
    <m/>
    <s v="Japan"/>
    <s v="Gifu"/>
    <m/>
    <m/>
    <s v="Toshihiko Yamada, Kumi Green, Erik Sacks"/>
    <d v="2010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24599999999997"/>
    <n v="136.69304"/>
    <m/>
    <m/>
    <m/>
    <m/>
    <m/>
    <m/>
    <m/>
    <m/>
    <m/>
    <m/>
    <m/>
    <s v="N"/>
    <n v="2"/>
    <n v="5"/>
    <s v="S Japan"/>
    <n v="1"/>
    <x v="2"/>
    <n v="0"/>
    <n v="0"/>
    <n v="0.02"/>
    <n v="1E-3"/>
    <n v="0"/>
    <n v="0.89700000000000002"/>
    <n v="8.2000000000000003E-2"/>
    <n v="296"/>
    <n v="306"/>
    <n v="267"/>
    <n v="284"/>
    <n v="248"/>
    <n v="193"/>
    <n v="213"/>
    <n v="224"/>
    <n v="226"/>
    <n v="259"/>
    <n v="0.21956364687183899"/>
    <n v="0.18335986966342099"/>
    <s v="4x"/>
    <m/>
    <m/>
    <m/>
    <m/>
    <s v="Y"/>
    <n v="9"/>
    <n v="8"/>
    <s v="SAMN03080176"/>
    <m/>
    <m/>
  </r>
  <r>
    <m/>
    <s v="Gifu-2010-030b"/>
    <s v="Gifu-2010-030b"/>
    <s v="M. sacchariflorus"/>
    <m/>
    <m/>
    <m/>
    <m/>
    <m/>
    <m/>
    <s v="wild"/>
    <m/>
    <s v="Japan"/>
    <s v="Gifu"/>
    <m/>
    <m/>
    <s v="Toshihiko Yamada, Kumi Green, Erik Sacks"/>
    <d v="2010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24599999999997"/>
    <n v="136.69304"/>
    <m/>
    <m/>
    <m/>
    <m/>
    <m/>
    <m/>
    <m/>
    <m/>
    <m/>
    <m/>
    <m/>
    <s v="N"/>
    <n v="2"/>
    <n v="5"/>
    <s v="S Japan"/>
    <n v="1"/>
    <x v="2"/>
    <n v="1E-3"/>
    <n v="1E-3"/>
    <n v="0.01"/>
    <n v="2E-3"/>
    <n v="0"/>
    <n v="0.93"/>
    <n v="5.6000000000000001E-2"/>
    <n v="296"/>
    <n v="306"/>
    <n v="267"/>
    <n v="284"/>
    <n v="248"/>
    <n v="193"/>
    <n v="213"/>
    <n v="224"/>
    <n v="226"/>
    <n v="259"/>
    <n v="0.216529403265424"/>
    <n v="0.188293006786663"/>
    <s v="4x"/>
    <m/>
    <m/>
    <m/>
    <m/>
    <s v="Y"/>
    <n v="9"/>
    <n v="8"/>
    <s v="SAMN03080177"/>
    <m/>
    <m/>
  </r>
  <r>
    <m/>
    <s v="Gifu-2010-030c"/>
    <s v="Gifu-2010-030c"/>
    <s v="M. sacchariflorus"/>
    <m/>
    <m/>
    <m/>
    <m/>
    <m/>
    <m/>
    <s v="wild"/>
    <m/>
    <s v="Japan"/>
    <s v="Gifu"/>
    <m/>
    <m/>
    <s v="Toshihiko Yamada, Kumi Green, Erik Sacks"/>
    <d v="2010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24599999999997"/>
    <n v="136.69304"/>
    <m/>
    <m/>
    <m/>
    <s v="4x"/>
    <m/>
    <m/>
    <m/>
    <m/>
    <m/>
    <m/>
    <m/>
    <s v="N"/>
    <n v="2"/>
    <n v="5"/>
    <s v="S Japan"/>
    <n v="1"/>
    <x v="2"/>
    <n v="0"/>
    <n v="0"/>
    <n v="0.01"/>
    <n v="0.01"/>
    <n v="0"/>
    <n v="0.93200000000000005"/>
    <n v="4.8000000000000001E-2"/>
    <n v="296"/>
    <n v="306"/>
    <n v="267"/>
    <n v="284"/>
    <n v="248"/>
    <n v="193"/>
    <n v="213"/>
    <n v="224"/>
    <n v="226"/>
    <n v="259"/>
    <n v="0.220864036988874"/>
    <n v="0.18781989466656801"/>
    <s v="4x"/>
    <m/>
    <m/>
    <m/>
    <m/>
    <s v="Y"/>
    <n v="9"/>
    <n v="8"/>
    <s v="SAMN03080178"/>
    <m/>
    <m/>
  </r>
  <r>
    <m/>
    <s v="Gifu-2010-030d"/>
    <s v="Gifu-2010-030d"/>
    <s v="M. sacchariflorus"/>
    <m/>
    <m/>
    <m/>
    <m/>
    <m/>
    <m/>
    <s v="wild"/>
    <m/>
    <s v="Japan"/>
    <s v="Gifu"/>
    <m/>
    <m/>
    <s v="Toshihiko Yamada, Kumi Green, Erik Sacks"/>
    <d v="2010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24599999999997"/>
    <n v="136.69304"/>
    <m/>
    <m/>
    <m/>
    <m/>
    <m/>
    <m/>
    <m/>
    <m/>
    <m/>
    <m/>
    <m/>
    <s v="N"/>
    <n v="2"/>
    <n v="5"/>
    <s v="S Japan"/>
    <n v="1"/>
    <x v="2"/>
    <n v="0"/>
    <n v="2E-3"/>
    <n v="6.9000000000000006E-2"/>
    <n v="1E-3"/>
    <n v="0"/>
    <n v="0.90400000000000003"/>
    <n v="2.3E-2"/>
    <n v="296"/>
    <n v="306"/>
    <n v="267"/>
    <n v="284"/>
    <n v="248"/>
    <n v="193"/>
    <n v="213"/>
    <n v="224"/>
    <n v="226"/>
    <n v="259"/>
    <n v="0.49735587342869497"/>
    <n v="0.10296654018627099"/>
    <s v="unknown"/>
    <m/>
    <m/>
    <m/>
    <m/>
    <s v="Y"/>
    <n v="9"/>
    <n v="8"/>
    <s v="SAMN05730943"/>
    <m/>
    <m/>
  </r>
  <r>
    <m/>
    <s v="JA51a"/>
    <s v="JA51a"/>
    <s v="M. sacchariflorus"/>
    <m/>
    <m/>
    <m/>
    <m/>
    <m/>
    <m/>
    <s v="wild"/>
    <m/>
    <s v="Japan"/>
    <s v="Hiroshima"/>
    <m/>
    <m/>
    <s v="JA Hiroshimashi"/>
    <d v="2010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385278"/>
    <n v="132.45527799999999"/>
    <m/>
    <m/>
    <m/>
    <m/>
    <m/>
    <m/>
    <m/>
    <m/>
    <m/>
    <m/>
    <m/>
    <s v="N"/>
    <n v="2"/>
    <n v="5"/>
    <s v="S Japan"/>
    <n v="1"/>
    <x v="2"/>
    <n v="0.02"/>
    <n v="9.5000000000000001E-2"/>
    <n v="2E-3"/>
    <n v="8.4000000000000005E-2"/>
    <n v="8.8999999999999996E-2"/>
    <n v="0.59299999999999997"/>
    <n v="0.11600000000000001"/>
    <n v="296"/>
    <n v="307"/>
    <n v="267"/>
    <n v="283"/>
    <n v="248"/>
    <n v="193"/>
    <n v="213"/>
    <n v="224"/>
    <n v="226"/>
    <n v="259"/>
    <n v="0.35278138997254699"/>
    <n v="0.148859222217261"/>
    <s v="unknown"/>
    <m/>
    <m/>
    <m/>
    <m/>
    <s v="Y"/>
    <n v="8"/>
    <n v="8"/>
    <s v="SAMN05730944"/>
    <m/>
    <m/>
  </r>
  <r>
    <m/>
    <s v="JA51b"/>
    <s v="JA51b"/>
    <s v="M. sacchariflorus"/>
    <m/>
    <m/>
    <m/>
    <m/>
    <m/>
    <m/>
    <s v="wild"/>
    <m/>
    <s v="Japan"/>
    <s v="Hiroshima"/>
    <m/>
    <m/>
    <s v="JA Hiroshimashi"/>
    <d v="2010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385278"/>
    <n v="132.45527799999999"/>
    <m/>
    <m/>
    <m/>
    <m/>
    <m/>
    <m/>
    <m/>
    <m/>
    <m/>
    <m/>
    <m/>
    <s v="N"/>
    <m/>
    <m/>
    <m/>
    <m/>
    <x v="3"/>
    <m/>
    <m/>
    <m/>
    <m/>
    <m/>
    <m/>
    <m/>
    <n v="296"/>
    <n v="307"/>
    <n v="267"/>
    <n v="283"/>
    <n v="248"/>
    <n v="193"/>
    <n v="213"/>
    <n v="224"/>
    <n v="226"/>
    <n v="259"/>
    <s v="NA"/>
    <s v="NA"/>
    <s v="unknown"/>
    <m/>
    <m/>
    <m/>
    <m/>
    <s v="Y"/>
    <n v="8"/>
    <n v="8"/>
    <s v="NA"/>
    <m/>
    <m/>
  </r>
  <r>
    <m/>
    <s v="JA52a"/>
    <s v="JA52a"/>
    <s v="M. x giganteus"/>
    <m/>
    <m/>
    <m/>
    <m/>
    <m/>
    <m/>
    <s v="wild"/>
    <m/>
    <s v="Japan"/>
    <s v="Fukuoka"/>
    <m/>
    <m/>
    <s v="JA Kasuya"/>
    <d v="2010-12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616667"/>
    <n v="130.48333299999999"/>
    <m/>
    <m/>
    <m/>
    <m/>
    <m/>
    <m/>
    <m/>
    <m/>
    <m/>
    <m/>
    <m/>
    <s v="N"/>
    <n v="2"/>
    <n v="5"/>
    <s v="S Japan"/>
    <n v="1"/>
    <x v="2"/>
    <n v="0.153"/>
    <n v="2E-3"/>
    <n v="0.107"/>
    <n v="0"/>
    <n v="2.1999999999999999E-2"/>
    <n v="0.70299999999999996"/>
    <n v="1.2999999999999999E-2"/>
    <n v="296"/>
    <n v="307"/>
    <n v="267"/>
    <n v="283"/>
    <n v="248"/>
    <n v="193"/>
    <n v="213"/>
    <n v="224"/>
    <n v="226"/>
    <n v="259"/>
    <n v="0.23892501083658399"/>
    <n v="0.16231917074837701"/>
    <s v="unknown"/>
    <m/>
    <m/>
    <m/>
    <m/>
    <s v="Y"/>
    <n v="9"/>
    <n v="9"/>
    <s v="SAMN03080335"/>
    <m/>
    <m/>
  </r>
  <r>
    <m/>
    <s v="JA55-5b"/>
    <s v="JA55-5b"/>
    <s v="M. sacchariflorus"/>
    <m/>
    <m/>
    <m/>
    <m/>
    <m/>
    <m/>
    <s v="wild"/>
    <m/>
    <s v="Japan"/>
    <s v="Ibaraki"/>
    <m/>
    <m/>
    <s v="JA Ibarakihitachi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6"/>
    <n v="140.65"/>
    <m/>
    <m/>
    <m/>
    <s v="4x"/>
    <m/>
    <m/>
    <m/>
    <m/>
    <m/>
    <m/>
    <m/>
    <s v="N"/>
    <n v="2"/>
    <n v="5"/>
    <s v="S Japan"/>
    <n v="1"/>
    <x v="2"/>
    <n v="0.01"/>
    <n v="1E-3"/>
    <n v="1E-3"/>
    <n v="3.0000000000000001E-3"/>
    <n v="1.2E-2"/>
    <n v="0.751"/>
    <n v="0.223"/>
    <n v="296"/>
    <n v="307"/>
    <n v="267"/>
    <n v="283"/>
    <n v="248"/>
    <n v="193"/>
    <n v="213"/>
    <n v="225"/>
    <n v="226"/>
    <n v="259"/>
    <n v="0.122583441699176"/>
    <n v="0.20133056680828601"/>
    <s v="4x"/>
    <m/>
    <m/>
    <m/>
    <m/>
    <s v="Y"/>
    <n v="8"/>
    <n v="8"/>
    <s v="SAMN03080358"/>
    <m/>
    <m/>
  </r>
  <r>
    <m/>
    <s v="JA55-5c"/>
    <s v="JA55-5c"/>
    <s v="M. sacchariflorus"/>
    <m/>
    <m/>
    <m/>
    <m/>
    <m/>
    <m/>
    <s v="wild"/>
    <m/>
    <s v="Japan"/>
    <s v="Ibaraki"/>
    <m/>
    <m/>
    <s v="JA Ibarakihitachi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6"/>
    <n v="140.65"/>
    <m/>
    <m/>
    <m/>
    <s v="4x"/>
    <m/>
    <m/>
    <m/>
    <m/>
    <m/>
    <m/>
    <m/>
    <s v="N"/>
    <n v="2"/>
    <n v="5"/>
    <s v="S Japan"/>
    <n v="1"/>
    <x v="2"/>
    <n v="1.2999999999999999E-2"/>
    <n v="0"/>
    <n v="1E-3"/>
    <n v="1E-3"/>
    <n v="2.5000000000000001E-2"/>
    <n v="0.73"/>
    <n v="0.23100000000000001"/>
    <n v="296"/>
    <n v="307"/>
    <n v="267"/>
    <n v="283"/>
    <n v="248"/>
    <n v="193"/>
    <n v="213"/>
    <n v="224"/>
    <n v="226"/>
    <n v="259"/>
    <n v="0.13735009391706399"/>
    <n v="0.20139354147125799"/>
    <s v="4x"/>
    <m/>
    <m/>
    <m/>
    <m/>
    <s v="Y"/>
    <n v="8"/>
    <n v="8"/>
    <s v="SAMN03080359"/>
    <m/>
    <m/>
  </r>
  <r>
    <m/>
    <s v="JA55-5d"/>
    <s v="JA55-5d"/>
    <s v="M. sacchariflorus"/>
    <m/>
    <m/>
    <m/>
    <m/>
    <m/>
    <m/>
    <s v="wild"/>
    <m/>
    <s v="Japan"/>
    <s v="Ibaraki"/>
    <m/>
    <m/>
    <s v="JA Ibarakihitachi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6"/>
    <n v="140.65"/>
    <m/>
    <m/>
    <m/>
    <s v="4x"/>
    <m/>
    <m/>
    <m/>
    <m/>
    <m/>
    <m/>
    <m/>
    <s v="N"/>
    <n v="2"/>
    <n v="5"/>
    <s v="S Japan"/>
    <n v="1"/>
    <x v="2"/>
    <n v="1.7999999999999999E-2"/>
    <n v="1E-3"/>
    <n v="1E-3"/>
    <n v="1.6E-2"/>
    <n v="2E-3"/>
    <n v="0.74299999999999999"/>
    <n v="0.219"/>
    <n v="296"/>
    <n v="307"/>
    <n v="267"/>
    <n v="283"/>
    <n v="248"/>
    <n v="193"/>
    <n v="213"/>
    <n v="224"/>
    <n v="226"/>
    <n v="259"/>
    <n v="0.14148244473342"/>
    <n v="0.19788616244235799"/>
    <s v="4x"/>
    <m/>
    <m/>
    <m/>
    <m/>
    <s v="Y"/>
    <n v="8"/>
    <n v="8"/>
    <s v="SAMN03080360"/>
    <m/>
    <m/>
  </r>
  <r>
    <m/>
    <s v="JA55-5e"/>
    <s v="JA55-5e"/>
    <s v="M. sacchariflorus"/>
    <m/>
    <m/>
    <m/>
    <m/>
    <m/>
    <m/>
    <s v="wild"/>
    <m/>
    <s v="Japan"/>
    <s v="Ibaraki"/>
    <m/>
    <m/>
    <s v="JA Ibarakihitachi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6"/>
    <n v="140.65"/>
    <m/>
    <m/>
    <m/>
    <s v="4x"/>
    <m/>
    <m/>
    <m/>
    <m/>
    <m/>
    <m/>
    <m/>
    <s v="N"/>
    <n v="2"/>
    <n v="5"/>
    <s v="S Japan"/>
    <n v="1"/>
    <x v="2"/>
    <n v="1.7000000000000001E-2"/>
    <n v="1E-3"/>
    <n v="1.4E-2"/>
    <n v="1.0999999999999999E-2"/>
    <n v="1E-3"/>
    <n v="0.73699999999999999"/>
    <n v="0.22"/>
    <n v="296"/>
    <n v="307"/>
    <n v="267"/>
    <n v="283"/>
    <n v="248"/>
    <n v="193"/>
    <n v="213"/>
    <n v="224"/>
    <n v="226"/>
    <n v="259"/>
    <n v="0.22436064152579099"/>
    <n v="0.18505271785701"/>
    <s v="4x"/>
    <m/>
    <m/>
    <m/>
    <m/>
    <s v="Y"/>
    <n v="8"/>
    <n v="8"/>
    <s v="SAMN03080361"/>
    <m/>
    <m/>
  </r>
  <r>
    <m/>
    <s v="JA55-5f"/>
    <s v="JA55-5f"/>
    <s v="M. sacchariflorus"/>
    <m/>
    <m/>
    <m/>
    <m/>
    <m/>
    <m/>
    <s v="wild"/>
    <m/>
    <s v="Japan"/>
    <s v="Ibaraki"/>
    <m/>
    <m/>
    <s v="JA Ibarakihitachi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6"/>
    <n v="140.65"/>
    <m/>
    <m/>
    <m/>
    <m/>
    <m/>
    <m/>
    <m/>
    <m/>
    <m/>
    <m/>
    <m/>
    <s v="N"/>
    <n v="2"/>
    <n v="5"/>
    <s v="S Japan"/>
    <n v="1"/>
    <x v="2"/>
    <n v="4.0000000000000001E-3"/>
    <n v="5.0000000000000001E-3"/>
    <n v="2.8000000000000001E-2"/>
    <n v="3.7999999999999999E-2"/>
    <n v="2E-3"/>
    <n v="0.69099999999999995"/>
    <n v="0.23200000000000001"/>
    <n v="296"/>
    <n v="307"/>
    <n v="267"/>
    <n v="283"/>
    <n v="248"/>
    <n v="193"/>
    <n v="213"/>
    <n v="224"/>
    <n v="226"/>
    <n v="259"/>
    <n v="0.42979338245918203"/>
    <n v="0.119298601256842"/>
    <s v="unknown"/>
    <m/>
    <m/>
    <m/>
    <m/>
    <s v="Y"/>
    <n v="8"/>
    <n v="8"/>
    <s v="SAMN05730945"/>
    <m/>
    <m/>
  </r>
  <r>
    <m/>
    <s v="JA57-3d"/>
    <s v="JA57-3d"/>
    <s v="M. sacchariflorus"/>
    <m/>
    <m/>
    <m/>
    <m/>
    <m/>
    <m/>
    <s v="wild"/>
    <m/>
    <s v="Japan"/>
    <s v="Chiba"/>
    <m/>
    <m/>
    <s v="JA Kisarazushi"/>
    <d v="2010-11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75974999999997"/>
    <n v="139.916831"/>
    <m/>
    <m/>
    <m/>
    <s v="4x"/>
    <m/>
    <m/>
    <m/>
    <m/>
    <m/>
    <m/>
    <m/>
    <s v="N"/>
    <n v="2"/>
    <n v="5"/>
    <s v="S Japan"/>
    <n v="1"/>
    <x v="2"/>
    <n v="6.0000000000000001E-3"/>
    <n v="1E-3"/>
    <n v="1E-3"/>
    <n v="1.7999999999999999E-2"/>
    <n v="2.5999999999999999E-2"/>
    <n v="0.72099999999999997"/>
    <n v="0.22700000000000001"/>
    <n v="296"/>
    <n v="307"/>
    <n v="266"/>
    <n v="283"/>
    <n v="248"/>
    <n v="193"/>
    <n v="213"/>
    <n v="224"/>
    <n v="226"/>
    <n v="259"/>
    <n v="0.1682993787025"/>
    <n v="0.19610159480212599"/>
    <s v="4x"/>
    <m/>
    <m/>
    <m/>
    <m/>
    <s v="Y"/>
    <n v="10"/>
    <n v="10"/>
    <s v="SAMN03080373"/>
    <m/>
    <m/>
  </r>
  <r>
    <m/>
    <s v="JA57-3e"/>
    <s v="JA57-3e"/>
    <s v="M. sacchariflorus"/>
    <m/>
    <m/>
    <m/>
    <m/>
    <m/>
    <m/>
    <s v="wild"/>
    <m/>
    <s v="Japan"/>
    <s v="Chiba"/>
    <m/>
    <m/>
    <s v="JA Kisarazushi"/>
    <d v="2010-11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375974999999997"/>
    <n v="139.916831"/>
    <m/>
    <m/>
    <m/>
    <s v="4x"/>
    <m/>
    <m/>
    <m/>
    <m/>
    <m/>
    <m/>
    <m/>
    <s v="N"/>
    <n v="2"/>
    <n v="5"/>
    <s v="S Japan"/>
    <n v="1"/>
    <x v="2"/>
    <n v="0"/>
    <n v="1E-3"/>
    <n v="3.0000000000000001E-3"/>
    <n v="3.7999999999999999E-2"/>
    <n v="3.1E-2"/>
    <n v="0.71599999999999997"/>
    <n v="0.21099999999999999"/>
    <n v="296"/>
    <n v="307"/>
    <n v="266"/>
    <n v="283"/>
    <n v="248"/>
    <n v="193"/>
    <n v="213"/>
    <n v="224"/>
    <n v="226"/>
    <n v="259"/>
    <n v="0.14792660020228299"/>
    <n v="0.205182120328291"/>
    <s v="4x"/>
    <m/>
    <m/>
    <m/>
    <m/>
    <s v="Y"/>
    <n v="10"/>
    <n v="10"/>
    <s v="SAMN03080374"/>
    <m/>
    <m/>
  </r>
  <r>
    <m/>
    <s v="JM11-010"/>
    <s v="JM11-010"/>
    <s v="M. x giganteus"/>
    <m/>
    <m/>
    <s v="2011-10"/>
    <m/>
    <m/>
    <m/>
    <s v="wild"/>
    <m/>
    <s v="Japan"/>
    <s v="Yamaguchi"/>
    <m/>
    <m/>
    <s v="Toshihiko Yamada, Erik Sacks"/>
    <d v="201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279870000000003"/>
    <n v="131.34133"/>
    <m/>
    <m/>
    <m/>
    <s v="3x"/>
    <m/>
    <m/>
    <m/>
    <m/>
    <m/>
    <m/>
    <m/>
    <s v="N"/>
    <n v="6"/>
    <n v="1"/>
    <s v="M. xgiganteus (4x x 2x)"/>
    <n v="9"/>
    <x v="6"/>
    <n v="0.30099999999999999"/>
    <n v="2.3E-2"/>
    <n v="4.8000000000000001E-2"/>
    <n v="0.02"/>
    <n v="8.2000000000000003E-2"/>
    <n v="0.52300000000000002"/>
    <n v="3.0000000000000001E-3"/>
    <n v="294"/>
    <n v="306"/>
    <n v="271"/>
    <n v="287"/>
    <n v="251"/>
    <n v="194"/>
    <n v="215"/>
    <n v="226"/>
    <n v="227"/>
    <n v="249"/>
    <n v="0.30093917064008102"/>
    <n v="0.17671861436071301"/>
    <s v="unknown"/>
    <m/>
    <m/>
    <m/>
    <m/>
    <s v="Y"/>
    <n v="9"/>
    <n v="9"/>
    <s v="SAMN03080395"/>
    <m/>
    <s v="Y"/>
  </r>
  <r>
    <m/>
    <s v="JM11-031"/>
    <s v="JM11-031"/>
    <s v="M. x giganteus"/>
    <m/>
    <m/>
    <s v="2011-30"/>
    <m/>
    <m/>
    <m/>
    <s v="wild"/>
    <m/>
    <s v="Japan"/>
    <s v="Tottori"/>
    <m/>
    <m/>
    <s v="Toshihiko Yamada, Erik Sacks"/>
    <d v="2011-1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401090000000003"/>
    <n v="133.39021"/>
    <m/>
    <m/>
    <m/>
    <s v="3x"/>
    <m/>
    <m/>
    <m/>
    <m/>
    <m/>
    <m/>
    <m/>
    <s v="N"/>
    <n v="6"/>
    <n v="1"/>
    <s v="M. xgiganteus (4x x 2x)"/>
    <n v="9"/>
    <x v="6"/>
    <n v="0.30299999999999999"/>
    <n v="1E-3"/>
    <n v="1.7999999999999999E-2"/>
    <n v="1E-3"/>
    <n v="0.01"/>
    <n v="0.6"/>
    <n v="6.7000000000000004E-2"/>
    <n v="295"/>
    <n v="307"/>
    <n v="267"/>
    <n v="283"/>
    <n v="248"/>
    <n v="194"/>
    <n v="213"/>
    <n v="224"/>
    <n v="226"/>
    <n v="258"/>
    <n v="0.39893079034821599"/>
    <n v="0.152980769230769"/>
    <s v="unknown"/>
    <m/>
    <m/>
    <m/>
    <m/>
    <s v="Y"/>
    <n v="8"/>
    <n v="8"/>
    <s v="SAMN03080401"/>
    <m/>
    <s v="Y"/>
  </r>
  <r>
    <m/>
    <s v="JPN-2011-021"/>
    <s v="JPN-2011-021"/>
    <s v="M. x giganteus"/>
    <m/>
    <m/>
    <s v="Gifu-2010-025"/>
    <m/>
    <m/>
    <m/>
    <s v="wild"/>
    <m/>
    <s v="Japan"/>
    <s v="Gifu"/>
    <m/>
    <m/>
    <s v="Toshihiko Yamada, Kumi Green, Erik Sacks"/>
    <d v="2010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5017"/>
    <n v="136.88445999999999"/>
    <m/>
    <m/>
    <m/>
    <s v="3x"/>
    <m/>
    <m/>
    <m/>
    <m/>
    <m/>
    <m/>
    <m/>
    <s v="N"/>
    <n v="6"/>
    <n v="1"/>
    <s v="M. xgiganteus (4x x 2x)"/>
    <n v="9"/>
    <x v="6"/>
    <n v="0.30199999999999999"/>
    <n v="0"/>
    <n v="3.0000000000000001E-3"/>
    <n v="1E-3"/>
    <n v="0"/>
    <n v="0.60199999999999998"/>
    <n v="9.0999999999999998E-2"/>
    <n v="296"/>
    <n v="307"/>
    <n v="267"/>
    <n v="283"/>
    <n v="248"/>
    <n v="193"/>
    <n v="213"/>
    <n v="224"/>
    <n v="226"/>
    <n v="259"/>
    <n v="0.19468284929923399"/>
    <n v="0.16886751830055999"/>
    <s v="4x"/>
    <m/>
    <m/>
    <m/>
    <m/>
    <s v="Y"/>
    <n v="9"/>
    <n v="8"/>
    <s v="SAMN03080162"/>
    <m/>
    <s v="Y"/>
  </r>
  <r>
    <m/>
    <s v="Tohoku-2010-017a"/>
    <s v="Tohoku-2010-017a"/>
    <s v="M. sacchariflorus"/>
    <m/>
    <m/>
    <m/>
    <m/>
    <m/>
    <m/>
    <s v="wild"/>
    <m/>
    <s v="Japan"/>
    <s v="Akita"/>
    <m/>
    <m/>
    <s v="Toshihiko Yamada, Kumi Green, Erik Sacks"/>
    <d v="2010-10-2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19709999999998"/>
    <n v="140.37941000000001"/>
    <m/>
    <m/>
    <m/>
    <s v="4x"/>
    <m/>
    <m/>
    <m/>
    <m/>
    <m/>
    <m/>
    <m/>
    <s v="N"/>
    <n v="2"/>
    <n v="5"/>
    <s v="S Japan"/>
    <n v="1"/>
    <x v="2"/>
    <n v="1.2E-2"/>
    <n v="0"/>
    <n v="0"/>
    <n v="1E-3"/>
    <n v="2E-3"/>
    <n v="0.60299999999999998"/>
    <n v="0.38200000000000001"/>
    <n v="294"/>
    <n v="307"/>
    <n v="267"/>
    <n v="283"/>
    <n v="248"/>
    <n v="194"/>
    <n v="213"/>
    <n v="224"/>
    <n v="0"/>
    <n v="258"/>
    <n v="0.22675913885276699"/>
    <n v="0.170939532102549"/>
    <s v="unknown"/>
    <m/>
    <m/>
    <m/>
    <m/>
    <s v="Y"/>
    <n v="8"/>
    <n v="7"/>
    <s v="SAMN03080506"/>
    <m/>
    <m/>
  </r>
  <r>
    <m/>
    <s v="Tohoku-2010-017b"/>
    <s v="Tohoku-2010-017b"/>
    <s v="M. sacchariflorus"/>
    <m/>
    <m/>
    <m/>
    <m/>
    <m/>
    <m/>
    <s v="wild"/>
    <m/>
    <s v="Japan"/>
    <s v="Akita"/>
    <m/>
    <m/>
    <s v="Toshihiko Yamada, Kumi Green, Erik Sacks"/>
    <d v="2010-10-2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19709999999998"/>
    <n v="140.37941000000001"/>
    <m/>
    <m/>
    <m/>
    <s v="4x"/>
    <m/>
    <m/>
    <m/>
    <m/>
    <m/>
    <m/>
    <m/>
    <s v="N"/>
    <n v="2"/>
    <n v="5"/>
    <s v="S Japan"/>
    <n v="1"/>
    <x v="2"/>
    <n v="2.3E-2"/>
    <n v="1E-3"/>
    <n v="0"/>
    <n v="1.6E-2"/>
    <n v="0"/>
    <n v="0.67400000000000004"/>
    <n v="0.28499999999999998"/>
    <n v="296"/>
    <n v="307"/>
    <n v="266"/>
    <n v="283"/>
    <n v="248"/>
    <n v="193"/>
    <n v="213"/>
    <n v="224"/>
    <n v="226"/>
    <n v="259"/>
    <n v="0.19737032220777301"/>
    <n v="0.18185418541854201"/>
    <s v="4x"/>
    <m/>
    <m/>
    <m/>
    <m/>
    <s v="Y"/>
    <n v="8"/>
    <n v="7"/>
    <s v="SAMN03080507"/>
    <m/>
    <m/>
  </r>
  <r>
    <m/>
    <s v="Tohoku-2010-017c"/>
    <s v="Tohoku-2010-017c"/>
    <s v="M. sacchariflorus"/>
    <m/>
    <m/>
    <m/>
    <m/>
    <m/>
    <m/>
    <s v="wild"/>
    <m/>
    <s v="Japan"/>
    <s v="Akita"/>
    <m/>
    <m/>
    <s v="Toshihiko Yamada, Kumi Green, Erik Sacks"/>
    <d v="2010-10-2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19709999999998"/>
    <n v="140.37941000000001"/>
    <m/>
    <m/>
    <m/>
    <s v="4x"/>
    <m/>
    <m/>
    <m/>
    <m/>
    <m/>
    <m/>
    <m/>
    <s v="N"/>
    <n v="2"/>
    <n v="5"/>
    <s v="S Japan"/>
    <n v="1"/>
    <x v="2"/>
    <n v="2E-3"/>
    <n v="3.0000000000000001E-3"/>
    <n v="0"/>
    <n v="1.2999999999999999E-2"/>
    <n v="1E-3"/>
    <n v="0.61399999999999999"/>
    <n v="0.36699999999999999"/>
    <n v="294"/>
    <n v="307"/>
    <n v="267"/>
    <n v="283"/>
    <n v="248"/>
    <n v="194"/>
    <n v="213"/>
    <n v="224"/>
    <n v="226"/>
    <n v="258"/>
    <n v="0.21415980349660499"/>
    <n v="0.17209678605574799"/>
    <s v="unknown"/>
    <m/>
    <m/>
    <m/>
    <m/>
    <s v="Y"/>
    <n v="8"/>
    <n v="7"/>
    <s v="SAMN03080508"/>
    <m/>
    <m/>
  </r>
  <r>
    <m/>
    <s v="Tohoku-2010-017d"/>
    <s v="Tohoku-2010-017d"/>
    <s v="M. sacchariflorus"/>
    <m/>
    <m/>
    <m/>
    <m/>
    <m/>
    <m/>
    <s v="wild"/>
    <m/>
    <s v="Japan"/>
    <s v="Akita"/>
    <m/>
    <m/>
    <s v="Toshihiko Yamada, Kumi Green, Erik Sacks"/>
    <d v="2010-10-2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119709999999998"/>
    <n v="140.37941000000001"/>
    <m/>
    <m/>
    <m/>
    <s v="4x"/>
    <m/>
    <m/>
    <m/>
    <m/>
    <m/>
    <m/>
    <m/>
    <s v="N"/>
    <n v="2"/>
    <n v="5"/>
    <s v="S Japan"/>
    <n v="1"/>
    <x v="2"/>
    <n v="2.3E-2"/>
    <n v="0"/>
    <n v="0"/>
    <n v="1.2E-2"/>
    <n v="6.0000000000000001E-3"/>
    <n v="0.68899999999999995"/>
    <n v="0.26900000000000002"/>
    <n v="296"/>
    <n v="307"/>
    <n v="266"/>
    <n v="283"/>
    <n v="248"/>
    <n v="193"/>
    <n v="213"/>
    <n v="224"/>
    <n v="0"/>
    <n v="259"/>
    <n v="0.22655685594567301"/>
    <n v="0.175751914814123"/>
    <s v="unknown"/>
    <m/>
    <m/>
    <m/>
    <m/>
    <s v="Y"/>
    <n v="8"/>
    <n v="7"/>
    <s v="SAMN03080509"/>
    <m/>
    <m/>
  </r>
  <r>
    <m/>
    <s v="Koike-18c"/>
    <s v="Koike-18c"/>
    <s v="M. sacchariflorus"/>
    <m/>
    <m/>
    <m/>
    <m/>
    <m/>
    <m/>
    <s v="wild"/>
    <m/>
    <s v="Japan"/>
    <s v="Tottori"/>
    <m/>
    <m/>
    <s v="Takayoshi Koike"/>
    <d v="2007-10-0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049999999999997"/>
    <n v="133.72"/>
    <m/>
    <m/>
    <m/>
    <s v="4x"/>
    <m/>
    <m/>
    <m/>
    <m/>
    <m/>
    <m/>
    <m/>
    <s v="N"/>
    <n v="2"/>
    <n v="5"/>
    <s v="S Japan"/>
    <n v="1"/>
    <x v="2"/>
    <n v="4.2999999999999997E-2"/>
    <n v="7.9000000000000001E-2"/>
    <n v="2.9000000000000001E-2"/>
    <n v="4.2000000000000003E-2"/>
    <n v="0.107"/>
    <n v="0.59799999999999998"/>
    <n v="0.10199999999999999"/>
    <n v="295"/>
    <n v="307"/>
    <n v="267"/>
    <n v="283"/>
    <n v="248"/>
    <n v="194"/>
    <n v="213"/>
    <n v="224"/>
    <n v="226"/>
    <n v="258"/>
    <n v="0.238751625487646"/>
    <n v="0.156132558934062"/>
    <s v="unknown"/>
    <m/>
    <m/>
    <m/>
    <m/>
    <s v="Y"/>
    <n v="8"/>
    <n v="8"/>
    <s v="SAMN03080435"/>
    <m/>
    <m/>
  </r>
  <r>
    <m/>
    <s v="Miscanthus sacchariflorus  'R2'"/>
    <s v="UI10-00124"/>
    <s v="M. sacchariflorus"/>
    <s v="R2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"/>
    <n v="7"/>
    <n v="4"/>
    <s v="NE China/Korea/Russia diploids"/>
    <n v="2"/>
    <x v="0"/>
    <n v="0"/>
    <n v="0.10100000000000001"/>
    <n v="0"/>
    <n v="0.89800000000000002"/>
    <n v="0"/>
    <n v="0"/>
    <n v="0"/>
    <n v="295"/>
    <n v="306"/>
    <n v="266"/>
    <n v="283"/>
    <n v="250"/>
    <n v="194"/>
    <n v="213"/>
    <n v="221"/>
    <n v="227"/>
    <n v="258"/>
    <n v="0.22118191012859401"/>
    <n v="0.105747467626433"/>
    <s v="2x"/>
    <m/>
    <m/>
    <m/>
    <m/>
    <s v="Y"/>
    <s v="NA"/>
    <s v="NA"/>
    <s v="SAMN05752094"/>
    <m/>
    <s v="Y"/>
  </r>
  <r>
    <m/>
    <s v="Miscanthus sacchariflorus  'Bluemel'"/>
    <s v="UI10-00006"/>
    <s v="M. sacchariflorus"/>
    <s v="Bluemel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2x"/>
    <m/>
    <m/>
    <m/>
    <m/>
    <m/>
    <m/>
    <m/>
    <s v="N"/>
    <m/>
    <m/>
    <m/>
    <n v="2"/>
    <x v="0"/>
    <n v="0"/>
    <n v="0.10100000000000001"/>
    <n v="0"/>
    <n v="0.89800000000000002"/>
    <n v="0"/>
    <n v="0"/>
    <n v="0"/>
    <m/>
    <m/>
    <m/>
    <m/>
    <m/>
    <m/>
    <m/>
    <m/>
    <m/>
    <m/>
    <m/>
    <m/>
    <m/>
    <m/>
    <m/>
    <m/>
    <m/>
    <s v="Y"/>
    <s v="NA"/>
    <s v="NA"/>
    <s v="SAMN05752095"/>
    <m/>
    <s v="Y"/>
  </r>
  <r>
    <m/>
    <s v="Miscanthus sacchariflorus  'Earthly Pursuits'"/>
    <s v="UI10-00007"/>
    <s v="M. sacchariflorus"/>
    <s v="Earthly Pursuits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2x"/>
    <m/>
    <m/>
    <m/>
    <m/>
    <m/>
    <m/>
    <m/>
    <s v="N"/>
    <m/>
    <m/>
    <m/>
    <n v="2"/>
    <x v="0"/>
    <n v="0"/>
    <n v="0.123"/>
    <n v="0"/>
    <n v="0.875"/>
    <n v="0"/>
    <n v="0"/>
    <n v="1E-3"/>
    <m/>
    <m/>
    <m/>
    <m/>
    <m/>
    <m/>
    <m/>
    <m/>
    <m/>
    <m/>
    <m/>
    <m/>
    <m/>
    <m/>
    <m/>
    <m/>
    <m/>
    <s v="Y"/>
    <s v="NA"/>
    <s v="NA"/>
    <s v="SAMN05752096"/>
    <m/>
    <s v="Y"/>
  </r>
  <r>
    <m/>
    <s v="Miscanthus sacchariflorus  'Robustus-Bluemel'"/>
    <s v="UI10-00009"/>
    <s v="M. sacchariflorus"/>
    <s v="Robustus-Bluemel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2x"/>
    <m/>
    <m/>
    <m/>
    <m/>
    <m/>
    <m/>
    <m/>
    <s v="N"/>
    <m/>
    <m/>
    <m/>
    <n v="2"/>
    <x v="0"/>
    <n v="0"/>
    <n v="0.11799999999999999"/>
    <n v="0"/>
    <n v="0.874"/>
    <n v="1E-3"/>
    <n v="0"/>
    <n v="6.0000000000000001E-3"/>
    <m/>
    <m/>
    <m/>
    <m/>
    <m/>
    <m/>
    <m/>
    <m/>
    <m/>
    <m/>
    <m/>
    <m/>
    <m/>
    <m/>
    <m/>
    <m/>
    <m/>
    <s v="Y"/>
    <s v="NA"/>
    <s v="NA"/>
    <s v="SAMN05752097"/>
    <m/>
    <s v="Y"/>
  </r>
  <r>
    <m/>
    <s v="Miscanthus sacchariflorus  'Robustus-Earthly Pursuits'"/>
    <s v="UI10-00010"/>
    <s v="M. sacchariflorus"/>
    <s v="Robustus-Earthly Pursuits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2x"/>
    <m/>
    <m/>
    <m/>
    <m/>
    <m/>
    <m/>
    <m/>
    <s v="N"/>
    <m/>
    <m/>
    <m/>
    <n v="2"/>
    <x v="0"/>
    <n v="3.0000000000000001E-3"/>
    <n v="0.11799999999999999"/>
    <n v="0"/>
    <n v="0.877"/>
    <n v="0"/>
    <n v="0"/>
    <n v="0"/>
    <m/>
    <m/>
    <m/>
    <m/>
    <m/>
    <m/>
    <m/>
    <m/>
    <m/>
    <m/>
    <m/>
    <m/>
    <m/>
    <m/>
    <m/>
    <m/>
    <m/>
    <s v="Y"/>
    <s v="NA"/>
    <s v="NA"/>
    <s v="SAMN05752098"/>
    <m/>
    <s v="Y"/>
  </r>
  <r>
    <m/>
    <s v="Miscanthus sinensis  'Tripple Brook Farm'"/>
    <s v="UI10-00011"/>
    <s v="M. sinensis"/>
    <s v="Tripple Brook Farm"/>
    <m/>
    <m/>
    <m/>
    <m/>
    <m/>
    <s v="cultivar"/>
    <m/>
    <s v="Unknow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2x"/>
    <m/>
    <m/>
    <m/>
    <m/>
    <m/>
    <m/>
    <m/>
    <s v="N"/>
    <m/>
    <m/>
    <m/>
    <n v="7"/>
    <x v="7"/>
    <n v="0.99399999999999999"/>
    <n v="1E-3"/>
    <n v="1E-3"/>
    <n v="2E-3"/>
    <n v="1E-3"/>
    <n v="2E-3"/>
    <n v="0"/>
    <m/>
    <m/>
    <m/>
    <m/>
    <m/>
    <m/>
    <m/>
    <m/>
    <m/>
    <m/>
    <m/>
    <m/>
    <m/>
    <m/>
    <m/>
    <m/>
    <m/>
    <s v="Y"/>
    <s v="NA"/>
    <s v="NA"/>
    <s v="SAMN05752099"/>
    <m/>
    <s v="Y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J1:L14" firstHeaderRow="2" firstDataRow="2" firstDataCol="2"/>
  <pivotFields count="56">
    <pivotField dataField="1" compact="0" outline="0" showAll="0"/>
    <pivotField compact="0" outline="0" showAll="0"/>
    <pivotField compact="0" outline="0" showAll="0"/>
    <pivotField axis="axisRow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4"/>
        <item x="3"/>
        <item x="2"/>
        <item x="0"/>
        <item x="5"/>
        <item x="1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3"/>
    <field x="15"/>
  </rowFields>
  <rowItems count="12">
    <i>
      <x/>
      <x v="1"/>
    </i>
    <i r="1">
      <x v="2"/>
    </i>
    <i t="default">
      <x/>
    </i>
    <i>
      <x v="1"/>
      <x/>
    </i>
    <i r="1">
      <x v="2"/>
    </i>
    <i r="1">
      <x v="3"/>
    </i>
    <i r="1">
      <x v="4"/>
    </i>
    <i r="1">
      <x v="5"/>
    </i>
    <i t="default">
      <x v="1"/>
    </i>
    <i>
      <x v="2"/>
      <x/>
    </i>
    <i t="default">
      <x v="2"/>
    </i>
    <i t="grand">
      <x/>
    </i>
  </rowItems>
  <colItems count="1">
    <i/>
  </colItems>
  <dataFields count="1">
    <dataField name="Count of Entry #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5" minRefreshableVersion="3" itemPrintTitles="1" createdVersion="5" indent="0" compact="0" compactData="0" gridDropZones="1" multipleFieldFilters="0">
  <location ref="AN1:AR21" firstHeaderRow="1" firstDataRow="2" firstDataCol="2"/>
  <pivotFields count="88">
    <pivotField dataField="1" compact="0" outline="0" showAll="0"/>
    <pivotField compact="0" outline="0" showAll="0"/>
    <pivotField compact="0" outline="0" showAll="0"/>
    <pivotField compact="0" outline="0" showAll="0">
      <items count="7">
        <item x="1"/>
        <item x="0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4"/>
        <item x="3"/>
        <item x="2"/>
        <item x="0"/>
        <item x="5"/>
        <item x="1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5"/>
        <item x="1"/>
        <item x="2"/>
        <item x="0"/>
        <item x="3"/>
        <item x="4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0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1">
        <item x="7"/>
        <item x="8"/>
        <item x="6"/>
        <item x="9"/>
        <item x="1"/>
        <item x="5"/>
        <item x="0"/>
        <item x="2"/>
        <item x="4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</pivotFields>
  <rowFields count="2">
    <field x="55"/>
    <field x="86"/>
  </rowFields>
  <rowItems count="19">
    <i>
      <x/>
      <x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1"/>
    </i>
    <i r="1">
      <x v="2"/>
    </i>
    <i t="default">
      <x v="2"/>
    </i>
    <i>
      <x v="3"/>
      <x v="1"/>
    </i>
    <i r="1">
      <x v="2"/>
    </i>
    <i t="default">
      <x v="3"/>
    </i>
    <i>
      <x v="4"/>
      <x/>
    </i>
    <i r="1">
      <x v="1"/>
    </i>
    <i r="1">
      <x v="2"/>
    </i>
    <i r="1">
      <x v="3"/>
    </i>
    <i t="default">
      <x v="4"/>
    </i>
    <i t="grand">
      <x/>
    </i>
  </rowItems>
  <colFields count="1">
    <field x="49"/>
  </colFields>
  <colItems count="3">
    <i>
      <x/>
    </i>
    <i>
      <x v="1"/>
    </i>
    <i t="grand">
      <x/>
    </i>
  </colItems>
  <dataFields count="1">
    <dataField name="Count of Entry #" fld="0" subtotal="count" baseField="0" baseItem="0"/>
  </dataFields>
  <formats count="3">
    <format dxfId="2">
      <pivotArea dataOnly="0" labelOnly="1" grandCol="1" outline="0" fieldPosition="0"/>
    </format>
    <format dxfId="1">
      <pivotArea dataOnly="0" labelOnly="1" outline="0" fieldPosition="0">
        <references count="1">
          <reference field="49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itemPrintTitles="1" createdVersion="5" indent="0" compact="0" compactData="0" gridDropZones="1" multipleFieldFilters="0">
  <location ref="U1:AE9" firstHeaderRow="1" firstDataRow="2" firstDataCol="1"/>
  <pivotFields count="88">
    <pivotField dataField="1" compact="0" outline="0" showAll="0"/>
    <pivotField compact="0" outline="0" showAll="0"/>
    <pivotField compact="0" outline="0" showAll="0"/>
    <pivotField compact="0" outline="0" showAll="0">
      <items count="7">
        <item x="1"/>
        <item x="0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4"/>
        <item x="3"/>
        <item x="2"/>
        <item x="0"/>
        <item x="5"/>
        <item x="1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5"/>
        <item x="1"/>
        <item x="2"/>
        <item x="0"/>
        <item x="3"/>
        <item x="4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11">
        <item x="7"/>
        <item x="8"/>
        <item x="6"/>
        <item x="9"/>
        <item x="1"/>
        <item x="5"/>
        <item x="0"/>
        <item x="2"/>
        <item x="4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7">
    <i>
      <x/>
    </i>
    <i>
      <x v="2"/>
    </i>
    <i>
      <x v="3"/>
    </i>
    <i>
      <x v="4"/>
    </i>
    <i>
      <x v="5"/>
    </i>
    <i>
      <x v="6"/>
    </i>
    <i t="grand">
      <x/>
    </i>
  </rowItems>
  <colFields count="1">
    <field x="6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Entry #" fld="0" subtotal="count" baseField="0" baseItem="0"/>
  </dataFields>
  <formats count="4">
    <format dxfId="6">
      <pivotArea dataOnly="0" labelOnly="1" outline="0" fieldPosition="0">
        <references count="1">
          <reference field="68" count="0"/>
        </references>
      </pivotArea>
    </format>
    <format dxfId="5">
      <pivotArea dataOnly="0" labelOnly="1" grandCol="1" outline="0" fieldPosition="0"/>
    </format>
    <format dxfId="4">
      <pivotArea dataOnly="0" labelOnly="1" outline="0" fieldPosition="0">
        <references count="1">
          <reference field="68" count="0"/>
        </references>
      </pivotArea>
    </format>
    <format dxfId="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itemPrintTitles="1" createdVersion="5" indent="0" compact="0" compactData="0" gridDropZones="1" multipleFieldFilters="0">
  <location ref="O1:S8" firstHeaderRow="1" firstDataRow="2" firstDataCol="1"/>
  <pivotFields count="6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1"/>
        <item x="2"/>
        <item x="0"/>
        <item x="3"/>
        <item x="4"/>
        <item h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2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7"/>
  </colFields>
  <colItems count="4">
    <i>
      <x/>
    </i>
    <i>
      <x v="1"/>
    </i>
    <i>
      <x v="2"/>
    </i>
    <i t="grand">
      <x/>
    </i>
  </colItems>
  <dataFields count="1">
    <dataField name="Count of Entry" fld="1" subtotal="count" baseField="0" baseItem="0"/>
  </dataFields>
  <formats count="1">
    <format dxfId="7">
      <pivotArea dataOnly="0" labelOnly="1" outline="0" fieldPosition="0">
        <references count="1">
          <reference field="5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D3:E11" firstHeaderRow="2" firstDataRow="2" firstDataCol="1" rowPageCount="1" colPageCount="1"/>
  <pivotFields count="56">
    <pivotField compact="0" outline="0" showAll="0"/>
    <pivotField compact="0" outline="0" showAll="0"/>
    <pivotField compact="0" outline="0" showAll="0"/>
    <pivotField axis="axisPage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4"/>
        <item x="3"/>
        <item x="2"/>
        <item x="0"/>
        <item x="5"/>
        <item x="1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3" hier="-1"/>
  </pageFields>
  <dataFields count="1">
    <dataField name="Count of Include in RYT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5" minRefreshableVersion="3" itemPrintTitles="1" createdVersion="5" indent="0" compact="0" compactData="0" gridDropZones="1" multipleFieldFilters="0">
  <location ref="AI1:AL8" firstHeaderRow="1" firstDataRow="2" firstDataCol="1"/>
  <pivotFields count="88">
    <pivotField dataField="1" compact="0" outline="0" showAll="0"/>
    <pivotField compact="0" outline="0" showAll="0"/>
    <pivotField compact="0" outline="0" showAll="0"/>
    <pivotField compact="0" outline="0" showAll="0">
      <items count="7">
        <item x="1"/>
        <item x="0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4"/>
        <item x="3"/>
        <item x="2"/>
        <item x="0"/>
        <item x="5"/>
        <item x="1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8">
        <item x="5"/>
        <item x="1"/>
        <item x="2"/>
        <item x="0"/>
        <item x="3"/>
        <item x="4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0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1">
        <item x="7"/>
        <item x="8"/>
        <item x="6"/>
        <item x="9"/>
        <item x="1"/>
        <item x="5"/>
        <item x="0"/>
        <item x="2"/>
        <item x="4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9"/>
  </colFields>
  <colItems count="3">
    <i>
      <x/>
    </i>
    <i>
      <x v="1"/>
    </i>
    <i t="grand">
      <x/>
    </i>
  </colItems>
  <dataFields count="1">
    <dataField name="Count of Entry #" fld="0" subtotal="count" baseField="0" baseItem="0"/>
  </dataFields>
  <formats count="3">
    <format dxfId="10">
      <pivotArea dataOnly="0" labelOnly="1" grandCol="1" outline="0" fieldPosition="0"/>
    </format>
    <format dxfId="9">
      <pivotArea dataOnly="0" labelOnly="1" outline="0" fieldPosition="0">
        <references count="1">
          <reference field="49" count="0"/>
        </references>
      </pivotArea>
    </format>
    <format dxfId="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G3:H11" firstHeaderRow="2" firstDataRow="2" firstDataCol="1" rowPageCount="1" colPageCount="1"/>
  <pivotFields count="56">
    <pivotField compact="0" outline="0" showAll="0"/>
    <pivotField compact="0" outline="0" showAll="0"/>
    <pivotField compact="0" outline="0" showAll="0"/>
    <pivotField axis="axisPage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4"/>
        <item x="3"/>
        <item x="2"/>
        <item x="0"/>
        <item x="5"/>
        <item x="1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3" hier="-1"/>
  </pageFields>
  <dataFields count="1">
    <dataField name="Count of # (1-gal) Pots in US" fld="3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B11" firstHeaderRow="2" firstDataRow="2" firstDataCol="1" rowPageCount="1" colPageCount="1"/>
  <pivotFields count="56">
    <pivotField dataField="1" compact="0" outline="0" showAll="0"/>
    <pivotField compact="0" outline="0" showAll="0"/>
    <pivotField compact="0" outline="0" showAll="0"/>
    <pivotField axis="axisPage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4"/>
        <item x="3"/>
        <item x="2"/>
        <item x="0"/>
        <item x="5"/>
        <item x="1"/>
        <item h="1"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3" hier="-1"/>
  </pageFields>
  <dataFields count="1">
    <dataField name="Count of Entry #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14:B22" firstHeaderRow="2" firstDataRow="2" firstDataCol="1"/>
  <pivotFields count="9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h="1" x="7"/>
        <item h="1" x="8"/>
        <item h="1" x="6"/>
        <item x="9"/>
        <item x="1"/>
        <item x="5"/>
        <item x="0"/>
        <item x="2"/>
        <item x="4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dataField="1" compact="0" outline="0" showAll="0" defaultSubtotal="0"/>
  </pivotFields>
  <rowFields count="1">
    <field x="68"/>
  </rowFields>
  <rowItems count="7"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In Illinois (Y/N) fixed" fld="9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1:B9" firstHeaderRow="2" firstDataRow="2" firstDataCol="1"/>
  <pivotFields count="97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h="1" x="7"/>
        <item h="1" x="8"/>
        <item h="1" x="6"/>
        <item x="9"/>
        <item x="1"/>
        <item x="5"/>
        <item x="0"/>
        <item x="2"/>
        <item x="4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8"/>
  </rowFields>
  <rowItems count="7"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En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DA901"/>
  <sheetViews>
    <sheetView tabSelected="1" zoomScale="80" zoomScaleNormal="80" workbookViewId="0">
      <pane xSplit="5" ySplit="1" topLeftCell="AH44" activePane="bottomRight" state="frozenSplit"/>
      <selection pane="topRight" activeCell="B1" sqref="B1"/>
      <selection pane="bottomLeft" activeCell="A2" sqref="A2"/>
      <selection pane="bottomRight" activeCell="AY69" sqref="AY69"/>
    </sheetView>
  </sheetViews>
  <sheetFormatPr defaultColWidth="8.85546875" defaultRowHeight="15"/>
  <cols>
    <col min="1" max="1" width="8.85546875" style="55"/>
    <col min="2" max="2" width="32.85546875" style="53" customWidth="1"/>
    <col min="3" max="3" width="18" style="1" customWidth="1"/>
    <col min="4" max="4" width="25.5703125" style="16" customWidth="1"/>
    <col min="5" max="5" width="17" style="4" customWidth="1"/>
    <col min="6" max="6" width="16.28515625" style="1" customWidth="1"/>
    <col min="7" max="7" width="21.7109375" style="67" customWidth="1"/>
    <col min="8" max="9" width="8" style="15" customWidth="1"/>
    <col min="10" max="10" width="8.5703125" style="55" customWidth="1"/>
    <col min="11" max="11" width="16.28515625" style="3" customWidth="1"/>
    <col min="12" max="12" width="13.7109375" style="2" customWidth="1"/>
    <col min="13" max="13" width="16.85546875" style="3" customWidth="1"/>
    <col min="14" max="14" width="10.5703125" style="56" customWidth="1"/>
    <col min="15" max="15" width="22.7109375" style="4" customWidth="1"/>
    <col min="16" max="16" width="36.28515625" style="4" customWidth="1"/>
    <col min="17" max="17" width="14.140625" style="8" customWidth="1"/>
    <col min="18" max="18" width="12.42578125" style="5" customWidth="1"/>
    <col min="19" max="19" width="46.5703125" style="9" customWidth="1"/>
    <col min="20" max="20" width="10.28515625" style="12" customWidth="1"/>
    <col min="21" max="21" width="17.140625" style="3" customWidth="1"/>
    <col min="22" max="22" width="11.7109375" style="1" customWidth="1"/>
    <col min="23" max="23" width="76.5703125" style="13" customWidth="1"/>
    <col min="24" max="24" width="10.28515625" style="8" customWidth="1"/>
    <col min="25" max="26" width="12.42578125" style="3" customWidth="1"/>
    <col min="27" max="28" width="12.140625" style="5" customWidth="1"/>
    <col min="29" max="29" width="8.140625" style="262" customWidth="1"/>
    <col min="30" max="30" width="14" style="57" customWidth="1"/>
    <col min="31" max="31" width="9.28515625" style="14" customWidth="1"/>
    <col min="32" max="32" width="7.42578125" style="276" customWidth="1"/>
    <col min="33" max="33" width="18" style="276" customWidth="1"/>
    <col min="34" max="34" width="14" style="57" customWidth="1"/>
    <col min="35" max="35" width="9.28515625" style="65" customWidth="1"/>
    <col min="36" max="36" width="7.42578125" style="66" customWidth="1"/>
    <col min="37" max="37" width="14" style="57" customWidth="1"/>
    <col min="38" max="38" width="9.28515625" style="57" customWidth="1"/>
    <col min="39" max="39" width="10" style="1" customWidth="1"/>
    <col min="40" max="40" width="7.42578125" style="66" customWidth="1"/>
    <col min="41" max="41" width="14" style="57" customWidth="1"/>
    <col min="42" max="42" width="9.28515625" style="1" customWidth="1"/>
    <col min="43" max="43" width="7.42578125" style="66" customWidth="1"/>
    <col min="44" max="44" width="14" style="57" customWidth="1"/>
    <col min="45" max="45" width="8.85546875" style="53"/>
    <col min="46" max="46" width="7.42578125" style="276" customWidth="1"/>
    <col min="47" max="47" width="12.28515625" style="57" customWidth="1"/>
    <col min="48" max="48" width="9.28515625" style="1" customWidth="1"/>
    <col min="49" max="49" width="7.42578125" style="66" customWidth="1"/>
    <col min="50" max="50" width="8.85546875" style="55"/>
    <col min="51" max="51" width="9.42578125" style="6" customWidth="1"/>
    <col min="52" max="52" width="11" style="6" customWidth="1"/>
    <col min="53" max="53" width="7.42578125" style="7" customWidth="1"/>
    <col min="54" max="54" width="8.85546875" style="10"/>
    <col min="55" max="55" width="8.85546875" style="11"/>
    <col min="56" max="57" width="8.85546875" style="55"/>
    <col min="58" max="58" width="9.7109375" style="296" customWidth="1"/>
    <col min="59" max="59" width="13.140625" style="57" customWidth="1"/>
    <col min="60" max="60" width="8.7109375" style="57" customWidth="1"/>
    <col min="61" max="61" width="15.140625" style="57" customWidth="1"/>
    <col min="62" max="62" width="9.28515625" style="64" customWidth="1"/>
    <col min="63" max="63" width="10.85546875" style="1" customWidth="1"/>
    <col min="64" max="64" width="12.28515625" style="1" customWidth="1"/>
    <col min="65" max="65" width="8.85546875" style="214"/>
    <col min="66" max="66" width="39.140625" style="214" customWidth="1"/>
    <col min="67" max="67" width="11.85546875" style="358" customWidth="1"/>
    <col min="68" max="68" width="8.85546875" style="358"/>
    <col min="69" max="70" width="12.28515625" style="358" customWidth="1"/>
    <col min="71" max="71" width="12.42578125" style="358" customWidth="1"/>
    <col min="72" max="72" width="11.7109375" style="358" customWidth="1"/>
    <col min="73" max="73" width="12.85546875" style="359" customWidth="1"/>
    <col min="74" max="79" width="12.85546875" style="358" customWidth="1"/>
    <col min="80" max="80" width="12.85546875" style="359" customWidth="1"/>
    <col min="81" max="89" width="8.85546875" style="64"/>
    <col min="90" max="90" width="8.85546875" style="327"/>
    <col min="93" max="93" width="11.140625" style="55" customWidth="1"/>
    <col min="94" max="94" width="17.5703125" style="1" customWidth="1"/>
    <col min="95" max="95" width="8.5703125" style="55" customWidth="1"/>
    <col min="96" max="96" width="17.7109375" style="38" customWidth="1"/>
    <col min="97" max="97" width="14.28515625" style="331" customWidth="1"/>
    <col min="98" max="98" width="8.85546875" style="214"/>
    <col min="99" max="99" width="14.140625" style="64" customWidth="1"/>
    <col min="100" max="100" width="15.140625" style="64" customWidth="1"/>
    <col min="101" max="101" width="16" style="350" customWidth="1"/>
    <col min="102" max="102" width="8.85546875" style="1"/>
    <col min="103" max="103" width="17.7109375" style="55" customWidth="1"/>
    <col min="104" max="104" width="16.7109375" style="55" customWidth="1"/>
    <col min="105" max="105" width="17.140625" style="368" customWidth="1"/>
    <col min="106" max="16384" width="8.85546875" style="1"/>
  </cols>
  <sheetData>
    <row r="1" spans="1:105" s="39" customFormat="1" ht="100.9" customHeight="1">
      <c r="A1" s="285" t="s">
        <v>1983</v>
      </c>
      <c r="B1" s="39" t="s">
        <v>1984</v>
      </c>
      <c r="C1" s="39" t="s">
        <v>0</v>
      </c>
      <c r="D1" s="45" t="s">
        <v>1</v>
      </c>
      <c r="E1" s="45" t="s">
        <v>489</v>
      </c>
      <c r="F1" s="39" t="s">
        <v>2</v>
      </c>
      <c r="G1" s="40" t="s">
        <v>3</v>
      </c>
      <c r="H1" s="40" t="s">
        <v>4</v>
      </c>
      <c r="I1" s="40" t="s">
        <v>5</v>
      </c>
      <c r="J1" s="40" t="s">
        <v>6</v>
      </c>
      <c r="K1" s="40" t="s">
        <v>9</v>
      </c>
      <c r="L1" s="42" t="s">
        <v>10</v>
      </c>
      <c r="M1" s="40" t="s">
        <v>14</v>
      </c>
      <c r="N1" s="45" t="s">
        <v>15</v>
      </c>
      <c r="O1" s="45" t="s">
        <v>16</v>
      </c>
      <c r="P1" s="45" t="s">
        <v>17</v>
      </c>
      <c r="Q1" s="46" t="s">
        <v>18</v>
      </c>
      <c r="R1" s="41" t="s">
        <v>19</v>
      </c>
      <c r="S1" s="49" t="s">
        <v>23</v>
      </c>
      <c r="T1" s="51" t="s">
        <v>25</v>
      </c>
      <c r="U1" s="40" t="s">
        <v>26</v>
      </c>
      <c r="V1" s="68" t="s">
        <v>671</v>
      </c>
      <c r="W1" s="52" t="s">
        <v>27</v>
      </c>
      <c r="X1" s="47" t="s">
        <v>20</v>
      </c>
      <c r="Y1" s="48" t="s">
        <v>21</v>
      </c>
      <c r="Z1" s="48" t="s">
        <v>22</v>
      </c>
      <c r="AA1" s="41" t="s">
        <v>7</v>
      </c>
      <c r="AB1" s="41" t="s">
        <v>8</v>
      </c>
      <c r="AC1" s="287" t="s">
        <v>1980</v>
      </c>
      <c r="AD1" s="41" t="s">
        <v>31</v>
      </c>
      <c r="AE1" s="44" t="s">
        <v>30</v>
      </c>
      <c r="AF1" s="283" t="s">
        <v>37</v>
      </c>
      <c r="AG1" s="283" t="s">
        <v>1999</v>
      </c>
      <c r="AH1" s="41" t="s">
        <v>1972</v>
      </c>
      <c r="AI1" s="35" t="s">
        <v>36</v>
      </c>
      <c r="AJ1" s="284" t="s">
        <v>1976</v>
      </c>
      <c r="AK1" s="41" t="s">
        <v>1973</v>
      </c>
      <c r="AL1" s="41" t="s">
        <v>2012</v>
      </c>
      <c r="AM1" s="44" t="s">
        <v>35</v>
      </c>
      <c r="AN1" s="284" t="s">
        <v>1978</v>
      </c>
      <c r="AO1" s="41" t="s">
        <v>1974</v>
      </c>
      <c r="AP1" s="44" t="s">
        <v>33</v>
      </c>
      <c r="AQ1" s="284" t="s">
        <v>1977</v>
      </c>
      <c r="AR1" s="41" t="s">
        <v>1975</v>
      </c>
      <c r="AS1" s="44" t="s">
        <v>34</v>
      </c>
      <c r="AT1" s="283" t="s">
        <v>1994</v>
      </c>
      <c r="AU1" s="41" t="s">
        <v>1981</v>
      </c>
      <c r="AV1" s="44" t="s">
        <v>32</v>
      </c>
      <c r="AW1" s="284" t="s">
        <v>1979</v>
      </c>
      <c r="AX1" s="218" t="s">
        <v>1996</v>
      </c>
      <c r="AY1" s="43" t="s">
        <v>11</v>
      </c>
      <c r="AZ1" s="43" t="s">
        <v>12</v>
      </c>
      <c r="BA1" s="44" t="s">
        <v>13</v>
      </c>
      <c r="BB1" s="50" t="s">
        <v>24</v>
      </c>
      <c r="BC1" s="69" t="s">
        <v>40</v>
      </c>
      <c r="BD1" s="299" t="s">
        <v>38</v>
      </c>
      <c r="BE1" s="300" t="s">
        <v>39</v>
      </c>
      <c r="BF1" s="294" t="s">
        <v>2017</v>
      </c>
      <c r="BG1" s="41" t="s">
        <v>2008</v>
      </c>
      <c r="BH1" s="41" t="s">
        <v>2011</v>
      </c>
      <c r="BI1" s="41" t="s">
        <v>2009</v>
      </c>
      <c r="BJ1" s="51" t="s">
        <v>2010</v>
      </c>
      <c r="BK1" s="39" t="s">
        <v>2025</v>
      </c>
      <c r="BL1" s="39" t="s">
        <v>2026</v>
      </c>
      <c r="BM1" s="40" t="s">
        <v>2137</v>
      </c>
      <c r="BN1" s="339" t="s">
        <v>2140</v>
      </c>
      <c r="BO1" s="354" t="s">
        <v>3048</v>
      </c>
      <c r="BP1" s="355" t="s">
        <v>3016</v>
      </c>
      <c r="BQ1" s="356" t="s">
        <v>3014</v>
      </c>
      <c r="BR1" s="356" t="s">
        <v>3015</v>
      </c>
      <c r="BS1" s="356" t="s">
        <v>3017</v>
      </c>
      <c r="BT1" s="356" t="s">
        <v>3018</v>
      </c>
      <c r="BU1" s="357" t="s">
        <v>3019</v>
      </c>
      <c r="BV1" s="354" t="s">
        <v>3049</v>
      </c>
      <c r="BW1" s="355" t="s">
        <v>3042</v>
      </c>
      <c r="BX1" s="356" t="s">
        <v>3043</v>
      </c>
      <c r="BY1" s="356" t="s">
        <v>3044</v>
      </c>
      <c r="BZ1" s="356" t="s">
        <v>3045</v>
      </c>
      <c r="CA1" s="356" t="s">
        <v>3046</v>
      </c>
      <c r="CB1" s="357" t="s">
        <v>3047</v>
      </c>
      <c r="CC1" s="221" t="s">
        <v>2039</v>
      </c>
      <c r="CD1" s="221" t="s">
        <v>2040</v>
      </c>
      <c r="CE1" s="221" t="s">
        <v>2041</v>
      </c>
      <c r="CF1" s="221" t="s">
        <v>2042</v>
      </c>
      <c r="CG1" s="221" t="s">
        <v>2043</v>
      </c>
      <c r="CH1" s="221" t="s">
        <v>2044</v>
      </c>
      <c r="CI1" s="221" t="s">
        <v>2045</v>
      </c>
      <c r="CJ1" s="221" t="s">
        <v>2046</v>
      </c>
      <c r="CK1" s="221" t="s">
        <v>2047</v>
      </c>
      <c r="CL1" s="330" t="s">
        <v>2048</v>
      </c>
      <c r="CM1" s="329" t="s">
        <v>2141</v>
      </c>
      <c r="CN1" s="329" t="s">
        <v>2142</v>
      </c>
      <c r="CO1" s="40" t="s">
        <v>2049</v>
      </c>
      <c r="CP1" s="39" t="s">
        <v>2051</v>
      </c>
      <c r="CQ1" s="40" t="s">
        <v>6</v>
      </c>
      <c r="CR1" s="332" t="s">
        <v>2144</v>
      </c>
      <c r="CS1" s="333" t="s">
        <v>2145</v>
      </c>
      <c r="CT1" s="68" t="s">
        <v>2146</v>
      </c>
      <c r="CU1" s="51" t="s">
        <v>2186</v>
      </c>
      <c r="CV1" s="51" t="s">
        <v>2187</v>
      </c>
      <c r="CW1" s="349" t="s">
        <v>2193</v>
      </c>
      <c r="CX1" s="68" t="s">
        <v>3035</v>
      </c>
      <c r="CY1" s="40" t="s">
        <v>3038</v>
      </c>
      <c r="CZ1" s="40" t="s">
        <v>3039</v>
      </c>
      <c r="DA1" s="48" t="s">
        <v>3041</v>
      </c>
    </row>
    <row r="2" spans="1:105" s="53" customFormat="1">
      <c r="A2" s="55">
        <v>1</v>
      </c>
      <c r="B2" s="135" t="s">
        <v>44</v>
      </c>
      <c r="C2" s="135" t="s">
        <v>44</v>
      </c>
      <c r="D2" s="92" t="s">
        <v>29</v>
      </c>
      <c r="E2" s="91"/>
      <c r="F2" s="71">
        <v>14.1</v>
      </c>
      <c r="G2" s="55"/>
      <c r="H2" s="72"/>
      <c r="I2" s="67"/>
      <c r="J2" s="71" t="s">
        <v>49</v>
      </c>
      <c r="K2" s="84" t="s">
        <v>41</v>
      </c>
      <c r="L2" s="78"/>
      <c r="M2" s="55" t="s">
        <v>480</v>
      </c>
      <c r="N2" s="88" t="s">
        <v>45</v>
      </c>
      <c r="O2" s="84"/>
      <c r="P2" s="73" t="s">
        <v>481</v>
      </c>
      <c r="Q2" s="83" t="s">
        <v>48</v>
      </c>
      <c r="R2" s="75">
        <v>41159</v>
      </c>
      <c r="S2" s="86" t="s">
        <v>47</v>
      </c>
      <c r="T2" s="86" t="s">
        <v>46</v>
      </c>
      <c r="U2" s="71" t="s">
        <v>42</v>
      </c>
      <c r="V2" s="71">
        <v>20</v>
      </c>
      <c r="W2" s="88"/>
      <c r="X2" s="71" t="s">
        <v>28</v>
      </c>
      <c r="Y2" s="55">
        <v>0</v>
      </c>
      <c r="Z2" s="71">
        <v>0</v>
      </c>
      <c r="AA2" s="75">
        <v>41184</v>
      </c>
      <c r="AB2" s="75">
        <v>41669</v>
      </c>
      <c r="AC2" s="271">
        <v>6</v>
      </c>
      <c r="AD2" s="270">
        <v>42094</v>
      </c>
      <c r="AE2" s="71">
        <v>8</v>
      </c>
      <c r="AF2" s="71">
        <v>7</v>
      </c>
      <c r="AG2" s="71"/>
      <c r="AH2" s="270">
        <v>42095</v>
      </c>
      <c r="AI2" s="71">
        <v>8</v>
      </c>
      <c r="AJ2" s="71"/>
      <c r="AK2" s="270">
        <v>42005</v>
      </c>
      <c r="AL2" s="270"/>
      <c r="AM2" s="71"/>
      <c r="AN2" s="71"/>
      <c r="AO2" s="270">
        <v>42079</v>
      </c>
      <c r="AQ2" s="71"/>
      <c r="AR2" s="270">
        <v>42086</v>
      </c>
      <c r="AS2" s="71">
        <v>4</v>
      </c>
      <c r="AT2" s="71" t="s">
        <v>1967</v>
      </c>
      <c r="AU2" s="270">
        <v>42076</v>
      </c>
      <c r="AW2" s="71">
        <v>8</v>
      </c>
      <c r="AX2" s="71" t="s">
        <v>1967</v>
      </c>
      <c r="AY2" s="74">
        <v>43.361899999999999</v>
      </c>
      <c r="AZ2" s="74">
        <v>132.15611000000001</v>
      </c>
      <c r="BA2" s="85">
        <v>34</v>
      </c>
      <c r="BB2" s="87">
        <v>1.95</v>
      </c>
      <c r="BC2" s="84">
        <v>5</v>
      </c>
      <c r="BD2" s="76" t="s">
        <v>43</v>
      </c>
      <c r="BE2" s="77">
        <v>4.492957746478873</v>
      </c>
      <c r="BF2" s="295" t="s">
        <v>1967</v>
      </c>
      <c r="BG2" s="270">
        <v>41609</v>
      </c>
      <c r="BH2" s="270" t="s">
        <v>1123</v>
      </c>
      <c r="BI2" s="57"/>
      <c r="BJ2" s="64"/>
      <c r="BL2" s="53" t="s">
        <v>2015</v>
      </c>
      <c r="BM2" s="55">
        <v>2</v>
      </c>
      <c r="BN2" s="324" t="s">
        <v>3037</v>
      </c>
      <c r="BO2" s="358">
        <v>6.0000000000000001E-3</v>
      </c>
      <c r="BP2" s="358">
        <v>0.152</v>
      </c>
      <c r="BQ2" s="358">
        <v>1E-3</v>
      </c>
      <c r="BR2" s="358">
        <v>0.78400000000000003</v>
      </c>
      <c r="BS2" s="358">
        <v>2.1000000000000001E-2</v>
      </c>
      <c r="BT2" s="358">
        <v>3.3000000000000002E-2</v>
      </c>
      <c r="BU2" s="359">
        <v>3.0000000000000001E-3</v>
      </c>
      <c r="BV2" s="358">
        <v>9.9707200000000007E-6</v>
      </c>
      <c r="BW2" s="358">
        <v>0.19661942099999999</v>
      </c>
      <c r="BX2" s="358">
        <v>1.9939358000000001E-2</v>
      </c>
      <c r="BY2" s="358">
        <v>0.70359282599999995</v>
      </c>
      <c r="BZ2" s="358">
        <v>2.9657267000000001E-2</v>
      </c>
      <c r="CA2" s="358">
        <v>2.3773486999999999E-2</v>
      </c>
      <c r="CB2" s="359">
        <v>2.6407670000000001E-2</v>
      </c>
      <c r="CC2" s="64">
        <v>296</v>
      </c>
      <c r="CD2" s="64">
        <v>307</v>
      </c>
      <c r="CE2" s="64">
        <v>268</v>
      </c>
      <c r="CF2" s="64">
        <v>284</v>
      </c>
      <c r="CG2" s="64">
        <v>248</v>
      </c>
      <c r="CH2" s="64">
        <v>193</v>
      </c>
      <c r="CI2" s="64">
        <v>213</v>
      </c>
      <c r="CJ2" s="64">
        <v>224</v>
      </c>
      <c r="CK2" s="64">
        <v>226</v>
      </c>
      <c r="CL2" s="327">
        <v>259</v>
      </c>
      <c r="CM2" s="328">
        <v>0.13486490391561901</v>
      </c>
      <c r="CN2" s="328">
        <v>0.14827309773531999</v>
      </c>
      <c r="CO2" s="55" t="s">
        <v>43</v>
      </c>
      <c r="CQ2" s="71" t="s">
        <v>49</v>
      </c>
      <c r="CR2" s="38" t="s">
        <v>49</v>
      </c>
      <c r="CS2" s="331">
        <v>41669</v>
      </c>
      <c r="CT2" s="214" t="s">
        <v>1967</v>
      </c>
      <c r="CU2" s="302">
        <v>6</v>
      </c>
      <c r="CV2" s="302">
        <v>6</v>
      </c>
      <c r="CW2" s="350" t="s">
        <v>2199</v>
      </c>
      <c r="CX2" s="55" t="s">
        <v>1967</v>
      </c>
      <c r="CY2" s="55"/>
      <c r="CZ2" s="55"/>
      <c r="DA2" s="368" t="s">
        <v>3040</v>
      </c>
    </row>
    <row r="3" spans="1:105" s="53" customFormat="1" ht="21.75" customHeight="1">
      <c r="A3" s="55">
        <v>2</v>
      </c>
      <c r="B3" s="135" t="s">
        <v>50</v>
      </c>
      <c r="C3" s="135" t="s">
        <v>50</v>
      </c>
      <c r="D3" s="92" t="s">
        <v>29</v>
      </c>
      <c r="E3" s="91"/>
      <c r="F3" s="71">
        <v>16.100000000000001</v>
      </c>
      <c r="G3" s="55"/>
      <c r="H3" s="72"/>
      <c r="I3" s="67"/>
      <c r="J3" s="71" t="s">
        <v>56</v>
      </c>
      <c r="K3" s="84" t="s">
        <v>41</v>
      </c>
      <c r="L3" s="78"/>
      <c r="M3" s="55" t="s">
        <v>480</v>
      </c>
      <c r="N3" s="314" t="s">
        <v>52</v>
      </c>
      <c r="O3" s="84"/>
      <c r="P3" s="78" t="s">
        <v>51</v>
      </c>
      <c r="Q3" s="83" t="s">
        <v>48</v>
      </c>
      <c r="R3" s="75">
        <v>41161</v>
      </c>
      <c r="S3" s="86" t="s">
        <v>55</v>
      </c>
      <c r="T3" s="86" t="s">
        <v>53</v>
      </c>
      <c r="U3" s="71" t="s">
        <v>54</v>
      </c>
      <c r="V3" s="71">
        <v>120</v>
      </c>
      <c r="W3" s="88"/>
      <c r="X3" s="71" t="s">
        <v>28</v>
      </c>
      <c r="Y3" s="55">
        <v>0</v>
      </c>
      <c r="Z3" s="71">
        <v>0</v>
      </c>
      <c r="AA3" s="75">
        <v>41184</v>
      </c>
      <c r="AB3" s="75">
        <v>41669</v>
      </c>
      <c r="AC3" s="271">
        <v>6</v>
      </c>
      <c r="AD3" s="270">
        <v>42094</v>
      </c>
      <c r="AE3" s="71">
        <v>8</v>
      </c>
      <c r="AF3" s="71">
        <v>7</v>
      </c>
      <c r="AG3" s="71"/>
      <c r="AH3" s="270">
        <v>42095</v>
      </c>
      <c r="AI3" s="71">
        <v>8</v>
      </c>
      <c r="AJ3" s="71"/>
      <c r="AK3" s="270">
        <v>42005</v>
      </c>
      <c r="AL3" s="270"/>
      <c r="AM3" s="71"/>
      <c r="AN3" s="71"/>
      <c r="AO3" s="270">
        <v>42079</v>
      </c>
      <c r="AQ3" s="71"/>
      <c r="AR3" s="270">
        <v>42086</v>
      </c>
      <c r="AS3" s="71">
        <v>4</v>
      </c>
      <c r="AT3" s="71" t="s">
        <v>1967</v>
      </c>
      <c r="AU3" s="71"/>
      <c r="AW3" s="71"/>
      <c r="AX3" s="71"/>
      <c r="AY3" s="74">
        <v>47.188400000000001</v>
      </c>
      <c r="AZ3" s="74">
        <v>134.36709999999999</v>
      </c>
      <c r="BA3" s="85">
        <v>92</v>
      </c>
      <c r="BB3" s="87">
        <v>2.1</v>
      </c>
      <c r="BC3" s="84">
        <v>3</v>
      </c>
      <c r="BD3" s="76" t="s">
        <v>43</v>
      </c>
      <c r="BE3" s="77">
        <v>4.6051188299817181</v>
      </c>
      <c r="BF3" s="295" t="s">
        <v>1967</v>
      </c>
      <c r="BG3" s="270">
        <v>41609</v>
      </c>
      <c r="BH3" s="270" t="s">
        <v>1123</v>
      </c>
      <c r="BI3" s="57"/>
      <c r="BJ3" s="64"/>
      <c r="BL3" s="53" t="s">
        <v>2015</v>
      </c>
      <c r="BM3" s="55">
        <v>2</v>
      </c>
      <c r="BN3" s="324" t="s">
        <v>3037</v>
      </c>
      <c r="BO3" s="358">
        <v>1E-3</v>
      </c>
      <c r="BP3" s="358">
        <v>2.4E-2</v>
      </c>
      <c r="BQ3" s="358">
        <v>1E-3</v>
      </c>
      <c r="BR3" s="358">
        <v>0.96699999999999997</v>
      </c>
      <c r="BS3" s="358">
        <v>1E-3</v>
      </c>
      <c r="BT3" s="358">
        <v>1E-3</v>
      </c>
      <c r="BU3" s="359">
        <v>6.0000000000000001E-3</v>
      </c>
      <c r="BV3" s="358">
        <v>3.9493590000000002E-2</v>
      </c>
      <c r="BW3" s="358">
        <v>0.117556146</v>
      </c>
      <c r="BX3" s="358">
        <v>7.8084008999999996E-2</v>
      </c>
      <c r="BY3" s="358">
        <v>0.72693109099999997</v>
      </c>
      <c r="BZ3" s="358">
        <v>9.6364699999999996E-6</v>
      </c>
      <c r="CA3" s="358">
        <v>3.2420080000000002E-3</v>
      </c>
      <c r="CB3" s="359">
        <v>3.4683520000000002E-2</v>
      </c>
      <c r="CC3" s="64">
        <v>296</v>
      </c>
      <c r="CD3" s="64">
        <v>307</v>
      </c>
      <c r="CE3" s="64">
        <v>267</v>
      </c>
      <c r="CF3" s="64">
        <v>284</v>
      </c>
      <c r="CG3" s="64">
        <v>248</v>
      </c>
      <c r="CH3" s="64">
        <v>193</v>
      </c>
      <c r="CI3" s="64">
        <v>214</v>
      </c>
      <c r="CJ3" s="64">
        <v>223</v>
      </c>
      <c r="CK3" s="64">
        <v>226</v>
      </c>
      <c r="CL3" s="327">
        <v>259</v>
      </c>
      <c r="CM3" s="328">
        <v>0.25351827770553398</v>
      </c>
      <c r="CN3" s="328">
        <v>9.7863115515639504E-2</v>
      </c>
      <c r="CO3" s="55" t="s">
        <v>43</v>
      </c>
      <c r="CQ3" s="71" t="s">
        <v>56</v>
      </c>
      <c r="CR3" s="38" t="s">
        <v>56</v>
      </c>
      <c r="CS3" s="331">
        <v>41669</v>
      </c>
      <c r="CT3" s="214" t="s">
        <v>1967</v>
      </c>
      <c r="CU3" s="302">
        <v>4</v>
      </c>
      <c r="CV3" s="302">
        <v>3</v>
      </c>
      <c r="CW3" s="350" t="s">
        <v>2200</v>
      </c>
      <c r="CX3" s="55" t="s">
        <v>1967</v>
      </c>
      <c r="CY3" s="55"/>
      <c r="CZ3" s="55"/>
      <c r="DA3" s="368"/>
    </row>
    <row r="4" spans="1:105" s="53" customFormat="1" ht="20.25" customHeight="1">
      <c r="A4" s="55">
        <v>3</v>
      </c>
      <c r="B4" s="135" t="s">
        <v>57</v>
      </c>
      <c r="C4" s="135" t="s">
        <v>57</v>
      </c>
      <c r="D4" s="92" t="s">
        <v>29</v>
      </c>
      <c r="E4" s="91"/>
      <c r="F4" s="71">
        <v>16.100000000000001</v>
      </c>
      <c r="G4" s="55"/>
      <c r="H4" s="72"/>
      <c r="I4" s="67"/>
      <c r="J4" s="71" t="s">
        <v>59</v>
      </c>
      <c r="K4" s="84" t="s">
        <v>41</v>
      </c>
      <c r="L4" s="78"/>
      <c r="M4" s="55" t="s">
        <v>480</v>
      </c>
      <c r="N4" s="314" t="s">
        <v>52</v>
      </c>
      <c r="O4" s="84"/>
      <c r="P4" s="78" t="s">
        <v>51</v>
      </c>
      <c r="Q4" s="83" t="s">
        <v>48</v>
      </c>
      <c r="R4" s="75">
        <v>41161</v>
      </c>
      <c r="S4" s="86" t="s">
        <v>58</v>
      </c>
      <c r="T4" s="86" t="s">
        <v>53</v>
      </c>
      <c r="U4" s="71" t="s">
        <v>54</v>
      </c>
      <c r="V4" s="71">
        <v>176</v>
      </c>
      <c r="W4" s="88"/>
      <c r="X4" s="71" t="s">
        <v>28</v>
      </c>
      <c r="Y4" s="55">
        <v>0</v>
      </c>
      <c r="Z4" s="71">
        <v>0</v>
      </c>
      <c r="AA4" s="75">
        <v>41184</v>
      </c>
      <c r="AB4" s="75">
        <v>41919</v>
      </c>
      <c r="AC4" s="271">
        <v>4</v>
      </c>
      <c r="AD4" s="270">
        <v>42094</v>
      </c>
      <c r="AE4" s="71">
        <v>8</v>
      </c>
      <c r="AF4" s="71">
        <v>8</v>
      </c>
      <c r="AG4" s="71"/>
      <c r="AH4" s="270">
        <v>42095</v>
      </c>
      <c r="AI4" s="71">
        <v>8</v>
      </c>
      <c r="AJ4" s="71"/>
      <c r="AK4" s="270">
        <v>42005</v>
      </c>
      <c r="AL4" s="270"/>
      <c r="AM4" s="71"/>
      <c r="AN4" s="71">
        <v>4</v>
      </c>
      <c r="AO4" s="270">
        <v>42079</v>
      </c>
      <c r="AQ4" s="71"/>
      <c r="AR4" s="270">
        <v>42086</v>
      </c>
      <c r="AS4" s="71">
        <v>4</v>
      </c>
      <c r="AT4" s="71" t="s">
        <v>1967</v>
      </c>
      <c r="AU4" s="270">
        <v>42076</v>
      </c>
      <c r="AW4" s="71">
        <v>5</v>
      </c>
      <c r="AX4" s="71" t="s">
        <v>1967</v>
      </c>
      <c r="AY4" s="74">
        <v>47.18806</v>
      </c>
      <c r="AZ4" s="74">
        <v>134.36676</v>
      </c>
      <c r="BA4" s="85">
        <v>86</v>
      </c>
      <c r="BB4" s="87">
        <v>2.37</v>
      </c>
      <c r="BC4" s="84">
        <v>6</v>
      </c>
      <c r="BD4" s="76" t="s">
        <v>43</v>
      </c>
      <c r="BE4" s="77">
        <v>4.3947368421052628</v>
      </c>
      <c r="BF4" s="295" t="s">
        <v>1967</v>
      </c>
      <c r="BG4" s="270">
        <v>41609</v>
      </c>
      <c r="BH4" s="270" t="s">
        <v>1123</v>
      </c>
      <c r="BI4" s="57"/>
      <c r="BJ4" s="64"/>
      <c r="BL4" s="53" t="s">
        <v>2015</v>
      </c>
      <c r="BM4" s="55">
        <v>2</v>
      </c>
      <c r="BN4" s="324" t="s">
        <v>3037</v>
      </c>
      <c r="BO4" s="358">
        <v>3.0000000000000001E-3</v>
      </c>
      <c r="BP4" s="358">
        <v>4.8000000000000001E-2</v>
      </c>
      <c r="BQ4" s="358">
        <v>3.0000000000000001E-3</v>
      </c>
      <c r="BR4" s="358">
        <v>0.91100000000000003</v>
      </c>
      <c r="BS4" s="358">
        <v>5.0000000000000001E-3</v>
      </c>
      <c r="BT4" s="358">
        <v>2.5999999999999999E-2</v>
      </c>
      <c r="BU4" s="359">
        <v>4.0000000000000001E-3</v>
      </c>
      <c r="BV4" s="358">
        <v>1.4589134E-2</v>
      </c>
      <c r="BW4" s="358">
        <v>0.107996355</v>
      </c>
      <c r="BX4" s="358">
        <v>5.7534243999999998E-2</v>
      </c>
      <c r="BY4" s="358">
        <v>0.768450525</v>
      </c>
      <c r="BZ4" s="358">
        <v>4.2730379999999998E-3</v>
      </c>
      <c r="CA4" s="358">
        <v>8.6256990000000006E-3</v>
      </c>
      <c r="CB4" s="359">
        <v>3.8531006E-2</v>
      </c>
      <c r="CC4" s="64">
        <v>296</v>
      </c>
      <c r="CD4" s="64">
        <v>307</v>
      </c>
      <c r="CE4" s="64">
        <v>266</v>
      </c>
      <c r="CF4" s="64">
        <v>283</v>
      </c>
      <c r="CG4" s="64">
        <v>248</v>
      </c>
      <c r="CH4" s="64">
        <v>193</v>
      </c>
      <c r="CI4" s="64">
        <v>213</v>
      </c>
      <c r="CJ4" s="64">
        <v>224</v>
      </c>
      <c r="CK4" s="64">
        <v>226</v>
      </c>
      <c r="CL4" s="327">
        <v>259</v>
      </c>
      <c r="CM4" s="328">
        <v>0.160381447767664</v>
      </c>
      <c r="CN4" s="328">
        <v>0.13446911030803599</v>
      </c>
      <c r="CO4" s="55" t="s">
        <v>43</v>
      </c>
      <c r="CP4" s="53" t="s">
        <v>2061</v>
      </c>
      <c r="CQ4" s="71" t="s">
        <v>59</v>
      </c>
      <c r="CR4" s="38" t="s">
        <v>59</v>
      </c>
      <c r="CS4" s="331">
        <v>41919</v>
      </c>
      <c r="CT4" s="214" t="s">
        <v>1967</v>
      </c>
      <c r="CU4" s="302">
        <v>4</v>
      </c>
      <c r="CV4" s="302">
        <v>3</v>
      </c>
      <c r="CW4" s="350" t="s">
        <v>2201</v>
      </c>
      <c r="CX4" s="55" t="s">
        <v>1967</v>
      </c>
      <c r="CY4" s="55"/>
      <c r="CZ4" s="55"/>
      <c r="DA4" s="368" t="s">
        <v>3040</v>
      </c>
    </row>
    <row r="5" spans="1:105" s="53" customFormat="1" ht="19.5" customHeight="1">
      <c r="A5" s="55">
        <v>4</v>
      </c>
      <c r="B5" s="135" t="s">
        <v>60</v>
      </c>
      <c r="C5" s="135" t="s">
        <v>60</v>
      </c>
      <c r="D5" s="92" t="s">
        <v>29</v>
      </c>
      <c r="E5" s="91"/>
      <c r="F5" s="71">
        <v>16.100000000000001</v>
      </c>
      <c r="G5" s="55"/>
      <c r="H5" s="72"/>
      <c r="I5" s="67"/>
      <c r="J5" s="71" t="s">
        <v>62</v>
      </c>
      <c r="K5" s="84" t="s">
        <v>41</v>
      </c>
      <c r="L5" s="78"/>
      <c r="M5" s="55" t="s">
        <v>480</v>
      </c>
      <c r="N5" s="314" t="s">
        <v>52</v>
      </c>
      <c r="O5" s="84"/>
      <c r="P5" s="78" t="s">
        <v>51</v>
      </c>
      <c r="Q5" s="83" t="s">
        <v>48</v>
      </c>
      <c r="R5" s="75">
        <v>41161</v>
      </c>
      <c r="S5" s="86"/>
      <c r="T5" s="86" t="s">
        <v>61</v>
      </c>
      <c r="U5" s="71" t="s">
        <v>54</v>
      </c>
      <c r="V5" s="71">
        <v>116</v>
      </c>
      <c r="W5" s="88"/>
      <c r="X5" s="71" t="s">
        <v>28</v>
      </c>
      <c r="Y5" s="55">
        <v>0</v>
      </c>
      <c r="Z5" s="71">
        <v>0</v>
      </c>
      <c r="AA5" s="75">
        <v>41184</v>
      </c>
      <c r="AB5" s="75">
        <v>41669</v>
      </c>
      <c r="AC5" s="271">
        <v>6</v>
      </c>
      <c r="AD5" s="270">
        <v>42094</v>
      </c>
      <c r="AE5" s="71">
        <v>8</v>
      </c>
      <c r="AF5" s="71">
        <v>6</v>
      </c>
      <c r="AG5" s="71"/>
      <c r="AH5" s="270">
        <v>42095</v>
      </c>
      <c r="AI5" s="71">
        <v>8</v>
      </c>
      <c r="AJ5" s="71"/>
      <c r="AK5" s="270">
        <v>42005</v>
      </c>
      <c r="AL5" s="270"/>
      <c r="AM5" s="71"/>
      <c r="AN5" s="71">
        <v>4</v>
      </c>
      <c r="AO5" s="270">
        <v>42079</v>
      </c>
      <c r="AQ5" s="71"/>
      <c r="AR5" s="270">
        <v>42086</v>
      </c>
      <c r="AS5" s="71">
        <v>4</v>
      </c>
      <c r="AT5" s="71" t="s">
        <v>1967</v>
      </c>
      <c r="AU5" s="270">
        <v>42076</v>
      </c>
      <c r="AW5" s="71">
        <v>7</v>
      </c>
      <c r="AX5" s="71" t="s">
        <v>1967</v>
      </c>
      <c r="AY5" s="74">
        <v>47.187800000000003</v>
      </c>
      <c r="AZ5" s="74">
        <v>134.36667</v>
      </c>
      <c r="BA5" s="85">
        <v>93</v>
      </c>
      <c r="BB5" s="87">
        <v>2.14</v>
      </c>
      <c r="BC5" s="84">
        <v>4</v>
      </c>
      <c r="BD5" s="76" t="s">
        <v>43</v>
      </c>
      <c r="BE5" s="77">
        <v>4.4019097222222223</v>
      </c>
      <c r="BF5" s="295" t="s">
        <v>1967</v>
      </c>
      <c r="BG5" s="270">
        <v>41609</v>
      </c>
      <c r="BH5" s="270" t="s">
        <v>1123</v>
      </c>
      <c r="BI5" s="57"/>
      <c r="BJ5" s="64"/>
      <c r="BL5" s="53" t="s">
        <v>2015</v>
      </c>
      <c r="BM5" s="55">
        <v>2</v>
      </c>
      <c r="BN5" s="324" t="s">
        <v>3037</v>
      </c>
      <c r="BO5" s="358">
        <v>3.0000000000000001E-3</v>
      </c>
      <c r="BP5" s="358">
        <v>4.8000000000000001E-2</v>
      </c>
      <c r="BQ5" s="358">
        <v>3.0000000000000001E-3</v>
      </c>
      <c r="BR5" s="358">
        <v>0.91100000000000003</v>
      </c>
      <c r="BS5" s="358">
        <v>5.0000000000000001E-3</v>
      </c>
      <c r="BT5" s="358">
        <v>2.5999999999999999E-2</v>
      </c>
      <c r="BU5" s="359">
        <v>4.0000000000000001E-3</v>
      </c>
      <c r="BV5" s="358">
        <v>1.4589134E-2</v>
      </c>
      <c r="BW5" s="358">
        <v>0.107996355</v>
      </c>
      <c r="BX5" s="358">
        <v>5.7534243999999998E-2</v>
      </c>
      <c r="BY5" s="358">
        <v>0.768450525</v>
      </c>
      <c r="BZ5" s="358">
        <v>4.2730379999999998E-3</v>
      </c>
      <c r="CA5" s="358">
        <v>8.6256990000000006E-3</v>
      </c>
      <c r="CB5" s="359">
        <v>3.8531006E-2</v>
      </c>
      <c r="CC5" s="64">
        <v>296</v>
      </c>
      <c r="CD5" s="64">
        <v>307</v>
      </c>
      <c r="CE5" s="64">
        <v>266</v>
      </c>
      <c r="CF5" s="64">
        <v>283</v>
      </c>
      <c r="CG5" s="64">
        <v>248</v>
      </c>
      <c r="CH5" s="64">
        <v>193</v>
      </c>
      <c r="CI5" s="64">
        <v>213</v>
      </c>
      <c r="CJ5" s="64">
        <v>224</v>
      </c>
      <c r="CK5" s="64">
        <v>226</v>
      </c>
      <c r="CL5" s="327">
        <v>259</v>
      </c>
      <c r="CM5" s="328">
        <v>0.160381447767664</v>
      </c>
      <c r="CN5" s="328">
        <v>0.13446911030803599</v>
      </c>
      <c r="CO5" s="55" t="s">
        <v>43</v>
      </c>
      <c r="CP5" s="53" t="s">
        <v>2061</v>
      </c>
      <c r="CQ5" s="71" t="s">
        <v>62</v>
      </c>
      <c r="CR5" s="38" t="s">
        <v>62</v>
      </c>
      <c r="CS5" s="331">
        <v>41669</v>
      </c>
      <c r="CT5" s="214" t="s">
        <v>1967</v>
      </c>
      <c r="CU5" s="302">
        <v>4</v>
      </c>
      <c r="CV5" s="302">
        <v>3</v>
      </c>
      <c r="CW5" s="350" t="s">
        <v>2202</v>
      </c>
      <c r="CX5" s="55" t="s">
        <v>1967</v>
      </c>
      <c r="CY5" s="55"/>
      <c r="CZ5" s="55"/>
      <c r="DA5" s="368"/>
    </row>
    <row r="6" spans="1:105" s="53" customFormat="1" ht="19.5" customHeight="1">
      <c r="A6" s="55">
        <v>5</v>
      </c>
      <c r="B6" s="135" t="s">
        <v>63</v>
      </c>
      <c r="C6" s="135" t="s">
        <v>63</v>
      </c>
      <c r="D6" s="92" t="s">
        <v>29</v>
      </c>
      <c r="E6" s="91"/>
      <c r="F6" s="71">
        <v>17.100000000000001</v>
      </c>
      <c r="G6" s="55"/>
      <c r="H6" s="72"/>
      <c r="I6" s="67"/>
      <c r="J6" s="71" t="s">
        <v>67</v>
      </c>
      <c r="K6" s="84" t="s">
        <v>41</v>
      </c>
      <c r="L6" s="78"/>
      <c r="M6" s="55" t="s">
        <v>480</v>
      </c>
      <c r="N6" s="314" t="s">
        <v>52</v>
      </c>
      <c r="O6" s="84"/>
      <c r="P6" s="78" t="s">
        <v>64</v>
      </c>
      <c r="Q6" s="83" t="s">
        <v>48</v>
      </c>
      <c r="R6" s="75">
        <v>41162</v>
      </c>
      <c r="S6" s="86" t="s">
        <v>482</v>
      </c>
      <c r="T6" s="86" t="s">
        <v>65</v>
      </c>
      <c r="U6" s="71" t="s">
        <v>66</v>
      </c>
      <c r="V6" s="71">
        <v>32</v>
      </c>
      <c r="W6" s="88"/>
      <c r="X6" s="71" t="s">
        <v>28</v>
      </c>
      <c r="Y6" s="55">
        <v>0</v>
      </c>
      <c r="Z6" s="71">
        <v>0</v>
      </c>
      <c r="AA6" s="75">
        <v>41184</v>
      </c>
      <c r="AB6" s="75">
        <v>41669</v>
      </c>
      <c r="AC6" s="271">
        <v>6</v>
      </c>
      <c r="AD6" s="270">
        <v>42094</v>
      </c>
      <c r="AE6" s="71">
        <v>8</v>
      </c>
      <c r="AF6" s="71">
        <v>6</v>
      </c>
      <c r="AG6" s="71"/>
      <c r="AH6" s="270">
        <v>42095</v>
      </c>
      <c r="AI6" s="71">
        <v>8</v>
      </c>
      <c r="AJ6" s="71"/>
      <c r="AK6" s="270">
        <v>42005</v>
      </c>
      <c r="AL6" s="270"/>
      <c r="AM6" s="71"/>
      <c r="AN6" s="71">
        <v>4</v>
      </c>
      <c r="AO6" s="270">
        <v>42079</v>
      </c>
      <c r="AQ6" s="71"/>
      <c r="AR6" s="270">
        <v>42086</v>
      </c>
      <c r="AS6" s="71">
        <v>4</v>
      </c>
      <c r="AT6" s="71" t="s">
        <v>1967</v>
      </c>
      <c r="AU6" s="71"/>
      <c r="AW6" s="71"/>
      <c r="AX6" s="71" t="s">
        <v>1967</v>
      </c>
      <c r="AY6" s="74">
        <v>48.525539999999999</v>
      </c>
      <c r="AZ6" s="74">
        <v>134.93181999999999</v>
      </c>
      <c r="BA6" s="85">
        <v>34</v>
      </c>
      <c r="BB6" s="87">
        <v>1.53</v>
      </c>
      <c r="BC6" s="84">
        <v>2</v>
      </c>
      <c r="BD6" s="76" t="s">
        <v>43</v>
      </c>
      <c r="BE6" s="77">
        <v>4.3796296296296298</v>
      </c>
      <c r="BF6" s="295" t="s">
        <v>1967</v>
      </c>
      <c r="BG6" s="270">
        <v>41609</v>
      </c>
      <c r="BH6" s="270" t="s">
        <v>1123</v>
      </c>
      <c r="BI6" s="57"/>
      <c r="BJ6" s="64"/>
      <c r="BL6" s="53" t="s">
        <v>2015</v>
      </c>
      <c r="BM6" s="55">
        <v>2</v>
      </c>
      <c r="BN6" s="324" t="s">
        <v>3037</v>
      </c>
      <c r="BO6" s="358">
        <v>4.0000000000000001E-3</v>
      </c>
      <c r="BP6" s="358">
        <v>3.2000000000000001E-2</v>
      </c>
      <c r="BQ6" s="358">
        <v>1E-3</v>
      </c>
      <c r="BR6" s="358">
        <v>0.93700000000000006</v>
      </c>
      <c r="BS6" s="358">
        <v>1.0999999999999999E-2</v>
      </c>
      <c r="BT6" s="358">
        <v>1.0999999999999999E-2</v>
      </c>
      <c r="BU6" s="359">
        <v>4.0000000000000001E-3</v>
      </c>
      <c r="BV6" s="358">
        <v>3.8792028999999999E-2</v>
      </c>
      <c r="BW6" s="358">
        <v>8.5969667999999999E-2</v>
      </c>
      <c r="BX6" s="358">
        <v>7.2667701000000001E-2</v>
      </c>
      <c r="BY6" s="358">
        <v>0.76255955399999997</v>
      </c>
      <c r="BZ6" s="358">
        <v>9.7822299999999997E-6</v>
      </c>
      <c r="CA6" s="358">
        <v>1.1373572E-2</v>
      </c>
      <c r="CB6" s="359">
        <v>2.8627692999999999E-2</v>
      </c>
      <c r="CC6" s="64">
        <v>296</v>
      </c>
      <c r="CD6" s="64">
        <v>307</v>
      </c>
      <c r="CE6" s="64">
        <v>266</v>
      </c>
      <c r="CF6" s="64">
        <v>283</v>
      </c>
      <c r="CG6" s="64">
        <v>248</v>
      </c>
      <c r="CH6" s="64">
        <v>193</v>
      </c>
      <c r="CI6" s="64">
        <v>213</v>
      </c>
      <c r="CJ6" s="64">
        <v>224</v>
      </c>
      <c r="CK6" s="64">
        <v>226</v>
      </c>
      <c r="CL6" s="327">
        <v>259</v>
      </c>
      <c r="CM6" s="328">
        <v>0.31047536483167198</v>
      </c>
      <c r="CN6" s="328">
        <v>0.111898076358912</v>
      </c>
      <c r="CO6" s="55" t="s">
        <v>2050</v>
      </c>
      <c r="CQ6" s="71" t="s">
        <v>67</v>
      </c>
      <c r="CR6" s="38" t="s">
        <v>67</v>
      </c>
      <c r="CS6" s="331">
        <v>41669</v>
      </c>
      <c r="CT6" s="214" t="s">
        <v>1967</v>
      </c>
      <c r="CU6" s="302">
        <v>3</v>
      </c>
      <c r="CV6" s="302">
        <v>3</v>
      </c>
      <c r="CW6" s="350" t="s">
        <v>2203</v>
      </c>
      <c r="CX6" s="55" t="s">
        <v>1967</v>
      </c>
      <c r="CY6" s="55"/>
      <c r="CZ6" s="55"/>
      <c r="DA6" s="368"/>
    </row>
    <row r="7" spans="1:105" s="53" customFormat="1" ht="20.25" customHeight="1">
      <c r="A7" s="55">
        <v>6</v>
      </c>
      <c r="B7" s="135" t="s">
        <v>68</v>
      </c>
      <c r="C7" s="135" t="s">
        <v>68</v>
      </c>
      <c r="D7" s="92" t="s">
        <v>29</v>
      </c>
      <c r="E7" s="91"/>
      <c r="F7" s="71">
        <v>17.100000000000001</v>
      </c>
      <c r="G7" s="55"/>
      <c r="H7" s="72"/>
      <c r="I7" s="67"/>
      <c r="J7" s="71" t="s">
        <v>70</v>
      </c>
      <c r="K7" s="84" t="s">
        <v>41</v>
      </c>
      <c r="L7" s="78"/>
      <c r="M7" s="55" t="s">
        <v>480</v>
      </c>
      <c r="N7" s="314" t="s">
        <v>52</v>
      </c>
      <c r="O7" s="84"/>
      <c r="P7" s="78" t="s">
        <v>64</v>
      </c>
      <c r="Q7" s="83" t="s">
        <v>48</v>
      </c>
      <c r="R7" s="75">
        <v>41162</v>
      </c>
      <c r="S7" s="86" t="s">
        <v>69</v>
      </c>
      <c r="T7" s="86" t="s">
        <v>65</v>
      </c>
      <c r="U7" s="71" t="s">
        <v>66</v>
      </c>
      <c r="V7" s="71">
        <v>64</v>
      </c>
      <c r="W7" s="88"/>
      <c r="X7" s="71" t="s">
        <v>28</v>
      </c>
      <c r="Y7" s="55">
        <v>0</v>
      </c>
      <c r="Z7" s="71">
        <v>0</v>
      </c>
      <c r="AA7" s="75">
        <v>41184</v>
      </c>
      <c r="AB7" s="75">
        <v>41669</v>
      </c>
      <c r="AC7" s="271">
        <v>6</v>
      </c>
      <c r="AD7" s="270">
        <v>42094</v>
      </c>
      <c r="AE7" s="71">
        <v>8</v>
      </c>
      <c r="AF7" s="71">
        <v>8</v>
      </c>
      <c r="AG7" s="71"/>
      <c r="AH7" s="270">
        <v>42095</v>
      </c>
      <c r="AI7" s="71">
        <v>8</v>
      </c>
      <c r="AJ7" s="71"/>
      <c r="AK7" s="270">
        <v>42005</v>
      </c>
      <c r="AL7" s="270"/>
      <c r="AM7" s="71"/>
      <c r="AN7" s="71">
        <v>4</v>
      </c>
      <c r="AO7" s="270">
        <v>42079</v>
      </c>
      <c r="AQ7" s="71"/>
      <c r="AR7" s="270">
        <v>42086</v>
      </c>
      <c r="AS7" s="71">
        <v>4</v>
      </c>
      <c r="AT7" s="71" t="s">
        <v>1967</v>
      </c>
      <c r="AU7" s="270">
        <v>42076</v>
      </c>
      <c r="AW7" s="71">
        <v>8</v>
      </c>
      <c r="AX7" s="71" t="s">
        <v>1967</v>
      </c>
      <c r="AY7" s="74">
        <v>48.525489999999998</v>
      </c>
      <c r="AZ7" s="74">
        <v>134.93111999999999</v>
      </c>
      <c r="BA7" s="85">
        <v>36</v>
      </c>
      <c r="BB7" s="87">
        <v>1.52</v>
      </c>
      <c r="BC7" s="84">
        <v>3</v>
      </c>
      <c r="BD7" s="76" t="s">
        <v>43</v>
      </c>
      <c r="BE7" s="77">
        <v>4.4630314232902029</v>
      </c>
      <c r="BF7" s="295" t="s">
        <v>1967</v>
      </c>
      <c r="BG7" s="270">
        <v>41609</v>
      </c>
      <c r="BH7" s="270" t="s">
        <v>1123</v>
      </c>
      <c r="BI7" s="57"/>
      <c r="BJ7" s="64"/>
      <c r="BL7" s="53" t="s">
        <v>2015</v>
      </c>
      <c r="BM7" s="55">
        <v>2</v>
      </c>
      <c r="BN7" s="324" t="s">
        <v>3037</v>
      </c>
      <c r="BO7" s="358">
        <v>3.0000000000000001E-3</v>
      </c>
      <c r="BP7" s="358">
        <v>2.7E-2</v>
      </c>
      <c r="BQ7" s="358">
        <v>1E-3</v>
      </c>
      <c r="BR7" s="358">
        <v>0.95199999999999996</v>
      </c>
      <c r="BS7" s="358">
        <v>3.0000000000000001E-3</v>
      </c>
      <c r="BT7" s="358">
        <v>2E-3</v>
      </c>
      <c r="BU7" s="359">
        <v>0.01</v>
      </c>
      <c r="BV7" s="358">
        <v>2.9611242999999999E-2</v>
      </c>
      <c r="BW7" s="358">
        <v>8.2804355999999996E-2</v>
      </c>
      <c r="BX7" s="358">
        <v>6.6470077000000002E-2</v>
      </c>
      <c r="BY7" s="358">
        <v>0.78052092399999995</v>
      </c>
      <c r="BZ7" s="358">
        <v>9.8544500000000002E-6</v>
      </c>
      <c r="CA7" s="358">
        <v>1.0936692E-2</v>
      </c>
      <c r="CB7" s="359">
        <v>2.9646853000000001E-2</v>
      </c>
      <c r="CC7" s="64">
        <v>296</v>
      </c>
      <c r="CD7" s="64">
        <v>307</v>
      </c>
      <c r="CE7" s="64">
        <v>267</v>
      </c>
      <c r="CF7" s="64">
        <v>285</v>
      </c>
      <c r="CG7" s="64">
        <v>248</v>
      </c>
      <c r="CH7" s="64">
        <v>193</v>
      </c>
      <c r="CI7" s="64">
        <v>214</v>
      </c>
      <c r="CJ7" s="64">
        <v>223</v>
      </c>
      <c r="CK7" s="64">
        <v>226</v>
      </c>
      <c r="CL7" s="327">
        <v>259</v>
      </c>
      <c r="CM7" s="328">
        <v>0.18075422626788001</v>
      </c>
      <c r="CN7" s="328">
        <v>0.12543209876543199</v>
      </c>
      <c r="CO7" s="55" t="s">
        <v>43</v>
      </c>
      <c r="CQ7" s="71" t="s">
        <v>70</v>
      </c>
      <c r="CR7" s="38" t="s">
        <v>70</v>
      </c>
      <c r="CS7" s="331">
        <v>41669</v>
      </c>
      <c r="CT7" s="214" t="s">
        <v>1967</v>
      </c>
      <c r="CU7" s="302">
        <v>3</v>
      </c>
      <c r="CV7" s="302">
        <v>3</v>
      </c>
      <c r="CW7" s="350" t="s">
        <v>2204</v>
      </c>
      <c r="CX7" s="55" t="s">
        <v>1967</v>
      </c>
      <c r="CY7" s="55"/>
      <c r="CZ7" s="55"/>
      <c r="DA7" s="368"/>
    </row>
    <row r="8" spans="1:105" s="53" customFormat="1" ht="18" customHeight="1">
      <c r="A8" s="55">
        <v>7</v>
      </c>
      <c r="B8" s="135" t="s">
        <v>71</v>
      </c>
      <c r="C8" s="135" t="s">
        <v>71</v>
      </c>
      <c r="D8" s="92" t="s">
        <v>29</v>
      </c>
      <c r="E8" s="91"/>
      <c r="F8" s="71">
        <v>18.100000000000001</v>
      </c>
      <c r="G8" s="55"/>
      <c r="H8" s="72"/>
      <c r="I8" s="67"/>
      <c r="J8" s="71" t="s">
        <v>73</v>
      </c>
      <c r="K8" s="84" t="s">
        <v>41</v>
      </c>
      <c r="L8" s="78"/>
      <c r="M8" s="55" t="s">
        <v>480</v>
      </c>
      <c r="N8" s="314" t="s">
        <v>52</v>
      </c>
      <c r="O8" s="84"/>
      <c r="P8" s="78"/>
      <c r="Q8" s="83" t="s">
        <v>48</v>
      </c>
      <c r="R8" s="75">
        <v>41162</v>
      </c>
      <c r="S8" s="86"/>
      <c r="T8" s="86" t="s">
        <v>72</v>
      </c>
      <c r="U8" s="71"/>
      <c r="V8" s="71">
        <v>184</v>
      </c>
      <c r="W8" s="88"/>
      <c r="X8" s="71" t="s">
        <v>28</v>
      </c>
      <c r="Y8" s="55">
        <v>0</v>
      </c>
      <c r="Z8" s="71">
        <v>0</v>
      </c>
      <c r="AA8" s="75">
        <v>41184</v>
      </c>
      <c r="AB8" s="75">
        <v>41669</v>
      </c>
      <c r="AC8" s="271">
        <v>6</v>
      </c>
      <c r="AD8" s="270">
        <v>42094</v>
      </c>
      <c r="AE8" s="71">
        <v>8</v>
      </c>
      <c r="AF8" s="71">
        <v>8</v>
      </c>
      <c r="AG8" s="71"/>
      <c r="AH8" s="270">
        <v>42095</v>
      </c>
      <c r="AI8" s="71">
        <v>8</v>
      </c>
      <c r="AJ8" s="71"/>
      <c r="AK8" s="270">
        <v>42005</v>
      </c>
      <c r="AL8" s="270"/>
      <c r="AM8" s="71"/>
      <c r="AN8" s="71">
        <v>4</v>
      </c>
      <c r="AO8" s="270">
        <v>42079</v>
      </c>
      <c r="AQ8" s="71"/>
      <c r="AR8" s="270">
        <v>42086</v>
      </c>
      <c r="AS8" s="71">
        <v>4</v>
      </c>
      <c r="AT8" s="71" t="s">
        <v>1967</v>
      </c>
      <c r="AU8" s="270">
        <v>42076</v>
      </c>
      <c r="AW8" s="71">
        <v>7</v>
      </c>
      <c r="AX8" s="71" t="s">
        <v>1967</v>
      </c>
      <c r="AY8" s="74">
        <v>48.522219999999997</v>
      </c>
      <c r="AZ8" s="74">
        <v>134.95338000000001</v>
      </c>
      <c r="BA8" s="85">
        <v>34</v>
      </c>
      <c r="BB8" s="87">
        <v>2.56</v>
      </c>
      <c r="BC8" s="84">
        <v>5</v>
      </c>
      <c r="BD8" s="79" t="s">
        <v>74</v>
      </c>
      <c r="BE8" s="77">
        <v>8.8611111111111107</v>
      </c>
      <c r="BF8" s="295" t="s">
        <v>1967</v>
      </c>
      <c r="BG8" s="270">
        <v>41609</v>
      </c>
      <c r="BH8" s="270" t="s">
        <v>1123</v>
      </c>
      <c r="BI8" s="57"/>
      <c r="BJ8" s="64"/>
      <c r="BL8" s="53" t="s">
        <v>2015</v>
      </c>
      <c r="BM8" s="55">
        <v>3</v>
      </c>
      <c r="BN8" s="320" t="s">
        <v>2138</v>
      </c>
      <c r="BO8" s="358">
        <v>0</v>
      </c>
      <c r="BP8" s="358">
        <v>0.16200000000000001</v>
      </c>
      <c r="BQ8" s="358">
        <v>5.0000000000000001E-3</v>
      </c>
      <c r="BR8" s="358">
        <v>0.28499999999999998</v>
      </c>
      <c r="BS8" s="358">
        <v>0.45600000000000002</v>
      </c>
      <c r="BT8" s="358">
        <v>6.9000000000000006E-2</v>
      </c>
      <c r="BU8" s="359">
        <v>2.1999999999999999E-2</v>
      </c>
      <c r="BV8" s="358">
        <v>1.0989636000000001E-2</v>
      </c>
      <c r="BW8" s="358">
        <v>6.9026327999999998E-2</v>
      </c>
      <c r="BX8" s="358">
        <v>5.8824742999999999E-2</v>
      </c>
      <c r="BY8" s="358">
        <v>0.71906409999999998</v>
      </c>
      <c r="BZ8" s="358">
        <v>5.9649592000000001E-2</v>
      </c>
      <c r="CA8" s="358">
        <v>4.1441037E-2</v>
      </c>
      <c r="CB8" s="359">
        <v>4.1004563000000001E-2</v>
      </c>
      <c r="CC8" s="64">
        <v>296</v>
      </c>
      <c r="CD8" s="64">
        <v>307</v>
      </c>
      <c r="CE8" s="64">
        <v>266</v>
      </c>
      <c r="CF8" s="64">
        <v>283</v>
      </c>
      <c r="CG8" s="64">
        <v>248</v>
      </c>
      <c r="CH8" s="64">
        <v>193</v>
      </c>
      <c r="CI8" s="64">
        <v>213</v>
      </c>
      <c r="CJ8" s="64">
        <v>224</v>
      </c>
      <c r="CK8" s="64">
        <v>226</v>
      </c>
      <c r="CL8" s="327">
        <v>259</v>
      </c>
      <c r="CM8" s="328">
        <v>0.201387082791504</v>
      </c>
      <c r="CN8" s="328">
        <v>0.17220292372268101</v>
      </c>
      <c r="CO8" s="55" t="s">
        <v>74</v>
      </c>
      <c r="CQ8" s="71" t="s">
        <v>73</v>
      </c>
      <c r="CR8" s="38" t="s">
        <v>73</v>
      </c>
      <c r="CS8" s="331">
        <v>41669</v>
      </c>
      <c r="CT8" s="214" t="s">
        <v>1967</v>
      </c>
      <c r="CU8" s="302">
        <v>3</v>
      </c>
      <c r="CV8" s="302">
        <v>3</v>
      </c>
      <c r="CW8" s="350" t="s">
        <v>2205</v>
      </c>
      <c r="CX8" s="55" t="s">
        <v>1967</v>
      </c>
      <c r="CY8" s="55"/>
      <c r="CZ8" s="55"/>
      <c r="DA8" s="368" t="s">
        <v>3040</v>
      </c>
    </row>
    <row r="9" spans="1:105" s="53" customFormat="1">
      <c r="A9" s="55">
        <v>8</v>
      </c>
      <c r="B9" s="135" t="s">
        <v>75</v>
      </c>
      <c r="C9" s="135" t="s">
        <v>75</v>
      </c>
      <c r="D9" s="92" t="s">
        <v>29</v>
      </c>
      <c r="E9" s="91"/>
      <c r="F9" s="71">
        <v>19.100000000000001</v>
      </c>
      <c r="G9" s="55"/>
      <c r="H9" s="72"/>
      <c r="I9" s="67"/>
      <c r="J9" s="71" t="s">
        <v>77</v>
      </c>
      <c r="K9" s="84" t="s">
        <v>41</v>
      </c>
      <c r="L9" s="78"/>
      <c r="M9" s="55" t="s">
        <v>480</v>
      </c>
      <c r="N9" s="88"/>
      <c r="O9" s="84"/>
      <c r="P9" s="78"/>
      <c r="Q9" s="83" t="s">
        <v>48</v>
      </c>
      <c r="R9" s="75">
        <v>41162</v>
      </c>
      <c r="S9" s="86" t="s">
        <v>483</v>
      </c>
      <c r="T9" s="86" t="s">
        <v>76</v>
      </c>
      <c r="U9" s="71"/>
      <c r="V9" s="71">
        <v>116</v>
      </c>
      <c r="W9" s="88"/>
      <c r="X9" s="71" t="s">
        <v>28</v>
      </c>
      <c r="Y9" s="55">
        <v>0</v>
      </c>
      <c r="Z9" s="71">
        <v>0</v>
      </c>
      <c r="AA9" s="75">
        <v>41184</v>
      </c>
      <c r="AB9" s="75">
        <v>41919</v>
      </c>
      <c r="AC9" s="271">
        <v>6</v>
      </c>
      <c r="AD9" s="270">
        <v>42094</v>
      </c>
      <c r="AE9" s="71">
        <v>8</v>
      </c>
      <c r="AF9" s="71">
        <v>3</v>
      </c>
      <c r="AG9" s="71"/>
      <c r="AH9" s="270">
        <v>42095</v>
      </c>
      <c r="AI9" s="71">
        <v>8</v>
      </c>
      <c r="AJ9" s="71"/>
      <c r="AK9" s="270">
        <v>42005</v>
      </c>
      <c r="AL9" s="270"/>
      <c r="AM9" s="71"/>
      <c r="AN9" s="71">
        <v>4</v>
      </c>
      <c r="AO9" s="270">
        <v>42079</v>
      </c>
      <c r="AQ9" s="71"/>
      <c r="AR9" s="270">
        <v>42086</v>
      </c>
      <c r="AS9" s="71">
        <v>4</v>
      </c>
      <c r="AT9" s="71" t="s">
        <v>1967</v>
      </c>
      <c r="AU9" s="71"/>
      <c r="AW9" s="71"/>
      <c r="AX9" s="71" t="s">
        <v>1967</v>
      </c>
      <c r="AY9" s="74">
        <v>48.521529999999998</v>
      </c>
      <c r="AZ9" s="74">
        <v>134.95441</v>
      </c>
      <c r="BA9" s="85">
        <v>33</v>
      </c>
      <c r="BB9" s="87">
        <v>1.97</v>
      </c>
      <c r="BC9" s="84">
        <v>4</v>
      </c>
      <c r="BD9" s="76" t="s">
        <v>43</v>
      </c>
      <c r="BE9" s="77">
        <v>4.5916515426497275</v>
      </c>
      <c r="BF9" s="295" t="s">
        <v>1967</v>
      </c>
      <c r="BG9" s="270"/>
      <c r="BH9" s="270" t="s">
        <v>2014</v>
      </c>
      <c r="BI9" s="57">
        <v>42325</v>
      </c>
      <c r="BJ9" s="346">
        <v>144.7336</v>
      </c>
      <c r="BL9" s="53" t="s">
        <v>2015</v>
      </c>
      <c r="BM9" s="55">
        <v>2</v>
      </c>
      <c r="BN9" s="324" t="s">
        <v>3037</v>
      </c>
      <c r="BO9" s="358">
        <v>1E-3</v>
      </c>
      <c r="BP9" s="358">
        <v>2.4E-2</v>
      </c>
      <c r="BQ9" s="358">
        <v>3.0000000000000001E-3</v>
      </c>
      <c r="BR9" s="358">
        <v>0.96099999999999997</v>
      </c>
      <c r="BS9" s="358">
        <v>3.0000000000000001E-3</v>
      </c>
      <c r="BT9" s="358">
        <v>2E-3</v>
      </c>
      <c r="BU9" s="359">
        <v>7.0000000000000001E-3</v>
      </c>
      <c r="BV9" s="358">
        <v>3.2317830999999998E-2</v>
      </c>
      <c r="BW9" s="358">
        <v>8.6239773000000006E-2</v>
      </c>
      <c r="BX9" s="358">
        <v>6.9189097000000005E-2</v>
      </c>
      <c r="BY9" s="358">
        <v>0.77325918599999999</v>
      </c>
      <c r="BZ9" s="358">
        <v>9.7901499999999998E-6</v>
      </c>
      <c r="CA9" s="358">
        <v>5.6048620000000004E-3</v>
      </c>
      <c r="CB9" s="359">
        <v>3.3379460999999999E-2</v>
      </c>
      <c r="CC9" s="64">
        <v>296</v>
      </c>
      <c r="CD9" s="64">
        <v>307</v>
      </c>
      <c r="CE9" s="64">
        <v>266</v>
      </c>
      <c r="CF9" s="64">
        <v>283</v>
      </c>
      <c r="CG9" s="64">
        <v>248</v>
      </c>
      <c r="CH9" s="64">
        <v>193</v>
      </c>
      <c r="CI9" s="64">
        <v>213</v>
      </c>
      <c r="CJ9" s="64">
        <v>224</v>
      </c>
      <c r="CK9" s="64">
        <v>226</v>
      </c>
      <c r="CL9" s="327">
        <v>259</v>
      </c>
      <c r="CM9" s="328">
        <v>0.15070076578529101</v>
      </c>
      <c r="CN9" s="328">
        <v>0.120279006464784</v>
      </c>
      <c r="CO9" s="55" t="s">
        <v>43</v>
      </c>
      <c r="CQ9" s="71" t="s">
        <v>77</v>
      </c>
      <c r="CR9" s="38" t="s">
        <v>77</v>
      </c>
      <c r="CS9" s="331">
        <v>41919</v>
      </c>
      <c r="CT9" s="214" t="s">
        <v>1967</v>
      </c>
      <c r="CU9" s="302">
        <v>3</v>
      </c>
      <c r="CV9" s="302">
        <v>3</v>
      </c>
      <c r="CW9" s="325" t="s">
        <v>2194</v>
      </c>
      <c r="CX9" s="55" t="s">
        <v>1967</v>
      </c>
      <c r="CY9" s="55"/>
      <c r="CZ9" s="55"/>
      <c r="DA9" s="368"/>
    </row>
    <row r="10" spans="1:105" s="53" customFormat="1">
      <c r="A10" s="55">
        <v>9</v>
      </c>
      <c r="B10" s="135" t="s">
        <v>78</v>
      </c>
      <c r="C10" s="135" t="s">
        <v>78</v>
      </c>
      <c r="D10" s="92" t="s">
        <v>29</v>
      </c>
      <c r="E10" s="91"/>
      <c r="F10" s="71">
        <v>19.100000000000001</v>
      </c>
      <c r="G10" s="55"/>
      <c r="H10" s="72"/>
      <c r="I10" s="67"/>
      <c r="J10" s="71" t="s">
        <v>80</v>
      </c>
      <c r="K10" s="84" t="s">
        <v>41</v>
      </c>
      <c r="L10" s="78"/>
      <c r="M10" s="55" t="s">
        <v>480</v>
      </c>
      <c r="N10" s="88"/>
      <c r="O10" s="84"/>
      <c r="P10" s="78"/>
      <c r="Q10" s="83" t="s">
        <v>48</v>
      </c>
      <c r="R10" s="75">
        <v>41162</v>
      </c>
      <c r="S10" s="86"/>
      <c r="T10" s="86" t="s">
        <v>79</v>
      </c>
      <c r="U10" s="71"/>
      <c r="V10" s="71">
        <v>188</v>
      </c>
      <c r="W10" s="88"/>
      <c r="X10" s="71" t="s">
        <v>28</v>
      </c>
      <c r="Y10" s="55">
        <v>0</v>
      </c>
      <c r="Z10" s="71">
        <v>0</v>
      </c>
      <c r="AA10" s="75">
        <v>41184</v>
      </c>
      <c r="AB10" s="75">
        <v>41919</v>
      </c>
      <c r="AC10" s="271">
        <v>5</v>
      </c>
      <c r="AD10" s="270">
        <v>42094</v>
      </c>
      <c r="AE10" s="71">
        <v>8</v>
      </c>
      <c r="AF10" s="71">
        <v>5</v>
      </c>
      <c r="AG10" s="71"/>
      <c r="AH10" s="270">
        <v>42095</v>
      </c>
      <c r="AI10" s="71">
        <v>8</v>
      </c>
      <c r="AJ10" s="71"/>
      <c r="AK10" s="270">
        <v>42005</v>
      </c>
      <c r="AL10" s="270"/>
      <c r="AM10" s="71"/>
      <c r="AN10" s="71">
        <v>4</v>
      </c>
      <c r="AO10" s="270">
        <v>42079</v>
      </c>
      <c r="AQ10" s="71"/>
      <c r="AR10" s="270">
        <v>42086</v>
      </c>
      <c r="AS10" s="71">
        <v>4</v>
      </c>
      <c r="AT10" s="71" t="s">
        <v>1967</v>
      </c>
      <c r="AU10" s="71"/>
      <c r="AW10" s="71"/>
      <c r="AX10" s="71" t="s">
        <v>1967</v>
      </c>
      <c r="AY10" s="74">
        <v>48.521299999999997</v>
      </c>
      <c r="AZ10" s="74">
        <v>134.95441</v>
      </c>
      <c r="BA10" s="85">
        <v>35</v>
      </c>
      <c r="BB10" s="87">
        <v>1.89</v>
      </c>
      <c r="BC10" s="84">
        <v>3</v>
      </c>
      <c r="BD10" s="76" t="s">
        <v>43</v>
      </c>
      <c r="BE10" s="77">
        <v>4.362068965517242</v>
      </c>
      <c r="BF10" s="295" t="s">
        <v>1967</v>
      </c>
      <c r="BG10" s="270">
        <v>41609</v>
      </c>
      <c r="BH10" s="270" t="s">
        <v>1123</v>
      </c>
      <c r="BI10" s="57"/>
      <c r="BJ10" s="64"/>
      <c r="BL10" s="53" t="s">
        <v>2015</v>
      </c>
      <c r="BM10" s="55">
        <v>2</v>
      </c>
      <c r="BN10" s="324" t="s">
        <v>3037</v>
      </c>
      <c r="BO10" s="358">
        <v>3.0000000000000001E-3</v>
      </c>
      <c r="BP10" s="358">
        <v>1.0999999999999999E-2</v>
      </c>
      <c r="BQ10" s="358">
        <v>1E-3</v>
      </c>
      <c r="BR10" s="358">
        <v>0.97199999999999998</v>
      </c>
      <c r="BS10" s="358">
        <v>1E-3</v>
      </c>
      <c r="BT10" s="358">
        <v>8.0000000000000002E-3</v>
      </c>
      <c r="BU10" s="359">
        <v>4.0000000000000001E-3</v>
      </c>
      <c r="BV10" s="358">
        <v>3.6232215999999998E-2</v>
      </c>
      <c r="BW10" s="358">
        <v>8.4503122E-2</v>
      </c>
      <c r="BX10" s="358">
        <v>6.9773661000000001E-2</v>
      </c>
      <c r="BY10" s="358">
        <v>0.76877675499999998</v>
      </c>
      <c r="BZ10" s="358">
        <v>9.7597400000000002E-6</v>
      </c>
      <c r="CA10" s="358">
        <v>1.0396275999999999E-2</v>
      </c>
      <c r="CB10" s="359">
        <v>3.0308209999999999E-2</v>
      </c>
      <c r="CC10" s="64">
        <v>296</v>
      </c>
      <c r="CD10" s="64">
        <v>307</v>
      </c>
      <c r="CE10" s="64">
        <v>267</v>
      </c>
      <c r="CF10" s="64">
        <v>285</v>
      </c>
      <c r="CG10" s="64">
        <v>248</v>
      </c>
      <c r="CH10" s="64">
        <v>193</v>
      </c>
      <c r="CI10" s="64">
        <v>214</v>
      </c>
      <c r="CJ10" s="64">
        <v>223</v>
      </c>
      <c r="CK10" s="64">
        <v>226</v>
      </c>
      <c r="CL10" s="327">
        <v>259</v>
      </c>
      <c r="CM10" s="328">
        <v>0.233347782112412</v>
      </c>
      <c r="CN10" s="328">
        <v>0.11507727101394601</v>
      </c>
      <c r="CO10" s="55" t="s">
        <v>43</v>
      </c>
      <c r="CQ10" s="71" t="s">
        <v>80</v>
      </c>
      <c r="CR10" s="38" t="s">
        <v>80</v>
      </c>
      <c r="CS10" s="331">
        <v>41919</v>
      </c>
      <c r="CT10" s="214" t="s">
        <v>1967</v>
      </c>
      <c r="CU10" s="302">
        <v>3</v>
      </c>
      <c r="CV10" s="302">
        <v>3</v>
      </c>
      <c r="CW10" s="350" t="s">
        <v>2206</v>
      </c>
      <c r="CX10" s="55" t="s">
        <v>1967</v>
      </c>
      <c r="CY10" s="55"/>
      <c r="CZ10" s="55"/>
      <c r="DA10" s="368"/>
    </row>
    <row r="11" spans="1:105" s="53" customFormat="1">
      <c r="A11" s="55">
        <v>10</v>
      </c>
      <c r="B11" s="135" t="s">
        <v>81</v>
      </c>
      <c r="C11" s="135" t="s">
        <v>81</v>
      </c>
      <c r="D11" s="92" t="s">
        <v>29</v>
      </c>
      <c r="E11" s="91"/>
      <c r="F11" s="71">
        <v>19.100000000000001</v>
      </c>
      <c r="G11" s="55"/>
      <c r="H11" s="72"/>
      <c r="I11" s="67"/>
      <c r="J11" s="71" t="s">
        <v>83</v>
      </c>
      <c r="K11" s="84" t="s">
        <v>41</v>
      </c>
      <c r="L11" s="78"/>
      <c r="M11" s="55" t="s">
        <v>480</v>
      </c>
      <c r="N11" s="88"/>
      <c r="O11" s="84"/>
      <c r="P11" s="78"/>
      <c r="Q11" s="83" t="s">
        <v>48</v>
      </c>
      <c r="R11" s="75">
        <v>41162</v>
      </c>
      <c r="S11" s="86"/>
      <c r="T11" s="86" t="s">
        <v>82</v>
      </c>
      <c r="U11" s="71"/>
      <c r="V11" s="71">
        <v>104</v>
      </c>
      <c r="W11" s="88"/>
      <c r="X11" s="71" t="s">
        <v>28</v>
      </c>
      <c r="Y11" s="55">
        <v>0</v>
      </c>
      <c r="Z11" s="71">
        <v>0</v>
      </c>
      <c r="AA11" s="75">
        <v>41184</v>
      </c>
      <c r="AB11" s="75">
        <v>41669</v>
      </c>
      <c r="AC11" s="271">
        <v>6</v>
      </c>
      <c r="AD11" s="270">
        <v>42094</v>
      </c>
      <c r="AE11" s="71">
        <v>8</v>
      </c>
      <c r="AF11" s="71">
        <v>7</v>
      </c>
      <c r="AG11" s="71"/>
      <c r="AH11" s="270">
        <v>42095</v>
      </c>
      <c r="AI11" s="71">
        <v>8</v>
      </c>
      <c r="AJ11" s="71"/>
      <c r="AK11" s="270">
        <v>42005</v>
      </c>
      <c r="AL11" s="270"/>
      <c r="AM11" s="71"/>
      <c r="AN11" s="71">
        <v>4</v>
      </c>
      <c r="AO11" s="270">
        <v>42079</v>
      </c>
      <c r="AQ11" s="71"/>
      <c r="AR11" s="270">
        <v>42086</v>
      </c>
      <c r="AS11" s="71">
        <v>4</v>
      </c>
      <c r="AT11" s="71" t="s">
        <v>1967</v>
      </c>
      <c r="AU11" s="270">
        <v>42076</v>
      </c>
      <c r="AW11" s="71">
        <v>5</v>
      </c>
      <c r="AX11" s="71" t="s">
        <v>1967</v>
      </c>
      <c r="AY11" s="74">
        <v>48.521369999999997</v>
      </c>
      <c r="AZ11" s="74">
        <v>134.95446999999999</v>
      </c>
      <c r="BA11" s="85">
        <v>34</v>
      </c>
      <c r="BB11" s="87">
        <v>2.11</v>
      </c>
      <c r="BC11" s="84">
        <v>3</v>
      </c>
      <c r="BD11" s="76" t="s">
        <v>43</v>
      </c>
      <c r="BE11" s="77">
        <v>4.5396825396825395</v>
      </c>
      <c r="BF11" s="295" t="s">
        <v>1967</v>
      </c>
      <c r="BG11" s="270">
        <v>41609</v>
      </c>
      <c r="BH11" s="270" t="s">
        <v>1123</v>
      </c>
      <c r="BI11" s="57"/>
      <c r="BJ11" s="64"/>
      <c r="BL11" s="53" t="s">
        <v>2015</v>
      </c>
      <c r="BM11" s="55">
        <v>2</v>
      </c>
      <c r="BN11" s="324" t="s">
        <v>3037</v>
      </c>
      <c r="BO11" s="358">
        <v>0</v>
      </c>
      <c r="BP11" s="358">
        <v>1.4999999999999999E-2</v>
      </c>
      <c r="BQ11" s="358">
        <v>1E-3</v>
      </c>
      <c r="BR11" s="358">
        <v>0.95499999999999996</v>
      </c>
      <c r="BS11" s="358">
        <v>7.0000000000000001E-3</v>
      </c>
      <c r="BT11" s="358">
        <v>2.1000000000000001E-2</v>
      </c>
      <c r="BU11" s="359">
        <v>0</v>
      </c>
      <c r="BV11" s="358">
        <v>3.1836837999999999E-2</v>
      </c>
      <c r="BW11" s="358">
        <v>8.2922424999999994E-2</v>
      </c>
      <c r="BX11" s="358">
        <v>6.8820995999999995E-2</v>
      </c>
      <c r="BY11" s="358">
        <v>0.77487037000000003</v>
      </c>
      <c r="BZ11" s="358">
        <v>9.7844999999999992E-6</v>
      </c>
      <c r="CA11" s="358">
        <v>1.0019053999999999E-2</v>
      </c>
      <c r="CB11" s="359">
        <v>3.1520533000000003E-2</v>
      </c>
      <c r="CC11" s="64">
        <v>296</v>
      </c>
      <c r="CD11" s="64">
        <v>307</v>
      </c>
      <c r="CE11" s="64">
        <v>267</v>
      </c>
      <c r="CF11" s="64">
        <v>285</v>
      </c>
      <c r="CG11" s="64">
        <v>248</v>
      </c>
      <c r="CH11" s="64">
        <v>193</v>
      </c>
      <c r="CI11" s="64">
        <v>214</v>
      </c>
      <c r="CJ11" s="64">
        <v>223</v>
      </c>
      <c r="CK11" s="64">
        <v>226</v>
      </c>
      <c r="CL11" s="327">
        <v>259</v>
      </c>
      <c r="CM11" s="328">
        <v>0.20502817511920199</v>
      </c>
      <c r="CN11" s="328">
        <v>0.120501635768811</v>
      </c>
      <c r="CO11" s="55" t="s">
        <v>43</v>
      </c>
      <c r="CQ11" s="71" t="s">
        <v>83</v>
      </c>
      <c r="CR11" s="38" t="s">
        <v>83</v>
      </c>
      <c r="CS11" s="331">
        <v>41669</v>
      </c>
      <c r="CT11" s="214" t="s">
        <v>1967</v>
      </c>
      <c r="CU11" s="302">
        <v>3</v>
      </c>
      <c r="CV11" s="302">
        <v>3</v>
      </c>
      <c r="CW11" s="350" t="s">
        <v>2207</v>
      </c>
      <c r="CX11" s="55" t="s">
        <v>1967</v>
      </c>
      <c r="CY11" s="55"/>
      <c r="CZ11" s="55"/>
      <c r="DA11" s="368"/>
    </row>
    <row r="12" spans="1:105" s="53" customFormat="1">
      <c r="A12" s="55">
        <v>11</v>
      </c>
      <c r="B12" s="135" t="s">
        <v>84</v>
      </c>
      <c r="C12" s="135" t="s">
        <v>84</v>
      </c>
      <c r="D12" s="92" t="s">
        <v>29</v>
      </c>
      <c r="E12" s="91"/>
      <c r="F12" s="71">
        <v>20.100000000000001</v>
      </c>
      <c r="G12" s="55"/>
      <c r="H12" s="72"/>
      <c r="I12" s="67"/>
      <c r="J12" s="71" t="s">
        <v>86</v>
      </c>
      <c r="K12" s="84" t="s">
        <v>41</v>
      </c>
      <c r="L12" s="78"/>
      <c r="M12" s="55" t="s">
        <v>480</v>
      </c>
      <c r="N12" s="88"/>
      <c r="O12" s="84"/>
      <c r="P12" s="78"/>
      <c r="Q12" s="83" t="s">
        <v>48</v>
      </c>
      <c r="R12" s="75">
        <v>41162</v>
      </c>
      <c r="S12" s="86"/>
      <c r="T12" s="86" t="s">
        <v>85</v>
      </c>
      <c r="U12" s="71" t="s">
        <v>66</v>
      </c>
      <c r="V12" s="71">
        <v>152</v>
      </c>
      <c r="W12" s="88"/>
      <c r="X12" s="71" t="s">
        <v>28</v>
      </c>
      <c r="Y12" s="55">
        <v>0</v>
      </c>
      <c r="Z12" s="71">
        <v>0</v>
      </c>
      <c r="AA12" s="75">
        <v>41184</v>
      </c>
      <c r="AB12" s="75">
        <v>41669</v>
      </c>
      <c r="AC12" s="271">
        <v>6</v>
      </c>
      <c r="AD12" s="270">
        <v>42094</v>
      </c>
      <c r="AE12" s="71">
        <v>8</v>
      </c>
      <c r="AF12" s="71">
        <v>8</v>
      </c>
      <c r="AG12" s="71"/>
      <c r="AH12" s="270">
        <v>42095</v>
      </c>
      <c r="AI12" s="71">
        <v>8</v>
      </c>
      <c r="AJ12" s="71"/>
      <c r="AK12" s="270">
        <v>42005</v>
      </c>
      <c r="AL12" s="270"/>
      <c r="AM12" s="71"/>
      <c r="AN12" s="71">
        <v>4</v>
      </c>
      <c r="AO12" s="270">
        <v>42079</v>
      </c>
      <c r="AQ12" s="71"/>
      <c r="AR12" s="270">
        <v>42086</v>
      </c>
      <c r="AS12" s="71">
        <v>4</v>
      </c>
      <c r="AT12" s="71" t="s">
        <v>1967</v>
      </c>
      <c r="AU12" s="270">
        <v>42076</v>
      </c>
      <c r="AW12" s="71">
        <v>7</v>
      </c>
      <c r="AX12" s="71" t="s">
        <v>1967</v>
      </c>
      <c r="AY12" s="74">
        <v>48.524529999999999</v>
      </c>
      <c r="AZ12" s="74">
        <v>134.95180999999999</v>
      </c>
      <c r="BA12" s="85">
        <v>37</v>
      </c>
      <c r="BB12" s="87">
        <v>1.9</v>
      </c>
      <c r="BC12" s="84">
        <v>3</v>
      </c>
      <c r="BD12" s="76" t="s">
        <v>43</v>
      </c>
      <c r="BE12" s="77">
        <v>4.524193548387097</v>
      </c>
      <c r="BF12" s="295" t="s">
        <v>1967</v>
      </c>
      <c r="BG12" s="270">
        <v>41609</v>
      </c>
      <c r="BH12" s="270" t="s">
        <v>1123</v>
      </c>
      <c r="BI12" s="57"/>
      <c r="BJ12" s="64"/>
      <c r="BL12" s="53" t="s">
        <v>2015</v>
      </c>
      <c r="BM12" s="55">
        <v>2</v>
      </c>
      <c r="BN12" s="324" t="s">
        <v>3037</v>
      </c>
      <c r="BO12" s="358">
        <v>1E-3</v>
      </c>
      <c r="BP12" s="358">
        <v>2.3E-2</v>
      </c>
      <c r="BQ12" s="358">
        <v>1E-3</v>
      </c>
      <c r="BR12" s="358">
        <v>0.97099999999999997</v>
      </c>
      <c r="BS12" s="358">
        <v>0</v>
      </c>
      <c r="BT12" s="358">
        <v>2E-3</v>
      </c>
      <c r="BU12" s="359">
        <v>1E-3</v>
      </c>
      <c r="BV12" s="358">
        <v>3.5110246999999997E-2</v>
      </c>
      <c r="BW12" s="358">
        <v>8.6743948000000001E-2</v>
      </c>
      <c r="BX12" s="358">
        <v>7.3527594000000002E-2</v>
      </c>
      <c r="BY12" s="358">
        <v>0.76512616300000003</v>
      </c>
      <c r="BZ12" s="358">
        <v>9.7204999999999995E-6</v>
      </c>
      <c r="CA12" s="358">
        <v>1.1641481E-2</v>
      </c>
      <c r="CB12" s="359">
        <v>2.7840846999999998E-2</v>
      </c>
      <c r="CC12" s="64">
        <v>296</v>
      </c>
      <c r="CD12" s="64">
        <v>307</v>
      </c>
      <c r="CE12" s="64">
        <v>267</v>
      </c>
      <c r="CF12" s="64">
        <v>283</v>
      </c>
      <c r="CG12" s="64">
        <v>248</v>
      </c>
      <c r="CH12" s="64">
        <v>193</v>
      </c>
      <c r="CI12" s="64">
        <v>213</v>
      </c>
      <c r="CJ12" s="64">
        <v>224</v>
      </c>
      <c r="CK12" s="64">
        <v>226</v>
      </c>
      <c r="CL12" s="327">
        <v>259</v>
      </c>
      <c r="CM12" s="328">
        <v>0.23776910851033101</v>
      </c>
      <c r="CN12" s="328">
        <v>0.108086590590287</v>
      </c>
      <c r="CO12" s="55" t="s">
        <v>43</v>
      </c>
      <c r="CQ12" s="71" t="s">
        <v>86</v>
      </c>
      <c r="CR12" s="38" t="s">
        <v>86</v>
      </c>
      <c r="CS12" s="331">
        <v>41669</v>
      </c>
      <c r="CT12" s="214" t="s">
        <v>1967</v>
      </c>
      <c r="CU12" s="302">
        <v>3</v>
      </c>
      <c r="CV12" s="302">
        <v>3</v>
      </c>
      <c r="CW12" s="350" t="s">
        <v>2208</v>
      </c>
      <c r="CX12" s="55" t="s">
        <v>1967</v>
      </c>
      <c r="CY12" s="55"/>
      <c r="CZ12" s="55"/>
      <c r="DA12" s="368"/>
    </row>
    <row r="13" spans="1:105" s="53" customFormat="1">
      <c r="A13" s="55">
        <v>12</v>
      </c>
      <c r="B13" s="135" t="s">
        <v>90</v>
      </c>
      <c r="C13" s="135" t="s">
        <v>90</v>
      </c>
      <c r="D13" s="92" t="s">
        <v>29</v>
      </c>
      <c r="E13" s="91"/>
      <c r="F13" s="71">
        <v>20.100000000000001</v>
      </c>
      <c r="G13" s="55"/>
      <c r="H13" s="72"/>
      <c r="I13" s="67"/>
      <c r="J13" s="71" t="s">
        <v>92</v>
      </c>
      <c r="K13" s="84" t="s">
        <v>41</v>
      </c>
      <c r="L13" s="78"/>
      <c r="M13" s="55" t="s">
        <v>480</v>
      </c>
      <c r="N13" s="88"/>
      <c r="O13" s="84"/>
      <c r="P13" s="78"/>
      <c r="Q13" s="83" t="s">
        <v>48</v>
      </c>
      <c r="R13" s="75">
        <v>41162</v>
      </c>
      <c r="S13" s="86" t="s">
        <v>484</v>
      </c>
      <c r="T13" s="86" t="s">
        <v>91</v>
      </c>
      <c r="U13" s="71"/>
      <c r="V13" s="71">
        <v>244</v>
      </c>
      <c r="W13" s="88"/>
      <c r="X13" s="71" t="s">
        <v>28</v>
      </c>
      <c r="Y13" s="55">
        <v>0</v>
      </c>
      <c r="Z13" s="71">
        <v>0</v>
      </c>
      <c r="AA13" s="75">
        <v>41184</v>
      </c>
      <c r="AB13" s="75">
        <v>41669</v>
      </c>
      <c r="AC13" s="271">
        <v>6</v>
      </c>
      <c r="AD13" s="270">
        <v>42094</v>
      </c>
      <c r="AE13" s="71">
        <v>8</v>
      </c>
      <c r="AF13" s="71">
        <v>5</v>
      </c>
      <c r="AG13" s="71"/>
      <c r="AH13" s="270">
        <v>42095</v>
      </c>
      <c r="AI13" s="71">
        <v>8</v>
      </c>
      <c r="AJ13" s="71"/>
      <c r="AK13" s="270">
        <v>42005</v>
      </c>
      <c r="AL13" s="270"/>
      <c r="AM13" s="71"/>
      <c r="AN13" s="71">
        <v>4</v>
      </c>
      <c r="AO13" s="270">
        <v>42079</v>
      </c>
      <c r="AQ13" s="71"/>
      <c r="AR13" s="270">
        <v>42086</v>
      </c>
      <c r="AS13" s="71">
        <v>4</v>
      </c>
      <c r="AT13" s="71" t="s">
        <v>1967</v>
      </c>
      <c r="AU13" s="71"/>
      <c r="AW13" s="71"/>
      <c r="AX13" s="71" t="s">
        <v>1967</v>
      </c>
      <c r="AY13" s="74">
        <v>48.52469</v>
      </c>
      <c r="AZ13" s="74">
        <v>134.95187000000001</v>
      </c>
      <c r="BA13" s="85">
        <v>33</v>
      </c>
      <c r="BB13" s="87">
        <v>1.52</v>
      </c>
      <c r="BC13" s="84">
        <v>3</v>
      </c>
      <c r="BD13" s="76" t="s">
        <v>43</v>
      </c>
      <c r="BE13" s="77">
        <v>4.4129158512720155</v>
      </c>
      <c r="BF13" s="295" t="s">
        <v>1967</v>
      </c>
      <c r="BG13" s="270">
        <v>41609</v>
      </c>
      <c r="BH13" s="270" t="s">
        <v>1123</v>
      </c>
      <c r="BI13" s="57"/>
      <c r="BJ13" s="64"/>
      <c r="BL13" s="53" t="s">
        <v>2015</v>
      </c>
      <c r="BM13" s="55">
        <v>2</v>
      </c>
      <c r="BN13" s="324" t="s">
        <v>3037</v>
      </c>
      <c r="BO13" s="358">
        <v>2E-3</v>
      </c>
      <c r="BP13" s="358">
        <v>2.8000000000000001E-2</v>
      </c>
      <c r="BQ13" s="358">
        <v>0</v>
      </c>
      <c r="BR13" s="358">
        <v>0.96099999999999997</v>
      </c>
      <c r="BS13" s="358">
        <v>4.0000000000000001E-3</v>
      </c>
      <c r="BT13" s="358">
        <v>0</v>
      </c>
      <c r="BU13" s="359">
        <v>4.0000000000000001E-3</v>
      </c>
      <c r="BV13" s="358">
        <v>3.5030923999999998E-2</v>
      </c>
      <c r="BW13" s="358">
        <v>8.5534767999999997E-2</v>
      </c>
      <c r="BX13" s="358">
        <v>7.1120178000000006E-2</v>
      </c>
      <c r="BY13" s="358">
        <v>0.76672143699999995</v>
      </c>
      <c r="BZ13" s="358">
        <v>9.7435700000000006E-6</v>
      </c>
      <c r="CA13" s="358">
        <v>1.1072903E-2</v>
      </c>
      <c r="CB13" s="359">
        <v>3.0510046999999998E-2</v>
      </c>
      <c r="CC13" s="64">
        <v>296</v>
      </c>
      <c r="CD13" s="64">
        <v>307</v>
      </c>
      <c r="CE13" s="64">
        <v>267</v>
      </c>
      <c r="CF13" s="64">
        <v>285</v>
      </c>
      <c r="CG13" s="64">
        <v>248</v>
      </c>
      <c r="CH13" s="64">
        <v>193</v>
      </c>
      <c r="CI13" s="64">
        <v>214</v>
      </c>
      <c r="CJ13" s="64">
        <v>223</v>
      </c>
      <c r="CK13" s="64">
        <v>226</v>
      </c>
      <c r="CL13" s="327">
        <v>259</v>
      </c>
      <c r="CM13" s="328">
        <v>0.238289264557145</v>
      </c>
      <c r="CN13" s="328">
        <v>0.112181797488524</v>
      </c>
      <c r="CO13" s="55" t="s">
        <v>43</v>
      </c>
      <c r="CQ13" s="71" t="s">
        <v>92</v>
      </c>
      <c r="CR13" s="38" t="s">
        <v>92</v>
      </c>
      <c r="CS13" s="331">
        <v>41669</v>
      </c>
      <c r="CT13" s="214" t="s">
        <v>1967</v>
      </c>
      <c r="CU13" s="302">
        <v>3</v>
      </c>
      <c r="CV13" s="302">
        <v>3</v>
      </c>
      <c r="CW13" s="350" t="s">
        <v>2209</v>
      </c>
      <c r="CX13" s="55" t="s">
        <v>1967</v>
      </c>
      <c r="CY13" s="55"/>
      <c r="CZ13" s="55"/>
      <c r="DA13" s="368"/>
    </row>
    <row r="14" spans="1:105" s="53" customFormat="1">
      <c r="A14" s="55">
        <v>13</v>
      </c>
      <c r="B14" s="135" t="s">
        <v>93</v>
      </c>
      <c r="C14" s="135" t="s">
        <v>93</v>
      </c>
      <c r="D14" s="92" t="s">
        <v>29</v>
      </c>
      <c r="E14" s="91"/>
      <c r="F14" s="71">
        <v>21.1</v>
      </c>
      <c r="G14" s="55"/>
      <c r="H14" s="72"/>
      <c r="I14" s="67"/>
      <c r="J14" s="71" t="s">
        <v>95</v>
      </c>
      <c r="K14" s="84" t="s">
        <v>41</v>
      </c>
      <c r="L14" s="78"/>
      <c r="M14" s="55" t="s">
        <v>480</v>
      </c>
      <c r="N14" s="88" t="s">
        <v>52</v>
      </c>
      <c r="O14" s="84"/>
      <c r="P14" s="78"/>
      <c r="Q14" s="83" t="s">
        <v>48</v>
      </c>
      <c r="R14" s="75">
        <v>41162</v>
      </c>
      <c r="S14" s="86"/>
      <c r="T14" s="86" t="s">
        <v>94</v>
      </c>
      <c r="U14" s="71"/>
      <c r="V14" s="71">
        <v>376</v>
      </c>
      <c r="W14" s="88"/>
      <c r="X14" s="71" t="s">
        <v>28</v>
      </c>
      <c r="Y14" s="55">
        <v>0</v>
      </c>
      <c r="Z14" s="71">
        <v>0</v>
      </c>
      <c r="AA14" s="75">
        <v>41184</v>
      </c>
      <c r="AB14" s="75">
        <v>41669</v>
      </c>
      <c r="AC14" s="271">
        <v>6</v>
      </c>
      <c r="AD14" s="270">
        <v>42094</v>
      </c>
      <c r="AE14" s="71">
        <v>8</v>
      </c>
      <c r="AF14" s="71">
        <v>7</v>
      </c>
      <c r="AG14" s="71"/>
      <c r="AH14" s="270">
        <v>42095</v>
      </c>
      <c r="AI14" s="71">
        <v>8</v>
      </c>
      <c r="AJ14" s="71"/>
      <c r="AK14" s="270">
        <v>42005</v>
      </c>
      <c r="AL14" s="270"/>
      <c r="AM14" s="71"/>
      <c r="AN14" s="71">
        <v>4</v>
      </c>
      <c r="AO14" s="270">
        <v>42079</v>
      </c>
      <c r="AQ14" s="71"/>
      <c r="AR14" s="270">
        <v>42086</v>
      </c>
      <c r="AS14" s="71">
        <v>4</v>
      </c>
      <c r="AT14" s="71" t="s">
        <v>1967</v>
      </c>
      <c r="AU14" s="71"/>
      <c r="AW14" s="71"/>
      <c r="AX14" s="71" t="s">
        <v>1967</v>
      </c>
      <c r="AY14" s="74">
        <v>49.064410000000002</v>
      </c>
      <c r="AZ14" s="74">
        <v>136.51799</v>
      </c>
      <c r="BA14" s="85">
        <v>23</v>
      </c>
      <c r="BB14" s="87">
        <v>2</v>
      </c>
      <c r="BC14" s="84">
        <v>4</v>
      </c>
      <c r="BD14" s="76" t="s">
        <v>43</v>
      </c>
      <c r="BE14" s="77">
        <v>4.5155993431855501</v>
      </c>
      <c r="BF14" s="295" t="s">
        <v>1967</v>
      </c>
      <c r="BG14" s="270">
        <v>41609</v>
      </c>
      <c r="BH14" s="270" t="s">
        <v>1123</v>
      </c>
      <c r="BI14" s="57"/>
      <c r="BJ14" s="64"/>
      <c r="BL14" s="53" t="s">
        <v>2015</v>
      </c>
      <c r="BM14" s="55">
        <v>2</v>
      </c>
      <c r="BN14" s="324" t="s">
        <v>3037</v>
      </c>
      <c r="BO14" s="358">
        <v>4.0000000000000001E-3</v>
      </c>
      <c r="BP14" s="358">
        <v>1E-3</v>
      </c>
      <c r="BQ14" s="358">
        <v>0</v>
      </c>
      <c r="BR14" s="358">
        <v>0.97599999999999998</v>
      </c>
      <c r="BS14" s="358">
        <v>2E-3</v>
      </c>
      <c r="BT14" s="358">
        <v>1.4999999999999999E-2</v>
      </c>
      <c r="BU14" s="359">
        <v>3.0000000000000001E-3</v>
      </c>
      <c r="BV14" s="358">
        <v>3.0277910000000002E-2</v>
      </c>
      <c r="BW14" s="358">
        <v>5.7318070999999998E-2</v>
      </c>
      <c r="BX14" s="358">
        <v>6.5978888999999999E-2</v>
      </c>
      <c r="BY14" s="358">
        <v>0.806369738</v>
      </c>
      <c r="BZ14" s="358">
        <v>9.8136300000000008E-6</v>
      </c>
      <c r="CA14" s="358">
        <v>8.3003939999999991E-3</v>
      </c>
      <c r="CB14" s="359">
        <v>3.1745185000000002E-2</v>
      </c>
      <c r="CC14" s="64">
        <v>296</v>
      </c>
      <c r="CD14" s="64">
        <v>307</v>
      </c>
      <c r="CE14" s="64">
        <v>267</v>
      </c>
      <c r="CF14" s="64">
        <v>284</v>
      </c>
      <c r="CG14" s="64">
        <v>248</v>
      </c>
      <c r="CH14" s="64">
        <v>193</v>
      </c>
      <c r="CI14" s="64">
        <v>214</v>
      </c>
      <c r="CJ14" s="64">
        <v>223</v>
      </c>
      <c r="CK14" s="64">
        <v>226</v>
      </c>
      <c r="CL14" s="327">
        <v>259</v>
      </c>
      <c r="CM14" s="328">
        <v>0.18497326975870501</v>
      </c>
      <c r="CN14" s="328">
        <v>0.11941568571833799</v>
      </c>
      <c r="CO14" s="55" t="s">
        <v>43</v>
      </c>
      <c r="CQ14" s="71" t="s">
        <v>95</v>
      </c>
      <c r="CR14" s="38" t="s">
        <v>95</v>
      </c>
      <c r="CS14" s="331">
        <v>41669</v>
      </c>
      <c r="CT14" s="214" t="s">
        <v>1967</v>
      </c>
      <c r="CU14" s="302">
        <v>3</v>
      </c>
      <c r="CV14" s="302">
        <v>3</v>
      </c>
      <c r="CW14" s="350" t="s">
        <v>2210</v>
      </c>
      <c r="CX14" s="55" t="s">
        <v>1967</v>
      </c>
      <c r="CY14" s="55"/>
      <c r="CZ14" s="55"/>
      <c r="DA14" s="368"/>
    </row>
    <row r="15" spans="1:105" s="53" customFormat="1">
      <c r="A15" s="55">
        <v>14</v>
      </c>
      <c r="B15" s="135" t="s">
        <v>96</v>
      </c>
      <c r="C15" s="135" t="s">
        <v>96</v>
      </c>
      <c r="D15" s="92" t="s">
        <v>29</v>
      </c>
      <c r="E15" s="91"/>
      <c r="F15" s="71">
        <v>21.1</v>
      </c>
      <c r="G15" s="55"/>
      <c r="H15" s="72"/>
      <c r="I15" s="67"/>
      <c r="J15" s="71" t="s">
        <v>98</v>
      </c>
      <c r="K15" s="84" t="s">
        <v>41</v>
      </c>
      <c r="L15" s="78"/>
      <c r="M15" s="55" t="s">
        <v>480</v>
      </c>
      <c r="N15" s="88" t="s">
        <v>52</v>
      </c>
      <c r="O15" s="84"/>
      <c r="P15" s="78" t="s">
        <v>97</v>
      </c>
      <c r="Q15" s="83" t="s">
        <v>48</v>
      </c>
      <c r="R15" s="75">
        <v>41162</v>
      </c>
      <c r="S15" s="86" t="s">
        <v>485</v>
      </c>
      <c r="T15" s="86"/>
      <c r="U15" s="71"/>
      <c r="V15" s="71">
        <v>124</v>
      </c>
      <c r="W15" s="88"/>
      <c r="X15" s="71" t="s">
        <v>28</v>
      </c>
      <c r="Y15" s="55">
        <v>0</v>
      </c>
      <c r="Z15" s="71">
        <v>0</v>
      </c>
      <c r="AA15" s="75">
        <v>41184</v>
      </c>
      <c r="AB15" s="75">
        <v>41669</v>
      </c>
      <c r="AC15" s="271">
        <v>6</v>
      </c>
      <c r="AD15" s="270">
        <v>42094</v>
      </c>
      <c r="AE15" s="71">
        <v>8</v>
      </c>
      <c r="AF15" s="71">
        <v>8</v>
      </c>
      <c r="AG15" s="71"/>
      <c r="AH15" s="270">
        <v>42095</v>
      </c>
      <c r="AI15" s="71">
        <v>8</v>
      </c>
      <c r="AJ15" s="71"/>
      <c r="AK15" s="270">
        <v>42005</v>
      </c>
      <c r="AL15" s="270"/>
      <c r="AM15" s="71"/>
      <c r="AN15" s="71">
        <v>4</v>
      </c>
      <c r="AO15" s="270">
        <v>42079</v>
      </c>
      <c r="AQ15" s="71"/>
      <c r="AR15" s="270">
        <v>42086</v>
      </c>
      <c r="AS15" s="71">
        <v>4</v>
      </c>
      <c r="AT15" s="71" t="s">
        <v>1967</v>
      </c>
      <c r="AU15" s="71"/>
      <c r="AW15" s="71"/>
      <c r="AX15" s="71" t="s">
        <v>1967</v>
      </c>
      <c r="AY15" s="74">
        <v>49.064320000000002</v>
      </c>
      <c r="AZ15" s="74">
        <v>136.51791</v>
      </c>
      <c r="BA15" s="85">
        <v>24</v>
      </c>
      <c r="BB15" s="87">
        <v>1.79</v>
      </c>
      <c r="BC15" s="84">
        <v>4</v>
      </c>
      <c r="BD15" s="76" t="s">
        <v>43</v>
      </c>
      <c r="BE15" s="77">
        <v>4.434039087947883</v>
      </c>
      <c r="BF15" s="295" t="s">
        <v>1967</v>
      </c>
      <c r="BG15" s="270">
        <v>41609</v>
      </c>
      <c r="BH15" s="270" t="s">
        <v>1123</v>
      </c>
      <c r="BI15" s="57"/>
      <c r="BJ15" s="64"/>
      <c r="BL15" s="53" t="s">
        <v>2015</v>
      </c>
      <c r="BM15" s="55">
        <v>2</v>
      </c>
      <c r="BN15" s="324" t="s">
        <v>3037</v>
      </c>
      <c r="BO15" s="358">
        <v>0</v>
      </c>
      <c r="BP15" s="358">
        <v>2E-3</v>
      </c>
      <c r="BQ15" s="358">
        <v>1E-3</v>
      </c>
      <c r="BR15" s="358">
        <v>0.97199999999999998</v>
      </c>
      <c r="BS15" s="358">
        <v>1.0999999999999999E-2</v>
      </c>
      <c r="BT15" s="358">
        <v>0.01</v>
      </c>
      <c r="BU15" s="359">
        <v>4.0000000000000001E-3</v>
      </c>
      <c r="BV15" s="358">
        <v>3.4163247000000001E-2</v>
      </c>
      <c r="BW15" s="358">
        <v>5.9778395999999998E-2</v>
      </c>
      <c r="BX15" s="358">
        <v>6.8550184E-2</v>
      </c>
      <c r="BY15" s="358">
        <v>0.80126971499999999</v>
      </c>
      <c r="BZ15" s="358">
        <v>9.7834899999999997E-6</v>
      </c>
      <c r="CA15" s="358">
        <v>3.4935750000000001E-3</v>
      </c>
      <c r="CB15" s="359">
        <v>3.2735097999999997E-2</v>
      </c>
      <c r="CC15" s="64">
        <v>296</v>
      </c>
      <c r="CD15" s="64">
        <v>307</v>
      </c>
      <c r="CE15" s="64">
        <v>267</v>
      </c>
      <c r="CF15" s="64">
        <v>285</v>
      </c>
      <c r="CG15" s="64">
        <v>248</v>
      </c>
      <c r="CH15" s="64">
        <v>193</v>
      </c>
      <c r="CI15" s="64">
        <v>214</v>
      </c>
      <c r="CJ15" s="64">
        <v>223</v>
      </c>
      <c r="CK15" s="64">
        <v>226</v>
      </c>
      <c r="CL15" s="327">
        <v>259</v>
      </c>
      <c r="CM15" s="328">
        <v>0.20482589221210801</v>
      </c>
      <c r="CN15" s="328">
        <v>0.11621906457826101</v>
      </c>
      <c r="CO15" s="55" t="s">
        <v>43</v>
      </c>
      <c r="CQ15" s="71" t="s">
        <v>98</v>
      </c>
      <c r="CR15" s="38" t="s">
        <v>98</v>
      </c>
      <c r="CS15" s="331">
        <v>41669</v>
      </c>
      <c r="CT15" s="214" t="s">
        <v>1967</v>
      </c>
      <c r="CU15" s="302">
        <v>3</v>
      </c>
      <c r="CV15" s="302">
        <v>3</v>
      </c>
      <c r="CW15" s="350" t="s">
        <v>2211</v>
      </c>
      <c r="CX15" s="55" t="s">
        <v>1967</v>
      </c>
      <c r="CY15" s="55"/>
      <c r="CZ15" s="55"/>
      <c r="DA15" s="368"/>
    </row>
    <row r="16" spans="1:105" s="53" customFormat="1">
      <c r="A16" s="55">
        <v>15</v>
      </c>
      <c r="B16" s="135" t="s">
        <v>99</v>
      </c>
      <c r="C16" s="135" t="s">
        <v>99</v>
      </c>
      <c r="D16" s="92" t="s">
        <v>29</v>
      </c>
      <c r="E16" s="91"/>
      <c r="F16" s="71">
        <v>21.1</v>
      </c>
      <c r="G16" s="55"/>
      <c r="H16" s="72"/>
      <c r="I16" s="67"/>
      <c r="J16" s="71" t="s">
        <v>101</v>
      </c>
      <c r="K16" s="84" t="s">
        <v>41</v>
      </c>
      <c r="L16" s="78"/>
      <c r="M16" s="55" t="s">
        <v>480</v>
      </c>
      <c r="N16" s="88" t="s">
        <v>52</v>
      </c>
      <c r="O16" s="84"/>
      <c r="P16" s="78" t="s">
        <v>97</v>
      </c>
      <c r="Q16" s="83" t="s">
        <v>48</v>
      </c>
      <c r="R16" s="75">
        <v>41162</v>
      </c>
      <c r="S16" s="86"/>
      <c r="T16" s="86"/>
      <c r="U16" s="71" t="s">
        <v>100</v>
      </c>
      <c r="V16" s="71">
        <v>224</v>
      </c>
      <c r="W16" s="88"/>
      <c r="X16" s="71" t="s">
        <v>28</v>
      </c>
      <c r="Y16" s="55">
        <v>0</v>
      </c>
      <c r="Z16" s="71">
        <v>0</v>
      </c>
      <c r="AA16" s="75">
        <v>41184</v>
      </c>
      <c r="AB16" s="75">
        <v>41669</v>
      </c>
      <c r="AC16" s="271">
        <v>6</v>
      </c>
      <c r="AD16" s="270">
        <v>42094</v>
      </c>
      <c r="AE16" s="71">
        <v>8</v>
      </c>
      <c r="AF16" s="71">
        <v>5</v>
      </c>
      <c r="AG16" s="71"/>
      <c r="AH16" s="270">
        <v>42095</v>
      </c>
      <c r="AI16" s="71">
        <v>8</v>
      </c>
      <c r="AJ16" s="71"/>
      <c r="AK16" s="270">
        <v>42005</v>
      </c>
      <c r="AL16" s="270"/>
      <c r="AM16" s="71"/>
      <c r="AN16" s="71">
        <v>4</v>
      </c>
      <c r="AO16" s="270">
        <v>42079</v>
      </c>
      <c r="AQ16" s="71"/>
      <c r="AR16" s="270">
        <v>42086</v>
      </c>
      <c r="AS16" s="71">
        <v>4</v>
      </c>
      <c r="AT16" s="71" t="s">
        <v>1967</v>
      </c>
      <c r="AU16" s="71"/>
      <c r="AW16" s="71"/>
      <c r="AX16" s="71" t="s">
        <v>1967</v>
      </c>
      <c r="AY16" s="74">
        <v>49.064599999999999</v>
      </c>
      <c r="AZ16" s="74">
        <v>136.51760999999999</v>
      </c>
      <c r="BA16" s="85">
        <v>21</v>
      </c>
      <c r="BB16" s="87">
        <v>1.9</v>
      </c>
      <c r="BC16" s="84">
        <v>4</v>
      </c>
      <c r="BD16" s="76" t="s">
        <v>43</v>
      </c>
      <c r="BE16" s="77">
        <v>4.580172413793103</v>
      </c>
      <c r="BF16" s="295" t="s">
        <v>1967</v>
      </c>
      <c r="BG16" s="270">
        <v>41609</v>
      </c>
      <c r="BH16" s="270" t="s">
        <v>1123</v>
      </c>
      <c r="BI16" s="57"/>
      <c r="BJ16" s="64"/>
      <c r="BL16" s="53" t="s">
        <v>2015</v>
      </c>
      <c r="BM16" s="55">
        <v>2</v>
      </c>
      <c r="BN16" s="324" t="s">
        <v>3037</v>
      </c>
      <c r="BO16" s="358">
        <v>1E-3</v>
      </c>
      <c r="BP16" s="358">
        <v>2.7E-2</v>
      </c>
      <c r="BQ16" s="358">
        <v>3.0000000000000001E-3</v>
      </c>
      <c r="BR16" s="358">
        <v>0.91800000000000004</v>
      </c>
      <c r="BS16" s="358">
        <v>2.5999999999999999E-2</v>
      </c>
      <c r="BT16" s="358">
        <v>2E-3</v>
      </c>
      <c r="BU16" s="359">
        <v>2.3E-2</v>
      </c>
      <c r="BV16" s="358">
        <v>2.0688261999999999E-2</v>
      </c>
      <c r="BW16" s="358">
        <v>4.9950750000000002E-2</v>
      </c>
      <c r="BX16" s="358">
        <v>6.1799304999999999E-2</v>
      </c>
      <c r="BY16" s="358">
        <v>0.82344883400000002</v>
      </c>
      <c r="BZ16" s="358">
        <v>6.5950030000000003E-3</v>
      </c>
      <c r="CA16" s="358">
        <v>9.95807E-6</v>
      </c>
      <c r="CB16" s="359">
        <v>3.7507886999999997E-2</v>
      </c>
      <c r="CC16" s="64">
        <v>296</v>
      </c>
      <c r="CD16" s="64">
        <v>307</v>
      </c>
      <c r="CE16" s="64">
        <v>267</v>
      </c>
      <c r="CF16" s="64">
        <v>285</v>
      </c>
      <c r="CG16" s="64">
        <v>248</v>
      </c>
      <c r="CH16" s="64">
        <v>193</v>
      </c>
      <c r="CI16" s="64">
        <v>214</v>
      </c>
      <c r="CJ16" s="64">
        <v>223</v>
      </c>
      <c r="CK16" s="64">
        <v>226</v>
      </c>
      <c r="CL16" s="327">
        <v>259</v>
      </c>
      <c r="CM16" s="328">
        <v>0.10720994076000601</v>
      </c>
      <c r="CN16" s="328">
        <v>0.14011976047904201</v>
      </c>
      <c r="CO16" s="55" t="s">
        <v>43</v>
      </c>
      <c r="CP16" s="346" t="s">
        <v>2062</v>
      </c>
      <c r="CQ16" s="71" t="s">
        <v>101</v>
      </c>
      <c r="CR16" s="38" t="s">
        <v>101</v>
      </c>
      <c r="CS16" s="331">
        <v>41669</v>
      </c>
      <c r="CT16" s="214" t="s">
        <v>1967</v>
      </c>
      <c r="CU16" s="302">
        <v>3</v>
      </c>
      <c r="CV16" s="302">
        <v>3</v>
      </c>
      <c r="CW16" s="350" t="s">
        <v>2212</v>
      </c>
      <c r="CX16" s="55" t="s">
        <v>1967</v>
      </c>
      <c r="CY16" s="55"/>
      <c r="CZ16" s="55"/>
      <c r="DA16" s="368"/>
    </row>
    <row r="17" spans="1:105" s="53" customFormat="1">
      <c r="A17" s="55">
        <v>16</v>
      </c>
      <c r="B17" s="135" t="s">
        <v>102</v>
      </c>
      <c r="C17" s="135" t="s">
        <v>102</v>
      </c>
      <c r="D17" s="92" t="s">
        <v>29</v>
      </c>
      <c r="E17" s="91"/>
      <c r="F17" s="71">
        <v>21.1</v>
      </c>
      <c r="G17" s="55"/>
      <c r="H17" s="72"/>
      <c r="I17" s="67"/>
      <c r="J17" s="71" t="s">
        <v>103</v>
      </c>
      <c r="K17" s="84" t="s">
        <v>41</v>
      </c>
      <c r="L17" s="78"/>
      <c r="M17" s="55" t="s">
        <v>480</v>
      </c>
      <c r="N17" s="88"/>
      <c r="O17" s="84"/>
      <c r="P17" s="78"/>
      <c r="Q17" s="83" t="s">
        <v>48</v>
      </c>
      <c r="R17" s="75">
        <v>41163</v>
      </c>
      <c r="S17" s="86"/>
      <c r="T17" s="86"/>
      <c r="U17" s="71"/>
      <c r="V17" s="71">
        <v>248</v>
      </c>
      <c r="W17" s="88"/>
      <c r="X17" s="71" t="s">
        <v>28</v>
      </c>
      <c r="Y17" s="55">
        <v>0</v>
      </c>
      <c r="Z17" s="71">
        <v>0</v>
      </c>
      <c r="AA17" s="75">
        <v>41184</v>
      </c>
      <c r="AB17" s="75">
        <v>41669</v>
      </c>
      <c r="AC17" s="271">
        <v>6</v>
      </c>
      <c r="AD17" s="270">
        <v>42094</v>
      </c>
      <c r="AE17" s="71">
        <v>8</v>
      </c>
      <c r="AF17" s="71">
        <v>8</v>
      </c>
      <c r="AG17" s="71"/>
      <c r="AH17" s="270">
        <v>42095</v>
      </c>
      <c r="AI17" s="71">
        <v>8</v>
      </c>
      <c r="AJ17" s="71"/>
      <c r="AK17" s="270">
        <v>42005</v>
      </c>
      <c r="AL17" s="270"/>
      <c r="AM17" s="71"/>
      <c r="AN17" s="71">
        <v>4</v>
      </c>
      <c r="AO17" s="270">
        <v>42079</v>
      </c>
      <c r="AQ17" s="71"/>
      <c r="AR17" s="270">
        <v>42086</v>
      </c>
      <c r="AS17" s="71">
        <v>4</v>
      </c>
      <c r="AT17" s="71" t="s">
        <v>1967</v>
      </c>
      <c r="AU17" s="71"/>
      <c r="AW17" s="71"/>
      <c r="AX17" s="71" t="s">
        <v>1967</v>
      </c>
      <c r="AY17" s="74">
        <v>49.064639999999997</v>
      </c>
      <c r="AZ17" s="74">
        <v>136.51773</v>
      </c>
      <c r="BA17" s="85">
        <v>23</v>
      </c>
      <c r="BB17" s="87">
        <v>2.0699999999999998</v>
      </c>
      <c r="BC17" s="84">
        <v>4</v>
      </c>
      <c r="BD17" s="76" t="s">
        <v>43</v>
      </c>
      <c r="BE17" s="77">
        <v>4.3083333333333336</v>
      </c>
      <c r="BF17" s="295" t="s">
        <v>1967</v>
      </c>
      <c r="BG17" s="270">
        <v>41609</v>
      </c>
      <c r="BH17" s="270" t="s">
        <v>1123</v>
      </c>
      <c r="BI17" s="57"/>
      <c r="BJ17" s="64"/>
      <c r="BL17" s="53" t="s">
        <v>2015</v>
      </c>
      <c r="BM17" s="55">
        <v>2</v>
      </c>
      <c r="BN17" s="324" t="s">
        <v>3037</v>
      </c>
      <c r="BO17" s="358">
        <v>1E-3</v>
      </c>
      <c r="BP17" s="358">
        <v>2.7E-2</v>
      </c>
      <c r="BQ17" s="358">
        <v>3.0000000000000001E-3</v>
      </c>
      <c r="BR17" s="358">
        <v>0.91800000000000004</v>
      </c>
      <c r="BS17" s="358">
        <v>2.5999999999999999E-2</v>
      </c>
      <c r="BT17" s="358">
        <v>2E-3</v>
      </c>
      <c r="BU17" s="359">
        <v>2.3E-2</v>
      </c>
      <c r="BV17" s="358">
        <v>2.0688261999999999E-2</v>
      </c>
      <c r="BW17" s="358">
        <v>4.9950750000000002E-2</v>
      </c>
      <c r="BX17" s="358">
        <v>6.1799304999999999E-2</v>
      </c>
      <c r="BY17" s="358">
        <v>0.82344883400000002</v>
      </c>
      <c r="BZ17" s="358">
        <v>6.5950030000000003E-3</v>
      </c>
      <c r="CA17" s="358">
        <v>9.95807E-6</v>
      </c>
      <c r="CB17" s="359">
        <v>3.7507886999999997E-2</v>
      </c>
      <c r="CC17" s="64">
        <v>296</v>
      </c>
      <c r="CD17" s="64">
        <v>307</v>
      </c>
      <c r="CE17" s="64">
        <v>267</v>
      </c>
      <c r="CF17" s="64">
        <v>285</v>
      </c>
      <c r="CG17" s="64">
        <v>248</v>
      </c>
      <c r="CH17" s="64">
        <v>193</v>
      </c>
      <c r="CI17" s="64">
        <v>214</v>
      </c>
      <c r="CJ17" s="64">
        <v>223</v>
      </c>
      <c r="CK17" s="64">
        <v>226</v>
      </c>
      <c r="CL17" s="327">
        <v>259</v>
      </c>
      <c r="CM17" s="328">
        <v>0.10720994076000601</v>
      </c>
      <c r="CN17" s="328">
        <v>0.14011976047904201</v>
      </c>
      <c r="CO17" s="55" t="s">
        <v>43</v>
      </c>
      <c r="CP17" s="346" t="s">
        <v>2062</v>
      </c>
      <c r="CQ17" s="71" t="s">
        <v>103</v>
      </c>
      <c r="CR17" s="38" t="s">
        <v>103</v>
      </c>
      <c r="CS17" s="331">
        <v>41669</v>
      </c>
      <c r="CT17" s="214" t="s">
        <v>1967</v>
      </c>
      <c r="CU17" s="302">
        <v>3</v>
      </c>
      <c r="CV17" s="302">
        <v>3</v>
      </c>
      <c r="CW17" s="350" t="s">
        <v>2213</v>
      </c>
      <c r="CX17" s="55" t="s">
        <v>1967</v>
      </c>
      <c r="CY17" s="55"/>
      <c r="CZ17" s="55"/>
      <c r="DA17" s="368"/>
    </row>
    <row r="18" spans="1:105" s="53" customFormat="1">
      <c r="A18" s="55">
        <v>17</v>
      </c>
      <c r="B18" s="135" t="s">
        <v>104</v>
      </c>
      <c r="C18" s="135" t="s">
        <v>104</v>
      </c>
      <c r="D18" s="92" t="s">
        <v>29</v>
      </c>
      <c r="E18" s="91"/>
      <c r="F18" s="71">
        <v>21.1</v>
      </c>
      <c r="G18" s="55"/>
      <c r="H18" s="72"/>
      <c r="I18" s="67"/>
      <c r="J18" s="71" t="s">
        <v>105</v>
      </c>
      <c r="K18" s="84" t="s">
        <v>41</v>
      </c>
      <c r="L18" s="78"/>
      <c r="M18" s="55" t="s">
        <v>480</v>
      </c>
      <c r="N18" s="315" t="s">
        <v>52</v>
      </c>
      <c r="O18" s="84"/>
      <c r="P18" s="78" t="s">
        <v>97</v>
      </c>
      <c r="Q18" s="83" t="s">
        <v>48</v>
      </c>
      <c r="R18" s="75">
        <v>41162</v>
      </c>
      <c r="S18" s="86"/>
      <c r="T18" s="86"/>
      <c r="U18" s="71"/>
      <c r="V18" s="71">
        <v>64</v>
      </c>
      <c r="W18" s="88"/>
      <c r="X18" s="71" t="s">
        <v>28</v>
      </c>
      <c r="Y18" s="55">
        <v>0</v>
      </c>
      <c r="Z18" s="71">
        <v>0</v>
      </c>
      <c r="AA18" s="75">
        <v>41184</v>
      </c>
      <c r="AB18" s="75">
        <v>41919</v>
      </c>
      <c r="AC18" s="271">
        <v>6</v>
      </c>
      <c r="AD18" s="270">
        <v>42094</v>
      </c>
      <c r="AE18" s="71">
        <v>8</v>
      </c>
      <c r="AF18" s="71">
        <v>2</v>
      </c>
      <c r="AG18" s="71"/>
      <c r="AH18" s="270">
        <v>42095</v>
      </c>
      <c r="AI18" s="71">
        <v>8</v>
      </c>
      <c r="AJ18" s="71"/>
      <c r="AK18" s="270">
        <v>42005</v>
      </c>
      <c r="AL18" s="270"/>
      <c r="AM18" s="71"/>
      <c r="AN18" s="71">
        <v>4</v>
      </c>
      <c r="AO18" s="270">
        <v>42079</v>
      </c>
      <c r="AQ18" s="71"/>
      <c r="AR18" s="270">
        <v>42086</v>
      </c>
      <c r="AS18" s="71">
        <v>4</v>
      </c>
      <c r="AT18" s="71" t="s">
        <v>1967</v>
      </c>
      <c r="AU18" s="71"/>
      <c r="AW18" s="71"/>
      <c r="AX18" s="71" t="s">
        <v>1967</v>
      </c>
      <c r="AY18" s="74">
        <v>49.064489999999999</v>
      </c>
      <c r="AZ18" s="74">
        <v>136.51756</v>
      </c>
      <c r="BA18" s="85">
        <v>21</v>
      </c>
      <c r="BB18" s="87">
        <v>2.1</v>
      </c>
      <c r="BC18" s="84">
        <v>3</v>
      </c>
      <c r="BD18" s="76" t="s">
        <v>43</v>
      </c>
      <c r="BE18" s="77">
        <v>4.4016152716593249</v>
      </c>
      <c r="BF18" s="295"/>
      <c r="BG18" s="270"/>
      <c r="BH18" s="270" t="s">
        <v>2014</v>
      </c>
      <c r="BI18" s="57">
        <v>42325</v>
      </c>
      <c r="BJ18" s="346">
        <v>17.6904</v>
      </c>
      <c r="BL18" s="53" t="s">
        <v>2015</v>
      </c>
      <c r="BM18" s="55">
        <v>2</v>
      </c>
      <c r="BN18" s="324" t="s">
        <v>3037</v>
      </c>
      <c r="BO18" s="358">
        <v>1E-3</v>
      </c>
      <c r="BP18" s="358">
        <v>2.7E-2</v>
      </c>
      <c r="BQ18" s="358">
        <v>3.0000000000000001E-3</v>
      </c>
      <c r="BR18" s="358">
        <v>0.91800000000000004</v>
      </c>
      <c r="BS18" s="358">
        <v>2.5999999999999999E-2</v>
      </c>
      <c r="BT18" s="358">
        <v>2E-3</v>
      </c>
      <c r="BU18" s="359">
        <v>2.3E-2</v>
      </c>
      <c r="BV18" s="358">
        <v>2.0688261999999999E-2</v>
      </c>
      <c r="BW18" s="358">
        <v>4.9950750000000002E-2</v>
      </c>
      <c r="BX18" s="358">
        <v>6.1799304999999999E-2</v>
      </c>
      <c r="BY18" s="358">
        <v>0.82344883400000002</v>
      </c>
      <c r="BZ18" s="358">
        <v>6.5950030000000003E-3</v>
      </c>
      <c r="CA18" s="358">
        <v>9.95807E-6</v>
      </c>
      <c r="CB18" s="359">
        <v>3.7507886999999997E-2</v>
      </c>
      <c r="CC18" s="64">
        <v>296</v>
      </c>
      <c r="CD18" s="64">
        <v>307</v>
      </c>
      <c r="CE18" s="64">
        <v>267</v>
      </c>
      <c r="CF18" s="64">
        <v>285</v>
      </c>
      <c r="CG18" s="64">
        <v>248</v>
      </c>
      <c r="CH18" s="64">
        <v>193</v>
      </c>
      <c r="CI18" s="64">
        <v>214</v>
      </c>
      <c r="CJ18" s="64">
        <v>223</v>
      </c>
      <c r="CK18" s="64">
        <v>226</v>
      </c>
      <c r="CL18" s="327">
        <v>259</v>
      </c>
      <c r="CM18" s="328">
        <v>0.10720994076000601</v>
      </c>
      <c r="CN18" s="328">
        <v>0.14011976047904201</v>
      </c>
      <c r="CO18" s="55" t="s">
        <v>43</v>
      </c>
      <c r="CP18" s="346" t="s">
        <v>2062</v>
      </c>
      <c r="CQ18" s="71" t="s">
        <v>105</v>
      </c>
      <c r="CR18" s="38" t="s">
        <v>105</v>
      </c>
      <c r="CS18" s="331">
        <v>41919</v>
      </c>
      <c r="CT18" s="214" t="s">
        <v>1967</v>
      </c>
      <c r="CU18" s="302">
        <v>3</v>
      </c>
      <c r="CV18" s="302">
        <v>3</v>
      </c>
      <c r="CW18" s="325" t="s">
        <v>2195</v>
      </c>
      <c r="CX18" s="55" t="s">
        <v>1967</v>
      </c>
      <c r="CY18" s="55"/>
      <c r="CZ18" s="55"/>
      <c r="DA18" s="368"/>
    </row>
    <row r="19" spans="1:105" s="53" customFormat="1">
      <c r="A19" s="55">
        <v>18</v>
      </c>
      <c r="B19" s="135" t="s">
        <v>106</v>
      </c>
      <c r="C19" s="135" t="s">
        <v>106</v>
      </c>
      <c r="D19" s="92" t="s">
        <v>29</v>
      </c>
      <c r="E19" s="91"/>
      <c r="F19" s="71">
        <v>25.1</v>
      </c>
      <c r="G19" s="55"/>
      <c r="H19" s="72"/>
      <c r="I19" s="67"/>
      <c r="J19" s="71" t="s">
        <v>107</v>
      </c>
      <c r="K19" s="84" t="s">
        <v>41</v>
      </c>
      <c r="L19" s="78"/>
      <c r="M19" s="55" t="s">
        <v>480</v>
      </c>
      <c r="N19" s="315" t="s">
        <v>52</v>
      </c>
      <c r="O19" s="84"/>
      <c r="P19" s="78"/>
      <c r="Q19" s="83" t="s">
        <v>48</v>
      </c>
      <c r="R19" s="75">
        <v>41163</v>
      </c>
      <c r="S19" s="86"/>
      <c r="T19" s="86"/>
      <c r="U19" s="71"/>
      <c r="V19" s="71">
        <v>156</v>
      </c>
      <c r="W19" s="88"/>
      <c r="X19" s="71" t="s">
        <v>28</v>
      </c>
      <c r="Y19" s="55">
        <v>0</v>
      </c>
      <c r="Z19" s="71">
        <v>0</v>
      </c>
      <c r="AA19" s="75">
        <v>41184</v>
      </c>
      <c r="AB19" s="75">
        <v>41669</v>
      </c>
      <c r="AC19" s="271">
        <v>6</v>
      </c>
      <c r="AD19" s="270">
        <v>42094</v>
      </c>
      <c r="AE19" s="71">
        <v>8</v>
      </c>
      <c r="AF19" s="71">
        <v>8</v>
      </c>
      <c r="AG19" s="71"/>
      <c r="AH19" s="270">
        <v>42095</v>
      </c>
      <c r="AI19" s="71">
        <v>8</v>
      </c>
      <c r="AJ19" s="71"/>
      <c r="AK19" s="270">
        <v>42005</v>
      </c>
      <c r="AL19" s="270"/>
      <c r="AM19" s="71"/>
      <c r="AN19" s="71">
        <v>4</v>
      </c>
      <c r="AO19" s="270">
        <v>42079</v>
      </c>
      <c r="AQ19" s="71"/>
      <c r="AR19" s="270">
        <v>42086</v>
      </c>
      <c r="AS19" s="71">
        <v>4</v>
      </c>
      <c r="AT19" s="71" t="s">
        <v>1967</v>
      </c>
      <c r="AU19" s="71"/>
      <c r="AW19" s="71"/>
      <c r="AX19" s="71" t="s">
        <v>1967</v>
      </c>
      <c r="AY19" s="74">
        <v>49.331090000000003</v>
      </c>
      <c r="AZ19" s="74">
        <v>136.51990000000001</v>
      </c>
      <c r="BA19" s="85">
        <v>24</v>
      </c>
      <c r="BB19" s="87">
        <v>1.69</v>
      </c>
      <c r="BC19" s="84">
        <v>4</v>
      </c>
      <c r="BD19" s="76" t="s">
        <v>43</v>
      </c>
      <c r="BE19" s="77">
        <v>4.5517241379310347</v>
      </c>
      <c r="BF19" s="295" t="s">
        <v>1967</v>
      </c>
      <c r="BG19" s="270">
        <v>41609</v>
      </c>
      <c r="BH19" s="270" t="s">
        <v>1123</v>
      </c>
      <c r="BI19" s="57"/>
      <c r="BJ19" s="64"/>
      <c r="BL19" s="53" t="s">
        <v>2015</v>
      </c>
      <c r="BM19" s="55">
        <v>2</v>
      </c>
      <c r="BN19" s="324" t="s">
        <v>3037</v>
      </c>
      <c r="BO19" s="358">
        <v>1E-3</v>
      </c>
      <c r="BP19" s="358">
        <v>2E-3</v>
      </c>
      <c r="BQ19" s="358">
        <v>1E-3</v>
      </c>
      <c r="BR19" s="358">
        <v>0.99299999999999999</v>
      </c>
      <c r="BS19" s="358">
        <v>2E-3</v>
      </c>
      <c r="BT19" s="358">
        <v>1E-3</v>
      </c>
      <c r="BU19" s="359">
        <v>0</v>
      </c>
      <c r="BV19" s="358">
        <v>3.6162890000000003E-2</v>
      </c>
      <c r="BW19" s="358">
        <v>6.7621552000000001E-2</v>
      </c>
      <c r="BX19" s="358">
        <v>7.4628185999999999E-2</v>
      </c>
      <c r="BY19" s="358">
        <v>0.79598757899999995</v>
      </c>
      <c r="BZ19" s="358">
        <v>9.6982100000000004E-6</v>
      </c>
      <c r="CA19" s="358">
        <v>6.9312300000000002E-4</v>
      </c>
      <c r="CB19" s="359">
        <v>2.4896971E-2</v>
      </c>
      <c r="CC19" s="64">
        <v>296</v>
      </c>
      <c r="CD19" s="64">
        <v>307</v>
      </c>
      <c r="CE19" s="64">
        <v>266</v>
      </c>
      <c r="CF19" s="64">
        <v>283</v>
      </c>
      <c r="CG19" s="64">
        <v>248</v>
      </c>
      <c r="CH19" s="64">
        <v>193</v>
      </c>
      <c r="CI19" s="64">
        <v>213</v>
      </c>
      <c r="CJ19" s="64">
        <v>224</v>
      </c>
      <c r="CK19" s="64">
        <v>226</v>
      </c>
      <c r="CL19" s="327">
        <v>259</v>
      </c>
      <c r="CM19" s="328">
        <v>0.242595000722439</v>
      </c>
      <c r="CN19" s="328">
        <v>0.105074399084319</v>
      </c>
      <c r="CO19" s="55" t="s">
        <v>43</v>
      </c>
      <c r="CQ19" s="71" t="s">
        <v>107</v>
      </c>
      <c r="CR19" s="38" t="s">
        <v>107</v>
      </c>
      <c r="CS19" s="331">
        <v>41669</v>
      </c>
      <c r="CT19" s="214" t="s">
        <v>1967</v>
      </c>
      <c r="CU19" s="302">
        <v>3</v>
      </c>
      <c r="CV19" s="302">
        <v>3</v>
      </c>
      <c r="CW19" s="350" t="s">
        <v>2214</v>
      </c>
      <c r="CX19" s="55" t="s">
        <v>1967</v>
      </c>
      <c r="CY19" s="55"/>
      <c r="CZ19" s="55"/>
      <c r="DA19" s="368"/>
    </row>
    <row r="20" spans="1:105" s="53" customFormat="1">
      <c r="A20" s="55">
        <v>19</v>
      </c>
      <c r="B20" s="135" t="s">
        <v>108</v>
      </c>
      <c r="C20" s="135" t="s">
        <v>108</v>
      </c>
      <c r="D20" s="92" t="s">
        <v>29</v>
      </c>
      <c r="E20" s="91"/>
      <c r="F20" s="71">
        <v>25.1</v>
      </c>
      <c r="G20" s="55"/>
      <c r="H20" s="72"/>
      <c r="I20" s="67"/>
      <c r="J20" s="71" t="s">
        <v>109</v>
      </c>
      <c r="K20" s="84" t="s">
        <v>41</v>
      </c>
      <c r="L20" s="78"/>
      <c r="M20" s="55" t="s">
        <v>480</v>
      </c>
      <c r="N20" s="315" t="s">
        <v>52</v>
      </c>
      <c r="O20" s="84"/>
      <c r="P20" s="78"/>
      <c r="Q20" s="83" t="s">
        <v>48</v>
      </c>
      <c r="R20" s="75">
        <v>41163</v>
      </c>
      <c r="S20" s="86"/>
      <c r="T20" s="86"/>
      <c r="U20" s="71"/>
      <c r="V20" s="71">
        <v>64</v>
      </c>
      <c r="W20" s="88"/>
      <c r="X20" s="71" t="s">
        <v>28</v>
      </c>
      <c r="Y20" s="55">
        <v>0</v>
      </c>
      <c r="Z20" s="71">
        <v>0</v>
      </c>
      <c r="AA20" s="75">
        <v>41184</v>
      </c>
      <c r="AB20" s="75">
        <v>41669</v>
      </c>
      <c r="AC20" s="271">
        <v>6</v>
      </c>
      <c r="AD20" s="270">
        <v>42094</v>
      </c>
      <c r="AE20" s="71">
        <v>8</v>
      </c>
      <c r="AF20" s="71">
        <v>6</v>
      </c>
      <c r="AG20" s="71"/>
      <c r="AH20" s="270">
        <v>42095</v>
      </c>
      <c r="AI20" s="71">
        <v>8</v>
      </c>
      <c r="AJ20" s="71"/>
      <c r="AK20" s="270">
        <v>42079</v>
      </c>
      <c r="AL20" s="270"/>
      <c r="AM20" s="71"/>
      <c r="AN20" s="71">
        <v>5</v>
      </c>
      <c r="AO20" s="270">
        <v>42079</v>
      </c>
      <c r="AQ20" s="71"/>
      <c r="AR20" s="270">
        <v>42086</v>
      </c>
      <c r="AS20" s="71">
        <v>4</v>
      </c>
      <c r="AT20" s="71" t="s">
        <v>1967</v>
      </c>
      <c r="AU20" s="71"/>
      <c r="AW20" s="71"/>
      <c r="AX20" s="71" t="s">
        <v>1967</v>
      </c>
      <c r="AY20" s="74">
        <v>49.331200000000003</v>
      </c>
      <c r="AZ20" s="74">
        <v>136.52007</v>
      </c>
      <c r="BA20" s="85">
        <v>20</v>
      </c>
      <c r="BB20" s="87">
        <v>1.81</v>
      </c>
      <c r="BC20" s="84">
        <v>3</v>
      </c>
      <c r="BD20" s="76"/>
      <c r="BE20" s="77"/>
      <c r="BF20" s="295"/>
      <c r="BG20" s="270"/>
      <c r="BH20" s="270" t="s">
        <v>2014</v>
      </c>
      <c r="BI20" s="57">
        <v>42325</v>
      </c>
      <c r="BJ20" s="346">
        <v>13.096799999999998</v>
      </c>
      <c r="BL20" s="53" t="s">
        <v>2015</v>
      </c>
      <c r="BM20" s="55">
        <v>2</v>
      </c>
      <c r="BN20" s="324" t="s">
        <v>3037</v>
      </c>
      <c r="BO20" s="358">
        <v>0</v>
      </c>
      <c r="BP20" s="358">
        <v>2.8000000000000001E-2</v>
      </c>
      <c r="BQ20" s="358">
        <v>2E-3</v>
      </c>
      <c r="BR20" s="358">
        <v>0.95799999999999996</v>
      </c>
      <c r="BS20" s="358">
        <v>5.0000000000000001E-3</v>
      </c>
      <c r="BT20" s="358">
        <v>2E-3</v>
      </c>
      <c r="BU20" s="359">
        <v>5.0000000000000001E-3</v>
      </c>
      <c r="BV20" s="358">
        <v>2.8170661E-2</v>
      </c>
      <c r="BW20" s="358">
        <v>6.2313746000000003E-2</v>
      </c>
      <c r="BX20" s="358">
        <v>7.1902393999999994E-2</v>
      </c>
      <c r="BY20" s="358">
        <v>0.80166293499999997</v>
      </c>
      <c r="BZ20" s="358">
        <v>9.7230800000000004E-6</v>
      </c>
      <c r="CA20" s="358">
        <v>9.7230800000000004E-6</v>
      </c>
      <c r="CB20" s="359">
        <v>3.5930816999999997E-2</v>
      </c>
      <c r="CC20" s="64">
        <v>296</v>
      </c>
      <c r="CD20" s="64">
        <v>307</v>
      </c>
      <c r="CE20" s="64">
        <v>266</v>
      </c>
      <c r="CF20" s="64">
        <v>283</v>
      </c>
      <c r="CG20" s="64">
        <v>248</v>
      </c>
      <c r="CH20" s="64">
        <v>193</v>
      </c>
      <c r="CI20" s="64">
        <v>213</v>
      </c>
      <c r="CJ20" s="64">
        <v>224</v>
      </c>
      <c r="CK20" s="64">
        <v>226</v>
      </c>
      <c r="CL20" s="327">
        <v>259</v>
      </c>
      <c r="CM20" s="328">
        <v>0.137292298800751</v>
      </c>
      <c r="CN20" s="328">
        <v>0.118275607958733</v>
      </c>
      <c r="CO20" s="55" t="s">
        <v>43</v>
      </c>
      <c r="CQ20" s="71" t="s">
        <v>109</v>
      </c>
      <c r="CR20" s="38" t="s">
        <v>109</v>
      </c>
      <c r="CS20" s="331">
        <v>41669</v>
      </c>
      <c r="CT20" s="214" t="s">
        <v>1967</v>
      </c>
      <c r="CU20" s="302">
        <v>3</v>
      </c>
      <c r="CV20" s="302">
        <v>3</v>
      </c>
      <c r="CW20" s="325" t="s">
        <v>2196</v>
      </c>
      <c r="CX20" s="55" t="s">
        <v>1967</v>
      </c>
      <c r="CY20" s="55"/>
      <c r="CZ20" s="55" t="s">
        <v>3040</v>
      </c>
      <c r="DA20" s="368"/>
    </row>
    <row r="21" spans="1:105" s="53" customFormat="1">
      <c r="A21" s="55">
        <v>20</v>
      </c>
      <c r="B21" s="135" t="s">
        <v>110</v>
      </c>
      <c r="C21" s="135" t="s">
        <v>110</v>
      </c>
      <c r="D21" s="92" t="s">
        <v>29</v>
      </c>
      <c r="E21" s="91"/>
      <c r="F21" s="71">
        <v>25.1</v>
      </c>
      <c r="G21" s="55"/>
      <c r="H21" s="72"/>
      <c r="I21" s="67"/>
      <c r="J21" s="71" t="s">
        <v>111</v>
      </c>
      <c r="K21" s="84" t="s">
        <v>41</v>
      </c>
      <c r="L21" s="78"/>
      <c r="M21" s="55" t="s">
        <v>480</v>
      </c>
      <c r="N21" s="315" t="s">
        <v>52</v>
      </c>
      <c r="O21" s="84"/>
      <c r="P21" s="78"/>
      <c r="Q21" s="83" t="s">
        <v>48</v>
      </c>
      <c r="R21" s="75">
        <v>41163</v>
      </c>
      <c r="S21" s="86"/>
      <c r="T21" s="86"/>
      <c r="U21" s="71"/>
      <c r="V21" s="71">
        <v>288</v>
      </c>
      <c r="W21" s="88"/>
      <c r="X21" s="71" t="s">
        <v>28</v>
      </c>
      <c r="Y21" s="55">
        <v>0</v>
      </c>
      <c r="Z21" s="71">
        <v>0</v>
      </c>
      <c r="AA21" s="75">
        <v>41184</v>
      </c>
      <c r="AB21" s="75">
        <v>41919</v>
      </c>
      <c r="AC21" s="271">
        <v>6</v>
      </c>
      <c r="AD21" s="270">
        <v>42094</v>
      </c>
      <c r="AE21" s="71">
        <v>8</v>
      </c>
      <c r="AF21" s="71">
        <v>0</v>
      </c>
      <c r="AG21" s="71"/>
      <c r="AH21" s="270">
        <v>42095</v>
      </c>
      <c r="AI21" s="71">
        <v>8</v>
      </c>
      <c r="AJ21" s="71"/>
      <c r="AK21" s="270">
        <v>42005</v>
      </c>
      <c r="AL21" s="270"/>
      <c r="AM21" s="71"/>
      <c r="AN21" s="71">
        <v>4</v>
      </c>
      <c r="AO21" s="270">
        <v>42079</v>
      </c>
      <c r="AQ21" s="71"/>
      <c r="AR21" s="270">
        <v>42086</v>
      </c>
      <c r="AS21" s="71">
        <v>4</v>
      </c>
      <c r="AT21" s="71" t="s">
        <v>1967</v>
      </c>
      <c r="AU21" s="71"/>
      <c r="AW21" s="71"/>
      <c r="AX21" s="71" t="s">
        <v>1967</v>
      </c>
      <c r="AY21" s="74">
        <v>49.331180000000003</v>
      </c>
      <c r="AZ21" s="74">
        <v>136.52017000000001</v>
      </c>
      <c r="BA21" s="85">
        <v>25</v>
      </c>
      <c r="BB21" s="87">
        <v>1.82</v>
      </c>
      <c r="BC21" s="84">
        <v>5</v>
      </c>
      <c r="BD21" s="76" t="s">
        <v>43</v>
      </c>
      <c r="BE21" s="77">
        <v>4.6160714285714288</v>
      </c>
      <c r="BF21" s="295" t="s">
        <v>1967</v>
      </c>
      <c r="BG21" s="270">
        <v>41609</v>
      </c>
      <c r="BH21" s="270" t="s">
        <v>1123</v>
      </c>
      <c r="BI21" s="57"/>
      <c r="BJ21" s="64"/>
      <c r="BL21" s="53" t="s">
        <v>2015</v>
      </c>
      <c r="BM21" s="55">
        <v>2</v>
      </c>
      <c r="BN21" s="324" t="s">
        <v>3037</v>
      </c>
      <c r="BO21" s="358">
        <v>3.0000000000000001E-3</v>
      </c>
      <c r="BP21" s="358">
        <v>0</v>
      </c>
      <c r="BQ21" s="358">
        <v>1E-3</v>
      </c>
      <c r="BR21" s="358">
        <v>0.99299999999999999</v>
      </c>
      <c r="BS21" s="358">
        <v>2E-3</v>
      </c>
      <c r="BT21" s="358">
        <v>1E-3</v>
      </c>
      <c r="BU21" s="359">
        <v>0</v>
      </c>
      <c r="BV21" s="358">
        <v>3.7237684E-2</v>
      </c>
      <c r="BW21" s="358">
        <v>6.0874389000000001E-2</v>
      </c>
      <c r="BX21" s="358">
        <v>7.0308763999999996E-2</v>
      </c>
      <c r="BY21" s="358">
        <v>0.80351129600000004</v>
      </c>
      <c r="BZ21" s="358">
        <v>9.7365599999999998E-6</v>
      </c>
      <c r="CA21" s="358">
        <v>3.3248470000000001E-3</v>
      </c>
      <c r="CB21" s="359">
        <v>2.4733282999999998E-2</v>
      </c>
      <c r="CC21" s="64">
        <v>296</v>
      </c>
      <c r="CD21" s="64">
        <v>307</v>
      </c>
      <c r="CE21" s="64">
        <v>266</v>
      </c>
      <c r="CF21" s="64">
        <v>283</v>
      </c>
      <c r="CG21" s="64">
        <v>248</v>
      </c>
      <c r="CH21" s="64">
        <v>193</v>
      </c>
      <c r="CI21" s="64">
        <v>213</v>
      </c>
      <c r="CJ21" s="64">
        <v>224</v>
      </c>
      <c r="CK21" s="64">
        <v>226</v>
      </c>
      <c r="CL21" s="327">
        <v>259</v>
      </c>
      <c r="CM21" s="328">
        <v>0.22161537350093899</v>
      </c>
      <c r="CN21" s="328">
        <v>0.111375111375111</v>
      </c>
      <c r="CO21" s="55" t="s">
        <v>43</v>
      </c>
      <c r="CQ21" s="71" t="s">
        <v>111</v>
      </c>
      <c r="CR21" s="38" t="s">
        <v>111</v>
      </c>
      <c r="CS21" s="331">
        <v>41919</v>
      </c>
      <c r="CT21" s="214" t="s">
        <v>1967</v>
      </c>
      <c r="CU21" s="302">
        <v>3</v>
      </c>
      <c r="CV21" s="302">
        <v>3</v>
      </c>
      <c r="CW21" s="350" t="s">
        <v>2215</v>
      </c>
      <c r="CX21" s="55" t="s">
        <v>1967</v>
      </c>
      <c r="CY21" s="55"/>
      <c r="CZ21" s="55"/>
      <c r="DA21" s="368"/>
    </row>
    <row r="22" spans="1:105" s="53" customFormat="1">
      <c r="A22" s="55">
        <v>21</v>
      </c>
      <c r="B22" s="135" t="s">
        <v>114</v>
      </c>
      <c r="C22" s="135" t="s">
        <v>114</v>
      </c>
      <c r="D22" s="92" t="s">
        <v>29</v>
      </c>
      <c r="E22" s="91"/>
      <c r="F22" s="71">
        <v>25.1</v>
      </c>
      <c r="G22" s="55"/>
      <c r="H22" s="72"/>
      <c r="I22" s="67"/>
      <c r="J22" s="71" t="s">
        <v>116</v>
      </c>
      <c r="K22" s="84" t="s">
        <v>41</v>
      </c>
      <c r="L22" s="78"/>
      <c r="M22" s="55" t="s">
        <v>480</v>
      </c>
      <c r="N22" s="315" t="s">
        <v>52</v>
      </c>
      <c r="O22" s="84"/>
      <c r="P22" s="78"/>
      <c r="Q22" s="83" t="s">
        <v>48</v>
      </c>
      <c r="R22" s="75">
        <v>41163</v>
      </c>
      <c r="S22" s="86" t="s">
        <v>115</v>
      </c>
      <c r="T22" s="86"/>
      <c r="U22" s="71"/>
      <c r="V22" s="71">
        <v>124</v>
      </c>
      <c r="W22" s="88"/>
      <c r="X22" s="71" t="s">
        <v>28</v>
      </c>
      <c r="Y22" s="55">
        <v>0</v>
      </c>
      <c r="Z22" s="71">
        <v>0</v>
      </c>
      <c r="AA22" s="75">
        <v>41184</v>
      </c>
      <c r="AB22" s="75">
        <v>41669</v>
      </c>
      <c r="AC22" s="271">
        <v>6</v>
      </c>
      <c r="AD22" s="270">
        <v>42094</v>
      </c>
      <c r="AE22" s="71">
        <v>8</v>
      </c>
      <c r="AF22" s="71">
        <v>6</v>
      </c>
      <c r="AG22" s="71"/>
      <c r="AH22" s="270">
        <v>42095</v>
      </c>
      <c r="AI22" s="71">
        <v>8</v>
      </c>
      <c r="AJ22" s="71"/>
      <c r="AK22" s="270">
        <v>42005</v>
      </c>
      <c r="AL22" s="270"/>
      <c r="AM22" s="71"/>
      <c r="AN22" s="71">
        <v>4</v>
      </c>
      <c r="AO22" s="270">
        <v>42079</v>
      </c>
      <c r="AQ22" s="71"/>
      <c r="AR22" s="270">
        <v>42086</v>
      </c>
      <c r="AS22" s="71">
        <v>4</v>
      </c>
      <c r="AT22" s="71" t="s">
        <v>1967</v>
      </c>
      <c r="AU22" s="71"/>
      <c r="AW22" s="71"/>
      <c r="AX22" s="71" t="s">
        <v>1967</v>
      </c>
      <c r="AY22" s="74">
        <v>49.332419999999999</v>
      </c>
      <c r="AZ22" s="74">
        <v>136.52132</v>
      </c>
      <c r="BA22" s="85">
        <v>24</v>
      </c>
      <c r="BB22" s="87">
        <v>1.95</v>
      </c>
      <c r="BC22" s="84">
        <v>3</v>
      </c>
      <c r="BD22" s="76" t="s">
        <v>43</v>
      </c>
      <c r="BE22" s="77">
        <v>4.7171532846715332</v>
      </c>
      <c r="BF22" s="295" t="s">
        <v>1967</v>
      </c>
      <c r="BG22" s="270">
        <v>41609</v>
      </c>
      <c r="BH22" s="270" t="s">
        <v>1123</v>
      </c>
      <c r="BI22" s="57"/>
      <c r="BJ22" s="64"/>
      <c r="BL22" s="53" t="s">
        <v>2015</v>
      </c>
      <c r="BM22" s="55">
        <v>2</v>
      </c>
      <c r="BN22" s="324" t="s">
        <v>3037</v>
      </c>
      <c r="BO22" s="358">
        <v>3.0000000000000001E-3</v>
      </c>
      <c r="BP22" s="358">
        <v>1E-3</v>
      </c>
      <c r="BQ22" s="358">
        <v>2E-3</v>
      </c>
      <c r="BR22" s="358">
        <v>0.98199999999999998</v>
      </c>
      <c r="BS22" s="358">
        <v>4.0000000000000001E-3</v>
      </c>
      <c r="BT22" s="358">
        <v>6.0000000000000001E-3</v>
      </c>
      <c r="BU22" s="359">
        <v>2E-3</v>
      </c>
      <c r="BV22" s="358">
        <v>3.8665447999999998E-2</v>
      </c>
      <c r="BW22" s="358">
        <v>6.1336109999999999E-2</v>
      </c>
      <c r="BX22" s="358">
        <v>7.0972690000000005E-2</v>
      </c>
      <c r="BY22" s="358">
        <v>0.80299215999999995</v>
      </c>
      <c r="BZ22" s="358">
        <v>9.7537299999999999E-6</v>
      </c>
      <c r="CA22" s="358">
        <v>3.0768760000000001E-3</v>
      </c>
      <c r="CB22" s="359">
        <v>2.2946962000000001E-2</v>
      </c>
      <c r="CC22" s="64">
        <v>296</v>
      </c>
      <c r="CD22" s="64">
        <v>307</v>
      </c>
      <c r="CE22" s="64">
        <v>267</v>
      </c>
      <c r="CF22" s="64">
        <v>284</v>
      </c>
      <c r="CG22" s="64">
        <v>248</v>
      </c>
      <c r="CH22" s="64">
        <v>193</v>
      </c>
      <c r="CI22" s="64">
        <v>214</v>
      </c>
      <c r="CJ22" s="64">
        <v>223</v>
      </c>
      <c r="CK22" s="64">
        <v>226</v>
      </c>
      <c r="CL22" s="327">
        <v>259</v>
      </c>
      <c r="CM22" s="328">
        <v>0.19361363964744999</v>
      </c>
      <c r="CN22" s="328">
        <v>0.11001612614226799</v>
      </c>
      <c r="CO22" s="55" t="s">
        <v>43</v>
      </c>
      <c r="CP22" s="346" t="s">
        <v>2063</v>
      </c>
      <c r="CQ22" s="71" t="s">
        <v>116</v>
      </c>
      <c r="CR22" s="38" t="s">
        <v>116</v>
      </c>
      <c r="CS22" s="331">
        <v>41669</v>
      </c>
      <c r="CT22" s="214" t="s">
        <v>1967</v>
      </c>
      <c r="CU22" s="302">
        <v>3</v>
      </c>
      <c r="CV22" s="302">
        <v>3</v>
      </c>
      <c r="CW22" s="350" t="s">
        <v>2216</v>
      </c>
      <c r="CX22" s="55" t="s">
        <v>1967</v>
      </c>
      <c r="CY22" s="55"/>
      <c r="CZ22" s="55"/>
      <c r="DA22" s="368"/>
    </row>
    <row r="23" spans="1:105" s="53" customFormat="1">
      <c r="A23" s="55">
        <v>22</v>
      </c>
      <c r="B23" s="135" t="s">
        <v>117</v>
      </c>
      <c r="C23" s="135" t="s">
        <v>117</v>
      </c>
      <c r="D23" s="92" t="s">
        <v>29</v>
      </c>
      <c r="E23" s="91"/>
      <c r="F23" s="71">
        <v>25.1</v>
      </c>
      <c r="G23" s="55"/>
      <c r="H23" s="72"/>
      <c r="I23" s="67"/>
      <c r="J23" s="71" t="s">
        <v>118</v>
      </c>
      <c r="K23" s="84" t="s">
        <v>41</v>
      </c>
      <c r="L23" s="78"/>
      <c r="M23" s="55" t="s">
        <v>480</v>
      </c>
      <c r="N23" s="315" t="s">
        <v>52</v>
      </c>
      <c r="O23" s="84"/>
      <c r="P23" s="78"/>
      <c r="Q23" s="83" t="s">
        <v>48</v>
      </c>
      <c r="R23" s="75">
        <v>41163</v>
      </c>
      <c r="S23" s="86"/>
      <c r="T23" s="86"/>
      <c r="U23" s="71"/>
      <c r="V23" s="71">
        <v>112</v>
      </c>
      <c r="W23" s="88"/>
      <c r="X23" s="71" t="s">
        <v>28</v>
      </c>
      <c r="Y23" s="55">
        <v>0</v>
      </c>
      <c r="Z23" s="71">
        <v>0</v>
      </c>
      <c r="AA23" s="75">
        <v>41184</v>
      </c>
      <c r="AB23" s="75">
        <v>41669</v>
      </c>
      <c r="AC23" s="271">
        <v>6</v>
      </c>
      <c r="AD23" s="270">
        <v>42094</v>
      </c>
      <c r="AE23" s="71">
        <v>8</v>
      </c>
      <c r="AF23" s="71">
        <v>8</v>
      </c>
      <c r="AG23" s="71"/>
      <c r="AH23" s="270">
        <v>42095</v>
      </c>
      <c r="AI23" s="71">
        <v>8</v>
      </c>
      <c r="AJ23" s="71"/>
      <c r="AK23" s="270">
        <v>42005</v>
      </c>
      <c r="AL23" s="270"/>
      <c r="AM23" s="71"/>
      <c r="AN23" s="71">
        <v>4</v>
      </c>
      <c r="AO23" s="270">
        <v>42079</v>
      </c>
      <c r="AQ23" s="71"/>
      <c r="AR23" s="270">
        <v>42086</v>
      </c>
      <c r="AS23" s="71">
        <v>4</v>
      </c>
      <c r="AT23" s="71" t="s">
        <v>1967</v>
      </c>
      <c r="AU23" s="71"/>
      <c r="AW23" s="71"/>
      <c r="AX23" s="71" t="s">
        <v>1967</v>
      </c>
      <c r="AY23" s="74">
        <v>49.332529999999998</v>
      </c>
      <c r="AZ23" s="74">
        <v>136.52117999999999</v>
      </c>
      <c r="BA23" s="85">
        <v>21</v>
      </c>
      <c r="BB23" s="87">
        <v>2.2799999999999998</v>
      </c>
      <c r="BC23" s="84">
        <v>4</v>
      </c>
      <c r="BD23" s="76" t="s">
        <v>43</v>
      </c>
      <c r="BE23" s="77">
        <v>4.41180981595092</v>
      </c>
      <c r="BF23" s="295" t="s">
        <v>1967</v>
      </c>
      <c r="BG23" s="270">
        <v>41609</v>
      </c>
      <c r="BH23" s="270" t="s">
        <v>1123</v>
      </c>
      <c r="BI23" s="57"/>
      <c r="BJ23" s="64"/>
      <c r="BL23" s="53" t="s">
        <v>2015</v>
      </c>
      <c r="BM23" s="55">
        <v>2</v>
      </c>
      <c r="BN23" s="324" t="s">
        <v>3037</v>
      </c>
      <c r="BO23" s="358">
        <v>3.0000000000000001E-3</v>
      </c>
      <c r="BP23" s="358">
        <v>1E-3</v>
      </c>
      <c r="BQ23" s="358">
        <v>2E-3</v>
      </c>
      <c r="BR23" s="358">
        <v>0.98199999999999998</v>
      </c>
      <c r="BS23" s="358">
        <v>4.0000000000000001E-3</v>
      </c>
      <c r="BT23" s="358">
        <v>6.0000000000000001E-3</v>
      </c>
      <c r="BU23" s="359">
        <v>2E-3</v>
      </c>
      <c r="BV23" s="358">
        <v>3.8665447999999998E-2</v>
      </c>
      <c r="BW23" s="358">
        <v>6.1336109999999999E-2</v>
      </c>
      <c r="BX23" s="358">
        <v>7.0972690000000005E-2</v>
      </c>
      <c r="BY23" s="358">
        <v>0.80299215999999995</v>
      </c>
      <c r="BZ23" s="358">
        <v>9.7537299999999999E-6</v>
      </c>
      <c r="CA23" s="358">
        <v>3.0768760000000001E-3</v>
      </c>
      <c r="CB23" s="359">
        <v>2.2946962000000001E-2</v>
      </c>
      <c r="CC23" s="64">
        <v>296</v>
      </c>
      <c r="CD23" s="64">
        <v>307</v>
      </c>
      <c r="CE23" s="64">
        <v>267</v>
      </c>
      <c r="CF23" s="64">
        <v>284</v>
      </c>
      <c r="CG23" s="64">
        <v>248</v>
      </c>
      <c r="CH23" s="64">
        <v>193</v>
      </c>
      <c r="CI23" s="64">
        <v>214</v>
      </c>
      <c r="CJ23" s="64">
        <v>223</v>
      </c>
      <c r="CK23" s="64">
        <v>226</v>
      </c>
      <c r="CL23" s="327">
        <v>259</v>
      </c>
      <c r="CM23" s="328">
        <v>0.19361363964744999</v>
      </c>
      <c r="CN23" s="328">
        <v>0.11001612614226799</v>
      </c>
      <c r="CO23" s="55" t="s">
        <v>43</v>
      </c>
      <c r="CP23" s="346" t="s">
        <v>2063</v>
      </c>
      <c r="CQ23" s="71" t="s">
        <v>118</v>
      </c>
      <c r="CR23" s="38" t="s">
        <v>118</v>
      </c>
      <c r="CS23" s="331">
        <v>41669</v>
      </c>
      <c r="CT23" s="214" t="s">
        <v>1967</v>
      </c>
      <c r="CU23" s="302">
        <v>3</v>
      </c>
      <c r="CV23" s="302">
        <v>3</v>
      </c>
      <c r="CW23" s="350" t="s">
        <v>2217</v>
      </c>
      <c r="CX23" s="55" t="s">
        <v>1967</v>
      </c>
      <c r="CY23" s="55"/>
      <c r="CZ23" s="55"/>
      <c r="DA23" s="368"/>
    </row>
    <row r="24" spans="1:105" s="53" customFormat="1">
      <c r="A24" s="55">
        <v>23</v>
      </c>
      <c r="B24" s="135" t="s">
        <v>119</v>
      </c>
      <c r="C24" s="135" t="s">
        <v>119</v>
      </c>
      <c r="D24" s="92" t="s">
        <v>29</v>
      </c>
      <c r="E24" s="91"/>
      <c r="F24" s="71">
        <v>25.1</v>
      </c>
      <c r="G24" s="55"/>
      <c r="H24" s="72"/>
      <c r="I24" s="67"/>
      <c r="J24" s="71" t="s">
        <v>120</v>
      </c>
      <c r="K24" s="84" t="s">
        <v>41</v>
      </c>
      <c r="L24" s="78"/>
      <c r="M24" s="55" t="s">
        <v>480</v>
      </c>
      <c r="N24" s="315" t="s">
        <v>52</v>
      </c>
      <c r="O24" s="84"/>
      <c r="P24" s="78"/>
      <c r="Q24" s="83" t="s">
        <v>48</v>
      </c>
      <c r="R24" s="75">
        <v>41163</v>
      </c>
      <c r="S24" s="86"/>
      <c r="T24" s="86"/>
      <c r="U24" s="71"/>
      <c r="V24" s="71">
        <v>108</v>
      </c>
      <c r="W24" s="88"/>
      <c r="X24" s="71" t="s">
        <v>28</v>
      </c>
      <c r="Y24" s="55">
        <v>0</v>
      </c>
      <c r="Z24" s="71">
        <v>0</v>
      </c>
      <c r="AA24" s="75">
        <v>41184</v>
      </c>
      <c r="AB24" s="75">
        <v>41669</v>
      </c>
      <c r="AC24" s="271">
        <v>6</v>
      </c>
      <c r="AD24" s="270">
        <v>42094</v>
      </c>
      <c r="AE24" s="71">
        <v>8</v>
      </c>
      <c r="AF24" s="71">
        <v>8</v>
      </c>
      <c r="AG24" s="71"/>
      <c r="AH24" s="270">
        <v>42095</v>
      </c>
      <c r="AI24" s="71">
        <v>8</v>
      </c>
      <c r="AJ24" s="71"/>
      <c r="AK24" s="270">
        <v>42005</v>
      </c>
      <c r="AL24" s="270"/>
      <c r="AM24" s="71"/>
      <c r="AN24" s="71">
        <v>4</v>
      </c>
      <c r="AO24" s="270">
        <v>42079</v>
      </c>
      <c r="AQ24" s="71"/>
      <c r="AR24" s="270">
        <v>42086</v>
      </c>
      <c r="AS24" s="71">
        <v>4</v>
      </c>
      <c r="AT24" s="71" t="s">
        <v>1967</v>
      </c>
      <c r="AU24" s="71"/>
      <c r="AW24" s="71"/>
      <c r="AX24" s="71" t="s">
        <v>1967</v>
      </c>
      <c r="AY24" s="74">
        <v>49.332349999999998</v>
      </c>
      <c r="AZ24" s="74">
        <v>136.52069</v>
      </c>
      <c r="BA24" s="85">
        <v>25</v>
      </c>
      <c r="BB24" s="87">
        <v>1.73</v>
      </c>
      <c r="BC24" s="84">
        <v>3</v>
      </c>
      <c r="BD24" s="76" t="s">
        <v>43</v>
      </c>
      <c r="BE24" s="77">
        <v>4.3887945670628179</v>
      </c>
      <c r="BF24" s="295" t="s">
        <v>1967</v>
      </c>
      <c r="BG24" s="270">
        <v>41609</v>
      </c>
      <c r="BH24" s="270" t="s">
        <v>1123</v>
      </c>
      <c r="BI24" s="57"/>
      <c r="BJ24" s="64"/>
      <c r="BL24" s="53" t="s">
        <v>2015</v>
      </c>
      <c r="BM24" s="55">
        <v>2</v>
      </c>
      <c r="BN24" s="324" t="s">
        <v>3037</v>
      </c>
      <c r="BO24" s="358">
        <v>3.0000000000000001E-3</v>
      </c>
      <c r="BP24" s="358">
        <v>1.4999999999999999E-2</v>
      </c>
      <c r="BQ24" s="358">
        <v>0</v>
      </c>
      <c r="BR24" s="358">
        <v>0.98099999999999998</v>
      </c>
      <c r="BS24" s="358">
        <v>0</v>
      </c>
      <c r="BT24" s="358">
        <v>1E-3</v>
      </c>
      <c r="BU24" s="359">
        <v>0</v>
      </c>
      <c r="BV24" s="358">
        <v>3.5719212E-2</v>
      </c>
      <c r="BW24" s="358">
        <v>6.5988978000000004E-2</v>
      </c>
      <c r="BX24" s="358">
        <v>7.2302464999999996E-2</v>
      </c>
      <c r="BY24" s="358">
        <v>0.79599072500000001</v>
      </c>
      <c r="BZ24" s="358">
        <v>9.6921600000000007E-6</v>
      </c>
      <c r="CA24" s="358">
        <v>3.8800369999999998E-3</v>
      </c>
      <c r="CB24" s="359">
        <v>2.6108890999999999E-2</v>
      </c>
      <c r="CC24" s="64">
        <v>296</v>
      </c>
      <c r="CD24" s="64">
        <v>307</v>
      </c>
      <c r="CE24" s="64">
        <v>267</v>
      </c>
      <c r="CF24" s="64">
        <v>284</v>
      </c>
      <c r="CG24" s="64">
        <v>248</v>
      </c>
      <c r="CH24" s="64">
        <v>193</v>
      </c>
      <c r="CI24" s="64">
        <v>214</v>
      </c>
      <c r="CJ24" s="64">
        <v>223</v>
      </c>
      <c r="CK24" s="64">
        <v>226</v>
      </c>
      <c r="CL24" s="327">
        <v>259</v>
      </c>
      <c r="CM24" s="328">
        <v>0.233694552810288</v>
      </c>
      <c r="CN24" s="328">
        <v>0.10792669130401999</v>
      </c>
      <c r="CO24" s="55" t="s">
        <v>43</v>
      </c>
      <c r="CQ24" s="71" t="s">
        <v>120</v>
      </c>
      <c r="CR24" s="38" t="s">
        <v>120</v>
      </c>
      <c r="CS24" s="331">
        <v>41669</v>
      </c>
      <c r="CT24" s="214" t="s">
        <v>1967</v>
      </c>
      <c r="CU24" s="302">
        <v>3</v>
      </c>
      <c r="CV24" s="302">
        <v>3</v>
      </c>
      <c r="CW24" s="350" t="s">
        <v>2218</v>
      </c>
      <c r="CX24" s="55" t="s">
        <v>1967</v>
      </c>
      <c r="CY24" s="55"/>
      <c r="CZ24" s="55"/>
      <c r="DA24" s="368"/>
    </row>
    <row r="25" spans="1:105" s="53" customFormat="1">
      <c r="A25" s="55">
        <v>24</v>
      </c>
      <c r="B25" s="135" t="s">
        <v>121</v>
      </c>
      <c r="C25" s="135" t="s">
        <v>121</v>
      </c>
      <c r="D25" s="92" t="s">
        <v>29</v>
      </c>
      <c r="E25" s="91"/>
      <c r="F25" s="71">
        <v>25.1</v>
      </c>
      <c r="G25" s="55"/>
      <c r="H25" s="72"/>
      <c r="I25" s="67"/>
      <c r="J25" s="71" t="s">
        <v>122</v>
      </c>
      <c r="K25" s="84" t="s">
        <v>41</v>
      </c>
      <c r="L25" s="78"/>
      <c r="M25" s="55" t="s">
        <v>480</v>
      </c>
      <c r="N25" s="315" t="s">
        <v>52</v>
      </c>
      <c r="O25" s="84"/>
      <c r="P25" s="78"/>
      <c r="Q25" s="83" t="s">
        <v>48</v>
      </c>
      <c r="R25" s="75">
        <v>41164</v>
      </c>
      <c r="S25" s="86"/>
      <c r="T25" s="86"/>
      <c r="U25" s="71"/>
      <c r="V25" s="71">
        <v>216</v>
      </c>
      <c r="W25" s="88"/>
      <c r="X25" s="71" t="s">
        <v>28</v>
      </c>
      <c r="Y25" s="55">
        <v>0</v>
      </c>
      <c r="Z25" s="71">
        <v>0</v>
      </c>
      <c r="AA25" s="75">
        <v>41184</v>
      </c>
      <c r="AB25" s="75">
        <v>41669</v>
      </c>
      <c r="AC25" s="271">
        <v>6</v>
      </c>
      <c r="AD25" s="270">
        <v>42094</v>
      </c>
      <c r="AE25" s="71">
        <v>8</v>
      </c>
      <c r="AF25" s="71">
        <v>8</v>
      </c>
      <c r="AG25" s="71"/>
      <c r="AH25" s="270">
        <v>42095</v>
      </c>
      <c r="AI25" s="71">
        <v>8</v>
      </c>
      <c r="AJ25" s="71"/>
      <c r="AK25" s="270">
        <v>42005</v>
      </c>
      <c r="AL25" s="270"/>
      <c r="AM25" s="71"/>
      <c r="AN25" s="71">
        <v>4</v>
      </c>
      <c r="AO25" s="270">
        <v>42079</v>
      </c>
      <c r="AQ25" s="71"/>
      <c r="AR25" s="270">
        <v>42086</v>
      </c>
      <c r="AS25" s="71">
        <v>4</v>
      </c>
      <c r="AT25" s="71" t="s">
        <v>1967</v>
      </c>
      <c r="AU25" s="270">
        <v>42076</v>
      </c>
      <c r="AW25" s="71">
        <v>2</v>
      </c>
      <c r="AX25" s="71" t="s">
        <v>1967</v>
      </c>
      <c r="AY25" s="74">
        <v>49.329450000000001</v>
      </c>
      <c r="AZ25" s="74">
        <v>136.51760999999999</v>
      </c>
      <c r="BA25" s="85">
        <v>24</v>
      </c>
      <c r="BB25" s="87">
        <v>2.44</v>
      </c>
      <c r="BC25" s="84">
        <v>4</v>
      </c>
      <c r="BD25" s="76" t="s">
        <v>43</v>
      </c>
      <c r="BE25" s="77">
        <v>4.5600000000000005</v>
      </c>
      <c r="BF25" s="295" t="s">
        <v>1967</v>
      </c>
      <c r="BG25" s="270">
        <v>41609</v>
      </c>
      <c r="BH25" s="270" t="s">
        <v>1123</v>
      </c>
      <c r="BI25" s="57"/>
      <c r="BJ25" s="64"/>
      <c r="BL25" s="53" t="s">
        <v>2015</v>
      </c>
      <c r="BM25" s="55">
        <v>2</v>
      </c>
      <c r="BN25" s="324" t="s">
        <v>3037</v>
      </c>
      <c r="BO25" s="358">
        <v>3.0000000000000001E-3</v>
      </c>
      <c r="BP25" s="358">
        <v>1.0999999999999999E-2</v>
      </c>
      <c r="BQ25" s="358">
        <v>0</v>
      </c>
      <c r="BR25" s="358">
        <v>0.96899999999999997</v>
      </c>
      <c r="BS25" s="358">
        <v>1E-3</v>
      </c>
      <c r="BT25" s="358">
        <v>3.0000000000000001E-3</v>
      </c>
      <c r="BU25" s="359">
        <v>1.2E-2</v>
      </c>
      <c r="BV25" s="358">
        <v>3.0696559000000002E-2</v>
      </c>
      <c r="BW25" s="358">
        <v>6.4845412000000005E-2</v>
      </c>
      <c r="BX25" s="358">
        <v>6.9185209999999997E-2</v>
      </c>
      <c r="BY25" s="358">
        <v>0.79884207799999996</v>
      </c>
      <c r="BZ25" s="358">
        <v>9.7335400000000003E-6</v>
      </c>
      <c r="CA25" s="358">
        <v>6.5986380000000004E-3</v>
      </c>
      <c r="CB25" s="359">
        <v>2.9822369000000001E-2</v>
      </c>
      <c r="CC25" s="64">
        <v>296</v>
      </c>
      <c r="CD25" s="64">
        <v>307</v>
      </c>
      <c r="CE25" s="64">
        <v>266</v>
      </c>
      <c r="CF25" s="64">
        <v>283</v>
      </c>
      <c r="CG25" s="64">
        <v>248</v>
      </c>
      <c r="CH25" s="64">
        <v>193</v>
      </c>
      <c r="CI25" s="64">
        <v>213</v>
      </c>
      <c r="CJ25" s="64">
        <v>224</v>
      </c>
      <c r="CK25" s="64">
        <v>226</v>
      </c>
      <c r="CL25" s="327">
        <v>259</v>
      </c>
      <c r="CM25" s="328">
        <v>0.20898714058661999</v>
      </c>
      <c r="CN25" s="328">
        <v>0.11368867131845201</v>
      </c>
      <c r="CO25" s="55" t="s">
        <v>43</v>
      </c>
      <c r="CQ25" s="71" t="s">
        <v>122</v>
      </c>
      <c r="CR25" s="38" t="s">
        <v>122</v>
      </c>
      <c r="CS25" s="331">
        <v>41669</v>
      </c>
      <c r="CT25" s="214" t="s">
        <v>1967</v>
      </c>
      <c r="CU25" s="302">
        <v>3</v>
      </c>
      <c r="CV25" s="302">
        <v>3</v>
      </c>
      <c r="CW25" s="350" t="s">
        <v>2219</v>
      </c>
      <c r="CX25" s="55" t="s">
        <v>1967</v>
      </c>
      <c r="CY25" s="55"/>
      <c r="CZ25" s="55"/>
      <c r="DA25" s="368"/>
    </row>
    <row r="26" spans="1:105" s="53" customFormat="1">
      <c r="A26" s="55">
        <v>25</v>
      </c>
      <c r="B26" s="135" t="s">
        <v>123</v>
      </c>
      <c r="C26" s="135" t="s">
        <v>123</v>
      </c>
      <c r="D26" s="92" t="s">
        <v>29</v>
      </c>
      <c r="E26" s="91"/>
      <c r="F26" s="71">
        <v>25.1</v>
      </c>
      <c r="G26" s="55"/>
      <c r="H26" s="72"/>
      <c r="I26" s="67"/>
      <c r="J26" s="71" t="s">
        <v>124</v>
      </c>
      <c r="K26" s="84" t="s">
        <v>41</v>
      </c>
      <c r="L26" s="78"/>
      <c r="M26" s="55" t="s">
        <v>480</v>
      </c>
      <c r="N26" s="315" t="s">
        <v>52</v>
      </c>
      <c r="O26" s="84"/>
      <c r="P26" s="78"/>
      <c r="Q26" s="83" t="s">
        <v>48</v>
      </c>
      <c r="R26" s="75">
        <v>41164</v>
      </c>
      <c r="S26" s="86"/>
      <c r="T26" s="86"/>
      <c r="U26" s="71"/>
      <c r="V26" s="71">
        <v>104</v>
      </c>
      <c r="W26" s="88"/>
      <c r="X26" s="71" t="s">
        <v>28</v>
      </c>
      <c r="Y26" s="55">
        <v>0</v>
      </c>
      <c r="Z26" s="71">
        <v>0</v>
      </c>
      <c r="AA26" s="75">
        <v>41184</v>
      </c>
      <c r="AB26" s="75">
        <v>41669</v>
      </c>
      <c r="AC26" s="271">
        <v>6</v>
      </c>
      <c r="AD26" s="270">
        <v>42094</v>
      </c>
      <c r="AE26" s="71">
        <v>8</v>
      </c>
      <c r="AF26" s="71">
        <v>8</v>
      </c>
      <c r="AG26" s="71"/>
      <c r="AH26" s="270">
        <v>42095</v>
      </c>
      <c r="AI26" s="71">
        <v>8</v>
      </c>
      <c r="AJ26" s="71"/>
      <c r="AK26" s="270">
        <v>42005</v>
      </c>
      <c r="AL26" s="270"/>
      <c r="AM26" s="71"/>
      <c r="AN26" s="71">
        <v>4</v>
      </c>
      <c r="AO26" s="270">
        <v>42079</v>
      </c>
      <c r="AQ26" s="71"/>
      <c r="AR26" s="270">
        <v>42086</v>
      </c>
      <c r="AS26" s="71">
        <v>4</v>
      </c>
      <c r="AT26" s="71" t="s">
        <v>1967</v>
      </c>
      <c r="AU26" s="71"/>
      <c r="AW26" s="71"/>
      <c r="AX26" s="71" t="s">
        <v>1967</v>
      </c>
      <c r="AY26" s="74">
        <v>49.329599999999999</v>
      </c>
      <c r="AZ26" s="74">
        <v>136.51714100000001</v>
      </c>
      <c r="BA26" s="85">
        <v>28</v>
      </c>
      <c r="BB26" s="87">
        <v>2.27</v>
      </c>
      <c r="BC26" s="84">
        <v>4</v>
      </c>
      <c r="BD26" s="76" t="s">
        <v>43</v>
      </c>
      <c r="BE26" s="77">
        <v>4.3769633507853403</v>
      </c>
      <c r="BF26" s="295" t="s">
        <v>1967</v>
      </c>
      <c r="BG26" s="270">
        <v>41609</v>
      </c>
      <c r="BH26" s="270" t="s">
        <v>1123</v>
      </c>
      <c r="BI26" s="57"/>
      <c r="BJ26" s="64"/>
      <c r="BL26" s="53" t="s">
        <v>2015</v>
      </c>
      <c r="BM26" s="55">
        <v>2</v>
      </c>
      <c r="BN26" s="324" t="s">
        <v>3037</v>
      </c>
      <c r="BO26" s="358">
        <v>2E-3</v>
      </c>
      <c r="BP26" s="358">
        <v>8.0000000000000002E-3</v>
      </c>
      <c r="BQ26" s="358">
        <v>0</v>
      </c>
      <c r="BR26" s="358">
        <v>0.98</v>
      </c>
      <c r="BS26" s="358">
        <v>2E-3</v>
      </c>
      <c r="BT26" s="358">
        <v>7.0000000000000001E-3</v>
      </c>
      <c r="BU26" s="359">
        <v>2E-3</v>
      </c>
      <c r="BV26" s="358">
        <v>4.0234466000000003E-2</v>
      </c>
      <c r="BW26" s="358">
        <v>7.3753469000000002E-2</v>
      </c>
      <c r="BX26" s="358">
        <v>7.1751598E-2</v>
      </c>
      <c r="BY26" s="358">
        <v>0.78733699400000001</v>
      </c>
      <c r="BZ26" s="358">
        <v>9.6701200000000005E-6</v>
      </c>
      <c r="CA26" s="358">
        <v>2.6383330000000001E-3</v>
      </c>
      <c r="CB26" s="359">
        <v>2.4275469000000001E-2</v>
      </c>
      <c r="CC26" s="64">
        <v>296</v>
      </c>
      <c r="CD26" s="64">
        <v>307</v>
      </c>
      <c r="CE26" s="64">
        <v>267</v>
      </c>
      <c r="CF26" s="64">
        <v>284</v>
      </c>
      <c r="CG26" s="64">
        <v>248</v>
      </c>
      <c r="CH26" s="64">
        <v>193</v>
      </c>
      <c r="CI26" s="64">
        <v>214</v>
      </c>
      <c r="CJ26" s="64">
        <v>223</v>
      </c>
      <c r="CK26" s="64">
        <v>226</v>
      </c>
      <c r="CL26" s="327">
        <v>259</v>
      </c>
      <c r="CM26" s="328">
        <v>0.27455570004334601</v>
      </c>
      <c r="CN26" s="328">
        <v>0.10181644359464601</v>
      </c>
      <c r="CO26" s="55" t="s">
        <v>43</v>
      </c>
      <c r="CQ26" s="71" t="s">
        <v>124</v>
      </c>
      <c r="CR26" s="38" t="s">
        <v>124</v>
      </c>
      <c r="CS26" s="331">
        <v>41669</v>
      </c>
      <c r="CT26" s="214" t="s">
        <v>1967</v>
      </c>
      <c r="CU26" s="302">
        <v>3</v>
      </c>
      <c r="CV26" s="302">
        <v>3</v>
      </c>
      <c r="CW26" s="350" t="s">
        <v>2220</v>
      </c>
      <c r="CX26" s="55" t="s">
        <v>1967</v>
      </c>
      <c r="CY26" s="55"/>
      <c r="CZ26" s="55"/>
      <c r="DA26" s="368"/>
    </row>
    <row r="27" spans="1:105" s="53" customFormat="1">
      <c r="A27" s="55">
        <v>26</v>
      </c>
      <c r="B27" s="135" t="s">
        <v>125</v>
      </c>
      <c r="C27" s="135" t="s">
        <v>125</v>
      </c>
      <c r="D27" s="92" t="s">
        <v>29</v>
      </c>
      <c r="E27" s="91"/>
      <c r="F27" s="71">
        <v>25.1</v>
      </c>
      <c r="G27" s="55"/>
      <c r="H27" s="72"/>
      <c r="I27" s="67"/>
      <c r="J27" s="71" t="s">
        <v>126</v>
      </c>
      <c r="K27" s="84" t="s">
        <v>41</v>
      </c>
      <c r="L27" s="78"/>
      <c r="M27" s="55" t="s">
        <v>480</v>
      </c>
      <c r="N27" s="315" t="s">
        <v>52</v>
      </c>
      <c r="O27" s="84"/>
      <c r="P27" s="78"/>
      <c r="Q27" s="83" t="s">
        <v>48</v>
      </c>
      <c r="R27" s="75">
        <v>41164</v>
      </c>
      <c r="S27" s="86"/>
      <c r="T27" s="86"/>
      <c r="U27" s="71"/>
      <c r="V27" s="71">
        <v>112</v>
      </c>
      <c r="W27" s="88"/>
      <c r="X27" s="71" t="s">
        <v>28</v>
      </c>
      <c r="Y27" s="55">
        <v>0</v>
      </c>
      <c r="Z27" s="71">
        <v>0</v>
      </c>
      <c r="AA27" s="75">
        <v>41184</v>
      </c>
      <c r="AB27" s="75">
        <v>41669</v>
      </c>
      <c r="AC27" s="271">
        <v>6</v>
      </c>
      <c r="AD27" s="270">
        <v>42094</v>
      </c>
      <c r="AE27" s="71">
        <v>8</v>
      </c>
      <c r="AF27" s="71">
        <v>8</v>
      </c>
      <c r="AG27" s="71"/>
      <c r="AH27" s="270">
        <v>42095</v>
      </c>
      <c r="AI27" s="71">
        <v>8</v>
      </c>
      <c r="AJ27" s="71"/>
      <c r="AK27" s="270">
        <v>42005</v>
      </c>
      <c r="AL27" s="270"/>
      <c r="AM27" s="71"/>
      <c r="AN27" s="71">
        <v>4</v>
      </c>
      <c r="AO27" s="270">
        <v>42079</v>
      </c>
      <c r="AQ27" s="71"/>
      <c r="AR27" s="270">
        <v>42086</v>
      </c>
      <c r="AS27" s="71">
        <v>4</v>
      </c>
      <c r="AT27" s="71" t="s">
        <v>1967</v>
      </c>
      <c r="AU27" s="71"/>
      <c r="AW27" s="71"/>
      <c r="AX27" s="71" t="s">
        <v>1967</v>
      </c>
      <c r="AY27" s="74">
        <v>49.329770000000003</v>
      </c>
      <c r="AZ27" s="74">
        <v>136.51747</v>
      </c>
      <c r="BA27" s="85">
        <v>29</v>
      </c>
      <c r="BB27" s="87">
        <v>1.98</v>
      </c>
      <c r="BC27" s="84">
        <v>3</v>
      </c>
      <c r="BD27" s="76" t="s">
        <v>43</v>
      </c>
      <c r="BE27" s="77">
        <v>4.4076655052264808</v>
      </c>
      <c r="BF27" s="295" t="s">
        <v>1967</v>
      </c>
      <c r="BG27" s="270">
        <v>41609</v>
      </c>
      <c r="BH27" s="270" t="s">
        <v>1123</v>
      </c>
      <c r="BI27" s="57"/>
      <c r="BJ27" s="64"/>
      <c r="BL27" s="53" t="s">
        <v>2015</v>
      </c>
      <c r="BM27" s="55">
        <v>2</v>
      </c>
      <c r="BN27" s="324" t="s">
        <v>3037</v>
      </c>
      <c r="BO27" s="358">
        <v>6.0000000000000001E-3</v>
      </c>
      <c r="BP27" s="358">
        <v>1.0999999999999999E-2</v>
      </c>
      <c r="BQ27" s="358">
        <v>1E-3</v>
      </c>
      <c r="BR27" s="358">
        <v>0.93799999999999994</v>
      </c>
      <c r="BS27" s="358">
        <v>1.7000000000000001E-2</v>
      </c>
      <c r="BT27" s="358">
        <v>0.02</v>
      </c>
      <c r="BU27" s="359">
        <v>7.0000000000000001E-3</v>
      </c>
      <c r="BV27" s="358">
        <v>2.4919077000000001E-2</v>
      </c>
      <c r="BW27" s="358">
        <v>5.4816616999999998E-2</v>
      </c>
      <c r="BX27" s="358">
        <v>6.3644171999999999E-2</v>
      </c>
      <c r="BY27" s="358">
        <v>0.81686164800000005</v>
      </c>
      <c r="BZ27" s="358">
        <v>9.9155899999999997E-6</v>
      </c>
      <c r="CA27" s="358">
        <v>9.3873600000000008E-3</v>
      </c>
      <c r="CB27" s="359">
        <v>3.0361210999999999E-2</v>
      </c>
      <c r="CC27" s="64">
        <v>296</v>
      </c>
      <c r="CD27" s="64">
        <v>307</v>
      </c>
      <c r="CE27" s="64">
        <v>266</v>
      </c>
      <c r="CF27" s="64">
        <v>283</v>
      </c>
      <c r="CG27" s="64">
        <v>248</v>
      </c>
      <c r="CH27" s="64">
        <v>193</v>
      </c>
      <c r="CI27" s="64">
        <v>213</v>
      </c>
      <c r="CJ27" s="64">
        <v>224</v>
      </c>
      <c r="CK27" s="64">
        <v>226</v>
      </c>
      <c r="CL27" s="327">
        <v>259</v>
      </c>
      <c r="CM27" s="328">
        <v>0.15853200404565801</v>
      </c>
      <c r="CN27" s="328">
        <v>0.12881623682131901</v>
      </c>
      <c r="CO27" s="55" t="s">
        <v>43</v>
      </c>
      <c r="CQ27" s="71" t="s">
        <v>126</v>
      </c>
      <c r="CR27" s="38" t="s">
        <v>126</v>
      </c>
      <c r="CS27" s="331">
        <v>41669</v>
      </c>
      <c r="CT27" s="214" t="s">
        <v>1967</v>
      </c>
      <c r="CU27" s="302">
        <v>3</v>
      </c>
      <c r="CV27" s="302">
        <v>3</v>
      </c>
      <c r="CW27" s="350" t="s">
        <v>2221</v>
      </c>
      <c r="CX27" s="55" t="s">
        <v>1967</v>
      </c>
      <c r="CY27" s="55"/>
      <c r="CZ27" s="55"/>
      <c r="DA27" s="368"/>
    </row>
    <row r="28" spans="1:105" s="53" customFormat="1">
      <c r="A28" s="55">
        <v>27</v>
      </c>
      <c r="B28" s="135" t="s">
        <v>127</v>
      </c>
      <c r="C28" s="135" t="s">
        <v>127</v>
      </c>
      <c r="D28" s="92" t="s">
        <v>29</v>
      </c>
      <c r="E28" s="91"/>
      <c r="F28" s="71">
        <v>27.1</v>
      </c>
      <c r="G28" s="55"/>
      <c r="H28" s="72"/>
      <c r="I28" s="67"/>
      <c r="J28" s="71" t="s">
        <v>130</v>
      </c>
      <c r="K28" s="84" t="s">
        <v>41</v>
      </c>
      <c r="L28" s="78"/>
      <c r="M28" s="55" t="s">
        <v>480</v>
      </c>
      <c r="N28" s="315" t="s">
        <v>52</v>
      </c>
      <c r="O28" s="84"/>
      <c r="P28" s="78"/>
      <c r="Q28" s="83" t="s">
        <v>48</v>
      </c>
      <c r="R28" s="75">
        <v>41164</v>
      </c>
      <c r="S28" s="86" t="s">
        <v>129</v>
      </c>
      <c r="T28" s="86" t="s">
        <v>128</v>
      </c>
      <c r="U28" s="71" t="s">
        <v>54</v>
      </c>
      <c r="V28" s="71">
        <v>152</v>
      </c>
      <c r="W28" s="88"/>
      <c r="X28" s="71" t="s">
        <v>28</v>
      </c>
      <c r="Y28" s="55">
        <v>0</v>
      </c>
      <c r="Z28" s="71">
        <v>0</v>
      </c>
      <c r="AA28" s="75">
        <v>41184</v>
      </c>
      <c r="AB28" s="75">
        <v>41669</v>
      </c>
      <c r="AC28" s="271">
        <v>6</v>
      </c>
      <c r="AD28" s="270">
        <v>42094</v>
      </c>
      <c r="AE28" s="71">
        <v>8</v>
      </c>
      <c r="AF28" s="71">
        <v>7</v>
      </c>
      <c r="AG28" s="71"/>
      <c r="AH28" s="270">
        <v>42095</v>
      </c>
      <c r="AI28" s="71">
        <v>8</v>
      </c>
      <c r="AJ28" s="71"/>
      <c r="AK28" s="270">
        <v>42005</v>
      </c>
      <c r="AL28" s="270"/>
      <c r="AM28" s="71"/>
      <c r="AN28" s="71">
        <v>4</v>
      </c>
      <c r="AO28" s="270">
        <v>42079</v>
      </c>
      <c r="AQ28" s="71"/>
      <c r="AR28" s="270">
        <v>42086</v>
      </c>
      <c r="AS28" s="71">
        <v>4</v>
      </c>
      <c r="AT28" s="71" t="s">
        <v>1967</v>
      </c>
      <c r="AU28" s="71"/>
      <c r="AW28" s="71"/>
      <c r="AX28" s="71" t="s">
        <v>1967</v>
      </c>
      <c r="AY28" s="74">
        <v>48.917900000000003</v>
      </c>
      <c r="AZ28" s="74">
        <v>136.22987000000001</v>
      </c>
      <c r="BA28" s="85">
        <v>26</v>
      </c>
      <c r="BB28" s="87">
        <v>2.04</v>
      </c>
      <c r="BC28" s="84">
        <v>4</v>
      </c>
      <c r="BD28" s="76" t="s">
        <v>43</v>
      </c>
      <c r="BE28" s="77">
        <v>4.4610051993067588</v>
      </c>
      <c r="BF28" s="295" t="s">
        <v>1967</v>
      </c>
      <c r="BG28" s="270">
        <v>41609</v>
      </c>
      <c r="BH28" s="270" t="s">
        <v>1123</v>
      </c>
      <c r="BI28" s="57"/>
      <c r="BJ28" s="64"/>
      <c r="BL28" s="53" t="s">
        <v>2015</v>
      </c>
      <c r="BM28" s="55">
        <v>2</v>
      </c>
      <c r="BN28" s="324" t="s">
        <v>3037</v>
      </c>
      <c r="BO28" s="358">
        <v>1E-3</v>
      </c>
      <c r="BP28" s="358">
        <v>0</v>
      </c>
      <c r="BQ28" s="358">
        <v>0</v>
      </c>
      <c r="BR28" s="358">
        <v>0.97199999999999998</v>
      </c>
      <c r="BS28" s="358">
        <v>7.0000000000000001E-3</v>
      </c>
      <c r="BT28" s="358">
        <v>1.7999999999999999E-2</v>
      </c>
      <c r="BU28" s="359">
        <v>2E-3</v>
      </c>
      <c r="BV28" s="358">
        <v>3.2604584999999998E-2</v>
      </c>
      <c r="BW28" s="358">
        <v>6.6241088000000004E-2</v>
      </c>
      <c r="BX28" s="358">
        <v>7.1718868000000005E-2</v>
      </c>
      <c r="BY28" s="358">
        <v>0.79550098300000005</v>
      </c>
      <c r="BZ28" s="358">
        <v>9.7821599999999999E-6</v>
      </c>
      <c r="CA28" s="358">
        <v>8.7289440000000006E-3</v>
      </c>
      <c r="CB28" s="359">
        <v>2.5195749999999999E-2</v>
      </c>
      <c r="CC28" s="64">
        <v>296</v>
      </c>
      <c r="CD28" s="64">
        <v>307</v>
      </c>
      <c r="CE28" s="64">
        <v>266</v>
      </c>
      <c r="CF28" s="64">
        <v>283</v>
      </c>
      <c r="CG28" s="64">
        <v>248</v>
      </c>
      <c r="CH28" s="64">
        <v>193</v>
      </c>
      <c r="CI28" s="64">
        <v>213</v>
      </c>
      <c r="CJ28" s="64">
        <v>224</v>
      </c>
      <c r="CK28" s="64">
        <v>226</v>
      </c>
      <c r="CL28" s="327">
        <v>259</v>
      </c>
      <c r="CM28" s="328">
        <v>0.19118624476231799</v>
      </c>
      <c r="CN28" s="328">
        <v>0.112972953660367</v>
      </c>
      <c r="CO28" s="55" t="s">
        <v>43</v>
      </c>
      <c r="CQ28" s="71" t="s">
        <v>130</v>
      </c>
      <c r="CR28" s="38" t="s">
        <v>130</v>
      </c>
      <c r="CS28" s="331">
        <v>41669</v>
      </c>
      <c r="CT28" s="214" t="s">
        <v>1967</v>
      </c>
      <c r="CU28" s="302">
        <v>3</v>
      </c>
      <c r="CV28" s="302">
        <v>3</v>
      </c>
      <c r="CW28" s="350" t="s">
        <v>2222</v>
      </c>
      <c r="CX28" s="55" t="s">
        <v>1967</v>
      </c>
      <c r="CY28" s="55"/>
      <c r="CZ28" s="55"/>
      <c r="DA28" s="368"/>
    </row>
    <row r="29" spans="1:105" s="53" customFormat="1">
      <c r="A29" s="55">
        <v>28</v>
      </c>
      <c r="B29" s="135" t="s">
        <v>131</v>
      </c>
      <c r="C29" s="135" t="s">
        <v>131</v>
      </c>
      <c r="D29" s="92" t="s">
        <v>29</v>
      </c>
      <c r="E29" s="91"/>
      <c r="F29" s="71">
        <v>27.1</v>
      </c>
      <c r="G29" s="55"/>
      <c r="H29" s="72"/>
      <c r="I29" s="67"/>
      <c r="J29" s="71" t="s">
        <v>133</v>
      </c>
      <c r="K29" s="84" t="s">
        <v>41</v>
      </c>
      <c r="L29" s="78"/>
      <c r="M29" s="55" t="s">
        <v>480</v>
      </c>
      <c r="N29" s="88"/>
      <c r="O29" s="84"/>
      <c r="P29" s="80" t="s">
        <v>132</v>
      </c>
      <c r="Q29" s="83" t="s">
        <v>48</v>
      </c>
      <c r="R29" s="75">
        <v>41164</v>
      </c>
      <c r="S29" s="86"/>
      <c r="T29" s="86"/>
      <c r="U29" s="71"/>
      <c r="V29" s="71">
        <v>176</v>
      </c>
      <c r="W29" s="88"/>
      <c r="X29" s="71" t="s">
        <v>28</v>
      </c>
      <c r="Y29" s="55">
        <v>0</v>
      </c>
      <c r="Z29" s="71">
        <v>0</v>
      </c>
      <c r="AA29" s="75">
        <v>41184</v>
      </c>
      <c r="AB29" s="75">
        <v>41669</v>
      </c>
      <c r="AC29" s="271">
        <v>6</v>
      </c>
      <c r="AD29" s="270">
        <v>42094</v>
      </c>
      <c r="AE29" s="71">
        <v>8</v>
      </c>
      <c r="AF29" s="71">
        <v>8</v>
      </c>
      <c r="AG29" s="71"/>
      <c r="AH29" s="270">
        <v>42095</v>
      </c>
      <c r="AI29" s="71">
        <v>8</v>
      </c>
      <c r="AJ29" s="71"/>
      <c r="AK29" s="270">
        <v>42005</v>
      </c>
      <c r="AL29" s="270"/>
      <c r="AM29" s="71"/>
      <c r="AN29" s="71">
        <v>4</v>
      </c>
      <c r="AO29" s="270">
        <v>42079</v>
      </c>
      <c r="AQ29" s="71"/>
      <c r="AR29" s="270">
        <v>42086</v>
      </c>
      <c r="AS29" s="71">
        <v>4</v>
      </c>
      <c r="AT29" s="71" t="s">
        <v>1967</v>
      </c>
      <c r="AU29" s="71"/>
      <c r="AW29" s="71"/>
      <c r="AX29" s="71" t="s">
        <v>1967</v>
      </c>
      <c r="AY29" s="74">
        <v>48.917090000000002</v>
      </c>
      <c r="AZ29" s="74">
        <v>136.22711000000001</v>
      </c>
      <c r="BA29" s="85">
        <v>22</v>
      </c>
      <c r="BB29" s="87">
        <v>1.48</v>
      </c>
      <c r="BC29" s="84">
        <v>3</v>
      </c>
      <c r="BD29" s="76" t="s">
        <v>43</v>
      </c>
      <c r="BE29" s="77">
        <v>4.4602473498233213</v>
      </c>
      <c r="BF29" s="295" t="s">
        <v>1967</v>
      </c>
      <c r="BG29" s="270">
        <v>41609</v>
      </c>
      <c r="BH29" s="270" t="s">
        <v>1123</v>
      </c>
      <c r="BI29" s="57"/>
      <c r="BJ29" s="64"/>
      <c r="BL29" s="53" t="s">
        <v>2015</v>
      </c>
      <c r="BM29" s="55">
        <v>2</v>
      </c>
      <c r="BN29" s="324" t="s">
        <v>3037</v>
      </c>
      <c r="BO29" s="358">
        <v>0</v>
      </c>
      <c r="BP29" s="358">
        <v>3.4000000000000002E-2</v>
      </c>
      <c r="BQ29" s="358">
        <v>0</v>
      </c>
      <c r="BR29" s="358">
        <v>0.96299999999999997</v>
      </c>
      <c r="BS29" s="358">
        <v>1E-3</v>
      </c>
      <c r="BT29" s="358">
        <v>0</v>
      </c>
      <c r="BU29" s="359">
        <v>0</v>
      </c>
      <c r="BV29" s="358">
        <v>4.7705852999999999E-2</v>
      </c>
      <c r="BW29" s="358">
        <v>8.3787616999999995E-2</v>
      </c>
      <c r="BX29" s="358">
        <v>8.4194526000000006E-2</v>
      </c>
      <c r="BY29" s="358">
        <v>0.75329297100000003</v>
      </c>
      <c r="BZ29" s="358">
        <v>9.6088099999999992E-6</v>
      </c>
      <c r="CA29" s="358">
        <v>5.0014159999999998E-3</v>
      </c>
      <c r="CB29" s="359">
        <v>2.6008007999999999E-2</v>
      </c>
      <c r="CC29" s="64">
        <v>296</v>
      </c>
      <c r="CD29" s="64">
        <v>307</v>
      </c>
      <c r="CE29" s="64">
        <v>267</v>
      </c>
      <c r="CF29" s="64">
        <v>285</v>
      </c>
      <c r="CG29" s="64">
        <v>248</v>
      </c>
      <c r="CH29" s="64">
        <v>193</v>
      </c>
      <c r="CI29" s="64">
        <v>214</v>
      </c>
      <c r="CJ29" s="64">
        <v>223</v>
      </c>
      <c r="CK29" s="64">
        <v>226</v>
      </c>
      <c r="CL29" s="327">
        <v>259</v>
      </c>
      <c r="CM29" s="328">
        <v>0.29721138563791399</v>
      </c>
      <c r="CN29" s="328">
        <v>8.7828947368421006E-2</v>
      </c>
      <c r="CO29" s="55" t="s">
        <v>43</v>
      </c>
      <c r="CQ29" s="71" t="s">
        <v>133</v>
      </c>
      <c r="CR29" s="38" t="s">
        <v>133</v>
      </c>
      <c r="CS29" s="331">
        <v>41669</v>
      </c>
      <c r="CT29" s="214" t="s">
        <v>1967</v>
      </c>
      <c r="CU29" s="302">
        <v>3</v>
      </c>
      <c r="CV29" s="302">
        <v>3</v>
      </c>
      <c r="CW29" s="350" t="s">
        <v>2223</v>
      </c>
      <c r="CX29" s="55" t="s">
        <v>1967</v>
      </c>
      <c r="CY29" s="55"/>
      <c r="CZ29" s="55"/>
      <c r="DA29" s="368"/>
    </row>
    <row r="30" spans="1:105" s="53" customFormat="1">
      <c r="A30" s="55">
        <v>29</v>
      </c>
      <c r="B30" s="135" t="s">
        <v>134</v>
      </c>
      <c r="C30" s="135" t="s">
        <v>134</v>
      </c>
      <c r="D30" s="92" t="s">
        <v>29</v>
      </c>
      <c r="E30" s="91"/>
      <c r="F30" s="71">
        <v>27.1</v>
      </c>
      <c r="G30" s="55"/>
      <c r="H30" s="72"/>
      <c r="I30" s="67"/>
      <c r="J30" s="71" t="s">
        <v>135</v>
      </c>
      <c r="K30" s="84" t="s">
        <v>41</v>
      </c>
      <c r="L30" s="78"/>
      <c r="M30" s="55" t="s">
        <v>480</v>
      </c>
      <c r="N30" s="88"/>
      <c r="O30" s="84"/>
      <c r="P30" s="80" t="s">
        <v>132</v>
      </c>
      <c r="Q30" s="83" t="s">
        <v>48</v>
      </c>
      <c r="R30" s="75">
        <v>41164</v>
      </c>
      <c r="S30" s="86" t="s">
        <v>486</v>
      </c>
      <c r="T30" s="86"/>
      <c r="U30" s="71"/>
      <c r="V30" s="71">
        <v>336</v>
      </c>
      <c r="W30" s="88"/>
      <c r="X30" s="71" t="s">
        <v>28</v>
      </c>
      <c r="Y30" s="55">
        <v>0</v>
      </c>
      <c r="Z30" s="71">
        <v>0</v>
      </c>
      <c r="AA30" s="75">
        <v>41184</v>
      </c>
      <c r="AB30" s="75">
        <v>41669</v>
      </c>
      <c r="AC30" s="271">
        <v>6</v>
      </c>
      <c r="AD30" s="270">
        <v>42094</v>
      </c>
      <c r="AE30" s="71">
        <v>8</v>
      </c>
      <c r="AF30" s="71">
        <v>5</v>
      </c>
      <c r="AG30" s="71"/>
      <c r="AH30" s="270">
        <v>42095</v>
      </c>
      <c r="AI30" s="71">
        <v>8</v>
      </c>
      <c r="AJ30" s="71"/>
      <c r="AK30" s="270">
        <v>42005</v>
      </c>
      <c r="AL30" s="270"/>
      <c r="AM30" s="71"/>
      <c r="AN30" s="71">
        <v>4</v>
      </c>
      <c r="AO30" s="270">
        <v>42079</v>
      </c>
      <c r="AQ30" s="71"/>
      <c r="AR30" s="270">
        <v>42086</v>
      </c>
      <c r="AS30" s="71">
        <v>4</v>
      </c>
      <c r="AT30" s="71" t="s">
        <v>1967</v>
      </c>
      <c r="AU30" s="270">
        <v>42076</v>
      </c>
      <c r="AW30" s="71">
        <v>8</v>
      </c>
      <c r="AX30" s="71" t="s">
        <v>1967</v>
      </c>
      <c r="AY30" s="74">
        <v>48.916690000000003</v>
      </c>
      <c r="AZ30" s="74">
        <v>136.22627</v>
      </c>
      <c r="BA30" s="85">
        <v>24</v>
      </c>
      <c r="BB30" s="87">
        <v>1.55</v>
      </c>
      <c r="BC30" s="84">
        <v>3</v>
      </c>
      <c r="BD30" s="76" t="s">
        <v>43</v>
      </c>
      <c r="BE30" s="77">
        <v>4.4578025477707008</v>
      </c>
      <c r="BF30" s="295" t="s">
        <v>1967</v>
      </c>
      <c r="BG30" s="270">
        <v>41609</v>
      </c>
      <c r="BH30" s="270" t="s">
        <v>1123</v>
      </c>
      <c r="BI30" s="57"/>
      <c r="BJ30" s="64"/>
      <c r="BL30" s="53" t="s">
        <v>2015</v>
      </c>
      <c r="BM30" s="55">
        <v>2</v>
      </c>
      <c r="BN30" s="324" t="s">
        <v>3037</v>
      </c>
      <c r="BO30" s="358">
        <v>0</v>
      </c>
      <c r="BP30" s="358">
        <v>1.7000000000000001E-2</v>
      </c>
      <c r="BQ30" s="358">
        <v>0</v>
      </c>
      <c r="BR30" s="358">
        <v>0.97799999999999998</v>
      </c>
      <c r="BS30" s="358">
        <v>1E-3</v>
      </c>
      <c r="BT30" s="358">
        <v>1E-3</v>
      </c>
      <c r="BU30" s="359">
        <v>2E-3</v>
      </c>
      <c r="BV30" s="358">
        <v>4.2831857000000001E-2</v>
      </c>
      <c r="BW30" s="358">
        <v>7.7875082999999998E-2</v>
      </c>
      <c r="BX30" s="358">
        <v>7.7146401000000003E-2</v>
      </c>
      <c r="BY30" s="358">
        <v>0.77039796100000002</v>
      </c>
      <c r="BZ30" s="358">
        <v>9.6974999999999999E-6</v>
      </c>
      <c r="CA30" s="358">
        <v>5.8586799999999998E-3</v>
      </c>
      <c r="CB30" s="359">
        <v>2.5880321000000001E-2</v>
      </c>
      <c r="CC30" s="64">
        <v>296</v>
      </c>
      <c r="CD30" s="64">
        <v>307</v>
      </c>
      <c r="CE30" s="64">
        <v>267</v>
      </c>
      <c r="CF30" s="64">
        <v>284</v>
      </c>
      <c r="CG30" s="64">
        <v>248</v>
      </c>
      <c r="CH30" s="64">
        <v>193</v>
      </c>
      <c r="CI30" s="64">
        <v>214</v>
      </c>
      <c r="CJ30" s="64">
        <v>223</v>
      </c>
      <c r="CK30" s="64">
        <v>226</v>
      </c>
      <c r="CL30" s="327">
        <v>259</v>
      </c>
      <c r="CM30" s="328">
        <v>0.28261811876896398</v>
      </c>
      <c r="CN30" s="328">
        <v>0.100503524672709</v>
      </c>
      <c r="CO30" s="55" t="s">
        <v>43</v>
      </c>
      <c r="CQ30" s="71" t="s">
        <v>135</v>
      </c>
      <c r="CR30" s="38" t="s">
        <v>135</v>
      </c>
      <c r="CS30" s="331">
        <v>41669</v>
      </c>
      <c r="CT30" s="214" t="s">
        <v>1967</v>
      </c>
      <c r="CU30" s="302">
        <v>3</v>
      </c>
      <c r="CV30" s="302">
        <v>3</v>
      </c>
      <c r="CW30" s="350" t="s">
        <v>2224</v>
      </c>
      <c r="CX30" s="55" t="s">
        <v>1967</v>
      </c>
      <c r="CY30" s="55"/>
      <c r="CZ30" s="55"/>
      <c r="DA30" s="368"/>
    </row>
    <row r="31" spans="1:105" s="53" customFormat="1">
      <c r="A31" s="55">
        <v>30</v>
      </c>
      <c r="B31" s="135" t="s">
        <v>136</v>
      </c>
      <c r="C31" s="135" t="s">
        <v>136</v>
      </c>
      <c r="D31" s="92" t="s">
        <v>29</v>
      </c>
      <c r="E31" s="91"/>
      <c r="F31" s="71">
        <v>28.1</v>
      </c>
      <c r="G31" s="55"/>
      <c r="H31" s="72"/>
      <c r="I31" s="67"/>
      <c r="J31" s="71" t="s">
        <v>137</v>
      </c>
      <c r="K31" s="84" t="s">
        <v>41</v>
      </c>
      <c r="L31" s="78"/>
      <c r="M31" s="55" t="s">
        <v>480</v>
      </c>
      <c r="N31" s="88"/>
      <c r="O31" s="84"/>
      <c r="P31" s="78"/>
      <c r="Q31" s="83" t="s">
        <v>48</v>
      </c>
      <c r="R31" s="75">
        <v>41164</v>
      </c>
      <c r="S31" s="86"/>
      <c r="T31" s="86"/>
      <c r="U31" s="71"/>
      <c r="V31" s="71">
        <v>104</v>
      </c>
      <c r="W31" s="88"/>
      <c r="X31" s="71" t="s">
        <v>28</v>
      </c>
      <c r="Y31" s="55">
        <v>0</v>
      </c>
      <c r="Z31" s="71">
        <v>0</v>
      </c>
      <c r="AA31" s="75">
        <v>41184</v>
      </c>
      <c r="AB31" s="81">
        <v>41669</v>
      </c>
      <c r="AC31" s="272">
        <v>6</v>
      </c>
      <c r="AD31" s="270">
        <v>42094</v>
      </c>
      <c r="AE31" s="71">
        <v>8</v>
      </c>
      <c r="AF31" s="71">
        <v>6</v>
      </c>
      <c r="AG31" s="71"/>
      <c r="AH31" s="270">
        <v>42095</v>
      </c>
      <c r="AI31" s="71">
        <v>8</v>
      </c>
      <c r="AJ31" s="71"/>
      <c r="AK31" s="270">
        <v>42005</v>
      </c>
      <c r="AL31" s="270"/>
      <c r="AM31" s="71"/>
      <c r="AN31" s="71">
        <v>4</v>
      </c>
      <c r="AO31" s="270">
        <v>42079</v>
      </c>
      <c r="AQ31" s="71"/>
      <c r="AR31" s="270">
        <v>42086</v>
      </c>
      <c r="AS31" s="71">
        <v>4</v>
      </c>
      <c r="AT31" s="71" t="s">
        <v>1967</v>
      </c>
      <c r="AU31" s="270">
        <v>42076</v>
      </c>
      <c r="AW31" s="71">
        <v>8</v>
      </c>
      <c r="AX31" s="71" t="s">
        <v>1967</v>
      </c>
      <c r="AY31" s="74">
        <v>48.819839999999999</v>
      </c>
      <c r="AZ31" s="74">
        <v>135.94496000000001</v>
      </c>
      <c r="BA31" s="85">
        <v>53</v>
      </c>
      <c r="BB31" s="87">
        <v>2.4700000000000002</v>
      </c>
      <c r="BC31" s="84">
        <v>5</v>
      </c>
      <c r="BD31" s="79" t="s">
        <v>74</v>
      </c>
      <c r="BE31" s="77">
        <v>8.3781362007168454</v>
      </c>
      <c r="BF31" s="295" t="s">
        <v>1967</v>
      </c>
      <c r="BG31" s="270">
        <v>41609</v>
      </c>
      <c r="BH31" s="270" t="s">
        <v>1123</v>
      </c>
      <c r="BI31" s="57"/>
      <c r="BJ31" s="64"/>
      <c r="BL31" s="53" t="s">
        <v>2015</v>
      </c>
      <c r="BM31" s="55">
        <v>3</v>
      </c>
      <c r="BN31" s="320" t="s">
        <v>2138</v>
      </c>
      <c r="BO31" s="358">
        <v>0</v>
      </c>
      <c r="BP31" s="358">
        <v>0.191</v>
      </c>
      <c r="BQ31" s="358">
        <v>0</v>
      </c>
      <c r="BR31" s="358">
        <v>0.26400000000000001</v>
      </c>
      <c r="BS31" s="358">
        <v>0.49</v>
      </c>
      <c r="BT31" s="358">
        <v>5.3999999999999999E-2</v>
      </c>
      <c r="BU31" s="359">
        <v>0</v>
      </c>
      <c r="BV31" s="358">
        <v>5.5791119999999998E-3</v>
      </c>
      <c r="BW31" s="358">
        <v>5.6487838999999998E-2</v>
      </c>
      <c r="BX31" s="358">
        <v>5.8916051999999997E-2</v>
      </c>
      <c r="BY31" s="358">
        <v>0.65934090700000003</v>
      </c>
      <c r="BZ31" s="358">
        <v>0.11524028</v>
      </c>
      <c r="CA31" s="358">
        <v>6.1848361999999997E-2</v>
      </c>
      <c r="CB31" s="359">
        <v>4.2587448E-2</v>
      </c>
      <c r="CC31" s="64">
        <v>296</v>
      </c>
      <c r="CD31" s="64">
        <v>308</v>
      </c>
      <c r="CE31" s="64">
        <v>266</v>
      </c>
      <c r="CF31" s="64">
        <v>283</v>
      </c>
      <c r="CG31" s="64">
        <v>248</v>
      </c>
      <c r="CH31" s="64">
        <v>193</v>
      </c>
      <c r="CI31" s="64">
        <v>213</v>
      </c>
      <c r="CJ31" s="64">
        <v>224</v>
      </c>
      <c r="CK31" s="64">
        <v>226</v>
      </c>
      <c r="CL31" s="327">
        <v>259</v>
      </c>
      <c r="CM31" s="328">
        <v>0.198497326975871</v>
      </c>
      <c r="CN31" s="328">
        <v>0.16062157484857201</v>
      </c>
      <c r="CO31" s="55" t="s">
        <v>2050</v>
      </c>
      <c r="CQ31" s="71" t="s">
        <v>137</v>
      </c>
      <c r="CR31" s="346" t="s">
        <v>137</v>
      </c>
      <c r="CS31" s="331">
        <v>41669</v>
      </c>
      <c r="CT31" s="214" t="s">
        <v>1967</v>
      </c>
      <c r="CU31" s="302">
        <v>3</v>
      </c>
      <c r="CV31" s="302">
        <v>3</v>
      </c>
      <c r="CW31" s="350" t="s">
        <v>2225</v>
      </c>
      <c r="CX31" s="55" t="s">
        <v>1967</v>
      </c>
      <c r="CY31" s="55"/>
      <c r="CZ31" s="55"/>
      <c r="DA31" s="368"/>
    </row>
    <row r="32" spans="1:105" s="53" customFormat="1">
      <c r="A32" s="55">
        <v>31</v>
      </c>
      <c r="B32" s="135" t="s">
        <v>1019</v>
      </c>
      <c r="C32" s="135" t="s">
        <v>1019</v>
      </c>
      <c r="D32" s="92" t="s">
        <v>29</v>
      </c>
      <c r="E32" s="91"/>
      <c r="F32" s="71">
        <v>28.1</v>
      </c>
      <c r="G32" s="55"/>
      <c r="H32" s="72"/>
      <c r="I32" s="67"/>
      <c r="J32" s="71" t="s">
        <v>141</v>
      </c>
      <c r="K32" s="84" t="s">
        <v>41</v>
      </c>
      <c r="L32" s="78"/>
      <c r="M32" s="55" t="s">
        <v>480</v>
      </c>
      <c r="N32" s="88"/>
      <c r="O32" s="84"/>
      <c r="P32" s="78" t="s">
        <v>138</v>
      </c>
      <c r="Q32" s="83" t="s">
        <v>48</v>
      </c>
      <c r="R32" s="75">
        <v>41164</v>
      </c>
      <c r="S32" s="86" t="s">
        <v>140</v>
      </c>
      <c r="T32" s="86" t="s">
        <v>139</v>
      </c>
      <c r="U32" s="71" t="s">
        <v>54</v>
      </c>
      <c r="V32" s="71">
        <v>96</v>
      </c>
      <c r="W32" s="88"/>
      <c r="X32" s="71" t="s">
        <v>28</v>
      </c>
      <c r="Y32" s="55">
        <v>0</v>
      </c>
      <c r="Z32" s="71">
        <v>0</v>
      </c>
      <c r="AA32" s="75">
        <v>41184</v>
      </c>
      <c r="AB32" s="75">
        <v>41669</v>
      </c>
      <c r="AC32" s="271">
        <v>6</v>
      </c>
      <c r="AD32" s="270">
        <v>42094</v>
      </c>
      <c r="AE32" s="71">
        <v>5</v>
      </c>
      <c r="AF32" s="71">
        <v>5</v>
      </c>
      <c r="AG32" s="71"/>
      <c r="AH32" s="270">
        <v>42095</v>
      </c>
      <c r="AI32" s="71">
        <v>5</v>
      </c>
      <c r="AJ32" s="71"/>
      <c r="AK32" s="270">
        <v>42005</v>
      </c>
      <c r="AL32" s="270"/>
      <c r="AM32" s="71"/>
      <c r="AN32" s="71">
        <v>4</v>
      </c>
      <c r="AO32" s="270">
        <v>42079</v>
      </c>
      <c r="AQ32" s="71"/>
      <c r="AR32" s="270">
        <v>42086</v>
      </c>
      <c r="AS32" s="71">
        <v>1</v>
      </c>
      <c r="AT32" s="71" t="s">
        <v>1967</v>
      </c>
      <c r="AU32" s="270">
        <v>42076</v>
      </c>
      <c r="AW32" s="71">
        <v>5</v>
      </c>
      <c r="AX32" s="71" t="s">
        <v>1967</v>
      </c>
      <c r="AY32" s="74">
        <v>48.824440000000003</v>
      </c>
      <c r="AZ32" s="74">
        <v>135.94802999999999</v>
      </c>
      <c r="BA32" s="85">
        <v>51</v>
      </c>
      <c r="BB32" s="87">
        <v>1.85</v>
      </c>
      <c r="BC32" s="84">
        <v>4</v>
      </c>
      <c r="BD32" s="79" t="s">
        <v>74</v>
      </c>
      <c r="BE32" s="77">
        <v>8.5752688172043001</v>
      </c>
      <c r="BF32" s="295" t="s">
        <v>1967</v>
      </c>
      <c r="BG32" s="270">
        <v>41609</v>
      </c>
      <c r="BH32" s="270" t="s">
        <v>1123</v>
      </c>
      <c r="BI32" s="57"/>
      <c r="BJ32" s="64"/>
      <c r="BL32" s="53" t="s">
        <v>2015</v>
      </c>
      <c r="BM32" s="55">
        <v>3</v>
      </c>
      <c r="BN32" s="320" t="s">
        <v>2138</v>
      </c>
      <c r="BO32" s="358">
        <v>0</v>
      </c>
      <c r="BP32" s="358">
        <v>0.17199999999999999</v>
      </c>
      <c r="BQ32" s="358">
        <v>1E-3</v>
      </c>
      <c r="BR32" s="358">
        <v>0.313</v>
      </c>
      <c r="BS32" s="358">
        <v>0.48699999999999999</v>
      </c>
      <c r="BT32" s="358">
        <v>2.5999999999999999E-2</v>
      </c>
      <c r="BU32" s="359">
        <v>1E-3</v>
      </c>
      <c r="BV32" s="358">
        <v>3.024073E-3</v>
      </c>
      <c r="BW32" s="358">
        <v>5.0491923000000001E-2</v>
      </c>
      <c r="BX32" s="358">
        <v>5.3284870999999998E-2</v>
      </c>
      <c r="BY32" s="358">
        <v>0.67401059799999996</v>
      </c>
      <c r="BZ32" s="358">
        <v>0.123392312</v>
      </c>
      <c r="CA32" s="358">
        <v>5.5365075E-2</v>
      </c>
      <c r="CB32" s="359">
        <v>4.0431147000000001E-2</v>
      </c>
      <c r="CC32" s="64">
        <v>296</v>
      </c>
      <c r="CD32" s="64">
        <v>307</v>
      </c>
      <c r="CE32" s="64">
        <v>266</v>
      </c>
      <c r="CF32" s="64">
        <v>283</v>
      </c>
      <c r="CG32" s="64">
        <v>248</v>
      </c>
      <c r="CH32" s="64">
        <v>193</v>
      </c>
      <c r="CI32" s="64">
        <v>213</v>
      </c>
      <c r="CJ32" s="64">
        <v>224</v>
      </c>
      <c r="CK32" s="64">
        <v>226</v>
      </c>
      <c r="CL32" s="327">
        <v>259</v>
      </c>
      <c r="CM32" s="328">
        <v>0.172402831960699</v>
      </c>
      <c r="CN32" s="328">
        <v>0.16781312196654899</v>
      </c>
      <c r="CO32" s="55" t="s">
        <v>74</v>
      </c>
      <c r="CQ32" s="71" t="s">
        <v>141</v>
      </c>
      <c r="CR32" s="38" t="s">
        <v>141</v>
      </c>
      <c r="CS32" s="331">
        <v>41669</v>
      </c>
      <c r="CT32" s="214" t="s">
        <v>1967</v>
      </c>
      <c r="CU32" s="302">
        <v>3</v>
      </c>
      <c r="CV32" s="302">
        <v>3</v>
      </c>
      <c r="CW32" s="350" t="s">
        <v>2226</v>
      </c>
      <c r="CX32" s="55" t="s">
        <v>1967</v>
      </c>
      <c r="CY32" s="55"/>
      <c r="CZ32" s="55"/>
      <c r="DA32" s="368" t="s">
        <v>3040</v>
      </c>
    </row>
    <row r="33" spans="1:105" s="53" customFormat="1">
      <c r="A33" s="55">
        <v>32</v>
      </c>
      <c r="B33" s="135" t="s">
        <v>1020</v>
      </c>
      <c r="C33" s="135" t="s">
        <v>1020</v>
      </c>
      <c r="D33" s="92" t="s">
        <v>29</v>
      </c>
      <c r="E33" s="91"/>
      <c r="F33" s="71">
        <v>28.1</v>
      </c>
      <c r="G33" s="55"/>
      <c r="H33" s="72"/>
      <c r="I33" s="67"/>
      <c r="J33" s="71" t="s">
        <v>141</v>
      </c>
      <c r="K33" s="84" t="s">
        <v>41</v>
      </c>
      <c r="L33" s="78"/>
      <c r="M33" s="55" t="s">
        <v>480</v>
      </c>
      <c r="N33" s="88"/>
      <c r="O33" s="84"/>
      <c r="P33" s="78" t="s">
        <v>138</v>
      </c>
      <c r="Q33" s="83" t="s">
        <v>48</v>
      </c>
      <c r="R33" s="75">
        <v>41164</v>
      </c>
      <c r="S33" s="86" t="s">
        <v>140</v>
      </c>
      <c r="T33" s="86" t="s">
        <v>139</v>
      </c>
      <c r="U33" s="71" t="s">
        <v>54</v>
      </c>
      <c r="V33" s="71">
        <v>96</v>
      </c>
      <c r="W33" s="88"/>
      <c r="X33" s="71" t="s">
        <v>28</v>
      </c>
      <c r="Y33" s="55">
        <v>0</v>
      </c>
      <c r="Z33" s="71">
        <v>0</v>
      </c>
      <c r="AA33" s="75">
        <v>41184</v>
      </c>
      <c r="AB33" s="75">
        <v>41669</v>
      </c>
      <c r="AC33" s="271">
        <v>6</v>
      </c>
      <c r="AD33" s="270">
        <v>42094</v>
      </c>
      <c r="AE33" s="71">
        <v>8</v>
      </c>
      <c r="AF33" s="71">
        <v>8</v>
      </c>
      <c r="AG33" s="71"/>
      <c r="AH33" s="270">
        <v>42095</v>
      </c>
      <c r="AI33" s="71">
        <v>8</v>
      </c>
      <c r="AJ33" s="71"/>
      <c r="AK33" s="270">
        <v>42079</v>
      </c>
      <c r="AL33" s="270"/>
      <c r="AM33" s="71"/>
      <c r="AN33" s="71">
        <v>5</v>
      </c>
      <c r="AO33" s="270">
        <v>42079</v>
      </c>
      <c r="AQ33" s="71"/>
      <c r="AR33" s="270">
        <v>42086</v>
      </c>
      <c r="AS33" s="71">
        <v>4</v>
      </c>
      <c r="AT33" s="71" t="s">
        <v>1967</v>
      </c>
      <c r="AU33" s="270">
        <v>42076</v>
      </c>
      <c r="AW33" s="71">
        <v>7</v>
      </c>
      <c r="AX33" s="71" t="s">
        <v>1967</v>
      </c>
      <c r="AY33" s="74">
        <v>48.824440000000003</v>
      </c>
      <c r="AZ33" s="74">
        <v>135.94802999999999</v>
      </c>
      <c r="BA33" s="85">
        <v>51</v>
      </c>
      <c r="BB33" s="87">
        <v>1.85</v>
      </c>
      <c r="BC33" s="84">
        <v>4</v>
      </c>
      <c r="BD33" s="79" t="s">
        <v>43</v>
      </c>
      <c r="BE33" s="77">
        <v>4.2</v>
      </c>
      <c r="BF33" s="295"/>
      <c r="BG33" s="270"/>
      <c r="BH33" s="270" t="s">
        <v>2014</v>
      </c>
      <c r="BI33" s="57">
        <v>42325</v>
      </c>
      <c r="BJ33" s="346">
        <v>20.938399999999998</v>
      </c>
      <c r="BL33" s="53" t="s">
        <v>2015</v>
      </c>
      <c r="BM33" s="55">
        <v>2</v>
      </c>
      <c r="BN33" s="324" t="s">
        <v>3037</v>
      </c>
      <c r="BO33" s="358">
        <v>0</v>
      </c>
      <c r="BP33" s="358">
        <v>0</v>
      </c>
      <c r="BQ33" s="358">
        <v>1E-3</v>
      </c>
      <c r="BR33" s="358">
        <v>0.98299999999999998</v>
      </c>
      <c r="BS33" s="358">
        <v>8.9999999999999993E-3</v>
      </c>
      <c r="BT33" s="358">
        <v>4.0000000000000001E-3</v>
      </c>
      <c r="BU33" s="359">
        <v>3.0000000000000001E-3</v>
      </c>
      <c r="BV33" s="358">
        <v>2.246211E-2</v>
      </c>
      <c r="BW33" s="358">
        <v>5.3304255000000002E-2</v>
      </c>
      <c r="BX33" s="358">
        <v>7.1980668999999997E-2</v>
      </c>
      <c r="BY33" s="358">
        <v>0.81268559699999998</v>
      </c>
      <c r="BZ33" s="358">
        <v>8.7584370000000009E-3</v>
      </c>
      <c r="CA33" s="358">
        <v>9.8688699999999992E-6</v>
      </c>
      <c r="CB33" s="359">
        <v>3.0799061999999999E-2</v>
      </c>
      <c r="CC33" s="64">
        <v>296</v>
      </c>
      <c r="CD33" s="64">
        <v>307</v>
      </c>
      <c r="CE33" s="64">
        <v>266</v>
      </c>
      <c r="CF33" s="64">
        <v>283</v>
      </c>
      <c r="CG33" s="64">
        <v>248</v>
      </c>
      <c r="CH33" s="64">
        <v>193</v>
      </c>
      <c r="CI33" s="64">
        <v>213</v>
      </c>
      <c r="CJ33" s="64">
        <v>224</v>
      </c>
      <c r="CK33" s="64">
        <v>226</v>
      </c>
      <c r="CL33" s="327">
        <v>259</v>
      </c>
      <c r="CM33" s="328">
        <v>0.115648027741656</v>
      </c>
      <c r="CN33" s="328">
        <v>0.12678495572329501</v>
      </c>
      <c r="CO33" s="55" t="s">
        <v>43</v>
      </c>
      <c r="CQ33" s="71" t="s">
        <v>141</v>
      </c>
      <c r="CR33" s="346" t="s">
        <v>141</v>
      </c>
      <c r="CS33" s="331">
        <v>41669</v>
      </c>
      <c r="CT33" s="348" t="s">
        <v>1967</v>
      </c>
      <c r="CU33" s="302">
        <v>3</v>
      </c>
      <c r="CV33" s="302">
        <v>3</v>
      </c>
      <c r="CW33" s="325" t="s">
        <v>2197</v>
      </c>
      <c r="CX33" s="55" t="s">
        <v>1967</v>
      </c>
      <c r="CY33" s="55"/>
      <c r="CZ33" s="55"/>
      <c r="DA33" s="368"/>
    </row>
    <row r="34" spans="1:105" s="53" customFormat="1">
      <c r="A34" s="55">
        <v>33</v>
      </c>
      <c r="B34" s="135" t="s">
        <v>142</v>
      </c>
      <c r="C34" s="135" t="s">
        <v>142</v>
      </c>
      <c r="D34" s="92" t="s">
        <v>29</v>
      </c>
      <c r="E34" s="91"/>
      <c r="F34" s="71">
        <v>29.1</v>
      </c>
      <c r="G34" s="55"/>
      <c r="H34" s="72"/>
      <c r="I34" s="67"/>
      <c r="J34" s="71" t="s">
        <v>146</v>
      </c>
      <c r="K34" s="84" t="s">
        <v>41</v>
      </c>
      <c r="L34" s="78"/>
      <c r="M34" s="55" t="s">
        <v>480</v>
      </c>
      <c r="N34" s="88"/>
      <c r="O34" s="84"/>
      <c r="P34" s="78" t="s">
        <v>143</v>
      </c>
      <c r="Q34" s="83" t="s">
        <v>48</v>
      </c>
      <c r="R34" s="75">
        <v>41164</v>
      </c>
      <c r="S34" s="86" t="s">
        <v>145</v>
      </c>
      <c r="T34" s="86" t="s">
        <v>144</v>
      </c>
      <c r="U34" s="71" t="s">
        <v>66</v>
      </c>
      <c r="V34" s="71">
        <v>132</v>
      </c>
      <c r="W34" s="88" t="s">
        <v>490</v>
      </c>
      <c r="X34" s="71" t="s">
        <v>28</v>
      </c>
      <c r="Y34" s="55">
        <v>0</v>
      </c>
      <c r="Z34" s="71">
        <v>0</v>
      </c>
      <c r="AA34" s="75">
        <v>41184</v>
      </c>
      <c r="AB34" s="75">
        <v>41669</v>
      </c>
      <c r="AC34" s="271">
        <v>6</v>
      </c>
      <c r="AD34" s="270">
        <v>42094</v>
      </c>
      <c r="AE34" s="71">
        <v>8</v>
      </c>
      <c r="AF34" s="71">
        <v>8</v>
      </c>
      <c r="AG34" s="71"/>
      <c r="AH34" s="270">
        <v>42095</v>
      </c>
      <c r="AI34" s="71">
        <v>8</v>
      </c>
      <c r="AJ34" s="71"/>
      <c r="AK34" s="270">
        <v>42005</v>
      </c>
      <c r="AL34" s="270"/>
      <c r="AM34" s="71"/>
      <c r="AN34" s="71">
        <v>4</v>
      </c>
      <c r="AO34" s="270">
        <v>42079</v>
      </c>
      <c r="AQ34" s="71"/>
      <c r="AR34" s="270">
        <v>42086</v>
      </c>
      <c r="AS34" s="71">
        <v>4</v>
      </c>
      <c r="AT34" s="71" t="s">
        <v>1967</v>
      </c>
      <c r="AU34" s="71"/>
      <c r="AW34" s="71"/>
      <c r="AX34" s="71" t="s">
        <v>1967</v>
      </c>
      <c r="AY34" s="74">
        <v>48.596339999999998</v>
      </c>
      <c r="AZ34" s="74">
        <v>135.60014000000001</v>
      </c>
      <c r="BA34" s="85">
        <v>117</v>
      </c>
      <c r="BB34" s="87">
        <v>1.84</v>
      </c>
      <c r="BC34" s="84">
        <v>3</v>
      </c>
      <c r="BD34" s="76" t="s">
        <v>43</v>
      </c>
      <c r="BE34" s="77">
        <v>4.6330508474576275</v>
      </c>
      <c r="BF34" s="295" t="s">
        <v>1967</v>
      </c>
      <c r="BG34" s="270">
        <v>41609</v>
      </c>
      <c r="BH34" s="270" t="s">
        <v>1123</v>
      </c>
      <c r="BI34" s="57"/>
      <c r="BJ34" s="64"/>
      <c r="BL34" s="53" t="s">
        <v>2015</v>
      </c>
      <c r="BM34" s="55">
        <v>2</v>
      </c>
      <c r="BN34" s="324" t="s">
        <v>3037</v>
      </c>
      <c r="BO34" s="358">
        <v>8.0000000000000002E-3</v>
      </c>
      <c r="BP34" s="358">
        <v>1.4E-2</v>
      </c>
      <c r="BQ34" s="358">
        <v>4.0000000000000001E-3</v>
      </c>
      <c r="BR34" s="358">
        <v>0.89500000000000002</v>
      </c>
      <c r="BS34" s="358">
        <v>3.1E-2</v>
      </c>
      <c r="BT34" s="358">
        <v>3.1E-2</v>
      </c>
      <c r="BU34" s="359">
        <v>1.6E-2</v>
      </c>
      <c r="BV34" s="358">
        <v>1.1828709999999999E-2</v>
      </c>
      <c r="BW34" s="358">
        <v>6.0179796000000001E-2</v>
      </c>
      <c r="BX34" s="358">
        <v>5.5870497999999998E-2</v>
      </c>
      <c r="BY34" s="358">
        <v>0.80345511199999997</v>
      </c>
      <c r="BZ34" s="358">
        <v>1.3805916E-2</v>
      </c>
      <c r="CA34" s="358">
        <v>1.9191005000000001E-2</v>
      </c>
      <c r="CB34" s="359">
        <v>3.5668962999999998E-2</v>
      </c>
      <c r="CC34" s="64">
        <v>296</v>
      </c>
      <c r="CD34" s="64">
        <v>307</v>
      </c>
      <c r="CE34" s="64">
        <v>267</v>
      </c>
      <c r="CF34" s="64">
        <v>283</v>
      </c>
      <c r="CG34" s="64">
        <v>248</v>
      </c>
      <c r="CH34" s="64">
        <v>193</v>
      </c>
      <c r="CI34" s="64">
        <v>213</v>
      </c>
      <c r="CJ34" s="64">
        <v>224</v>
      </c>
      <c r="CK34" s="64">
        <v>226</v>
      </c>
      <c r="CL34" s="327">
        <v>259</v>
      </c>
      <c r="CM34" s="328">
        <v>0.12891200693541399</v>
      </c>
      <c r="CN34" s="328">
        <v>0.15532112526539299</v>
      </c>
      <c r="CO34" s="55" t="s">
        <v>2050</v>
      </c>
      <c r="CP34" s="346" t="s">
        <v>2064</v>
      </c>
      <c r="CQ34" s="71" t="s">
        <v>146</v>
      </c>
      <c r="CR34" s="346" t="s">
        <v>146</v>
      </c>
      <c r="CS34" s="331">
        <v>41669</v>
      </c>
      <c r="CT34" s="214" t="s">
        <v>1967</v>
      </c>
      <c r="CU34" s="302">
        <v>3</v>
      </c>
      <c r="CV34" s="302">
        <v>3</v>
      </c>
      <c r="CW34" s="350" t="s">
        <v>2227</v>
      </c>
      <c r="CX34" s="55" t="s">
        <v>1967</v>
      </c>
      <c r="CY34" s="55"/>
      <c r="CZ34" s="55" t="s">
        <v>3040</v>
      </c>
      <c r="DA34" s="368" t="s">
        <v>3040</v>
      </c>
    </row>
    <row r="35" spans="1:105" s="53" customFormat="1">
      <c r="A35" s="55">
        <v>34</v>
      </c>
      <c r="B35" s="135" t="s">
        <v>147</v>
      </c>
      <c r="C35" s="135" t="s">
        <v>147</v>
      </c>
      <c r="D35" s="92" t="s">
        <v>29</v>
      </c>
      <c r="E35" s="91"/>
      <c r="F35" s="71">
        <v>29.1</v>
      </c>
      <c r="G35" s="55"/>
      <c r="H35" s="72"/>
      <c r="I35" s="67"/>
      <c r="J35" s="71" t="s">
        <v>148</v>
      </c>
      <c r="K35" s="84" t="s">
        <v>41</v>
      </c>
      <c r="L35" s="78"/>
      <c r="M35" s="55" t="s">
        <v>480</v>
      </c>
      <c r="N35" s="88"/>
      <c r="O35" s="84"/>
      <c r="P35" s="78"/>
      <c r="Q35" s="83" t="s">
        <v>48</v>
      </c>
      <c r="R35" s="75">
        <v>41164</v>
      </c>
      <c r="S35" s="86"/>
      <c r="T35" s="86"/>
      <c r="U35" s="71"/>
      <c r="V35" s="71">
        <v>148</v>
      </c>
      <c r="W35" s="88"/>
      <c r="X35" s="71" t="s">
        <v>28</v>
      </c>
      <c r="Y35" s="55">
        <v>0</v>
      </c>
      <c r="Z35" s="71">
        <v>0</v>
      </c>
      <c r="AA35" s="75">
        <v>41184</v>
      </c>
      <c r="AB35" s="75">
        <v>41669</v>
      </c>
      <c r="AC35" s="271">
        <v>6</v>
      </c>
      <c r="AD35" s="270">
        <v>42094</v>
      </c>
      <c r="AE35" s="71">
        <v>8</v>
      </c>
      <c r="AF35" s="71">
        <v>8</v>
      </c>
      <c r="AG35" s="71"/>
      <c r="AH35" s="270">
        <v>42095</v>
      </c>
      <c r="AI35" s="71">
        <v>8</v>
      </c>
      <c r="AJ35" s="71"/>
      <c r="AK35" s="270">
        <v>42005</v>
      </c>
      <c r="AL35" s="270"/>
      <c r="AM35" s="71"/>
      <c r="AN35" s="71">
        <v>4</v>
      </c>
      <c r="AO35" s="270">
        <v>42079</v>
      </c>
      <c r="AQ35" s="71"/>
      <c r="AR35" s="270">
        <v>42086</v>
      </c>
      <c r="AS35" s="71">
        <v>4</v>
      </c>
      <c r="AT35" s="71" t="s">
        <v>1967</v>
      </c>
      <c r="AU35" s="71"/>
      <c r="AW35" s="71"/>
      <c r="AX35" s="71" t="s">
        <v>1967</v>
      </c>
      <c r="AY35" s="74">
        <v>48.596260000000001</v>
      </c>
      <c r="AZ35" s="74">
        <v>135.59987000000001</v>
      </c>
      <c r="BA35" s="85">
        <v>116</v>
      </c>
      <c r="BB35" s="87">
        <v>1.88</v>
      </c>
      <c r="BC35" s="84">
        <v>3</v>
      </c>
      <c r="BD35" s="76" t="s">
        <v>43</v>
      </c>
      <c r="BE35" s="77">
        <v>4.6050847457627118</v>
      </c>
      <c r="BF35" s="295" t="s">
        <v>1967</v>
      </c>
      <c r="BG35" s="270">
        <v>41609</v>
      </c>
      <c r="BH35" s="270" t="s">
        <v>1123</v>
      </c>
      <c r="BI35" s="57"/>
      <c r="BJ35" s="64"/>
      <c r="BL35" s="53" t="s">
        <v>2015</v>
      </c>
      <c r="BM35" s="55">
        <v>2</v>
      </c>
      <c r="BN35" s="324" t="s">
        <v>3037</v>
      </c>
      <c r="BO35" s="358">
        <v>8.0000000000000002E-3</v>
      </c>
      <c r="BP35" s="358">
        <v>1.4E-2</v>
      </c>
      <c r="BQ35" s="358">
        <v>4.0000000000000001E-3</v>
      </c>
      <c r="BR35" s="358">
        <v>0.89500000000000002</v>
      </c>
      <c r="BS35" s="358">
        <v>3.1E-2</v>
      </c>
      <c r="BT35" s="358">
        <v>3.1E-2</v>
      </c>
      <c r="BU35" s="359">
        <v>1.6E-2</v>
      </c>
      <c r="BV35" s="358">
        <v>1.1828709999999999E-2</v>
      </c>
      <c r="BW35" s="358">
        <v>6.0179796000000001E-2</v>
      </c>
      <c r="BX35" s="358">
        <v>5.5870497999999998E-2</v>
      </c>
      <c r="BY35" s="358">
        <v>0.80345511199999997</v>
      </c>
      <c r="BZ35" s="358">
        <v>1.3805916E-2</v>
      </c>
      <c r="CA35" s="358">
        <v>1.9191005000000001E-2</v>
      </c>
      <c r="CB35" s="359">
        <v>3.5668962999999998E-2</v>
      </c>
      <c r="CC35" s="64">
        <v>296</v>
      </c>
      <c r="CD35" s="64">
        <v>307</v>
      </c>
      <c r="CE35" s="64">
        <v>267</v>
      </c>
      <c r="CF35" s="64">
        <v>283</v>
      </c>
      <c r="CG35" s="64">
        <v>248</v>
      </c>
      <c r="CH35" s="64">
        <v>193</v>
      </c>
      <c r="CI35" s="64">
        <v>213</v>
      </c>
      <c r="CJ35" s="64">
        <v>224</v>
      </c>
      <c r="CK35" s="64">
        <v>226</v>
      </c>
      <c r="CL35" s="327">
        <v>259</v>
      </c>
      <c r="CM35" s="328">
        <v>0.12891200693541399</v>
      </c>
      <c r="CN35" s="328">
        <v>0.15532112526539299</v>
      </c>
      <c r="CO35" s="55" t="s">
        <v>2050</v>
      </c>
      <c r="CP35" s="346" t="s">
        <v>2064</v>
      </c>
      <c r="CQ35" s="71" t="s">
        <v>148</v>
      </c>
      <c r="CR35" s="346" t="s">
        <v>148</v>
      </c>
      <c r="CS35" s="331">
        <v>41669</v>
      </c>
      <c r="CT35" s="214" t="s">
        <v>1967</v>
      </c>
      <c r="CU35" s="302">
        <v>3</v>
      </c>
      <c r="CV35" s="302">
        <v>3</v>
      </c>
      <c r="CW35" s="350" t="s">
        <v>2228</v>
      </c>
      <c r="CX35" s="55" t="s">
        <v>1967</v>
      </c>
      <c r="CY35" s="55"/>
      <c r="CZ35" s="55"/>
      <c r="DA35" s="368"/>
    </row>
    <row r="36" spans="1:105" s="53" customFormat="1">
      <c r="A36" s="55">
        <v>35</v>
      </c>
      <c r="B36" s="135" t="s">
        <v>149</v>
      </c>
      <c r="C36" s="135" t="s">
        <v>149</v>
      </c>
      <c r="D36" s="92" t="s">
        <v>29</v>
      </c>
      <c r="E36" s="91"/>
      <c r="F36" s="71">
        <v>29.1</v>
      </c>
      <c r="G36" s="55"/>
      <c r="H36" s="72"/>
      <c r="I36" s="67"/>
      <c r="J36" s="71" t="s">
        <v>150</v>
      </c>
      <c r="K36" s="84" t="s">
        <v>41</v>
      </c>
      <c r="L36" s="78"/>
      <c r="M36" s="55" t="s">
        <v>480</v>
      </c>
      <c r="N36" s="88"/>
      <c r="O36" s="84"/>
      <c r="P36" s="78"/>
      <c r="Q36" s="83" t="s">
        <v>48</v>
      </c>
      <c r="R36" s="75">
        <v>41164</v>
      </c>
      <c r="S36" s="86"/>
      <c r="T36" s="86"/>
      <c r="U36" s="71"/>
      <c r="V36" s="71">
        <v>152</v>
      </c>
      <c r="W36" s="88"/>
      <c r="X36" s="71" t="s">
        <v>28</v>
      </c>
      <c r="Y36" s="55">
        <v>0</v>
      </c>
      <c r="Z36" s="71">
        <v>0</v>
      </c>
      <c r="AA36" s="75">
        <v>41184</v>
      </c>
      <c r="AB36" s="75">
        <v>41669</v>
      </c>
      <c r="AC36" s="271">
        <v>6</v>
      </c>
      <c r="AD36" s="270">
        <v>42094</v>
      </c>
      <c r="AE36" s="71">
        <v>8</v>
      </c>
      <c r="AF36" s="71">
        <v>8</v>
      </c>
      <c r="AG36" s="71"/>
      <c r="AH36" s="270">
        <v>42095</v>
      </c>
      <c r="AI36" s="71">
        <v>8</v>
      </c>
      <c r="AJ36" s="71"/>
      <c r="AK36" s="270">
        <v>42005</v>
      </c>
      <c r="AL36" s="270"/>
      <c r="AM36" s="71"/>
      <c r="AN36" s="71">
        <v>4</v>
      </c>
      <c r="AO36" s="270">
        <v>42079</v>
      </c>
      <c r="AQ36" s="71"/>
      <c r="AR36" s="270">
        <v>42086</v>
      </c>
      <c r="AS36" s="71">
        <v>4</v>
      </c>
      <c r="AT36" s="71" t="s">
        <v>1967</v>
      </c>
      <c r="AU36" s="270">
        <v>42076</v>
      </c>
      <c r="AW36" s="71">
        <v>7</v>
      </c>
      <c r="AX36" s="71" t="s">
        <v>1967</v>
      </c>
      <c r="AY36" s="74">
        <v>48.596209999999999</v>
      </c>
      <c r="AZ36" s="74">
        <v>135.59979000000001</v>
      </c>
      <c r="BA36" s="85">
        <v>116</v>
      </c>
      <c r="BB36" s="87">
        <v>1.88</v>
      </c>
      <c r="BC36" s="84">
        <v>3</v>
      </c>
      <c r="BD36" s="76" t="s">
        <v>43</v>
      </c>
      <c r="BE36" s="77">
        <v>4.418032786885246</v>
      </c>
      <c r="BF36" s="295" t="s">
        <v>1967</v>
      </c>
      <c r="BG36" s="270">
        <v>41609</v>
      </c>
      <c r="BH36" s="270" t="s">
        <v>1123</v>
      </c>
      <c r="BI36" s="57"/>
      <c r="BJ36" s="64"/>
      <c r="BL36" s="53" t="s">
        <v>2015</v>
      </c>
      <c r="BM36" s="55">
        <v>2</v>
      </c>
      <c r="BN36" s="324" t="s">
        <v>3037</v>
      </c>
      <c r="BO36" s="358">
        <v>8.0000000000000002E-3</v>
      </c>
      <c r="BP36" s="358">
        <v>1.4E-2</v>
      </c>
      <c r="BQ36" s="358">
        <v>4.0000000000000001E-3</v>
      </c>
      <c r="BR36" s="358">
        <v>0.89500000000000002</v>
      </c>
      <c r="BS36" s="358">
        <v>3.1E-2</v>
      </c>
      <c r="BT36" s="358">
        <v>3.1E-2</v>
      </c>
      <c r="BU36" s="359">
        <v>1.6E-2</v>
      </c>
      <c r="BV36" s="358">
        <v>1.1828709999999999E-2</v>
      </c>
      <c r="BW36" s="358">
        <v>6.0179796000000001E-2</v>
      </c>
      <c r="BX36" s="358">
        <v>5.5870497999999998E-2</v>
      </c>
      <c r="BY36" s="358">
        <v>0.80345511199999997</v>
      </c>
      <c r="BZ36" s="358">
        <v>1.3805916E-2</v>
      </c>
      <c r="CA36" s="358">
        <v>1.9191005000000001E-2</v>
      </c>
      <c r="CB36" s="359">
        <v>3.5668962999999998E-2</v>
      </c>
      <c r="CC36" s="64">
        <v>296</v>
      </c>
      <c r="CD36" s="64">
        <v>307</v>
      </c>
      <c r="CE36" s="64">
        <v>267</v>
      </c>
      <c r="CF36" s="64">
        <v>283</v>
      </c>
      <c r="CG36" s="64">
        <v>248</v>
      </c>
      <c r="CH36" s="64">
        <v>193</v>
      </c>
      <c r="CI36" s="64">
        <v>213</v>
      </c>
      <c r="CJ36" s="64">
        <v>224</v>
      </c>
      <c r="CK36" s="64">
        <v>226</v>
      </c>
      <c r="CL36" s="327">
        <v>259</v>
      </c>
      <c r="CM36" s="328">
        <v>0.12891200693541399</v>
      </c>
      <c r="CN36" s="328">
        <v>0.15532112526539299</v>
      </c>
      <c r="CO36" s="55" t="s">
        <v>2050</v>
      </c>
      <c r="CP36" s="346" t="s">
        <v>2064</v>
      </c>
      <c r="CQ36" s="71" t="s">
        <v>150</v>
      </c>
      <c r="CR36" s="346" t="s">
        <v>150</v>
      </c>
      <c r="CS36" s="331">
        <v>41669</v>
      </c>
      <c r="CT36" s="214" t="s">
        <v>1967</v>
      </c>
      <c r="CU36" s="302">
        <v>3</v>
      </c>
      <c r="CV36" s="302">
        <v>3</v>
      </c>
      <c r="CW36" s="350" t="s">
        <v>2229</v>
      </c>
      <c r="CX36" s="55" t="s">
        <v>1967</v>
      </c>
      <c r="CY36" s="55"/>
      <c r="CZ36" s="55"/>
      <c r="DA36" s="368"/>
    </row>
    <row r="37" spans="1:105" s="53" customFormat="1">
      <c r="A37" s="55">
        <v>36</v>
      </c>
      <c r="B37" s="135" t="s">
        <v>151</v>
      </c>
      <c r="C37" s="135" t="s">
        <v>151</v>
      </c>
      <c r="D37" s="92" t="s">
        <v>29</v>
      </c>
      <c r="E37" s="91"/>
      <c r="F37" s="71">
        <v>29.1</v>
      </c>
      <c r="G37" s="55"/>
      <c r="H37" s="72"/>
      <c r="I37" s="67"/>
      <c r="J37" s="71" t="s">
        <v>152</v>
      </c>
      <c r="K37" s="84" t="s">
        <v>41</v>
      </c>
      <c r="L37" s="78"/>
      <c r="M37" s="55" t="s">
        <v>480</v>
      </c>
      <c r="N37" s="88"/>
      <c r="O37" s="84"/>
      <c r="P37" s="78"/>
      <c r="Q37" s="83" t="s">
        <v>48</v>
      </c>
      <c r="R37" s="75">
        <v>41164</v>
      </c>
      <c r="S37" s="86"/>
      <c r="T37" s="86"/>
      <c r="U37" s="71"/>
      <c r="V37" s="71">
        <v>232</v>
      </c>
      <c r="W37" s="88"/>
      <c r="X37" s="71" t="s">
        <v>28</v>
      </c>
      <c r="Y37" s="55">
        <v>0</v>
      </c>
      <c r="Z37" s="71">
        <v>0</v>
      </c>
      <c r="AA37" s="75">
        <v>41184</v>
      </c>
      <c r="AB37" s="75">
        <v>41669</v>
      </c>
      <c r="AC37" s="271">
        <v>6</v>
      </c>
      <c r="AD37" s="270">
        <v>42094</v>
      </c>
      <c r="AE37" s="71">
        <v>8</v>
      </c>
      <c r="AF37" s="71">
        <v>8</v>
      </c>
      <c r="AG37" s="71"/>
      <c r="AH37" s="270">
        <v>42095</v>
      </c>
      <c r="AI37" s="71">
        <v>8</v>
      </c>
      <c r="AJ37" s="71"/>
      <c r="AK37" s="270">
        <v>42005</v>
      </c>
      <c r="AL37" s="270"/>
      <c r="AM37" s="71"/>
      <c r="AN37" s="71">
        <v>4</v>
      </c>
      <c r="AO37" s="270">
        <v>42079</v>
      </c>
      <c r="AQ37" s="71"/>
      <c r="AR37" s="270">
        <v>42086</v>
      </c>
      <c r="AS37" s="71">
        <v>4</v>
      </c>
      <c r="AT37" s="71" t="s">
        <v>1967</v>
      </c>
      <c r="AU37" s="270">
        <v>42076</v>
      </c>
      <c r="AW37" s="71">
        <v>8</v>
      </c>
      <c r="AX37" s="71" t="s">
        <v>1967</v>
      </c>
      <c r="AY37" s="74">
        <v>48.596110000000003</v>
      </c>
      <c r="AZ37" s="74">
        <v>135.59952000000001</v>
      </c>
      <c r="BA37" s="85">
        <v>116</v>
      </c>
      <c r="BB37" s="87">
        <v>1.88</v>
      </c>
      <c r="BC37" s="84">
        <v>4</v>
      </c>
      <c r="BD37" s="76" t="s">
        <v>43</v>
      </c>
      <c r="BE37" s="77">
        <v>4.5331674958540642</v>
      </c>
      <c r="BF37" s="295" t="s">
        <v>1967</v>
      </c>
      <c r="BG37" s="270">
        <v>41609</v>
      </c>
      <c r="BH37" s="270" t="s">
        <v>1123</v>
      </c>
      <c r="BI37" s="57"/>
      <c r="BJ37" s="64"/>
      <c r="BL37" s="53" t="s">
        <v>2015</v>
      </c>
      <c r="BM37" s="55">
        <v>2</v>
      </c>
      <c r="BN37" s="324" t="s">
        <v>3037</v>
      </c>
      <c r="BO37" s="358">
        <v>8.0000000000000002E-3</v>
      </c>
      <c r="BP37" s="358">
        <v>1.4E-2</v>
      </c>
      <c r="BQ37" s="358">
        <v>4.0000000000000001E-3</v>
      </c>
      <c r="BR37" s="358">
        <v>0.89500000000000002</v>
      </c>
      <c r="BS37" s="358">
        <v>3.1E-2</v>
      </c>
      <c r="BT37" s="358">
        <v>3.1E-2</v>
      </c>
      <c r="BU37" s="359">
        <v>1.6E-2</v>
      </c>
      <c r="BV37" s="358">
        <v>1.1828709999999999E-2</v>
      </c>
      <c r="BW37" s="358">
        <v>6.0179796000000001E-2</v>
      </c>
      <c r="BX37" s="358">
        <v>5.5870497999999998E-2</v>
      </c>
      <c r="BY37" s="358">
        <v>0.80345511199999997</v>
      </c>
      <c r="BZ37" s="358">
        <v>1.3805916E-2</v>
      </c>
      <c r="CA37" s="358">
        <v>1.9191005000000001E-2</v>
      </c>
      <c r="CB37" s="359">
        <v>3.5668962999999998E-2</v>
      </c>
      <c r="CC37" s="64">
        <v>296</v>
      </c>
      <c r="CD37" s="64">
        <v>307</v>
      </c>
      <c r="CE37" s="64">
        <v>267</v>
      </c>
      <c r="CF37" s="64">
        <v>283</v>
      </c>
      <c r="CG37" s="64">
        <v>248</v>
      </c>
      <c r="CH37" s="64">
        <v>193</v>
      </c>
      <c r="CI37" s="64">
        <v>213</v>
      </c>
      <c r="CJ37" s="64">
        <v>224</v>
      </c>
      <c r="CK37" s="64">
        <v>226</v>
      </c>
      <c r="CL37" s="327">
        <v>259</v>
      </c>
      <c r="CM37" s="328">
        <v>0.12891200693541399</v>
      </c>
      <c r="CN37" s="328">
        <v>0.15532112526539299</v>
      </c>
      <c r="CO37" s="55" t="s">
        <v>2050</v>
      </c>
      <c r="CP37" s="346" t="s">
        <v>2064</v>
      </c>
      <c r="CQ37" s="71" t="s">
        <v>152</v>
      </c>
      <c r="CR37" s="346" t="s">
        <v>152</v>
      </c>
      <c r="CS37" s="331">
        <v>41669</v>
      </c>
      <c r="CT37" s="214" t="s">
        <v>1967</v>
      </c>
      <c r="CU37" s="302">
        <v>3</v>
      </c>
      <c r="CV37" s="302">
        <v>3</v>
      </c>
      <c r="CW37" s="350" t="s">
        <v>2230</v>
      </c>
      <c r="CX37" s="55" t="s">
        <v>1967</v>
      </c>
      <c r="CY37" s="55"/>
      <c r="CZ37" s="55"/>
      <c r="DA37" s="368"/>
    </row>
    <row r="38" spans="1:105" s="53" customFormat="1">
      <c r="A38" s="55">
        <v>37</v>
      </c>
      <c r="B38" s="135" t="s">
        <v>153</v>
      </c>
      <c r="C38" s="135" t="s">
        <v>153</v>
      </c>
      <c r="D38" s="92" t="s">
        <v>29</v>
      </c>
      <c r="E38" s="91"/>
      <c r="F38" s="71">
        <v>29.1</v>
      </c>
      <c r="G38" s="55"/>
      <c r="H38" s="72"/>
      <c r="I38" s="67"/>
      <c r="J38" s="71" t="s">
        <v>154</v>
      </c>
      <c r="K38" s="84" t="s">
        <v>41</v>
      </c>
      <c r="L38" s="78"/>
      <c r="M38" s="55" t="s">
        <v>480</v>
      </c>
      <c r="N38" s="88"/>
      <c r="O38" s="84"/>
      <c r="P38" s="78"/>
      <c r="Q38" s="83" t="s">
        <v>48</v>
      </c>
      <c r="R38" s="75">
        <v>41164</v>
      </c>
      <c r="S38" s="86"/>
      <c r="T38" s="86"/>
      <c r="U38" s="71"/>
      <c r="V38" s="71">
        <v>104</v>
      </c>
      <c r="W38" s="88"/>
      <c r="X38" s="71" t="s">
        <v>28</v>
      </c>
      <c r="Y38" s="55">
        <v>0</v>
      </c>
      <c r="Z38" s="71">
        <v>0</v>
      </c>
      <c r="AA38" s="75">
        <v>41184</v>
      </c>
      <c r="AB38" s="75">
        <v>41669</v>
      </c>
      <c r="AC38" s="271">
        <v>6</v>
      </c>
      <c r="AD38" s="270">
        <v>42094</v>
      </c>
      <c r="AE38" s="71">
        <v>8</v>
      </c>
      <c r="AF38" s="71">
        <v>8</v>
      </c>
      <c r="AG38" s="71"/>
      <c r="AH38" s="270">
        <v>42095</v>
      </c>
      <c r="AI38" s="71">
        <v>8</v>
      </c>
      <c r="AJ38" s="71"/>
      <c r="AK38" s="270">
        <v>42005</v>
      </c>
      <c r="AL38" s="270"/>
      <c r="AM38" s="71"/>
      <c r="AN38" s="71">
        <v>4</v>
      </c>
      <c r="AO38" s="270">
        <v>42079</v>
      </c>
      <c r="AQ38" s="71"/>
      <c r="AR38" s="270">
        <v>42086</v>
      </c>
      <c r="AS38" s="71">
        <v>4</v>
      </c>
      <c r="AT38" s="71" t="s">
        <v>1967</v>
      </c>
      <c r="AU38" s="71"/>
      <c r="AW38" s="71"/>
      <c r="AX38" s="71" t="s">
        <v>1967</v>
      </c>
      <c r="AY38" s="74">
        <v>48.596069999999997</v>
      </c>
      <c r="AZ38" s="74">
        <v>135.59433000000001</v>
      </c>
      <c r="BA38" s="85">
        <v>117</v>
      </c>
      <c r="BB38" s="87">
        <v>1.54</v>
      </c>
      <c r="BC38" s="84">
        <v>3</v>
      </c>
      <c r="BD38" s="76" t="s">
        <v>43</v>
      </c>
      <c r="BE38" s="77">
        <v>4.4531981279251172</v>
      </c>
      <c r="BF38" s="295" t="s">
        <v>1967</v>
      </c>
      <c r="BG38" s="270">
        <v>41609</v>
      </c>
      <c r="BH38" s="270" t="s">
        <v>1123</v>
      </c>
      <c r="BI38" s="57"/>
      <c r="BJ38" s="64"/>
      <c r="BL38" s="53" t="s">
        <v>2015</v>
      </c>
      <c r="BM38" s="55">
        <v>2</v>
      </c>
      <c r="BN38" s="324" t="s">
        <v>3037</v>
      </c>
      <c r="BO38" s="358">
        <v>8.0000000000000002E-3</v>
      </c>
      <c r="BP38" s="358">
        <v>1.4E-2</v>
      </c>
      <c r="BQ38" s="358">
        <v>4.0000000000000001E-3</v>
      </c>
      <c r="BR38" s="358">
        <v>0.89500000000000002</v>
      </c>
      <c r="BS38" s="358">
        <v>3.1E-2</v>
      </c>
      <c r="BT38" s="358">
        <v>3.1E-2</v>
      </c>
      <c r="BU38" s="359">
        <v>1.6E-2</v>
      </c>
      <c r="BV38" s="358">
        <v>1.1828709999999999E-2</v>
      </c>
      <c r="BW38" s="358">
        <v>6.0179796000000001E-2</v>
      </c>
      <c r="BX38" s="358">
        <v>5.5870497999999998E-2</v>
      </c>
      <c r="BY38" s="358">
        <v>0.80345511199999997</v>
      </c>
      <c r="BZ38" s="358">
        <v>1.3805916E-2</v>
      </c>
      <c r="CA38" s="358">
        <v>1.9191005000000001E-2</v>
      </c>
      <c r="CB38" s="359">
        <v>3.5668962999999998E-2</v>
      </c>
      <c r="CC38" s="64">
        <v>296</v>
      </c>
      <c r="CD38" s="64">
        <v>307</v>
      </c>
      <c r="CE38" s="64">
        <v>267</v>
      </c>
      <c r="CF38" s="64">
        <v>283</v>
      </c>
      <c r="CG38" s="64">
        <v>248</v>
      </c>
      <c r="CH38" s="64">
        <v>193</v>
      </c>
      <c r="CI38" s="64">
        <v>213</v>
      </c>
      <c r="CJ38" s="64">
        <v>224</v>
      </c>
      <c r="CK38" s="64">
        <v>226</v>
      </c>
      <c r="CL38" s="327">
        <v>259</v>
      </c>
      <c r="CM38" s="328">
        <v>0.12891200693541399</v>
      </c>
      <c r="CN38" s="328">
        <v>0.15532112526539299</v>
      </c>
      <c r="CO38" s="55" t="s">
        <v>2050</v>
      </c>
      <c r="CP38" s="346" t="s">
        <v>2064</v>
      </c>
      <c r="CQ38" s="71" t="s">
        <v>154</v>
      </c>
      <c r="CR38" s="346" t="s">
        <v>154</v>
      </c>
      <c r="CS38" s="331">
        <v>41669</v>
      </c>
      <c r="CT38" s="214" t="s">
        <v>1967</v>
      </c>
      <c r="CU38" s="302">
        <v>3</v>
      </c>
      <c r="CV38" s="302">
        <v>3</v>
      </c>
      <c r="CW38" s="350" t="s">
        <v>2231</v>
      </c>
      <c r="CX38" s="55" t="s">
        <v>1967</v>
      </c>
      <c r="CY38" s="55"/>
      <c r="CZ38" s="55"/>
      <c r="DA38" s="368"/>
    </row>
    <row r="39" spans="1:105" s="53" customFormat="1">
      <c r="A39" s="55">
        <v>38</v>
      </c>
      <c r="B39" s="135" t="s">
        <v>155</v>
      </c>
      <c r="C39" s="135" t="s">
        <v>155</v>
      </c>
      <c r="D39" s="92" t="s">
        <v>29</v>
      </c>
      <c r="E39" s="91"/>
      <c r="F39" s="71">
        <v>30.1</v>
      </c>
      <c r="G39" s="55"/>
      <c r="H39" s="72"/>
      <c r="I39" s="67"/>
      <c r="J39" s="71" t="s">
        <v>158</v>
      </c>
      <c r="K39" s="84" t="s">
        <v>41</v>
      </c>
      <c r="L39" s="78"/>
      <c r="M39" s="55" t="s">
        <v>480</v>
      </c>
      <c r="N39" s="88"/>
      <c r="O39" s="84"/>
      <c r="P39" s="78" t="s">
        <v>156</v>
      </c>
      <c r="Q39" s="83" t="s">
        <v>48</v>
      </c>
      <c r="R39" s="75">
        <v>41164</v>
      </c>
      <c r="S39" s="86" t="s">
        <v>157</v>
      </c>
      <c r="T39" s="86"/>
      <c r="U39" s="71" t="s">
        <v>66</v>
      </c>
      <c r="V39" s="71">
        <v>92</v>
      </c>
      <c r="W39" s="88"/>
      <c r="X39" s="71" t="s">
        <v>28</v>
      </c>
      <c r="Y39" s="55">
        <v>0</v>
      </c>
      <c r="Z39" s="71">
        <v>0</v>
      </c>
      <c r="AA39" s="75">
        <v>41184</v>
      </c>
      <c r="AB39" s="75">
        <v>41669</v>
      </c>
      <c r="AC39" s="271">
        <v>6</v>
      </c>
      <c r="AD39" s="270">
        <v>42094</v>
      </c>
      <c r="AE39" s="71">
        <v>8</v>
      </c>
      <c r="AF39" s="71">
        <v>6</v>
      </c>
      <c r="AG39" s="71"/>
      <c r="AH39" s="270">
        <v>42095</v>
      </c>
      <c r="AI39" s="71">
        <v>8</v>
      </c>
      <c r="AJ39" s="71"/>
      <c r="AK39" s="270">
        <v>42005</v>
      </c>
      <c r="AL39" s="270"/>
      <c r="AM39" s="71"/>
      <c r="AN39" s="71">
        <v>4</v>
      </c>
      <c r="AO39" s="270">
        <v>42079</v>
      </c>
      <c r="AQ39" s="71"/>
      <c r="AR39" s="270">
        <v>42086</v>
      </c>
      <c r="AS39" s="71">
        <v>4</v>
      </c>
      <c r="AT39" s="71" t="s">
        <v>1967</v>
      </c>
      <c r="AU39" s="71"/>
      <c r="AW39" s="71"/>
      <c r="AX39" s="71" t="s">
        <v>1967</v>
      </c>
      <c r="AY39" s="74">
        <v>48.46698</v>
      </c>
      <c r="AZ39" s="74">
        <v>135.44012000000001</v>
      </c>
      <c r="BA39" s="85">
        <v>30</v>
      </c>
      <c r="BB39" s="87">
        <v>1.5</v>
      </c>
      <c r="BC39" s="84">
        <v>3</v>
      </c>
      <c r="BD39" s="76" t="s">
        <v>43</v>
      </c>
      <c r="BE39" s="77">
        <v>4.5677966101694913</v>
      </c>
      <c r="BF39" s="295" t="s">
        <v>1967</v>
      </c>
      <c r="BG39" s="270">
        <v>41609</v>
      </c>
      <c r="BH39" s="270" t="s">
        <v>1123</v>
      </c>
      <c r="BI39" s="57"/>
      <c r="BJ39" s="64"/>
      <c r="BL39" s="53" t="s">
        <v>2015</v>
      </c>
      <c r="BM39" s="55">
        <v>2</v>
      </c>
      <c r="BN39" s="324" t="s">
        <v>3037</v>
      </c>
      <c r="BO39" s="358">
        <v>3.0000000000000001E-3</v>
      </c>
      <c r="BP39" s="358">
        <v>1E-3</v>
      </c>
      <c r="BQ39" s="358">
        <v>3.0000000000000001E-3</v>
      </c>
      <c r="BR39" s="358">
        <v>0.97</v>
      </c>
      <c r="BS39" s="358">
        <v>2E-3</v>
      </c>
      <c r="BT39" s="358">
        <v>0.02</v>
      </c>
      <c r="BU39" s="359">
        <v>1E-3</v>
      </c>
      <c r="BV39" s="358">
        <v>4.2248831000000001E-2</v>
      </c>
      <c r="BW39" s="358">
        <v>8.5854163999999997E-2</v>
      </c>
      <c r="BX39" s="358">
        <v>7.6609068000000002E-2</v>
      </c>
      <c r="BY39" s="358">
        <v>0.75468519899999997</v>
      </c>
      <c r="BZ39" s="358">
        <v>9.7717699999999998E-6</v>
      </c>
      <c r="CA39" s="358">
        <v>1.3394575000000001E-2</v>
      </c>
      <c r="CB39" s="359">
        <v>2.7198391999999998E-2</v>
      </c>
      <c r="CC39" s="64">
        <v>296</v>
      </c>
      <c r="CD39" s="64">
        <v>307</v>
      </c>
      <c r="CE39" s="64">
        <v>266</v>
      </c>
      <c r="CF39" s="64">
        <v>283</v>
      </c>
      <c r="CG39" s="64">
        <v>248</v>
      </c>
      <c r="CH39" s="64">
        <v>193</v>
      </c>
      <c r="CI39" s="64">
        <v>213</v>
      </c>
      <c r="CJ39" s="64">
        <v>224</v>
      </c>
      <c r="CK39" s="64">
        <v>226</v>
      </c>
      <c r="CL39" s="327">
        <v>259</v>
      </c>
      <c r="CM39" s="328">
        <v>0.37274960265857499</v>
      </c>
      <c r="CN39" s="328">
        <v>0.10490187045056699</v>
      </c>
      <c r="CO39" s="55" t="s">
        <v>2050</v>
      </c>
      <c r="CQ39" s="71" t="s">
        <v>158</v>
      </c>
      <c r="CR39" s="38" t="s">
        <v>158</v>
      </c>
      <c r="CS39" s="331">
        <v>41669</v>
      </c>
      <c r="CT39" s="214" t="s">
        <v>1967</v>
      </c>
      <c r="CU39" s="302">
        <v>3</v>
      </c>
      <c r="CV39" s="302">
        <v>3</v>
      </c>
      <c r="CW39" s="350" t="s">
        <v>2232</v>
      </c>
      <c r="CX39" s="55" t="s">
        <v>1967</v>
      </c>
      <c r="CY39" s="55"/>
      <c r="CZ39" s="55"/>
      <c r="DA39" s="368"/>
    </row>
    <row r="40" spans="1:105" s="53" customFormat="1">
      <c r="A40" s="55">
        <v>39</v>
      </c>
      <c r="B40" s="135" t="s">
        <v>159</v>
      </c>
      <c r="C40" s="135" t="s">
        <v>159</v>
      </c>
      <c r="D40" s="92" t="s">
        <v>29</v>
      </c>
      <c r="E40" s="91"/>
      <c r="F40" s="71">
        <v>30.1</v>
      </c>
      <c r="G40" s="55"/>
      <c r="H40" s="72"/>
      <c r="I40" s="67"/>
      <c r="J40" s="71" t="s">
        <v>160</v>
      </c>
      <c r="K40" s="84" t="s">
        <v>41</v>
      </c>
      <c r="L40" s="78"/>
      <c r="M40" s="55" t="s">
        <v>480</v>
      </c>
      <c r="N40" s="88"/>
      <c r="O40" s="84"/>
      <c r="P40" s="78"/>
      <c r="Q40" s="83" t="s">
        <v>48</v>
      </c>
      <c r="R40" s="75">
        <v>41164</v>
      </c>
      <c r="S40" s="86"/>
      <c r="T40" s="86"/>
      <c r="U40" s="71"/>
      <c r="V40" s="71">
        <v>128</v>
      </c>
      <c r="W40" s="88"/>
      <c r="X40" s="71" t="s">
        <v>28</v>
      </c>
      <c r="Y40" s="55">
        <v>0</v>
      </c>
      <c r="Z40" s="71">
        <v>0</v>
      </c>
      <c r="AA40" s="75">
        <v>41184</v>
      </c>
      <c r="AB40" s="75">
        <v>41669</v>
      </c>
      <c r="AC40" s="271">
        <v>6</v>
      </c>
      <c r="AD40" s="270">
        <v>42094</v>
      </c>
      <c r="AE40" s="71">
        <v>8</v>
      </c>
      <c r="AF40" s="71">
        <v>6</v>
      </c>
      <c r="AG40" s="71"/>
      <c r="AH40" s="270">
        <v>42095</v>
      </c>
      <c r="AI40" s="71">
        <v>8</v>
      </c>
      <c r="AJ40" s="71"/>
      <c r="AK40" s="270">
        <v>42005</v>
      </c>
      <c r="AL40" s="270"/>
      <c r="AM40" s="71"/>
      <c r="AN40" s="71">
        <v>4</v>
      </c>
      <c r="AO40" s="270">
        <v>42079</v>
      </c>
      <c r="AQ40" s="71"/>
      <c r="AR40" s="270">
        <v>42086</v>
      </c>
      <c r="AS40" s="71">
        <v>4</v>
      </c>
      <c r="AT40" s="71" t="s">
        <v>1967</v>
      </c>
      <c r="AU40" s="71"/>
      <c r="AW40" s="71"/>
      <c r="AX40" s="71" t="s">
        <v>1967</v>
      </c>
      <c r="AY40" s="74">
        <v>48.467129999999997</v>
      </c>
      <c r="AZ40" s="74">
        <v>135.44025999999999</v>
      </c>
      <c r="BA40" s="85">
        <v>30</v>
      </c>
      <c r="BB40" s="87">
        <v>1.58</v>
      </c>
      <c r="BC40" s="84">
        <v>3</v>
      </c>
      <c r="BD40" s="76" t="s">
        <v>43</v>
      </c>
      <c r="BE40" s="77">
        <v>4.4019963702359348</v>
      </c>
      <c r="BF40" s="295" t="s">
        <v>1967</v>
      </c>
      <c r="BG40" s="270">
        <v>41609</v>
      </c>
      <c r="BH40" s="270" t="s">
        <v>1123</v>
      </c>
      <c r="BI40" s="57"/>
      <c r="BJ40" s="64"/>
      <c r="BL40" s="53" t="s">
        <v>2015</v>
      </c>
      <c r="BM40" s="55">
        <v>2</v>
      </c>
      <c r="BN40" s="324" t="s">
        <v>3037</v>
      </c>
      <c r="BO40" s="358">
        <v>1E-3</v>
      </c>
      <c r="BP40" s="358">
        <v>1E-3</v>
      </c>
      <c r="BQ40" s="358">
        <v>0</v>
      </c>
      <c r="BR40" s="358">
        <v>0.99299999999999999</v>
      </c>
      <c r="BS40" s="358">
        <v>1E-3</v>
      </c>
      <c r="BT40" s="358">
        <v>2E-3</v>
      </c>
      <c r="BU40" s="359">
        <v>3.0000000000000001E-3</v>
      </c>
      <c r="BV40" s="358">
        <v>3.6389932999999999E-2</v>
      </c>
      <c r="BW40" s="358">
        <v>8.0804703000000005E-2</v>
      </c>
      <c r="BX40" s="358">
        <v>7.2664384999999998E-2</v>
      </c>
      <c r="BY40" s="358">
        <v>0.76590638700000002</v>
      </c>
      <c r="BZ40" s="358">
        <v>9.7027200000000008E-6</v>
      </c>
      <c r="CA40" s="358">
        <v>1.3469553E-2</v>
      </c>
      <c r="CB40" s="359">
        <v>3.0755336000000001E-2</v>
      </c>
      <c r="CC40" s="64">
        <v>296</v>
      </c>
      <c r="CD40" s="64">
        <v>307</v>
      </c>
      <c r="CE40" s="64">
        <v>266</v>
      </c>
      <c r="CF40" s="64">
        <v>283</v>
      </c>
      <c r="CG40" s="64">
        <v>248</v>
      </c>
      <c r="CH40" s="64">
        <v>193</v>
      </c>
      <c r="CI40" s="64">
        <v>213</v>
      </c>
      <c r="CJ40" s="64">
        <v>224</v>
      </c>
      <c r="CK40" s="64">
        <v>226</v>
      </c>
      <c r="CL40" s="327">
        <v>259</v>
      </c>
      <c r="CM40" s="328">
        <v>0.24638058084091899</v>
      </c>
      <c r="CN40" s="328">
        <v>0.108248015644772</v>
      </c>
      <c r="CO40" s="55" t="s">
        <v>43</v>
      </c>
      <c r="CQ40" s="71" t="s">
        <v>160</v>
      </c>
      <c r="CR40" s="38" t="s">
        <v>160</v>
      </c>
      <c r="CS40" s="331">
        <v>41669</v>
      </c>
      <c r="CT40" s="214" t="s">
        <v>1967</v>
      </c>
      <c r="CU40" s="302">
        <v>3</v>
      </c>
      <c r="CV40" s="302">
        <v>3</v>
      </c>
      <c r="CW40" s="350" t="s">
        <v>2233</v>
      </c>
      <c r="CX40" s="55" t="s">
        <v>1967</v>
      </c>
      <c r="CY40" s="55"/>
      <c r="CZ40" s="55"/>
      <c r="DA40" s="368"/>
    </row>
    <row r="41" spans="1:105" s="53" customFormat="1">
      <c r="A41" s="55">
        <v>40</v>
      </c>
      <c r="B41" s="93" t="s">
        <v>492</v>
      </c>
      <c r="C41" s="93" t="s">
        <v>492</v>
      </c>
      <c r="D41" s="109" t="s">
        <v>29</v>
      </c>
      <c r="E41" s="56"/>
      <c r="G41" s="55"/>
      <c r="J41" s="55" t="s">
        <v>493</v>
      </c>
      <c r="K41" s="55" t="s">
        <v>41</v>
      </c>
      <c r="L41" s="54"/>
      <c r="M41" s="55" t="s">
        <v>1995</v>
      </c>
      <c r="N41" s="56"/>
      <c r="O41" s="56"/>
      <c r="P41" s="56"/>
      <c r="Q41" s="60"/>
      <c r="R41" s="57"/>
      <c r="S41" s="61"/>
      <c r="T41" s="64"/>
      <c r="U41" s="55"/>
      <c r="W41" s="65"/>
      <c r="X41" s="71" t="s">
        <v>28</v>
      </c>
      <c r="Y41" s="55">
        <v>0</v>
      </c>
      <c r="Z41" s="71">
        <v>0</v>
      </c>
      <c r="AA41" s="57"/>
      <c r="AB41" s="57"/>
      <c r="AC41" s="262">
        <v>6</v>
      </c>
      <c r="AD41" s="270">
        <v>42094</v>
      </c>
      <c r="AE41" s="71">
        <v>8</v>
      </c>
      <c r="AF41" s="276">
        <v>8</v>
      </c>
      <c r="AG41" s="276"/>
      <c r="AH41" s="270">
        <v>42095</v>
      </c>
      <c r="AI41" s="71">
        <v>8</v>
      </c>
      <c r="AJ41" s="66"/>
      <c r="AK41" s="270">
        <v>42079</v>
      </c>
      <c r="AL41" s="270"/>
      <c r="AN41" s="71">
        <v>4</v>
      </c>
      <c r="AO41" s="270">
        <v>42079</v>
      </c>
      <c r="AQ41" s="66"/>
      <c r="AR41" s="270">
        <v>42086</v>
      </c>
      <c r="AS41" s="71">
        <v>4</v>
      </c>
      <c r="AT41" s="71" t="s">
        <v>1967</v>
      </c>
      <c r="AU41" s="66"/>
      <c r="AW41" s="71"/>
      <c r="AX41" s="71" t="s">
        <v>1967</v>
      </c>
      <c r="AY41" s="58"/>
      <c r="AZ41" s="58"/>
      <c r="BA41" s="59"/>
      <c r="BB41" s="62"/>
      <c r="BC41" s="63"/>
      <c r="BD41" s="55"/>
      <c r="BE41" s="55"/>
      <c r="BF41" s="295" t="s">
        <v>1967</v>
      </c>
      <c r="BG41" s="57"/>
      <c r="BH41" s="57" t="s">
        <v>2014</v>
      </c>
      <c r="BI41" s="57"/>
      <c r="BJ41" s="64"/>
      <c r="BL41" s="53" t="s">
        <v>2015</v>
      </c>
      <c r="BM41" s="55">
        <v>1</v>
      </c>
      <c r="BN41" s="321" t="s">
        <v>2073</v>
      </c>
      <c r="BO41" s="358">
        <v>0</v>
      </c>
      <c r="BP41" s="358">
        <v>0</v>
      </c>
      <c r="BQ41" s="358">
        <v>0</v>
      </c>
      <c r="BR41" s="358">
        <v>1E-3</v>
      </c>
      <c r="BS41" s="358">
        <v>0</v>
      </c>
      <c r="BT41" s="358">
        <v>0.998</v>
      </c>
      <c r="BU41" s="359">
        <v>0</v>
      </c>
      <c r="BV41" s="358">
        <v>0</v>
      </c>
      <c r="BW41" s="358">
        <v>0</v>
      </c>
      <c r="BX41" s="358">
        <v>0</v>
      </c>
      <c r="BY41" s="358">
        <v>0</v>
      </c>
      <c r="BZ41" s="358">
        <v>0</v>
      </c>
      <c r="CA41" s="358">
        <v>0</v>
      </c>
      <c r="CB41" s="359">
        <v>0</v>
      </c>
      <c r="CC41" s="64">
        <v>296</v>
      </c>
      <c r="CD41" s="64">
        <v>307</v>
      </c>
      <c r="CE41" s="64">
        <v>267</v>
      </c>
      <c r="CF41" s="64">
        <v>283</v>
      </c>
      <c r="CG41" s="64">
        <v>248</v>
      </c>
      <c r="CH41" s="64">
        <v>193</v>
      </c>
      <c r="CI41" s="64">
        <v>213</v>
      </c>
      <c r="CJ41" s="64">
        <v>224</v>
      </c>
      <c r="CK41" s="64">
        <v>226</v>
      </c>
      <c r="CL41" s="327">
        <v>259</v>
      </c>
      <c r="CM41" s="328">
        <v>0.152319029042046</v>
      </c>
      <c r="CN41" s="328">
        <v>0.17747323924456301</v>
      </c>
      <c r="CO41" s="55" t="s">
        <v>74</v>
      </c>
      <c r="CQ41" s="55" t="s">
        <v>493</v>
      </c>
      <c r="CR41" s="38"/>
      <c r="CS41" s="331"/>
      <c r="CT41" s="214"/>
      <c r="CU41" s="302" t="s">
        <v>2143</v>
      </c>
      <c r="CV41" s="302" t="s">
        <v>2143</v>
      </c>
      <c r="CW41" s="325" t="s">
        <v>2451</v>
      </c>
      <c r="CX41" s="55" t="s">
        <v>1967</v>
      </c>
      <c r="CY41" s="55"/>
      <c r="CZ41" s="55"/>
      <c r="DA41" s="368"/>
    </row>
    <row r="42" spans="1:105" s="53" customFormat="1">
      <c r="A42" s="55">
        <v>41</v>
      </c>
      <c r="B42" s="70" t="s">
        <v>87</v>
      </c>
      <c r="C42" s="70" t="s">
        <v>87</v>
      </c>
      <c r="D42" s="90" t="s">
        <v>29</v>
      </c>
      <c r="E42" s="91"/>
      <c r="F42" s="71">
        <v>20.100000000000001</v>
      </c>
      <c r="G42" s="55"/>
      <c r="H42" s="72"/>
      <c r="I42" s="67"/>
      <c r="J42" s="71" t="s">
        <v>89</v>
      </c>
      <c r="K42" s="84" t="s">
        <v>41</v>
      </c>
      <c r="L42" s="78"/>
      <c r="M42" s="55" t="s">
        <v>480</v>
      </c>
      <c r="N42" s="88"/>
      <c r="O42" s="84"/>
      <c r="P42" s="78"/>
      <c r="Q42" s="83" t="s">
        <v>48</v>
      </c>
      <c r="R42" s="75">
        <v>41162</v>
      </c>
      <c r="S42" s="86"/>
      <c r="T42" s="86" t="s">
        <v>88</v>
      </c>
      <c r="U42" s="71" t="s">
        <v>66</v>
      </c>
      <c r="V42" s="71">
        <v>68</v>
      </c>
      <c r="W42" s="88"/>
      <c r="X42" s="71" t="s">
        <v>28</v>
      </c>
      <c r="Y42" s="55">
        <v>0</v>
      </c>
      <c r="Z42" s="71">
        <v>0</v>
      </c>
      <c r="AA42" s="75">
        <v>41184</v>
      </c>
      <c r="AB42" s="75"/>
      <c r="AC42" s="271">
        <v>6</v>
      </c>
      <c r="AD42" s="270">
        <v>42138</v>
      </c>
      <c r="AE42" s="71">
        <v>5</v>
      </c>
      <c r="AF42" s="71"/>
      <c r="AG42" s="71"/>
      <c r="AH42" s="270"/>
      <c r="AI42" s="71"/>
      <c r="AJ42" s="71"/>
      <c r="AK42" s="270"/>
      <c r="AL42" s="270"/>
      <c r="AM42" s="71"/>
      <c r="AN42" s="71">
        <v>4</v>
      </c>
      <c r="AO42" s="71"/>
      <c r="AQ42" s="71"/>
      <c r="AR42" s="71"/>
      <c r="AS42" s="71"/>
      <c r="AT42" s="71"/>
      <c r="AU42" s="71"/>
      <c r="AW42" s="71"/>
      <c r="AX42" s="71"/>
      <c r="AY42" s="74">
        <v>48.524569999999997</v>
      </c>
      <c r="AZ42" s="74">
        <v>134.95170999999999</v>
      </c>
      <c r="BA42" s="85">
        <v>35</v>
      </c>
      <c r="BB42" s="87">
        <v>1.43</v>
      </c>
      <c r="BC42" s="84"/>
      <c r="BD42" s="76" t="s">
        <v>43</v>
      </c>
      <c r="BE42" s="77">
        <v>4.4068322981366475</v>
      </c>
      <c r="BF42" s="295" t="s">
        <v>1967</v>
      </c>
      <c r="BG42" s="270">
        <v>41609</v>
      </c>
      <c r="BH42" s="270" t="s">
        <v>1123</v>
      </c>
      <c r="BI42" s="57"/>
      <c r="BJ42" s="64"/>
      <c r="BL42" s="53" t="s">
        <v>2015</v>
      </c>
      <c r="BM42" s="55">
        <v>2</v>
      </c>
      <c r="BN42" s="324" t="s">
        <v>3037</v>
      </c>
      <c r="BO42" s="358">
        <v>4.0000000000000001E-3</v>
      </c>
      <c r="BP42" s="358">
        <v>1.6E-2</v>
      </c>
      <c r="BQ42" s="358">
        <v>1E-3</v>
      </c>
      <c r="BR42" s="358">
        <v>0.95299999999999996</v>
      </c>
      <c r="BS42" s="358">
        <v>1E-3</v>
      </c>
      <c r="BT42" s="358">
        <v>2.1999999999999999E-2</v>
      </c>
      <c r="BU42" s="359">
        <v>3.0000000000000001E-3</v>
      </c>
      <c r="BV42" s="358">
        <v>3.2195960000000003E-2</v>
      </c>
      <c r="BW42" s="358">
        <v>8.1912958999999994E-2</v>
      </c>
      <c r="BX42" s="358">
        <v>6.9447402000000005E-2</v>
      </c>
      <c r="BY42" s="358">
        <v>0.77737724100000005</v>
      </c>
      <c r="BZ42" s="358">
        <v>9.8193700000000008E-6</v>
      </c>
      <c r="CA42" s="358">
        <v>9.6101999999999993E-3</v>
      </c>
      <c r="CB42" s="359">
        <v>2.9446417999999999E-2</v>
      </c>
      <c r="CC42" s="64">
        <v>296</v>
      </c>
      <c r="CD42" s="64">
        <v>307</v>
      </c>
      <c r="CE42" s="64">
        <v>266</v>
      </c>
      <c r="CF42" s="64">
        <v>283</v>
      </c>
      <c r="CG42" s="64">
        <v>248</v>
      </c>
      <c r="CH42" s="64">
        <v>193</v>
      </c>
      <c r="CI42" s="64">
        <v>213</v>
      </c>
      <c r="CJ42" s="64">
        <v>224</v>
      </c>
      <c r="CK42" s="64">
        <v>226</v>
      </c>
      <c r="CL42" s="327">
        <v>259</v>
      </c>
      <c r="CM42" s="328">
        <v>0.18373067475798299</v>
      </c>
      <c r="CN42" s="328">
        <v>0.12284490388359801</v>
      </c>
      <c r="CO42" s="55" t="s">
        <v>43</v>
      </c>
      <c r="CQ42" s="71" t="s">
        <v>89</v>
      </c>
      <c r="CR42" s="38" t="s">
        <v>89</v>
      </c>
      <c r="CS42" s="331">
        <v>42073</v>
      </c>
      <c r="CT42" s="214" t="s">
        <v>1967</v>
      </c>
      <c r="CU42" s="302">
        <v>3</v>
      </c>
      <c r="CV42" s="302">
        <v>3</v>
      </c>
      <c r="CW42" s="350" t="s">
        <v>2234</v>
      </c>
      <c r="CX42" s="55" t="s">
        <v>1967</v>
      </c>
      <c r="CY42" s="55"/>
      <c r="CZ42" s="55"/>
      <c r="DA42" s="368"/>
    </row>
    <row r="43" spans="1:105" s="53" customFormat="1">
      <c r="A43" s="55">
        <v>42</v>
      </c>
      <c r="B43" s="70" t="s">
        <v>112</v>
      </c>
      <c r="C43" s="70" t="s">
        <v>112</v>
      </c>
      <c r="D43" s="90" t="s">
        <v>29</v>
      </c>
      <c r="E43" s="91"/>
      <c r="F43" s="71">
        <v>25.1</v>
      </c>
      <c r="G43" s="55"/>
      <c r="H43" s="72"/>
      <c r="I43" s="67"/>
      <c r="J43" s="71" t="s">
        <v>113</v>
      </c>
      <c r="K43" s="84" t="s">
        <v>41</v>
      </c>
      <c r="L43" s="78"/>
      <c r="M43" s="55" t="s">
        <v>480</v>
      </c>
      <c r="N43" s="315" t="s">
        <v>52</v>
      </c>
      <c r="O43" s="84"/>
      <c r="P43" s="78"/>
      <c r="Q43" s="83" t="s">
        <v>48</v>
      </c>
      <c r="R43" s="75">
        <v>41163</v>
      </c>
      <c r="S43" s="86"/>
      <c r="T43" s="86"/>
      <c r="U43" s="71"/>
      <c r="V43" s="71">
        <v>76</v>
      </c>
      <c r="W43" s="88"/>
      <c r="X43" s="71" t="s">
        <v>28</v>
      </c>
      <c r="Y43" s="55">
        <v>0</v>
      </c>
      <c r="Z43" s="71">
        <v>0</v>
      </c>
      <c r="AA43" s="75">
        <v>41184</v>
      </c>
      <c r="AB43" s="75"/>
      <c r="AC43" s="271">
        <v>6</v>
      </c>
      <c r="AD43" s="270">
        <v>42138</v>
      </c>
      <c r="AE43" s="71">
        <v>6</v>
      </c>
      <c r="AF43" s="71"/>
      <c r="AG43" s="71"/>
      <c r="AH43" s="270"/>
      <c r="AI43" s="71"/>
      <c r="AJ43" s="71"/>
      <c r="AK43" s="270"/>
      <c r="AL43" s="270"/>
      <c r="AM43" s="71"/>
      <c r="AN43" s="71">
        <v>4</v>
      </c>
      <c r="AO43" s="71"/>
      <c r="AQ43" s="71"/>
      <c r="AR43" s="71"/>
      <c r="AS43" s="71"/>
      <c r="AT43" s="71"/>
      <c r="AU43" s="71"/>
      <c r="AW43" s="71"/>
      <c r="AX43" s="71"/>
      <c r="AY43" s="74">
        <v>49.33128</v>
      </c>
      <c r="AZ43" s="74">
        <v>136.52025</v>
      </c>
      <c r="BA43" s="85">
        <v>23</v>
      </c>
      <c r="BB43" s="87">
        <v>1.93</v>
      </c>
      <c r="BC43" s="84">
        <v>4</v>
      </c>
      <c r="BD43" s="76" t="s">
        <v>43</v>
      </c>
      <c r="BE43" s="77">
        <v>4.4132730015082959</v>
      </c>
      <c r="BF43" s="295" t="s">
        <v>1967</v>
      </c>
      <c r="BG43" s="270">
        <v>41609</v>
      </c>
      <c r="BH43" s="270" t="s">
        <v>1123</v>
      </c>
      <c r="BI43" s="57"/>
      <c r="BJ43" s="64"/>
      <c r="BL43" s="53" t="s">
        <v>2015</v>
      </c>
      <c r="BM43" s="55">
        <v>2</v>
      </c>
      <c r="BN43" s="324" t="s">
        <v>3037</v>
      </c>
      <c r="BO43" s="358">
        <v>0</v>
      </c>
      <c r="BP43" s="358">
        <v>0</v>
      </c>
      <c r="BQ43" s="358">
        <v>6.0000000000000001E-3</v>
      </c>
      <c r="BR43" s="358">
        <v>0.98599999999999999</v>
      </c>
      <c r="BS43" s="358">
        <v>0</v>
      </c>
      <c r="BT43" s="358">
        <v>6.0000000000000001E-3</v>
      </c>
      <c r="BU43" s="359">
        <v>1E-3</v>
      </c>
      <c r="BV43" s="358">
        <v>2.8971519000000001E-2</v>
      </c>
      <c r="BW43" s="358">
        <v>5.7247208000000001E-2</v>
      </c>
      <c r="BX43" s="358">
        <v>7.0577325999999996E-2</v>
      </c>
      <c r="BY43" s="358">
        <v>0.80696240699999999</v>
      </c>
      <c r="BZ43" s="358">
        <v>9.7365299999999994E-6</v>
      </c>
      <c r="CA43" s="358">
        <v>6.5472619999999999E-3</v>
      </c>
      <c r="CB43" s="359">
        <v>2.9684542000000001E-2</v>
      </c>
      <c r="CC43" s="64">
        <v>296</v>
      </c>
      <c r="CD43" s="64">
        <v>307</v>
      </c>
      <c r="CE43" s="64">
        <v>266</v>
      </c>
      <c r="CF43" s="64">
        <v>283</v>
      </c>
      <c r="CG43" s="64">
        <v>248</v>
      </c>
      <c r="CH43" s="64">
        <v>193</v>
      </c>
      <c r="CI43" s="64">
        <v>213</v>
      </c>
      <c r="CJ43" s="64">
        <v>224</v>
      </c>
      <c r="CK43" s="64">
        <v>226</v>
      </c>
      <c r="CL43" s="327">
        <v>259</v>
      </c>
      <c r="CM43" s="328">
        <v>0.192457737321196</v>
      </c>
      <c r="CN43" s="328">
        <v>0.115942028985507</v>
      </c>
      <c r="CO43" s="55" t="s">
        <v>43</v>
      </c>
      <c r="CQ43" s="71" t="s">
        <v>113</v>
      </c>
      <c r="CR43" s="38" t="s">
        <v>113</v>
      </c>
      <c r="CS43" s="331">
        <v>42073</v>
      </c>
      <c r="CT43" s="214" t="s">
        <v>1967</v>
      </c>
      <c r="CU43" s="302">
        <v>3</v>
      </c>
      <c r="CV43" s="302">
        <v>3</v>
      </c>
      <c r="CW43" s="350" t="s">
        <v>2235</v>
      </c>
      <c r="CX43" s="55" t="s">
        <v>1967</v>
      </c>
      <c r="CY43" s="55"/>
      <c r="CZ43" s="55"/>
      <c r="DA43" s="368"/>
    </row>
    <row r="44" spans="1:105" s="53" customFormat="1">
      <c r="A44" s="55">
        <v>43</v>
      </c>
      <c r="B44" s="216" t="s">
        <v>161</v>
      </c>
      <c r="C44" s="216" t="s">
        <v>161</v>
      </c>
      <c r="D44" s="217" t="s">
        <v>29</v>
      </c>
      <c r="E44" s="91"/>
      <c r="F44" s="71">
        <v>30.1</v>
      </c>
      <c r="G44" s="55"/>
      <c r="H44" s="72"/>
      <c r="I44" s="67"/>
      <c r="J44" s="71" t="s">
        <v>162</v>
      </c>
      <c r="K44" s="84" t="s">
        <v>41</v>
      </c>
      <c r="L44" s="78"/>
      <c r="M44" s="55" t="s">
        <v>480</v>
      </c>
      <c r="N44" s="88"/>
      <c r="O44" s="84"/>
      <c r="P44" s="78"/>
      <c r="Q44" s="83" t="s">
        <v>48</v>
      </c>
      <c r="R44" s="75">
        <v>41164</v>
      </c>
      <c r="S44" s="86"/>
      <c r="T44" s="86"/>
      <c r="U44" s="71"/>
      <c r="V44" s="71">
        <v>192</v>
      </c>
      <c r="W44" s="88"/>
      <c r="X44" s="71" t="s">
        <v>28</v>
      </c>
      <c r="Y44" s="55">
        <v>0</v>
      </c>
      <c r="Z44" s="71">
        <v>0</v>
      </c>
      <c r="AA44" s="75">
        <v>41184</v>
      </c>
      <c r="AB44" s="215">
        <v>41830</v>
      </c>
      <c r="AC44" s="273">
        <v>6</v>
      </c>
      <c r="AD44" s="270">
        <v>42094</v>
      </c>
      <c r="AE44" s="71">
        <v>8</v>
      </c>
      <c r="AF44" s="71">
        <v>3</v>
      </c>
      <c r="AG44" s="71"/>
      <c r="AH44" s="270">
        <v>42095</v>
      </c>
      <c r="AI44" s="71">
        <v>8</v>
      </c>
      <c r="AJ44" s="71"/>
      <c r="AK44" s="270">
        <v>42005</v>
      </c>
      <c r="AL44" s="270"/>
      <c r="AM44" s="71"/>
      <c r="AN44" s="71">
        <v>4</v>
      </c>
      <c r="AO44" s="270">
        <v>42079</v>
      </c>
      <c r="AQ44" s="71"/>
      <c r="AR44" s="270">
        <v>42086</v>
      </c>
      <c r="AS44" s="71">
        <v>4</v>
      </c>
      <c r="AT44" s="71"/>
      <c r="AU44" s="71"/>
      <c r="AW44" s="71"/>
      <c r="AX44" s="71"/>
      <c r="AY44" s="74">
        <v>48.467190000000002</v>
      </c>
      <c r="AZ44" s="74">
        <v>135.44035</v>
      </c>
      <c r="BA44" s="85">
        <v>30</v>
      </c>
      <c r="BB44" s="87">
        <v>1.45</v>
      </c>
      <c r="BC44" s="84">
        <v>3</v>
      </c>
      <c r="BD44" s="76" t="s">
        <v>43</v>
      </c>
      <c r="BE44" s="77">
        <v>4.5222222222222221</v>
      </c>
      <c r="BF44" s="295" t="s">
        <v>1967</v>
      </c>
      <c r="BG44" s="270">
        <v>41609</v>
      </c>
      <c r="BH44" s="270" t="s">
        <v>1123</v>
      </c>
      <c r="BI44" s="57"/>
      <c r="BJ44" s="64"/>
      <c r="BL44" s="53" t="s">
        <v>2015</v>
      </c>
      <c r="BM44" s="55">
        <v>2</v>
      </c>
      <c r="BN44" s="324" t="s">
        <v>3037</v>
      </c>
      <c r="BO44" s="358">
        <v>5.0000000000000001E-3</v>
      </c>
      <c r="BP44" s="358">
        <v>1E-3</v>
      </c>
      <c r="BQ44" s="358">
        <v>3.0000000000000001E-3</v>
      </c>
      <c r="BR44" s="358">
        <v>0.94299999999999995</v>
      </c>
      <c r="BS44" s="358">
        <v>8.9999999999999993E-3</v>
      </c>
      <c r="BT44" s="358">
        <v>1.6E-2</v>
      </c>
      <c r="BU44" s="359">
        <v>2.3E-2</v>
      </c>
      <c r="BV44" s="358">
        <v>3.8607032999999999E-2</v>
      </c>
      <c r="BW44" s="358">
        <v>8.2225231999999995E-2</v>
      </c>
      <c r="BX44" s="358">
        <v>7.2682364999999999E-2</v>
      </c>
      <c r="BY44" s="358">
        <v>0.76180058799999995</v>
      </c>
      <c r="BZ44" s="358">
        <v>9.8019599999999992E-6</v>
      </c>
      <c r="CA44" s="358">
        <v>1.5260766E-2</v>
      </c>
      <c r="CB44" s="359">
        <v>2.9414215E-2</v>
      </c>
      <c r="CC44" s="64">
        <v>296</v>
      </c>
      <c r="CD44" s="64">
        <v>307</v>
      </c>
      <c r="CE44" s="64">
        <v>266</v>
      </c>
      <c r="CF44" s="64">
        <v>283</v>
      </c>
      <c r="CG44" s="64">
        <v>248</v>
      </c>
      <c r="CH44" s="64">
        <v>193</v>
      </c>
      <c r="CI44" s="64">
        <v>213</v>
      </c>
      <c r="CJ44" s="64">
        <v>224</v>
      </c>
      <c r="CK44" s="64">
        <v>226</v>
      </c>
      <c r="CL44" s="327">
        <v>259</v>
      </c>
      <c r="CM44" s="328">
        <v>0.31397196936858801</v>
      </c>
      <c r="CN44" s="328">
        <v>0.115796124684078</v>
      </c>
      <c r="CO44" s="55" t="s">
        <v>2050</v>
      </c>
      <c r="CQ44" s="71" t="s">
        <v>162</v>
      </c>
      <c r="CR44" s="38" t="s">
        <v>162</v>
      </c>
      <c r="CS44" s="331">
        <v>41830</v>
      </c>
      <c r="CT44" s="214" t="s">
        <v>1967</v>
      </c>
      <c r="CU44" s="302">
        <v>3</v>
      </c>
      <c r="CV44" s="302">
        <v>3</v>
      </c>
      <c r="CW44" s="350" t="s">
        <v>2236</v>
      </c>
      <c r="CX44" s="55" t="s">
        <v>1967</v>
      </c>
      <c r="CY44" s="55"/>
      <c r="CZ44" s="55"/>
      <c r="DA44" s="368"/>
    </row>
    <row r="45" spans="1:105" s="53" customFormat="1">
      <c r="A45" s="55">
        <v>44</v>
      </c>
      <c r="B45" s="216" t="s">
        <v>163</v>
      </c>
      <c r="C45" s="216" t="s">
        <v>163</v>
      </c>
      <c r="D45" s="217" t="s">
        <v>29</v>
      </c>
      <c r="E45" s="91"/>
      <c r="F45" s="71">
        <v>30.1</v>
      </c>
      <c r="G45" s="55"/>
      <c r="H45" s="72"/>
      <c r="I45" s="67"/>
      <c r="J45" s="71" t="s">
        <v>164</v>
      </c>
      <c r="K45" s="84" t="s">
        <v>41</v>
      </c>
      <c r="L45" s="78"/>
      <c r="M45" s="55" t="s">
        <v>480</v>
      </c>
      <c r="N45" s="88"/>
      <c r="O45" s="84"/>
      <c r="P45" s="78"/>
      <c r="Q45" s="83" t="s">
        <v>48</v>
      </c>
      <c r="R45" s="75">
        <v>41164</v>
      </c>
      <c r="S45" s="86"/>
      <c r="T45" s="86"/>
      <c r="U45" s="71"/>
      <c r="V45" s="71">
        <v>132</v>
      </c>
      <c r="W45" s="88"/>
      <c r="X45" s="71" t="s">
        <v>28</v>
      </c>
      <c r="Y45" s="55">
        <v>0</v>
      </c>
      <c r="Z45" s="71">
        <v>0</v>
      </c>
      <c r="AA45" s="75">
        <v>41184</v>
      </c>
      <c r="AB45" s="215">
        <v>41830</v>
      </c>
      <c r="AC45" s="273">
        <v>6</v>
      </c>
      <c r="AD45" s="270">
        <v>42094</v>
      </c>
      <c r="AE45" s="71">
        <v>8</v>
      </c>
      <c r="AF45" s="71">
        <v>7</v>
      </c>
      <c r="AG45" s="71"/>
      <c r="AH45" s="270">
        <v>42095</v>
      </c>
      <c r="AI45" s="71">
        <v>8</v>
      </c>
      <c r="AJ45" s="71"/>
      <c r="AK45" s="270">
        <v>42005</v>
      </c>
      <c r="AL45" s="270"/>
      <c r="AM45" s="71"/>
      <c r="AN45" s="71">
        <v>4</v>
      </c>
      <c r="AO45" s="270">
        <v>42079</v>
      </c>
      <c r="AQ45" s="71"/>
      <c r="AR45" s="270">
        <v>42086</v>
      </c>
      <c r="AS45" s="71">
        <v>4</v>
      </c>
      <c r="AT45" s="71" t="s">
        <v>1967</v>
      </c>
      <c r="AU45" s="71"/>
      <c r="AW45" s="71"/>
      <c r="AX45" s="71" t="s">
        <v>1967</v>
      </c>
      <c r="AY45" s="74">
        <v>48.467759999999998</v>
      </c>
      <c r="AZ45" s="74">
        <v>135.43934999999999</v>
      </c>
      <c r="BA45" s="85">
        <v>32</v>
      </c>
      <c r="BB45" s="87">
        <v>1.84</v>
      </c>
      <c r="BC45" s="84">
        <v>3</v>
      </c>
      <c r="BD45" s="76" t="s">
        <v>43</v>
      </c>
      <c r="BE45" s="77">
        <v>4.42</v>
      </c>
      <c r="BF45" s="295" t="s">
        <v>1967</v>
      </c>
      <c r="BG45" s="270">
        <v>41609</v>
      </c>
      <c r="BH45" s="270" t="s">
        <v>1123</v>
      </c>
      <c r="BI45" s="57"/>
      <c r="BJ45" s="64"/>
      <c r="BL45" s="53" t="s">
        <v>2015</v>
      </c>
      <c r="BM45" s="55">
        <v>2</v>
      </c>
      <c r="BN45" s="324" t="s">
        <v>3037</v>
      </c>
      <c r="BO45" s="358">
        <v>0</v>
      </c>
      <c r="BP45" s="358">
        <v>4.0000000000000001E-3</v>
      </c>
      <c r="BQ45" s="358">
        <v>0</v>
      </c>
      <c r="BR45" s="358">
        <v>0.97199999999999998</v>
      </c>
      <c r="BS45" s="358">
        <v>3.0000000000000001E-3</v>
      </c>
      <c r="BT45" s="358">
        <v>1.9E-2</v>
      </c>
      <c r="BU45" s="359">
        <v>2E-3</v>
      </c>
      <c r="BV45" s="358">
        <v>3.8511201000000002E-2</v>
      </c>
      <c r="BW45" s="358">
        <v>8.3659894999999998E-2</v>
      </c>
      <c r="BX45" s="358">
        <v>7.1051840000000005E-2</v>
      </c>
      <c r="BY45" s="358">
        <v>0.76381538299999996</v>
      </c>
      <c r="BZ45" s="358">
        <v>9.7153800000000005E-6</v>
      </c>
      <c r="CA45" s="358">
        <v>1.2942922000000001E-2</v>
      </c>
      <c r="CB45" s="359">
        <v>3.0009043999999999E-2</v>
      </c>
      <c r="CC45" s="64">
        <v>296</v>
      </c>
      <c r="CD45" s="64">
        <v>307</v>
      </c>
      <c r="CE45" s="64">
        <v>267</v>
      </c>
      <c r="CF45" s="64">
        <v>283</v>
      </c>
      <c r="CG45" s="64">
        <v>248</v>
      </c>
      <c r="CH45" s="64">
        <v>193</v>
      </c>
      <c r="CI45" s="64">
        <v>213</v>
      </c>
      <c r="CJ45" s="64">
        <v>224</v>
      </c>
      <c r="CK45" s="64">
        <v>226</v>
      </c>
      <c r="CL45" s="327">
        <v>259</v>
      </c>
      <c r="CM45" s="328">
        <v>0.22363820257188299</v>
      </c>
      <c r="CN45" s="328">
        <v>0.10891089108910899</v>
      </c>
      <c r="CO45" s="55" t="s">
        <v>43</v>
      </c>
      <c r="CQ45" s="71" t="s">
        <v>164</v>
      </c>
      <c r="CR45" s="38" t="s">
        <v>164</v>
      </c>
      <c r="CS45" s="331">
        <v>41830</v>
      </c>
      <c r="CT45" s="214" t="s">
        <v>1967</v>
      </c>
      <c r="CU45" s="302">
        <v>3</v>
      </c>
      <c r="CV45" s="302">
        <v>3</v>
      </c>
      <c r="CW45" s="350" t="s">
        <v>2237</v>
      </c>
      <c r="CX45" s="55" t="s">
        <v>1967</v>
      </c>
      <c r="CY45" s="55"/>
      <c r="CZ45" s="55"/>
      <c r="DA45" s="368"/>
    </row>
    <row r="46" spans="1:105" s="53" customFormat="1">
      <c r="A46" s="55">
        <v>45</v>
      </c>
      <c r="B46" s="216" t="s">
        <v>165</v>
      </c>
      <c r="C46" s="216" t="s">
        <v>165</v>
      </c>
      <c r="D46" s="217" t="s">
        <v>29</v>
      </c>
      <c r="E46" s="91"/>
      <c r="F46" s="71">
        <v>30.1</v>
      </c>
      <c r="G46" s="55"/>
      <c r="H46" s="72"/>
      <c r="I46" s="67"/>
      <c r="J46" s="71" t="s">
        <v>166</v>
      </c>
      <c r="K46" s="84" t="s">
        <v>41</v>
      </c>
      <c r="L46" s="78"/>
      <c r="M46" s="55" t="s">
        <v>480</v>
      </c>
      <c r="N46" s="88"/>
      <c r="O46" s="84"/>
      <c r="P46" s="78"/>
      <c r="Q46" s="83" t="s">
        <v>48</v>
      </c>
      <c r="R46" s="75">
        <v>41164</v>
      </c>
      <c r="S46" s="86"/>
      <c r="T46" s="86"/>
      <c r="U46" s="71"/>
      <c r="V46" s="71">
        <v>76</v>
      </c>
      <c r="W46" s="88"/>
      <c r="X46" s="71" t="s">
        <v>28</v>
      </c>
      <c r="Y46" s="55">
        <v>0</v>
      </c>
      <c r="Z46" s="71">
        <v>0</v>
      </c>
      <c r="AA46" s="75">
        <v>41184</v>
      </c>
      <c r="AB46" s="215">
        <v>41830</v>
      </c>
      <c r="AC46" s="273">
        <v>6</v>
      </c>
      <c r="AD46" s="270">
        <v>42094</v>
      </c>
      <c r="AE46" s="71">
        <v>8</v>
      </c>
      <c r="AF46" s="71">
        <v>1</v>
      </c>
      <c r="AG46" s="71"/>
      <c r="AH46" s="270">
        <v>42095</v>
      </c>
      <c r="AI46" s="71">
        <v>8</v>
      </c>
      <c r="AJ46" s="71"/>
      <c r="AK46" s="270">
        <v>42005</v>
      </c>
      <c r="AL46" s="270"/>
      <c r="AM46" s="71"/>
      <c r="AN46" s="71">
        <v>4</v>
      </c>
      <c r="AO46" s="270">
        <v>42079</v>
      </c>
      <c r="AQ46" s="71"/>
      <c r="AR46" s="270">
        <v>42086</v>
      </c>
      <c r="AS46" s="71">
        <v>4</v>
      </c>
      <c r="AT46" s="71"/>
      <c r="AU46" s="270">
        <v>42076</v>
      </c>
      <c r="AW46" s="71">
        <v>4</v>
      </c>
      <c r="AX46" s="71" t="s">
        <v>1967</v>
      </c>
      <c r="AY46" s="74">
        <v>48.467730000000003</v>
      </c>
      <c r="AZ46" s="74">
        <v>135.43912</v>
      </c>
      <c r="BA46" s="85">
        <v>32</v>
      </c>
      <c r="BB46" s="87">
        <v>2</v>
      </c>
      <c r="BC46" s="84">
        <v>3</v>
      </c>
      <c r="BD46" s="76" t="s">
        <v>43</v>
      </c>
      <c r="BE46" s="77">
        <v>4.3</v>
      </c>
      <c r="BF46" s="295" t="s">
        <v>1967</v>
      </c>
      <c r="BG46" s="270">
        <v>41609</v>
      </c>
      <c r="BH46" s="270" t="s">
        <v>1123</v>
      </c>
      <c r="BI46" s="57"/>
      <c r="BJ46" s="64"/>
      <c r="BL46" s="53" t="s">
        <v>2015</v>
      </c>
      <c r="BM46" s="55">
        <v>2</v>
      </c>
      <c r="BN46" s="324" t="s">
        <v>3037</v>
      </c>
      <c r="BO46" s="358">
        <v>4.0000000000000001E-3</v>
      </c>
      <c r="BP46" s="358">
        <v>2E-3</v>
      </c>
      <c r="BQ46" s="358">
        <v>1E-3</v>
      </c>
      <c r="BR46" s="358">
        <v>0.95399999999999996</v>
      </c>
      <c r="BS46" s="358">
        <v>1.7999999999999999E-2</v>
      </c>
      <c r="BT46" s="358">
        <v>1.7999999999999999E-2</v>
      </c>
      <c r="BU46" s="359">
        <v>4.0000000000000001E-3</v>
      </c>
      <c r="BV46" s="358">
        <v>4.7187066999999999E-2</v>
      </c>
      <c r="BW46" s="358">
        <v>8.8437674999999993E-2</v>
      </c>
      <c r="BX46" s="358">
        <v>7.7609692999999993E-2</v>
      </c>
      <c r="BY46" s="358">
        <v>0.74808818099999996</v>
      </c>
      <c r="BZ46" s="358">
        <v>9.7198499999999998E-6</v>
      </c>
      <c r="CA46" s="358">
        <v>1.2883337999999999E-2</v>
      </c>
      <c r="CB46" s="359">
        <v>2.5784325E-2</v>
      </c>
      <c r="CC46" s="64">
        <v>296</v>
      </c>
      <c r="CD46" s="64">
        <v>307</v>
      </c>
      <c r="CE46" s="64">
        <v>267</v>
      </c>
      <c r="CF46" s="64">
        <v>283</v>
      </c>
      <c r="CG46" s="64">
        <v>248</v>
      </c>
      <c r="CH46" s="64">
        <v>193</v>
      </c>
      <c r="CI46" s="64">
        <v>213</v>
      </c>
      <c r="CJ46" s="64">
        <v>224</v>
      </c>
      <c r="CK46" s="64">
        <v>226</v>
      </c>
      <c r="CL46" s="327">
        <v>259</v>
      </c>
      <c r="CM46" s="328">
        <v>0.35572894090449397</v>
      </c>
      <c r="CN46" s="328">
        <v>9.9573895492262796E-2</v>
      </c>
      <c r="CO46" s="55" t="s">
        <v>2050</v>
      </c>
      <c r="CQ46" s="71" t="s">
        <v>166</v>
      </c>
      <c r="CR46" s="38" t="s">
        <v>166</v>
      </c>
      <c r="CS46" s="331">
        <v>41830</v>
      </c>
      <c r="CT46" s="214" t="s">
        <v>1967</v>
      </c>
      <c r="CU46" s="302">
        <v>3</v>
      </c>
      <c r="CV46" s="302">
        <v>3</v>
      </c>
      <c r="CW46" s="350" t="s">
        <v>2238</v>
      </c>
      <c r="CX46" s="55" t="s">
        <v>1967</v>
      </c>
      <c r="CY46" s="55"/>
      <c r="CZ46" s="55"/>
      <c r="DA46" s="368"/>
    </row>
    <row r="47" spans="1:105" s="53" customFormat="1">
      <c r="A47" s="55">
        <v>46</v>
      </c>
      <c r="B47" s="216" t="s">
        <v>167</v>
      </c>
      <c r="C47" s="216" t="s">
        <v>167</v>
      </c>
      <c r="D47" s="217" t="s">
        <v>29</v>
      </c>
      <c r="E47" s="91"/>
      <c r="F47" s="71">
        <v>31.1</v>
      </c>
      <c r="G47" s="55"/>
      <c r="H47" s="72"/>
      <c r="I47" s="67"/>
      <c r="J47" s="71" t="s">
        <v>169</v>
      </c>
      <c r="K47" s="84" t="s">
        <v>41</v>
      </c>
      <c r="L47" s="78"/>
      <c r="M47" s="55" t="s">
        <v>480</v>
      </c>
      <c r="N47" s="88" t="s">
        <v>52</v>
      </c>
      <c r="O47" s="84"/>
      <c r="P47" s="78"/>
      <c r="Q47" s="83" t="s">
        <v>48</v>
      </c>
      <c r="R47" s="75">
        <v>41165</v>
      </c>
      <c r="S47" s="86" t="s">
        <v>168</v>
      </c>
      <c r="T47" s="86"/>
      <c r="U47" s="71" t="s">
        <v>54</v>
      </c>
      <c r="V47" s="71">
        <v>128</v>
      </c>
      <c r="W47" s="88"/>
      <c r="X47" s="71" t="s">
        <v>28</v>
      </c>
      <c r="Y47" s="55">
        <v>0</v>
      </c>
      <c r="Z47" s="71">
        <v>0</v>
      </c>
      <c r="AA47" s="75">
        <v>41184</v>
      </c>
      <c r="AB47" s="215">
        <v>41830</v>
      </c>
      <c r="AC47" s="273">
        <v>6</v>
      </c>
      <c r="AD47" s="270">
        <v>42094</v>
      </c>
      <c r="AE47" s="71">
        <v>8</v>
      </c>
      <c r="AF47" s="71">
        <v>1</v>
      </c>
      <c r="AG47" s="71"/>
      <c r="AH47" s="270">
        <v>42095</v>
      </c>
      <c r="AI47" s="71">
        <v>8</v>
      </c>
      <c r="AJ47" s="71"/>
      <c r="AK47" s="270">
        <v>42005</v>
      </c>
      <c r="AL47" s="270"/>
      <c r="AM47" s="71"/>
      <c r="AN47" s="71">
        <v>4</v>
      </c>
      <c r="AO47" s="270">
        <v>42079</v>
      </c>
      <c r="AQ47" s="71"/>
      <c r="AR47" s="270">
        <v>42086</v>
      </c>
      <c r="AS47" s="71">
        <v>4</v>
      </c>
      <c r="AT47" s="71"/>
      <c r="AU47" s="71"/>
      <c r="AW47" s="71"/>
      <c r="AX47" s="71"/>
      <c r="AY47" s="74">
        <v>48.62491</v>
      </c>
      <c r="AZ47" s="74">
        <v>135.13335000000001</v>
      </c>
      <c r="BA47" s="85">
        <v>34</v>
      </c>
      <c r="BB47" s="87">
        <v>1.58</v>
      </c>
      <c r="BC47" s="84">
        <v>3.5</v>
      </c>
      <c r="BD47" s="76" t="s">
        <v>43</v>
      </c>
      <c r="BE47" s="77">
        <v>4.4302925989672977</v>
      </c>
      <c r="BF47" s="295" t="s">
        <v>1967</v>
      </c>
      <c r="BG47" s="270">
        <v>41609</v>
      </c>
      <c r="BH47" s="270" t="s">
        <v>1123</v>
      </c>
      <c r="BI47" s="57"/>
      <c r="BJ47" s="64"/>
      <c r="BL47" s="53" t="s">
        <v>2015</v>
      </c>
      <c r="BM47" s="55">
        <v>2</v>
      </c>
      <c r="BN47" s="324" t="s">
        <v>3037</v>
      </c>
      <c r="BO47" s="358">
        <v>0</v>
      </c>
      <c r="BP47" s="358">
        <v>1.4E-2</v>
      </c>
      <c r="BQ47" s="358">
        <v>1E-3</v>
      </c>
      <c r="BR47" s="358">
        <v>0.96299999999999997</v>
      </c>
      <c r="BS47" s="358">
        <v>2E-3</v>
      </c>
      <c r="BT47" s="358">
        <v>1.4E-2</v>
      </c>
      <c r="BU47" s="359">
        <v>5.0000000000000001E-3</v>
      </c>
      <c r="BV47" s="358">
        <v>3.2713292999999997E-2</v>
      </c>
      <c r="BW47" s="358">
        <v>8.2053332000000007E-2</v>
      </c>
      <c r="BX47" s="358">
        <v>7.2739125000000002E-2</v>
      </c>
      <c r="BY47" s="358">
        <v>0.77036914000000001</v>
      </c>
      <c r="BZ47" s="358">
        <v>9.7445199999999993E-6</v>
      </c>
      <c r="CA47" s="358">
        <v>1.2276877E-2</v>
      </c>
      <c r="CB47" s="359">
        <v>2.9838488E-2</v>
      </c>
      <c r="CC47" s="64">
        <v>296</v>
      </c>
      <c r="CD47" s="64">
        <v>307</v>
      </c>
      <c r="CE47" s="64">
        <v>267</v>
      </c>
      <c r="CF47" s="64">
        <v>283</v>
      </c>
      <c r="CG47" s="64">
        <v>248</v>
      </c>
      <c r="CH47" s="64">
        <v>193</v>
      </c>
      <c r="CI47" s="64">
        <v>213</v>
      </c>
      <c r="CJ47" s="64">
        <v>224</v>
      </c>
      <c r="CK47" s="64">
        <v>226</v>
      </c>
      <c r="CL47" s="327">
        <v>259</v>
      </c>
      <c r="CM47" s="328">
        <v>0.22326253431585</v>
      </c>
      <c r="CN47" s="328">
        <v>0.112987834368838</v>
      </c>
      <c r="CO47" s="55" t="s">
        <v>43</v>
      </c>
      <c r="CQ47" s="71" t="s">
        <v>169</v>
      </c>
      <c r="CR47" s="38" t="s">
        <v>169</v>
      </c>
      <c r="CS47" s="331">
        <v>41830</v>
      </c>
      <c r="CT47" s="214" t="s">
        <v>1967</v>
      </c>
      <c r="CU47" s="302">
        <v>3</v>
      </c>
      <c r="CV47" s="302">
        <v>3</v>
      </c>
      <c r="CW47" s="350" t="s">
        <v>2239</v>
      </c>
      <c r="CX47" s="55" t="s">
        <v>1967</v>
      </c>
      <c r="CY47" s="55"/>
      <c r="CZ47" s="55"/>
      <c r="DA47" s="368"/>
    </row>
    <row r="48" spans="1:105" s="53" customFormat="1">
      <c r="A48" s="55">
        <v>47</v>
      </c>
      <c r="B48" s="216" t="s">
        <v>170</v>
      </c>
      <c r="C48" s="216" t="s">
        <v>170</v>
      </c>
      <c r="D48" s="217" t="s">
        <v>29</v>
      </c>
      <c r="E48" s="91"/>
      <c r="F48" s="71">
        <v>31.1</v>
      </c>
      <c r="G48" s="55"/>
      <c r="H48" s="72"/>
      <c r="I48" s="67"/>
      <c r="J48" s="71" t="s">
        <v>171</v>
      </c>
      <c r="K48" s="84" t="s">
        <v>41</v>
      </c>
      <c r="L48" s="78"/>
      <c r="M48" s="55" t="s">
        <v>480</v>
      </c>
      <c r="N48" s="88" t="s">
        <v>52</v>
      </c>
      <c r="O48" s="84"/>
      <c r="P48" s="78"/>
      <c r="Q48" s="83" t="s">
        <v>48</v>
      </c>
      <c r="R48" s="75">
        <v>41165</v>
      </c>
      <c r="S48" s="86"/>
      <c r="T48" s="86"/>
      <c r="U48" s="71" t="s">
        <v>54</v>
      </c>
      <c r="V48" s="71">
        <v>164</v>
      </c>
      <c r="W48" s="88"/>
      <c r="X48" s="71" t="s">
        <v>28</v>
      </c>
      <c r="Y48" s="55">
        <v>0</v>
      </c>
      <c r="Z48" s="71">
        <v>0</v>
      </c>
      <c r="AA48" s="75">
        <v>41184</v>
      </c>
      <c r="AB48" s="215">
        <v>41830</v>
      </c>
      <c r="AC48" s="273">
        <v>6</v>
      </c>
      <c r="AD48" s="270">
        <v>42094</v>
      </c>
      <c r="AE48" s="71">
        <v>8</v>
      </c>
      <c r="AF48" s="71">
        <v>4</v>
      </c>
      <c r="AG48" s="71"/>
      <c r="AH48" s="270">
        <v>42095</v>
      </c>
      <c r="AI48" s="71">
        <v>8</v>
      </c>
      <c r="AJ48" s="71"/>
      <c r="AK48" s="270">
        <v>42005</v>
      </c>
      <c r="AL48" s="270"/>
      <c r="AM48" s="71"/>
      <c r="AN48" s="71">
        <v>4</v>
      </c>
      <c r="AO48" s="270">
        <v>42079</v>
      </c>
      <c r="AQ48" s="71"/>
      <c r="AR48" s="270">
        <v>42086</v>
      </c>
      <c r="AS48" s="71">
        <v>4</v>
      </c>
      <c r="AT48" s="71"/>
      <c r="AU48" s="270">
        <v>42076</v>
      </c>
      <c r="AW48" s="71">
        <v>4</v>
      </c>
      <c r="AX48" s="71" t="s">
        <v>1967</v>
      </c>
      <c r="AY48" s="74">
        <v>48.623959999999997</v>
      </c>
      <c r="AZ48" s="74">
        <v>135.13426000000001</v>
      </c>
      <c r="BA48" s="85">
        <v>29</v>
      </c>
      <c r="BB48" s="87">
        <v>1.94</v>
      </c>
      <c r="BC48" s="84">
        <v>4</v>
      </c>
      <c r="BD48" s="76" t="s">
        <v>43</v>
      </c>
      <c r="BE48" s="77">
        <v>4.4215686274509807</v>
      </c>
      <c r="BF48" s="295" t="s">
        <v>1967</v>
      </c>
      <c r="BG48" s="270">
        <v>41609</v>
      </c>
      <c r="BH48" s="270" t="s">
        <v>1123</v>
      </c>
      <c r="BI48" s="57"/>
      <c r="BJ48" s="64"/>
      <c r="BL48" s="53" t="s">
        <v>2015</v>
      </c>
      <c r="BM48" s="55">
        <v>2</v>
      </c>
      <c r="BN48" s="324" t="s">
        <v>3037</v>
      </c>
      <c r="BO48" s="358">
        <v>8.0000000000000002E-3</v>
      </c>
      <c r="BP48" s="358">
        <v>1.0999999999999999E-2</v>
      </c>
      <c r="BQ48" s="358">
        <v>1E-3</v>
      </c>
      <c r="BR48" s="358">
        <v>0.91200000000000003</v>
      </c>
      <c r="BS48" s="358">
        <v>2.1000000000000001E-2</v>
      </c>
      <c r="BT48" s="358">
        <v>2.5999999999999999E-2</v>
      </c>
      <c r="BU48" s="359">
        <v>2.1000000000000001E-2</v>
      </c>
      <c r="BV48" s="358">
        <v>3.2235999000000001E-2</v>
      </c>
      <c r="BW48" s="358">
        <v>8.1017184000000006E-2</v>
      </c>
      <c r="BX48" s="358">
        <v>6.9747851E-2</v>
      </c>
      <c r="BY48" s="358">
        <v>0.77275950100000002</v>
      </c>
      <c r="BZ48" s="358">
        <v>9.8795799999999997E-6</v>
      </c>
      <c r="CA48" s="358">
        <v>1.413418E-2</v>
      </c>
      <c r="CB48" s="359">
        <v>3.0095404999999999E-2</v>
      </c>
      <c r="CC48" s="64">
        <v>296</v>
      </c>
      <c r="CD48" s="64">
        <v>307</v>
      </c>
      <c r="CE48" s="64">
        <v>266</v>
      </c>
      <c r="CF48" s="64">
        <v>283</v>
      </c>
      <c r="CG48" s="64">
        <v>248</v>
      </c>
      <c r="CH48" s="64">
        <v>193</v>
      </c>
      <c r="CI48" s="64">
        <v>213</v>
      </c>
      <c r="CJ48" s="64">
        <v>224</v>
      </c>
      <c r="CK48" s="64">
        <v>226</v>
      </c>
      <c r="CL48" s="327">
        <v>259</v>
      </c>
      <c r="CM48" s="328">
        <v>0.26481722294466098</v>
      </c>
      <c r="CN48" s="328">
        <v>0.12979049565661699</v>
      </c>
      <c r="CO48" s="55" t="s">
        <v>2050</v>
      </c>
      <c r="CQ48" s="71" t="s">
        <v>171</v>
      </c>
      <c r="CR48" s="38" t="s">
        <v>171</v>
      </c>
      <c r="CS48" s="331">
        <v>41830</v>
      </c>
      <c r="CT48" s="214" t="s">
        <v>1967</v>
      </c>
      <c r="CU48" s="302">
        <v>3</v>
      </c>
      <c r="CV48" s="302">
        <v>3</v>
      </c>
      <c r="CW48" s="350" t="s">
        <v>2240</v>
      </c>
      <c r="CX48" s="55" t="s">
        <v>1967</v>
      </c>
      <c r="CY48" s="55"/>
      <c r="CZ48" s="55"/>
      <c r="DA48" s="368" t="s">
        <v>3040</v>
      </c>
    </row>
    <row r="49" spans="1:105" s="53" customFormat="1">
      <c r="A49" s="55">
        <v>48</v>
      </c>
      <c r="B49" s="216" t="s">
        <v>172</v>
      </c>
      <c r="C49" s="216" t="s">
        <v>172</v>
      </c>
      <c r="D49" s="217" t="s">
        <v>29</v>
      </c>
      <c r="E49" s="91"/>
      <c r="F49" s="71">
        <v>31.1</v>
      </c>
      <c r="G49" s="55"/>
      <c r="H49" s="72"/>
      <c r="I49" s="67"/>
      <c r="J49" s="71" t="s">
        <v>173</v>
      </c>
      <c r="K49" s="84" t="s">
        <v>41</v>
      </c>
      <c r="L49" s="78"/>
      <c r="M49" s="55" t="s">
        <v>480</v>
      </c>
      <c r="N49" s="88" t="s">
        <v>52</v>
      </c>
      <c r="O49" s="84"/>
      <c r="P49" s="78"/>
      <c r="Q49" s="83" t="s">
        <v>48</v>
      </c>
      <c r="R49" s="75">
        <v>41165</v>
      </c>
      <c r="S49" s="86"/>
      <c r="T49" s="86"/>
      <c r="U49" s="71"/>
      <c r="V49" s="71">
        <v>100</v>
      </c>
      <c r="W49" s="88"/>
      <c r="X49" s="71" t="s">
        <v>28</v>
      </c>
      <c r="Y49" s="55">
        <v>0</v>
      </c>
      <c r="Z49" s="71">
        <v>0</v>
      </c>
      <c r="AA49" s="75">
        <v>41184</v>
      </c>
      <c r="AB49" s="215">
        <v>41830</v>
      </c>
      <c r="AC49" s="273">
        <v>6</v>
      </c>
      <c r="AD49" s="270">
        <v>42094</v>
      </c>
      <c r="AE49" s="71">
        <v>8</v>
      </c>
      <c r="AF49" s="71">
        <v>3</v>
      </c>
      <c r="AG49" s="71"/>
      <c r="AH49" s="270">
        <v>42095</v>
      </c>
      <c r="AI49" s="71">
        <v>8</v>
      </c>
      <c r="AJ49" s="71"/>
      <c r="AK49" s="270">
        <v>42005</v>
      </c>
      <c r="AL49" s="270"/>
      <c r="AM49" s="71"/>
      <c r="AN49" s="71">
        <v>4</v>
      </c>
      <c r="AO49" s="270">
        <v>42079</v>
      </c>
      <c r="AQ49" s="71"/>
      <c r="AR49" s="270">
        <v>42086</v>
      </c>
      <c r="AS49" s="71">
        <v>4</v>
      </c>
      <c r="AT49" s="71"/>
      <c r="AU49" s="71"/>
      <c r="AW49" s="71"/>
      <c r="AX49" s="71"/>
      <c r="AY49" s="74">
        <v>48.624040000000001</v>
      </c>
      <c r="AZ49" s="74">
        <v>135.13417000000001</v>
      </c>
      <c r="BA49" s="85">
        <v>32</v>
      </c>
      <c r="BB49" s="87">
        <v>1.77</v>
      </c>
      <c r="BC49" s="84">
        <v>3</v>
      </c>
      <c r="BD49" s="76" t="s">
        <v>43</v>
      </c>
      <c r="BE49" s="77">
        <v>4.3</v>
      </c>
      <c r="BF49" s="295" t="s">
        <v>1967</v>
      </c>
      <c r="BG49" s="270">
        <v>41609</v>
      </c>
      <c r="BH49" s="270" t="s">
        <v>1123</v>
      </c>
      <c r="BI49" s="57"/>
      <c r="BJ49" s="64"/>
      <c r="BL49" s="53" t="s">
        <v>2015</v>
      </c>
      <c r="BM49" s="55">
        <v>2</v>
      </c>
      <c r="BN49" s="324" t="s">
        <v>3037</v>
      </c>
      <c r="BO49" s="358">
        <v>1E-3</v>
      </c>
      <c r="BP49" s="358">
        <v>6.0000000000000001E-3</v>
      </c>
      <c r="BQ49" s="358">
        <v>0</v>
      </c>
      <c r="BR49" s="358">
        <v>0.98299999999999998</v>
      </c>
      <c r="BS49" s="358">
        <v>8.0000000000000002E-3</v>
      </c>
      <c r="BT49" s="358">
        <v>1E-3</v>
      </c>
      <c r="BU49" s="359">
        <v>1E-3</v>
      </c>
      <c r="BV49" s="358">
        <v>4.2461282000000003E-2</v>
      </c>
      <c r="BW49" s="358">
        <v>8.7662117999999997E-2</v>
      </c>
      <c r="BX49" s="358">
        <v>7.4579593E-2</v>
      </c>
      <c r="BY49" s="358">
        <v>0.75835830100000001</v>
      </c>
      <c r="BZ49" s="358">
        <v>9.6725799999999998E-6</v>
      </c>
      <c r="CA49" s="358">
        <v>8.0365279999999994E-3</v>
      </c>
      <c r="CB49" s="359">
        <v>2.8892504999999999E-2</v>
      </c>
      <c r="CC49" s="64">
        <v>296</v>
      </c>
      <c r="CD49" s="64">
        <v>307</v>
      </c>
      <c r="CE49" s="64">
        <v>266</v>
      </c>
      <c r="CF49" s="64">
        <v>283</v>
      </c>
      <c r="CG49" s="64">
        <v>248</v>
      </c>
      <c r="CH49" s="64">
        <v>193</v>
      </c>
      <c r="CI49" s="64">
        <v>213</v>
      </c>
      <c r="CJ49" s="64">
        <v>224</v>
      </c>
      <c r="CK49" s="64">
        <v>226</v>
      </c>
      <c r="CL49" s="327">
        <v>259</v>
      </c>
      <c r="CM49" s="328">
        <v>0.28383181621152997</v>
      </c>
      <c r="CN49" s="328">
        <v>9.6598474760924799E-2</v>
      </c>
      <c r="CO49" s="55" t="s">
        <v>43</v>
      </c>
      <c r="CQ49" s="71" t="s">
        <v>173</v>
      </c>
      <c r="CR49" s="38" t="s">
        <v>173</v>
      </c>
      <c r="CS49" s="331">
        <v>41830</v>
      </c>
      <c r="CT49" s="214" t="s">
        <v>1967</v>
      </c>
      <c r="CU49" s="302">
        <v>3</v>
      </c>
      <c r="CV49" s="302">
        <v>3</v>
      </c>
      <c r="CW49" s="350" t="s">
        <v>2241</v>
      </c>
      <c r="CX49" s="55" t="s">
        <v>1967</v>
      </c>
      <c r="CY49" s="55"/>
      <c r="CZ49" s="55"/>
      <c r="DA49" s="368"/>
    </row>
    <row r="50" spans="1:105" s="53" customFormat="1">
      <c r="A50" s="55">
        <v>49</v>
      </c>
      <c r="B50" s="216" t="s">
        <v>174</v>
      </c>
      <c r="C50" s="216" t="s">
        <v>174</v>
      </c>
      <c r="D50" s="217" t="s">
        <v>29</v>
      </c>
      <c r="E50" s="91"/>
      <c r="F50" s="71">
        <v>31.1</v>
      </c>
      <c r="G50" s="55"/>
      <c r="H50" s="72"/>
      <c r="I50" s="67"/>
      <c r="J50" s="71" t="s">
        <v>176</v>
      </c>
      <c r="K50" s="84" t="s">
        <v>41</v>
      </c>
      <c r="L50" s="78"/>
      <c r="M50" s="55" t="s">
        <v>480</v>
      </c>
      <c r="N50" s="88" t="s">
        <v>52</v>
      </c>
      <c r="O50" s="84"/>
      <c r="P50" s="78"/>
      <c r="Q50" s="83" t="s">
        <v>48</v>
      </c>
      <c r="R50" s="75">
        <v>41165</v>
      </c>
      <c r="S50" s="86" t="s">
        <v>175</v>
      </c>
      <c r="T50" s="86"/>
      <c r="U50" s="71"/>
      <c r="V50" s="71">
        <v>76</v>
      </c>
      <c r="W50" s="88"/>
      <c r="X50" s="71" t="s">
        <v>28</v>
      </c>
      <c r="Y50" s="55">
        <v>0</v>
      </c>
      <c r="Z50" s="71">
        <v>0</v>
      </c>
      <c r="AA50" s="75">
        <v>41184</v>
      </c>
      <c r="AB50" s="215">
        <v>41830</v>
      </c>
      <c r="AC50" s="273">
        <v>6</v>
      </c>
      <c r="AD50" s="270">
        <v>42094</v>
      </c>
      <c r="AE50" s="71">
        <v>8</v>
      </c>
      <c r="AF50" s="71">
        <v>3</v>
      </c>
      <c r="AG50" s="71"/>
      <c r="AH50" s="270">
        <v>42095</v>
      </c>
      <c r="AI50" s="71">
        <v>8</v>
      </c>
      <c r="AJ50" s="71"/>
      <c r="AK50" s="270">
        <v>42005</v>
      </c>
      <c r="AL50" s="270"/>
      <c r="AM50" s="71"/>
      <c r="AN50" s="71">
        <v>4</v>
      </c>
      <c r="AO50" s="270">
        <v>42079</v>
      </c>
      <c r="AQ50" s="71"/>
      <c r="AR50" s="270">
        <v>42086</v>
      </c>
      <c r="AS50" s="71">
        <v>4</v>
      </c>
      <c r="AT50" s="71" t="s">
        <v>1967</v>
      </c>
      <c r="AU50" s="71"/>
      <c r="AW50" s="71"/>
      <c r="AX50" s="71" t="s">
        <v>1967</v>
      </c>
      <c r="AY50" s="74">
        <v>48.62415</v>
      </c>
      <c r="AZ50" s="74">
        <v>135.13425000000001</v>
      </c>
      <c r="BA50" s="85">
        <v>28</v>
      </c>
      <c r="BB50" s="87">
        <v>1.61</v>
      </c>
      <c r="BC50" s="84">
        <v>3.5</v>
      </c>
      <c r="BD50" s="76" t="s">
        <v>43</v>
      </c>
      <c r="BE50" s="77">
        <v>4.3566739606126914</v>
      </c>
      <c r="BF50" s="295" t="s">
        <v>1967</v>
      </c>
      <c r="BG50" s="270">
        <v>41609</v>
      </c>
      <c r="BH50" s="270" t="s">
        <v>1123</v>
      </c>
      <c r="BI50" s="57"/>
      <c r="BJ50" s="64"/>
      <c r="BL50" s="53" t="s">
        <v>2015</v>
      </c>
      <c r="BM50" s="55">
        <v>2</v>
      </c>
      <c r="BN50" s="324" t="s">
        <v>3037</v>
      </c>
      <c r="BO50" s="358">
        <v>3.0000000000000001E-3</v>
      </c>
      <c r="BP50" s="358">
        <v>1.2999999999999999E-2</v>
      </c>
      <c r="BQ50" s="358">
        <v>0</v>
      </c>
      <c r="BR50" s="358">
        <v>0.95299999999999996</v>
      </c>
      <c r="BS50" s="358">
        <v>1.2E-2</v>
      </c>
      <c r="BT50" s="358">
        <v>1.6E-2</v>
      </c>
      <c r="BU50" s="359">
        <v>2E-3</v>
      </c>
      <c r="BV50" s="358">
        <v>3.0640105000000001E-2</v>
      </c>
      <c r="BW50" s="358">
        <v>8.2781487000000001E-2</v>
      </c>
      <c r="BX50" s="358">
        <v>6.6076643000000004E-2</v>
      </c>
      <c r="BY50" s="358">
        <v>0.78193106499999998</v>
      </c>
      <c r="BZ50" s="358">
        <v>9.8533299999999997E-6</v>
      </c>
      <c r="CA50" s="358">
        <v>6.975424E-3</v>
      </c>
      <c r="CB50" s="359">
        <v>3.1585423000000001E-2</v>
      </c>
      <c r="CC50" s="64">
        <v>296</v>
      </c>
      <c r="CD50" s="64">
        <v>307</v>
      </c>
      <c r="CE50" s="64">
        <v>268</v>
      </c>
      <c r="CF50" s="64">
        <v>284</v>
      </c>
      <c r="CG50" s="64">
        <v>248</v>
      </c>
      <c r="CH50" s="64">
        <v>193</v>
      </c>
      <c r="CI50" s="64">
        <v>213</v>
      </c>
      <c r="CJ50" s="64">
        <v>224</v>
      </c>
      <c r="CK50" s="64">
        <v>226</v>
      </c>
      <c r="CL50" s="327">
        <v>259</v>
      </c>
      <c r="CM50" s="328">
        <v>0.15309926311226699</v>
      </c>
      <c r="CN50" s="328">
        <v>0.12624970143651701</v>
      </c>
      <c r="CO50" s="55" t="s">
        <v>43</v>
      </c>
      <c r="CQ50" s="71" t="s">
        <v>176</v>
      </c>
      <c r="CR50" s="38" t="s">
        <v>176</v>
      </c>
      <c r="CS50" s="331">
        <v>41830</v>
      </c>
      <c r="CT50" s="214" t="s">
        <v>1967</v>
      </c>
      <c r="CU50" s="302">
        <v>3</v>
      </c>
      <c r="CV50" s="302">
        <v>3</v>
      </c>
      <c r="CW50" s="350" t="s">
        <v>2242</v>
      </c>
      <c r="CX50" s="55" t="s">
        <v>1967</v>
      </c>
      <c r="CY50" s="55"/>
      <c r="CZ50" s="55"/>
      <c r="DA50" s="368" t="s">
        <v>3040</v>
      </c>
    </row>
    <row r="51" spans="1:105" s="53" customFormat="1">
      <c r="A51" s="55">
        <v>50</v>
      </c>
      <c r="B51" s="216" t="s">
        <v>177</v>
      </c>
      <c r="C51" s="216" t="s">
        <v>177</v>
      </c>
      <c r="D51" s="217" t="s">
        <v>29</v>
      </c>
      <c r="E51" s="91"/>
      <c r="F51" s="71">
        <v>31.1</v>
      </c>
      <c r="G51" s="55"/>
      <c r="H51" s="72"/>
      <c r="I51" s="67"/>
      <c r="J51" s="71" t="s">
        <v>179</v>
      </c>
      <c r="K51" s="84" t="s">
        <v>41</v>
      </c>
      <c r="L51" s="78"/>
      <c r="M51" s="55" t="s">
        <v>480</v>
      </c>
      <c r="N51" s="88" t="s">
        <v>52</v>
      </c>
      <c r="O51" s="84"/>
      <c r="P51" s="78"/>
      <c r="Q51" s="83" t="s">
        <v>48</v>
      </c>
      <c r="R51" s="75">
        <v>41165</v>
      </c>
      <c r="S51" s="86" t="s">
        <v>178</v>
      </c>
      <c r="T51" s="86"/>
      <c r="U51" s="71"/>
      <c r="V51" s="71">
        <v>264</v>
      </c>
      <c r="W51" s="88"/>
      <c r="X51" s="71" t="s">
        <v>28</v>
      </c>
      <c r="Y51" s="55">
        <v>0</v>
      </c>
      <c r="Z51" s="71">
        <v>0</v>
      </c>
      <c r="AA51" s="75">
        <v>41184</v>
      </c>
      <c r="AB51" s="215">
        <v>41830</v>
      </c>
      <c r="AC51" s="273">
        <v>6</v>
      </c>
      <c r="AD51" s="270">
        <v>42094</v>
      </c>
      <c r="AE51" s="71">
        <v>8</v>
      </c>
      <c r="AF51" s="71">
        <v>5</v>
      </c>
      <c r="AG51" s="71"/>
      <c r="AH51" s="270">
        <v>42095</v>
      </c>
      <c r="AI51" s="71">
        <v>8</v>
      </c>
      <c r="AJ51" s="71"/>
      <c r="AK51" s="270">
        <v>42005</v>
      </c>
      <c r="AL51" s="270"/>
      <c r="AM51" s="71"/>
      <c r="AN51" s="71">
        <v>4</v>
      </c>
      <c r="AO51" s="270">
        <v>42079</v>
      </c>
      <c r="AQ51" s="71"/>
      <c r="AR51" s="270">
        <v>42086</v>
      </c>
      <c r="AS51" s="71">
        <v>4</v>
      </c>
      <c r="AT51" s="71"/>
      <c r="AU51" s="71"/>
      <c r="AW51" s="71"/>
      <c r="AX51" s="71"/>
      <c r="AY51" s="74">
        <v>48.626510000000003</v>
      </c>
      <c r="AZ51" s="74">
        <v>135.14320000000001</v>
      </c>
      <c r="BA51" s="85">
        <v>32</v>
      </c>
      <c r="BB51" s="87">
        <v>1.88</v>
      </c>
      <c r="BC51" s="84">
        <v>4</v>
      </c>
      <c r="BD51" s="76" t="s">
        <v>43</v>
      </c>
      <c r="BE51" s="77">
        <v>4.4785714285714286</v>
      </c>
      <c r="BF51" s="295" t="s">
        <v>1967</v>
      </c>
      <c r="BG51" s="270">
        <v>41609</v>
      </c>
      <c r="BH51" s="270" t="s">
        <v>1123</v>
      </c>
      <c r="BI51" s="57"/>
      <c r="BJ51" s="64"/>
      <c r="BL51" s="53" t="s">
        <v>2015</v>
      </c>
      <c r="BM51" s="55">
        <v>2</v>
      </c>
      <c r="BN51" s="324" t="s">
        <v>3037</v>
      </c>
      <c r="BO51" s="358">
        <v>0</v>
      </c>
      <c r="BP51" s="358">
        <v>2.5999999999999999E-2</v>
      </c>
      <c r="BQ51" s="358">
        <v>1E-3</v>
      </c>
      <c r="BR51" s="358">
        <v>0.97199999999999998</v>
      </c>
      <c r="BS51" s="358">
        <v>1E-3</v>
      </c>
      <c r="BT51" s="358">
        <v>0</v>
      </c>
      <c r="BU51" s="359">
        <v>0</v>
      </c>
      <c r="BV51" s="358">
        <v>4.1698025999999999E-2</v>
      </c>
      <c r="BW51" s="358">
        <v>8.7862295000000007E-2</v>
      </c>
      <c r="BX51" s="358">
        <v>7.4581954000000006E-2</v>
      </c>
      <c r="BY51" s="358">
        <v>0.75673280300000001</v>
      </c>
      <c r="BZ51" s="358">
        <v>9.6947000000000005E-6</v>
      </c>
      <c r="CA51" s="358">
        <v>1.1071789E-2</v>
      </c>
      <c r="CB51" s="359">
        <v>2.8043438E-2</v>
      </c>
      <c r="CC51" s="64">
        <v>296</v>
      </c>
      <c r="CD51" s="64">
        <v>307</v>
      </c>
      <c r="CE51" s="64">
        <v>266</v>
      </c>
      <c r="CF51" s="64">
        <v>283</v>
      </c>
      <c r="CG51" s="64">
        <v>248</v>
      </c>
      <c r="CH51" s="64">
        <v>193</v>
      </c>
      <c r="CI51" s="64">
        <v>213</v>
      </c>
      <c r="CJ51" s="64">
        <v>224</v>
      </c>
      <c r="CK51" s="64">
        <v>226</v>
      </c>
      <c r="CL51" s="327">
        <v>259</v>
      </c>
      <c r="CM51" s="328">
        <v>0.29920531715070098</v>
      </c>
      <c r="CN51" s="328">
        <v>9.9665993154921403E-2</v>
      </c>
      <c r="CO51" s="55" t="s">
        <v>43</v>
      </c>
      <c r="CQ51" s="71" t="s">
        <v>179</v>
      </c>
      <c r="CR51" s="38" t="s">
        <v>179</v>
      </c>
      <c r="CS51" s="331">
        <v>41830</v>
      </c>
      <c r="CT51" s="214" t="s">
        <v>1967</v>
      </c>
      <c r="CU51" s="302">
        <v>3</v>
      </c>
      <c r="CV51" s="302">
        <v>3</v>
      </c>
      <c r="CW51" s="350" t="s">
        <v>2243</v>
      </c>
      <c r="CX51" s="55" t="s">
        <v>1967</v>
      </c>
      <c r="CY51" s="55"/>
      <c r="CZ51" s="55"/>
      <c r="DA51" s="368"/>
    </row>
    <row r="52" spans="1:105" s="53" customFormat="1">
      <c r="A52" s="55">
        <v>51</v>
      </c>
      <c r="B52" s="216" t="s">
        <v>180</v>
      </c>
      <c r="C52" s="216" t="s">
        <v>180</v>
      </c>
      <c r="D52" s="217" t="s">
        <v>29</v>
      </c>
      <c r="E52" s="91"/>
      <c r="F52" s="71">
        <v>31.1</v>
      </c>
      <c r="G52" s="55"/>
      <c r="H52" s="72"/>
      <c r="I52" s="67"/>
      <c r="J52" s="71" t="s">
        <v>182</v>
      </c>
      <c r="K52" s="84" t="s">
        <v>41</v>
      </c>
      <c r="L52" s="78"/>
      <c r="M52" s="55" t="s">
        <v>480</v>
      </c>
      <c r="N52" s="88" t="s">
        <v>52</v>
      </c>
      <c r="O52" s="84"/>
      <c r="P52" s="78"/>
      <c r="Q52" s="83" t="s">
        <v>48</v>
      </c>
      <c r="R52" s="75">
        <v>41165</v>
      </c>
      <c r="S52" s="86" t="s">
        <v>181</v>
      </c>
      <c r="T52" s="86"/>
      <c r="U52" s="71"/>
      <c r="V52" s="71">
        <v>60</v>
      </c>
      <c r="W52" s="88"/>
      <c r="X52" s="71" t="s">
        <v>28</v>
      </c>
      <c r="Y52" s="55">
        <v>0</v>
      </c>
      <c r="Z52" s="71">
        <v>0</v>
      </c>
      <c r="AA52" s="75">
        <v>41184</v>
      </c>
      <c r="AB52" s="215">
        <v>41830</v>
      </c>
      <c r="AC52" s="273">
        <v>3</v>
      </c>
      <c r="AD52" s="270">
        <v>42094</v>
      </c>
      <c r="AE52" s="71">
        <v>8</v>
      </c>
      <c r="AF52" s="71">
        <v>0</v>
      </c>
      <c r="AG52" s="71"/>
      <c r="AH52" s="270">
        <v>42095</v>
      </c>
      <c r="AI52" s="71">
        <v>8</v>
      </c>
      <c r="AJ52" s="71"/>
      <c r="AK52" s="270">
        <v>42005</v>
      </c>
      <c r="AL52" s="270"/>
      <c r="AM52" s="71"/>
      <c r="AN52" s="71">
        <v>4</v>
      </c>
      <c r="AO52" s="270">
        <v>42079</v>
      </c>
      <c r="AQ52" s="71"/>
      <c r="AR52" s="270">
        <v>42086</v>
      </c>
      <c r="AS52" s="71">
        <v>4</v>
      </c>
      <c r="AT52" s="71"/>
      <c r="AU52" s="71"/>
      <c r="AW52" s="71"/>
      <c r="AX52" s="71"/>
      <c r="AY52" s="74">
        <v>48.62688</v>
      </c>
      <c r="AZ52" s="74">
        <v>135.14264</v>
      </c>
      <c r="BA52" s="85">
        <v>30</v>
      </c>
      <c r="BB52" s="87">
        <v>1.79</v>
      </c>
      <c r="BC52" s="84">
        <v>4</v>
      </c>
      <c r="BD52" s="76" t="s">
        <v>43</v>
      </c>
      <c r="BE52" s="77">
        <v>4.1509433962264151</v>
      </c>
      <c r="BF52" s="295" t="s">
        <v>1967</v>
      </c>
      <c r="BG52" s="270">
        <v>41609</v>
      </c>
      <c r="BH52" s="270" t="s">
        <v>1123</v>
      </c>
      <c r="BI52" s="57"/>
      <c r="BJ52" s="64"/>
      <c r="BL52" s="53" t="s">
        <v>2015</v>
      </c>
      <c r="BM52" s="55">
        <v>2</v>
      </c>
      <c r="BN52" s="324" t="s">
        <v>3037</v>
      </c>
      <c r="BO52" s="358">
        <v>1.0999999999999999E-2</v>
      </c>
      <c r="BP52" s="358">
        <v>1.6E-2</v>
      </c>
      <c r="BQ52" s="358">
        <v>2E-3</v>
      </c>
      <c r="BR52" s="358">
        <v>0.92300000000000004</v>
      </c>
      <c r="BS52" s="358">
        <v>0.02</v>
      </c>
      <c r="BT52" s="358">
        <v>2.3E-2</v>
      </c>
      <c r="BU52" s="359">
        <v>6.0000000000000001E-3</v>
      </c>
      <c r="BV52" s="358">
        <v>3.9612656000000003E-2</v>
      </c>
      <c r="BW52" s="358">
        <v>8.6771965000000006E-2</v>
      </c>
      <c r="BX52" s="358">
        <v>7.2797170999999994E-2</v>
      </c>
      <c r="BY52" s="358">
        <v>0.75892995299999999</v>
      </c>
      <c r="BZ52" s="358">
        <v>9.7820399999999999E-6</v>
      </c>
      <c r="CA52" s="358">
        <v>1.4861381E-2</v>
      </c>
      <c r="CB52" s="359">
        <v>2.7017091999999999E-2</v>
      </c>
      <c r="CC52" s="64">
        <v>296</v>
      </c>
      <c r="CD52" s="64">
        <v>307</v>
      </c>
      <c r="CE52" s="64">
        <v>266</v>
      </c>
      <c r="CF52" s="64">
        <v>283</v>
      </c>
      <c r="CG52" s="64">
        <v>248</v>
      </c>
      <c r="CH52" s="64">
        <v>193</v>
      </c>
      <c r="CI52" s="64">
        <v>213</v>
      </c>
      <c r="CJ52" s="64">
        <v>224</v>
      </c>
      <c r="CK52" s="64">
        <v>226</v>
      </c>
      <c r="CL52" s="327">
        <v>259</v>
      </c>
      <c r="CM52" s="328">
        <v>0.30411790203727801</v>
      </c>
      <c r="CN52" s="328">
        <v>0.1145301274864</v>
      </c>
      <c r="CO52" s="55" t="s">
        <v>2050</v>
      </c>
      <c r="CQ52" s="71" t="s">
        <v>182</v>
      </c>
      <c r="CR52" s="38" t="s">
        <v>182</v>
      </c>
      <c r="CS52" s="331">
        <v>41830</v>
      </c>
      <c r="CT52" s="214" t="s">
        <v>1967</v>
      </c>
      <c r="CU52" s="302">
        <v>3</v>
      </c>
      <c r="CV52" s="302">
        <v>3</v>
      </c>
      <c r="CW52" s="350" t="s">
        <v>2244</v>
      </c>
      <c r="CX52" s="55" t="s">
        <v>1967</v>
      </c>
      <c r="CY52" s="55"/>
      <c r="CZ52" s="55"/>
      <c r="DA52" s="368" t="s">
        <v>3040</v>
      </c>
    </row>
    <row r="53" spans="1:105" s="53" customFormat="1">
      <c r="A53" s="55">
        <v>52</v>
      </c>
      <c r="B53" s="216" t="s">
        <v>183</v>
      </c>
      <c r="C53" s="216" t="s">
        <v>183</v>
      </c>
      <c r="D53" s="217" t="s">
        <v>29</v>
      </c>
      <c r="E53" s="91"/>
      <c r="F53" s="71">
        <v>32.1</v>
      </c>
      <c r="G53" s="55"/>
      <c r="H53" s="72"/>
      <c r="I53" s="67"/>
      <c r="J53" s="71" t="s">
        <v>185</v>
      </c>
      <c r="K53" s="84" t="s">
        <v>41</v>
      </c>
      <c r="L53" s="78"/>
      <c r="M53" s="55" t="s">
        <v>480</v>
      </c>
      <c r="N53" s="88"/>
      <c r="O53" s="84"/>
      <c r="P53" s="78"/>
      <c r="Q53" s="83" t="s">
        <v>48</v>
      </c>
      <c r="R53" s="75">
        <v>41165</v>
      </c>
      <c r="S53" s="86" t="s">
        <v>184</v>
      </c>
      <c r="T53" s="86"/>
      <c r="U53" s="71" t="s">
        <v>42</v>
      </c>
      <c r="V53" s="71">
        <v>196</v>
      </c>
      <c r="W53" s="88"/>
      <c r="X53" s="71" t="s">
        <v>28</v>
      </c>
      <c r="Y53" s="55">
        <v>0</v>
      </c>
      <c r="Z53" s="71">
        <v>0</v>
      </c>
      <c r="AA53" s="75">
        <v>41184</v>
      </c>
      <c r="AB53" s="215">
        <v>41830</v>
      </c>
      <c r="AC53" s="273">
        <v>6</v>
      </c>
      <c r="AD53" s="270">
        <v>42094</v>
      </c>
      <c r="AE53" s="71">
        <v>8</v>
      </c>
      <c r="AF53" s="71">
        <v>8</v>
      </c>
      <c r="AG53" s="71"/>
      <c r="AH53" s="270">
        <v>42095</v>
      </c>
      <c r="AI53" s="71">
        <v>8</v>
      </c>
      <c r="AJ53" s="71"/>
      <c r="AK53" s="270">
        <v>42005</v>
      </c>
      <c r="AL53" s="270"/>
      <c r="AM53" s="71"/>
      <c r="AN53" s="71">
        <v>4</v>
      </c>
      <c r="AO53" s="270">
        <v>42079</v>
      </c>
      <c r="AQ53" s="71"/>
      <c r="AR53" s="270">
        <v>42086</v>
      </c>
      <c r="AS53" s="71">
        <v>4</v>
      </c>
      <c r="AT53" s="71" t="s">
        <v>1967</v>
      </c>
      <c r="AU53" s="270">
        <v>42076</v>
      </c>
      <c r="AW53" s="71">
        <v>8</v>
      </c>
      <c r="AX53" s="71" t="s">
        <v>1967</v>
      </c>
      <c r="AY53" s="74">
        <v>48.526679999999999</v>
      </c>
      <c r="AZ53" s="74">
        <v>134.59023999999999</v>
      </c>
      <c r="BA53" s="85">
        <v>42</v>
      </c>
      <c r="BB53" s="87">
        <v>1.94</v>
      </c>
      <c r="BC53" s="84">
        <v>3</v>
      </c>
      <c r="BD53" s="76" t="s">
        <v>43</v>
      </c>
      <c r="BE53" s="77">
        <v>4.291666666666667</v>
      </c>
      <c r="BF53" s="295" t="s">
        <v>1967</v>
      </c>
      <c r="BG53" s="270">
        <v>41609</v>
      </c>
      <c r="BH53" s="270" t="s">
        <v>1123</v>
      </c>
      <c r="BI53" s="57"/>
      <c r="BJ53" s="64"/>
      <c r="BL53" s="53" t="s">
        <v>2015</v>
      </c>
      <c r="BM53" s="55">
        <v>2</v>
      </c>
      <c r="BN53" s="324" t="s">
        <v>3037</v>
      </c>
      <c r="BO53" s="358">
        <v>0</v>
      </c>
      <c r="BP53" s="358">
        <v>1.2999999999999999E-2</v>
      </c>
      <c r="BQ53" s="358">
        <v>0</v>
      </c>
      <c r="BR53" s="358">
        <v>0.96899999999999997</v>
      </c>
      <c r="BS53" s="358">
        <v>1.4999999999999999E-2</v>
      </c>
      <c r="BT53" s="358">
        <v>2E-3</v>
      </c>
      <c r="BU53" s="359">
        <v>0</v>
      </c>
      <c r="BV53" s="358">
        <v>3.1358865E-2</v>
      </c>
      <c r="BW53" s="358">
        <v>8.3983788000000004E-2</v>
      </c>
      <c r="BX53" s="358">
        <v>6.8309378000000004E-2</v>
      </c>
      <c r="BY53" s="358">
        <v>0.77682312899999995</v>
      </c>
      <c r="BZ53" s="358">
        <v>9.7701600000000007E-6</v>
      </c>
      <c r="CA53" s="358">
        <v>8.6340510000000002E-3</v>
      </c>
      <c r="CB53" s="359">
        <v>3.0881018999999999E-2</v>
      </c>
      <c r="CC53" s="64">
        <v>296</v>
      </c>
      <c r="CD53" s="64">
        <v>307</v>
      </c>
      <c r="CE53" s="64">
        <v>267</v>
      </c>
      <c r="CF53" s="64">
        <v>284</v>
      </c>
      <c r="CG53" s="64">
        <v>248</v>
      </c>
      <c r="CH53" s="64">
        <v>193</v>
      </c>
      <c r="CI53" s="64">
        <v>214</v>
      </c>
      <c r="CJ53" s="64">
        <v>223</v>
      </c>
      <c r="CK53" s="64">
        <v>226</v>
      </c>
      <c r="CL53" s="327">
        <v>259</v>
      </c>
      <c r="CM53" s="328">
        <v>0.20583730674758</v>
      </c>
      <c r="CN53" s="328">
        <v>0.11909613565242699</v>
      </c>
      <c r="CO53" s="55" t="s">
        <v>43</v>
      </c>
      <c r="CQ53" s="71" t="s">
        <v>185</v>
      </c>
      <c r="CR53" s="38" t="s">
        <v>185</v>
      </c>
      <c r="CS53" s="331">
        <v>41830</v>
      </c>
      <c r="CT53" s="214" t="s">
        <v>1967</v>
      </c>
      <c r="CU53" s="302">
        <v>3</v>
      </c>
      <c r="CV53" s="302">
        <v>3</v>
      </c>
      <c r="CW53" s="350" t="s">
        <v>2245</v>
      </c>
      <c r="CX53" s="55" t="s">
        <v>1967</v>
      </c>
      <c r="CY53" s="55"/>
      <c r="CZ53" s="55"/>
      <c r="DA53" s="368"/>
    </row>
    <row r="54" spans="1:105" s="53" customFormat="1">
      <c r="A54" s="55">
        <v>53</v>
      </c>
      <c r="B54" s="216" t="s">
        <v>186</v>
      </c>
      <c r="C54" s="216" t="s">
        <v>186</v>
      </c>
      <c r="D54" s="217" t="s">
        <v>29</v>
      </c>
      <c r="E54" s="91"/>
      <c r="F54" s="71">
        <v>33.1</v>
      </c>
      <c r="G54" s="55"/>
      <c r="H54" s="72"/>
      <c r="I54" s="67"/>
      <c r="J54" s="71" t="s">
        <v>190</v>
      </c>
      <c r="K54" s="84" t="s">
        <v>41</v>
      </c>
      <c r="L54" s="78"/>
      <c r="M54" s="55" t="s">
        <v>480</v>
      </c>
      <c r="N54" s="88" t="s">
        <v>187</v>
      </c>
      <c r="O54" s="84"/>
      <c r="P54" s="78"/>
      <c r="Q54" s="83" t="s">
        <v>48</v>
      </c>
      <c r="R54" s="75">
        <v>41166</v>
      </c>
      <c r="S54" s="86" t="s">
        <v>189</v>
      </c>
      <c r="T54" s="86" t="s">
        <v>188</v>
      </c>
      <c r="U54" s="71" t="s">
        <v>54</v>
      </c>
      <c r="V54" s="71">
        <v>156</v>
      </c>
      <c r="W54" s="88" t="s">
        <v>491</v>
      </c>
      <c r="X54" s="71" t="s">
        <v>28</v>
      </c>
      <c r="Y54" s="55">
        <v>0</v>
      </c>
      <c r="Z54" s="71">
        <v>0</v>
      </c>
      <c r="AA54" s="75">
        <v>41184</v>
      </c>
      <c r="AB54" s="215">
        <v>41830</v>
      </c>
      <c r="AC54" s="273">
        <v>6</v>
      </c>
      <c r="AD54" s="270">
        <v>42094</v>
      </c>
      <c r="AE54" s="71">
        <v>8</v>
      </c>
      <c r="AF54" s="71">
        <v>5</v>
      </c>
      <c r="AG54" s="71"/>
      <c r="AH54" s="270">
        <v>42095</v>
      </c>
      <c r="AI54" s="71">
        <v>8</v>
      </c>
      <c r="AJ54" s="71"/>
      <c r="AK54" s="270">
        <v>42005</v>
      </c>
      <c r="AL54" s="270"/>
      <c r="AM54" s="71"/>
      <c r="AN54" s="71">
        <v>4</v>
      </c>
      <c r="AO54" s="270">
        <v>42079</v>
      </c>
      <c r="AQ54" s="71"/>
      <c r="AR54" s="270">
        <v>42086</v>
      </c>
      <c r="AS54" s="71">
        <v>4</v>
      </c>
      <c r="AT54" s="71" t="s">
        <v>1967</v>
      </c>
      <c r="AU54" s="71"/>
      <c r="AW54" s="71"/>
      <c r="AX54" s="71" t="s">
        <v>1967</v>
      </c>
      <c r="AY54" s="74">
        <v>48.666629999999998</v>
      </c>
      <c r="AZ54" s="74">
        <v>132.98172</v>
      </c>
      <c r="BA54" s="85">
        <v>69</v>
      </c>
      <c r="BB54" s="87">
        <v>1.91</v>
      </c>
      <c r="BC54" s="84"/>
      <c r="BD54" s="76" t="s">
        <v>43</v>
      </c>
      <c r="BE54" s="77">
        <v>4.3643724696356276</v>
      </c>
      <c r="BF54" s="295" t="s">
        <v>1967</v>
      </c>
      <c r="BG54" s="270">
        <v>41609</v>
      </c>
      <c r="BH54" s="270" t="s">
        <v>1123</v>
      </c>
      <c r="BI54" s="57"/>
      <c r="BJ54" s="64"/>
      <c r="BL54" s="53" t="s">
        <v>2015</v>
      </c>
      <c r="BM54" s="55">
        <v>2</v>
      </c>
      <c r="BN54" s="324" t="s">
        <v>3037</v>
      </c>
      <c r="BO54" s="358">
        <v>6.0000000000000001E-3</v>
      </c>
      <c r="BP54" s="358">
        <v>1E-3</v>
      </c>
      <c r="BQ54" s="358">
        <v>1E-3</v>
      </c>
      <c r="BR54" s="358">
        <v>0.96299999999999997</v>
      </c>
      <c r="BS54" s="358">
        <v>6.0000000000000001E-3</v>
      </c>
      <c r="BT54" s="358">
        <v>1.4E-2</v>
      </c>
      <c r="BU54" s="359">
        <v>8.9999999999999993E-3</v>
      </c>
      <c r="BV54" s="358">
        <v>4.1729693999999998E-2</v>
      </c>
      <c r="BW54" s="358">
        <v>6.2333745000000003E-2</v>
      </c>
      <c r="BX54" s="358">
        <v>7.5884494999999996E-2</v>
      </c>
      <c r="BY54" s="358">
        <v>0.79211450800000005</v>
      </c>
      <c r="BZ54" s="358">
        <v>9.7555899999999995E-6</v>
      </c>
      <c r="CA54" s="358">
        <v>5.5710380000000004E-3</v>
      </c>
      <c r="CB54" s="359">
        <v>2.2356763000000002E-2</v>
      </c>
      <c r="CC54" s="64">
        <v>296</v>
      </c>
      <c r="CD54" s="64">
        <v>307</v>
      </c>
      <c r="CE54" s="64">
        <v>267</v>
      </c>
      <c r="CF54" s="64">
        <v>284</v>
      </c>
      <c r="CG54" s="64">
        <v>248</v>
      </c>
      <c r="CH54" s="64">
        <v>193</v>
      </c>
      <c r="CI54" s="64">
        <v>213</v>
      </c>
      <c r="CJ54" s="64">
        <v>224</v>
      </c>
      <c r="CK54" s="64">
        <v>226</v>
      </c>
      <c r="CL54" s="327">
        <v>259</v>
      </c>
      <c r="CM54" s="328">
        <v>0.34466117613061698</v>
      </c>
      <c r="CN54" s="328">
        <v>0.107328688596878</v>
      </c>
      <c r="CO54" s="55" t="s">
        <v>2050</v>
      </c>
      <c r="CQ54" s="71" t="s">
        <v>190</v>
      </c>
      <c r="CR54" s="38" t="s">
        <v>190</v>
      </c>
      <c r="CS54" s="331">
        <v>41830</v>
      </c>
      <c r="CT54" s="214" t="s">
        <v>1967</v>
      </c>
      <c r="CU54" s="302">
        <v>3</v>
      </c>
      <c r="CV54" s="302">
        <v>3</v>
      </c>
      <c r="CW54" s="350" t="s">
        <v>2246</v>
      </c>
      <c r="CX54" s="55" t="s">
        <v>1967</v>
      </c>
      <c r="CY54" s="55"/>
      <c r="CZ54" s="55"/>
      <c r="DA54" s="368"/>
    </row>
    <row r="55" spans="1:105" s="53" customFormat="1">
      <c r="A55" s="55">
        <v>54</v>
      </c>
      <c r="B55" s="216" t="s">
        <v>191</v>
      </c>
      <c r="C55" s="216" t="s">
        <v>191</v>
      </c>
      <c r="D55" s="217" t="s">
        <v>29</v>
      </c>
      <c r="E55" s="91"/>
      <c r="F55" s="71">
        <v>33.1</v>
      </c>
      <c r="G55" s="55"/>
      <c r="H55" s="72"/>
      <c r="I55" s="67"/>
      <c r="J55" s="71" t="s">
        <v>192</v>
      </c>
      <c r="K55" s="84" t="s">
        <v>41</v>
      </c>
      <c r="L55" s="78"/>
      <c r="M55" s="55" t="s">
        <v>480</v>
      </c>
      <c r="N55" s="88" t="s">
        <v>187</v>
      </c>
      <c r="O55" s="84"/>
      <c r="P55" s="78"/>
      <c r="Q55" s="83" t="s">
        <v>48</v>
      </c>
      <c r="R55" s="75">
        <v>41166</v>
      </c>
      <c r="S55" s="86"/>
      <c r="T55" s="86"/>
      <c r="U55" s="71"/>
      <c r="V55" s="71">
        <v>92</v>
      </c>
      <c r="W55" s="88"/>
      <c r="X55" s="71" t="s">
        <v>28</v>
      </c>
      <c r="Y55" s="55">
        <v>0</v>
      </c>
      <c r="Z55" s="71">
        <v>0</v>
      </c>
      <c r="AA55" s="75">
        <v>41184</v>
      </c>
      <c r="AB55" s="215">
        <v>41830</v>
      </c>
      <c r="AC55" s="273">
        <v>6</v>
      </c>
      <c r="AD55" s="270">
        <v>42094</v>
      </c>
      <c r="AE55" s="71">
        <v>8</v>
      </c>
      <c r="AF55" s="71">
        <v>7</v>
      </c>
      <c r="AG55" s="71"/>
      <c r="AH55" s="270">
        <v>42095</v>
      </c>
      <c r="AI55" s="71">
        <v>8</v>
      </c>
      <c r="AJ55" s="71"/>
      <c r="AK55" s="270">
        <v>42005</v>
      </c>
      <c r="AL55" s="270"/>
      <c r="AM55" s="71"/>
      <c r="AN55" s="71">
        <v>4</v>
      </c>
      <c r="AO55" s="270">
        <v>42079</v>
      </c>
      <c r="AQ55" s="71"/>
      <c r="AR55" s="270">
        <v>42086</v>
      </c>
      <c r="AS55" s="71">
        <v>4</v>
      </c>
      <c r="AT55" s="71" t="s">
        <v>1967</v>
      </c>
      <c r="AU55" s="71"/>
      <c r="AW55" s="71"/>
      <c r="AX55" s="71"/>
      <c r="AY55" s="74">
        <v>48.666919999999998</v>
      </c>
      <c r="AZ55" s="74">
        <v>132.98165</v>
      </c>
      <c r="BA55" s="85">
        <v>69</v>
      </c>
      <c r="BB55" s="87">
        <v>1.97</v>
      </c>
      <c r="BC55" s="84">
        <v>4</v>
      </c>
      <c r="BD55" s="76" t="s">
        <v>43</v>
      </c>
      <c r="BE55" s="77">
        <v>4.4209523809523814</v>
      </c>
      <c r="BF55" s="295" t="s">
        <v>1967</v>
      </c>
      <c r="BG55" s="270">
        <v>41609</v>
      </c>
      <c r="BH55" s="270" t="s">
        <v>1123</v>
      </c>
      <c r="BI55" s="57"/>
      <c r="BJ55" s="64"/>
      <c r="BL55" s="53" t="s">
        <v>2015</v>
      </c>
      <c r="BM55" s="55">
        <v>2</v>
      </c>
      <c r="BN55" s="324" t="s">
        <v>3037</v>
      </c>
      <c r="BO55" s="358">
        <v>0</v>
      </c>
      <c r="BP55" s="358">
        <v>0</v>
      </c>
      <c r="BQ55" s="358">
        <v>1E-3</v>
      </c>
      <c r="BR55" s="358">
        <v>0.998</v>
      </c>
      <c r="BS55" s="358">
        <v>0</v>
      </c>
      <c r="BT55" s="358">
        <v>0</v>
      </c>
      <c r="BU55" s="359">
        <v>0</v>
      </c>
      <c r="BV55" s="358">
        <v>3.8446268999999998E-2</v>
      </c>
      <c r="BW55" s="358">
        <v>5.8409835E-2</v>
      </c>
      <c r="BX55" s="358">
        <v>7.5295687E-2</v>
      </c>
      <c r="BY55" s="358">
        <v>0.80161891600000001</v>
      </c>
      <c r="BZ55" s="358">
        <v>9.6881499999999997E-6</v>
      </c>
      <c r="CA55" s="358">
        <v>3.26969E-3</v>
      </c>
      <c r="CB55" s="359">
        <v>2.2949915000000001E-2</v>
      </c>
      <c r="CC55" s="64">
        <v>296</v>
      </c>
      <c r="CD55" s="64">
        <v>307</v>
      </c>
      <c r="CE55" s="64">
        <v>267</v>
      </c>
      <c r="CF55" s="64">
        <v>284</v>
      </c>
      <c r="CG55" s="64">
        <v>248</v>
      </c>
      <c r="CH55" s="64">
        <v>193</v>
      </c>
      <c r="CI55" s="64">
        <v>213</v>
      </c>
      <c r="CJ55" s="64">
        <v>224</v>
      </c>
      <c r="CK55" s="64">
        <v>226</v>
      </c>
      <c r="CL55" s="327">
        <v>259</v>
      </c>
      <c r="CM55" s="328">
        <v>0.28400520156046799</v>
      </c>
      <c r="CN55" s="328">
        <v>0.102433708681438</v>
      </c>
      <c r="CO55" s="55" t="s">
        <v>43</v>
      </c>
      <c r="CQ55" s="71" t="s">
        <v>192</v>
      </c>
      <c r="CR55" s="38" t="s">
        <v>192</v>
      </c>
      <c r="CS55" s="331">
        <v>41830</v>
      </c>
      <c r="CT55" s="214" t="s">
        <v>1967</v>
      </c>
      <c r="CU55" s="302">
        <v>3</v>
      </c>
      <c r="CV55" s="302">
        <v>3</v>
      </c>
      <c r="CW55" s="350" t="s">
        <v>2247</v>
      </c>
      <c r="CX55" s="55" t="s">
        <v>1967</v>
      </c>
      <c r="CY55" s="55"/>
      <c r="CZ55" s="55"/>
      <c r="DA55" s="368"/>
    </row>
    <row r="56" spans="1:105" s="53" customFormat="1">
      <c r="A56" s="55">
        <v>55</v>
      </c>
      <c r="B56" s="216" t="s">
        <v>193</v>
      </c>
      <c r="C56" s="216" t="s">
        <v>193</v>
      </c>
      <c r="D56" s="217" t="s">
        <v>29</v>
      </c>
      <c r="E56" s="91"/>
      <c r="F56" s="71">
        <v>33.1</v>
      </c>
      <c r="G56" s="55"/>
      <c r="H56" s="72"/>
      <c r="I56" s="67"/>
      <c r="J56" s="71" t="s">
        <v>194</v>
      </c>
      <c r="K56" s="84" t="s">
        <v>41</v>
      </c>
      <c r="L56" s="78"/>
      <c r="M56" s="55" t="s">
        <v>480</v>
      </c>
      <c r="N56" s="88" t="s">
        <v>187</v>
      </c>
      <c r="O56" s="84"/>
      <c r="P56" s="78"/>
      <c r="Q56" s="83" t="s">
        <v>48</v>
      </c>
      <c r="R56" s="75">
        <v>41166</v>
      </c>
      <c r="S56" s="86"/>
      <c r="T56" s="86"/>
      <c r="U56" s="71"/>
      <c r="V56" s="71">
        <v>80</v>
      </c>
      <c r="W56" s="88"/>
      <c r="X56" s="71" t="s">
        <v>28</v>
      </c>
      <c r="Y56" s="55">
        <v>0</v>
      </c>
      <c r="Z56" s="71">
        <v>0</v>
      </c>
      <c r="AA56" s="75">
        <v>41184</v>
      </c>
      <c r="AB56" s="215">
        <v>41830</v>
      </c>
      <c r="AC56" s="273">
        <v>6</v>
      </c>
      <c r="AD56" s="270">
        <v>42094</v>
      </c>
      <c r="AE56" s="71">
        <v>8</v>
      </c>
      <c r="AF56" s="71">
        <v>5</v>
      </c>
      <c r="AG56" s="71"/>
      <c r="AH56" s="270">
        <v>42095</v>
      </c>
      <c r="AI56" s="71">
        <v>8</v>
      </c>
      <c r="AJ56" s="71"/>
      <c r="AK56" s="270">
        <v>42005</v>
      </c>
      <c r="AL56" s="270"/>
      <c r="AM56" s="71"/>
      <c r="AN56" s="71">
        <v>4</v>
      </c>
      <c r="AO56" s="270">
        <v>42079</v>
      </c>
      <c r="AQ56" s="71"/>
      <c r="AR56" s="270">
        <v>42086</v>
      </c>
      <c r="AS56" s="71">
        <v>4</v>
      </c>
      <c r="AT56" s="71" t="s">
        <v>1967</v>
      </c>
      <c r="AU56" s="270">
        <v>42076</v>
      </c>
      <c r="AW56" s="71">
        <v>4</v>
      </c>
      <c r="AX56" s="71" t="s">
        <v>1967</v>
      </c>
      <c r="AY56" s="74">
        <v>48.666960000000003</v>
      </c>
      <c r="AZ56" s="74">
        <v>132.98195000000001</v>
      </c>
      <c r="BA56" s="85">
        <v>68</v>
      </c>
      <c r="BB56" s="87">
        <v>2.2200000000000002</v>
      </c>
      <c r="BC56" s="84">
        <v>5</v>
      </c>
      <c r="BD56" s="76" t="s">
        <v>43</v>
      </c>
      <c r="BE56" s="77">
        <v>4.5335144927536231</v>
      </c>
      <c r="BF56" s="295" t="s">
        <v>1967</v>
      </c>
      <c r="BG56" s="270">
        <v>41609</v>
      </c>
      <c r="BH56" s="270" t="s">
        <v>1123</v>
      </c>
      <c r="BI56" s="57"/>
      <c r="BJ56" s="64"/>
      <c r="BL56" s="53" t="s">
        <v>2015</v>
      </c>
      <c r="BM56" s="55">
        <v>2</v>
      </c>
      <c r="BN56" s="324" t="s">
        <v>3037</v>
      </c>
      <c r="BO56" s="358">
        <v>1.0999999999999999E-2</v>
      </c>
      <c r="BP56" s="358">
        <v>1E-3</v>
      </c>
      <c r="BQ56" s="358">
        <v>7.0000000000000001E-3</v>
      </c>
      <c r="BR56" s="358">
        <v>0.876</v>
      </c>
      <c r="BS56" s="358">
        <v>4.1000000000000002E-2</v>
      </c>
      <c r="BT56" s="358">
        <v>4.8000000000000001E-2</v>
      </c>
      <c r="BU56" s="359">
        <v>1.6E-2</v>
      </c>
      <c r="BV56" s="358">
        <v>2.5075968000000001E-2</v>
      </c>
      <c r="BW56" s="358">
        <v>4.4791025999999998E-2</v>
      </c>
      <c r="BX56" s="358">
        <v>6.1230123999999997E-2</v>
      </c>
      <c r="BY56" s="358">
        <v>0.82906075099999998</v>
      </c>
      <c r="BZ56" s="358">
        <v>1.00516E-5</v>
      </c>
      <c r="CA56" s="358">
        <v>1.2810513000000001E-2</v>
      </c>
      <c r="CB56" s="359">
        <v>2.7021566E-2</v>
      </c>
      <c r="CC56" s="64">
        <v>296</v>
      </c>
      <c r="CD56" s="64">
        <v>307</v>
      </c>
      <c r="CE56" s="64">
        <v>267</v>
      </c>
      <c r="CF56" s="64">
        <v>284</v>
      </c>
      <c r="CG56" s="64">
        <v>248</v>
      </c>
      <c r="CH56" s="64">
        <v>193</v>
      </c>
      <c r="CI56" s="64">
        <v>213</v>
      </c>
      <c r="CJ56" s="64">
        <v>224</v>
      </c>
      <c r="CK56" s="64">
        <v>226</v>
      </c>
      <c r="CL56" s="327">
        <v>259</v>
      </c>
      <c r="CM56" s="328">
        <v>0.26091605259355599</v>
      </c>
      <c r="CN56" s="328">
        <v>0.15057084766969001</v>
      </c>
      <c r="CO56" s="55" t="s">
        <v>2050</v>
      </c>
      <c r="CQ56" s="71" t="s">
        <v>194</v>
      </c>
      <c r="CR56" s="38" t="s">
        <v>194</v>
      </c>
      <c r="CS56" s="331">
        <v>41830</v>
      </c>
      <c r="CT56" s="214" t="s">
        <v>1967</v>
      </c>
      <c r="CU56" s="302">
        <v>3</v>
      </c>
      <c r="CV56" s="302">
        <v>3</v>
      </c>
      <c r="CW56" s="350" t="s">
        <v>2248</v>
      </c>
      <c r="CX56" s="55" t="s">
        <v>1967</v>
      </c>
      <c r="CY56" s="55"/>
      <c r="CZ56" s="55"/>
      <c r="DA56" s="368" t="s">
        <v>3040</v>
      </c>
    </row>
    <row r="57" spans="1:105" s="53" customFormat="1">
      <c r="A57" s="55">
        <v>56</v>
      </c>
      <c r="B57" s="216" t="s">
        <v>195</v>
      </c>
      <c r="C57" s="216" t="s">
        <v>195</v>
      </c>
      <c r="D57" s="217" t="s">
        <v>29</v>
      </c>
      <c r="E57" s="91"/>
      <c r="F57" s="71">
        <v>33.1</v>
      </c>
      <c r="G57" s="55"/>
      <c r="H57" s="72"/>
      <c r="I57" s="67"/>
      <c r="J57" s="71" t="s">
        <v>196</v>
      </c>
      <c r="K57" s="84" t="s">
        <v>41</v>
      </c>
      <c r="L57" s="78"/>
      <c r="M57" s="55" t="s">
        <v>480</v>
      </c>
      <c r="N57" s="88" t="s">
        <v>187</v>
      </c>
      <c r="O57" s="84"/>
      <c r="P57" s="78"/>
      <c r="Q57" s="83" t="s">
        <v>48</v>
      </c>
      <c r="R57" s="75">
        <v>41166</v>
      </c>
      <c r="S57" s="86"/>
      <c r="T57" s="86"/>
      <c r="U57" s="71"/>
      <c r="V57" s="71">
        <v>152</v>
      </c>
      <c r="W57" s="88"/>
      <c r="X57" s="71" t="s">
        <v>28</v>
      </c>
      <c r="Y57" s="55">
        <v>0</v>
      </c>
      <c r="Z57" s="71">
        <v>0</v>
      </c>
      <c r="AA57" s="75">
        <v>41184</v>
      </c>
      <c r="AB57" s="215">
        <v>41830</v>
      </c>
      <c r="AC57" s="273">
        <v>6</v>
      </c>
      <c r="AD57" s="270">
        <v>42094</v>
      </c>
      <c r="AE57" s="71">
        <v>8</v>
      </c>
      <c r="AF57" s="71">
        <v>5</v>
      </c>
      <c r="AG57" s="71"/>
      <c r="AH57" s="270">
        <v>42095</v>
      </c>
      <c r="AI57" s="71">
        <v>8</v>
      </c>
      <c r="AJ57" s="71"/>
      <c r="AK57" s="270">
        <v>42005</v>
      </c>
      <c r="AL57" s="270"/>
      <c r="AM57" s="71"/>
      <c r="AN57" s="71">
        <v>4</v>
      </c>
      <c r="AO57" s="270">
        <v>42079</v>
      </c>
      <c r="AQ57" s="71"/>
      <c r="AR57" s="270">
        <v>42086</v>
      </c>
      <c r="AS57" s="71">
        <v>4</v>
      </c>
      <c r="AT57" s="71" t="s">
        <v>1967</v>
      </c>
      <c r="AU57" s="71"/>
      <c r="AW57" s="71"/>
      <c r="AX57" s="71" t="s">
        <v>1967</v>
      </c>
      <c r="AY57" s="74">
        <v>48.666989999999998</v>
      </c>
      <c r="AZ57" s="74">
        <v>132.98214999999999</v>
      </c>
      <c r="BA57" s="85">
        <v>69</v>
      </c>
      <c r="BB57" s="87">
        <v>2.0499999999999998</v>
      </c>
      <c r="BC57" s="84">
        <v>5</v>
      </c>
      <c r="BD57" s="76" t="s">
        <v>43</v>
      </c>
      <c r="BE57" s="77">
        <v>4.147217235188509</v>
      </c>
      <c r="BF57" s="295" t="s">
        <v>1967</v>
      </c>
      <c r="BG57" s="270">
        <v>41609</v>
      </c>
      <c r="BH57" s="270" t="s">
        <v>1123</v>
      </c>
      <c r="BI57" s="57"/>
      <c r="BJ57" s="64"/>
      <c r="BL57" s="53" t="s">
        <v>2015</v>
      </c>
      <c r="BM57" s="55">
        <v>2</v>
      </c>
      <c r="BN57" s="324" t="s">
        <v>3037</v>
      </c>
      <c r="BO57" s="358">
        <v>3.0000000000000001E-3</v>
      </c>
      <c r="BP57" s="358">
        <v>1E-3</v>
      </c>
      <c r="BQ57" s="358">
        <v>0</v>
      </c>
      <c r="BR57" s="358">
        <v>0.95399999999999996</v>
      </c>
      <c r="BS57" s="358">
        <v>1.4999999999999999E-2</v>
      </c>
      <c r="BT57" s="358">
        <v>2.5000000000000001E-2</v>
      </c>
      <c r="BU57" s="359">
        <v>1E-3</v>
      </c>
      <c r="BV57" s="358">
        <v>2.1369072999999999E-2</v>
      </c>
      <c r="BW57" s="358">
        <v>4.4237075000000001E-2</v>
      </c>
      <c r="BX57" s="358">
        <v>6.2445641000000003E-2</v>
      </c>
      <c r="BY57" s="358">
        <v>0.83753349099999996</v>
      </c>
      <c r="BZ57" s="358">
        <v>9.9492499999999997E-6</v>
      </c>
      <c r="CA57" s="358">
        <v>6.255287E-3</v>
      </c>
      <c r="CB57" s="359">
        <v>2.8149482999999999E-2</v>
      </c>
      <c r="CC57" s="64">
        <v>296</v>
      </c>
      <c r="CD57" s="64">
        <v>307</v>
      </c>
      <c r="CE57" s="64">
        <v>267</v>
      </c>
      <c r="CF57" s="64">
        <v>284</v>
      </c>
      <c r="CG57" s="64">
        <v>248</v>
      </c>
      <c r="CH57" s="64">
        <v>193</v>
      </c>
      <c r="CI57" s="64">
        <v>213</v>
      </c>
      <c r="CJ57" s="64">
        <v>224</v>
      </c>
      <c r="CK57" s="64">
        <v>226</v>
      </c>
      <c r="CL57" s="327">
        <v>259</v>
      </c>
      <c r="CM57" s="328">
        <v>0.154139575205895</v>
      </c>
      <c r="CN57" s="328">
        <v>0.13552663045335001</v>
      </c>
      <c r="CO57" s="55" t="s">
        <v>43</v>
      </c>
      <c r="CQ57" s="71" t="s">
        <v>196</v>
      </c>
      <c r="CR57" s="38" t="s">
        <v>196</v>
      </c>
      <c r="CS57" s="331">
        <v>41830</v>
      </c>
      <c r="CT57" s="214" t="s">
        <v>1967</v>
      </c>
      <c r="CU57" s="302">
        <v>3</v>
      </c>
      <c r="CV57" s="302">
        <v>3</v>
      </c>
      <c r="CW57" s="350" t="s">
        <v>2249</v>
      </c>
      <c r="CX57" s="55" t="s">
        <v>1967</v>
      </c>
      <c r="CY57" s="55"/>
      <c r="CZ57" s="55"/>
      <c r="DA57" s="368"/>
    </row>
    <row r="58" spans="1:105" s="53" customFormat="1">
      <c r="A58" s="55">
        <v>57</v>
      </c>
      <c r="B58" s="216" t="s">
        <v>197</v>
      </c>
      <c r="C58" s="216" t="s">
        <v>197</v>
      </c>
      <c r="D58" s="217" t="s">
        <v>29</v>
      </c>
      <c r="E58" s="91"/>
      <c r="F58" s="71">
        <v>34.1</v>
      </c>
      <c r="G58" s="55"/>
      <c r="H58" s="72"/>
      <c r="I58" s="67"/>
      <c r="J58" s="71" t="s">
        <v>201</v>
      </c>
      <c r="K58" s="84" t="s">
        <v>41</v>
      </c>
      <c r="L58" s="78"/>
      <c r="M58" s="55" t="s">
        <v>480</v>
      </c>
      <c r="N58" s="88" t="s">
        <v>187</v>
      </c>
      <c r="O58" s="84"/>
      <c r="P58" s="78"/>
      <c r="Q58" s="83" t="s">
        <v>48</v>
      </c>
      <c r="R58" s="75">
        <v>41166</v>
      </c>
      <c r="S58" s="86" t="s">
        <v>199</v>
      </c>
      <c r="T58" s="86" t="s">
        <v>198</v>
      </c>
      <c r="U58" s="71" t="s">
        <v>42</v>
      </c>
      <c r="V58" s="71">
        <v>92</v>
      </c>
      <c r="W58" s="88" t="s">
        <v>200</v>
      </c>
      <c r="X58" s="71" t="s">
        <v>28</v>
      </c>
      <c r="Y58" s="55">
        <v>0</v>
      </c>
      <c r="Z58" s="71">
        <v>0</v>
      </c>
      <c r="AA58" s="75">
        <v>41184</v>
      </c>
      <c r="AB58" s="215">
        <v>41830</v>
      </c>
      <c r="AC58" s="273">
        <v>6</v>
      </c>
      <c r="AD58" s="270">
        <v>42094</v>
      </c>
      <c r="AE58" s="71">
        <v>8</v>
      </c>
      <c r="AF58" s="71">
        <v>5</v>
      </c>
      <c r="AG58" s="71"/>
      <c r="AH58" s="270">
        <v>42095</v>
      </c>
      <c r="AI58" s="71">
        <v>8</v>
      </c>
      <c r="AJ58" s="71"/>
      <c r="AK58" s="270">
        <v>42005</v>
      </c>
      <c r="AL58" s="270"/>
      <c r="AM58" s="71"/>
      <c r="AN58" s="71">
        <v>4</v>
      </c>
      <c r="AO58" s="270">
        <v>42079</v>
      </c>
      <c r="AQ58" s="71"/>
      <c r="AR58" s="270">
        <v>42086</v>
      </c>
      <c r="AS58" s="71">
        <v>4</v>
      </c>
      <c r="AT58" s="71" t="s">
        <v>1967</v>
      </c>
      <c r="AU58" s="270">
        <v>42076</v>
      </c>
      <c r="AW58" s="71">
        <v>6</v>
      </c>
      <c r="AX58" s="71" t="s">
        <v>1967</v>
      </c>
      <c r="AY58" s="74">
        <v>48.588709999999999</v>
      </c>
      <c r="AZ58" s="74">
        <v>133.02688000000001</v>
      </c>
      <c r="BA58" s="85">
        <v>60</v>
      </c>
      <c r="BB58" s="87">
        <v>2.2000000000000002</v>
      </c>
      <c r="BC58" s="84">
        <v>3</v>
      </c>
      <c r="BD58" s="76" t="s">
        <v>43</v>
      </c>
      <c r="BE58" s="77">
        <v>4.3421052631578947</v>
      </c>
      <c r="BF58" s="295" t="s">
        <v>1967</v>
      </c>
      <c r="BG58" s="270">
        <v>41609</v>
      </c>
      <c r="BH58" s="270" t="s">
        <v>1123</v>
      </c>
      <c r="BI58" s="57"/>
      <c r="BJ58" s="64"/>
      <c r="BL58" s="53" t="s">
        <v>2015</v>
      </c>
      <c r="BM58" s="55">
        <v>2</v>
      </c>
      <c r="BN58" s="324" t="s">
        <v>3037</v>
      </c>
      <c r="BO58" s="358">
        <v>4.0000000000000001E-3</v>
      </c>
      <c r="BP58" s="358">
        <v>2.1000000000000001E-2</v>
      </c>
      <c r="BQ58" s="358">
        <v>0</v>
      </c>
      <c r="BR58" s="358">
        <v>0.93200000000000005</v>
      </c>
      <c r="BS58" s="358">
        <v>2.8000000000000001E-2</v>
      </c>
      <c r="BT58" s="358">
        <v>2E-3</v>
      </c>
      <c r="BU58" s="359">
        <v>1.2999999999999999E-2</v>
      </c>
      <c r="BV58" s="358">
        <v>2.3089623E-2</v>
      </c>
      <c r="BW58" s="358">
        <v>5.3403552E-2</v>
      </c>
      <c r="BX58" s="358">
        <v>6.8361630000000007E-2</v>
      </c>
      <c r="BY58" s="358">
        <v>0.82316232099999997</v>
      </c>
      <c r="BZ58" s="358">
        <v>9.8806300000000003E-6</v>
      </c>
      <c r="CA58" s="358">
        <v>9.8806300000000003E-6</v>
      </c>
      <c r="CB58" s="359">
        <v>3.1963113000000001E-2</v>
      </c>
      <c r="CC58" s="64">
        <v>296</v>
      </c>
      <c r="CD58" s="64">
        <v>307</v>
      </c>
      <c r="CE58" s="64">
        <v>267</v>
      </c>
      <c r="CF58" s="64">
        <v>284</v>
      </c>
      <c r="CG58" s="64">
        <v>248</v>
      </c>
      <c r="CH58" s="64">
        <v>193</v>
      </c>
      <c r="CI58" s="64">
        <v>214</v>
      </c>
      <c r="CJ58" s="64">
        <v>223</v>
      </c>
      <c r="CK58" s="64">
        <v>226</v>
      </c>
      <c r="CL58" s="327">
        <v>259</v>
      </c>
      <c r="CM58" s="328">
        <v>0.14035543996532299</v>
      </c>
      <c r="CN58" s="328">
        <v>0.13190802743041499</v>
      </c>
      <c r="CO58" s="55" t="s">
        <v>43</v>
      </c>
      <c r="CQ58" s="71" t="s">
        <v>201</v>
      </c>
      <c r="CR58" s="38" t="s">
        <v>201</v>
      </c>
      <c r="CS58" s="331">
        <v>41830</v>
      </c>
      <c r="CT58" s="214" t="s">
        <v>1967</v>
      </c>
      <c r="CU58" s="302">
        <v>3</v>
      </c>
      <c r="CV58" s="302">
        <v>3</v>
      </c>
      <c r="CW58" s="350" t="s">
        <v>2250</v>
      </c>
      <c r="CX58" s="55" t="s">
        <v>1967</v>
      </c>
      <c r="CY58" s="55"/>
      <c r="CZ58" s="55"/>
      <c r="DA58" s="368" t="s">
        <v>3040</v>
      </c>
    </row>
    <row r="59" spans="1:105" s="53" customFormat="1">
      <c r="A59" s="55">
        <v>58</v>
      </c>
      <c r="B59" s="216" t="s">
        <v>202</v>
      </c>
      <c r="C59" s="216" t="s">
        <v>202</v>
      </c>
      <c r="D59" s="217" t="s">
        <v>29</v>
      </c>
      <c r="E59" s="91"/>
      <c r="F59" s="71">
        <v>35.1</v>
      </c>
      <c r="G59" s="55"/>
      <c r="H59" s="72"/>
      <c r="I59" s="67"/>
      <c r="J59" s="71" t="s">
        <v>205</v>
      </c>
      <c r="K59" s="84" t="s">
        <v>41</v>
      </c>
      <c r="L59" s="78"/>
      <c r="M59" s="55" t="s">
        <v>480</v>
      </c>
      <c r="N59" s="88" t="s">
        <v>187</v>
      </c>
      <c r="O59" s="84"/>
      <c r="P59" s="80" t="s">
        <v>203</v>
      </c>
      <c r="Q59" s="83" t="s">
        <v>48</v>
      </c>
      <c r="R59" s="75">
        <v>41166</v>
      </c>
      <c r="S59" s="86"/>
      <c r="T59" s="86" t="s">
        <v>204</v>
      </c>
      <c r="U59" s="71"/>
      <c r="V59" s="71">
        <v>136</v>
      </c>
      <c r="W59" s="88"/>
      <c r="X59" s="71" t="s">
        <v>28</v>
      </c>
      <c r="Y59" s="55">
        <v>0</v>
      </c>
      <c r="Z59" s="71">
        <v>0</v>
      </c>
      <c r="AA59" s="75">
        <v>41184</v>
      </c>
      <c r="AB59" s="215">
        <v>41830</v>
      </c>
      <c r="AC59" s="273">
        <v>6</v>
      </c>
      <c r="AD59" s="270">
        <v>42094</v>
      </c>
      <c r="AE59" s="71">
        <v>8</v>
      </c>
      <c r="AF59" s="71">
        <v>1</v>
      </c>
      <c r="AG59" s="71"/>
      <c r="AH59" s="270">
        <v>42095</v>
      </c>
      <c r="AI59" s="71">
        <v>8</v>
      </c>
      <c r="AJ59" s="71"/>
      <c r="AK59" s="270">
        <v>42005</v>
      </c>
      <c r="AL59" s="270"/>
      <c r="AM59" s="71"/>
      <c r="AN59" s="71">
        <v>4</v>
      </c>
      <c r="AO59" s="270">
        <v>42079</v>
      </c>
      <c r="AQ59" s="71"/>
      <c r="AR59" s="270">
        <v>42086</v>
      </c>
      <c r="AS59" s="71">
        <v>4</v>
      </c>
      <c r="AT59" s="71" t="s">
        <v>1967</v>
      </c>
      <c r="AU59" s="270">
        <v>42076</v>
      </c>
      <c r="AW59" s="71">
        <v>6</v>
      </c>
      <c r="AX59" s="71" t="s">
        <v>1967</v>
      </c>
      <c r="AY59" s="74">
        <v>48.449109999999997</v>
      </c>
      <c r="AZ59" s="74">
        <v>133.07715999999999</v>
      </c>
      <c r="BA59" s="85">
        <v>80</v>
      </c>
      <c r="BB59" s="87">
        <v>1.94</v>
      </c>
      <c r="BC59" s="84">
        <v>4</v>
      </c>
      <c r="BD59" s="76" t="s">
        <v>43</v>
      </c>
      <c r="BE59" s="77">
        <v>4.4385964912280702</v>
      </c>
      <c r="BF59" s="295" t="s">
        <v>1967</v>
      </c>
      <c r="BG59" s="270">
        <v>41609</v>
      </c>
      <c r="BH59" s="270" t="s">
        <v>1123</v>
      </c>
      <c r="BI59" s="57"/>
      <c r="BJ59" s="64"/>
      <c r="BL59" s="53" t="s">
        <v>2015</v>
      </c>
      <c r="BM59" s="55">
        <v>2</v>
      </c>
      <c r="BN59" s="324" t="s">
        <v>3037</v>
      </c>
      <c r="BO59" s="358">
        <v>0</v>
      </c>
      <c r="BP59" s="358">
        <v>1.7000000000000001E-2</v>
      </c>
      <c r="BQ59" s="358">
        <v>3.0000000000000001E-3</v>
      </c>
      <c r="BR59" s="358">
        <v>0.97799999999999998</v>
      </c>
      <c r="BS59" s="358">
        <v>0</v>
      </c>
      <c r="BT59" s="358">
        <v>2E-3</v>
      </c>
      <c r="BU59" s="359">
        <v>0</v>
      </c>
      <c r="BV59" s="358">
        <v>3.7498559000000001E-2</v>
      </c>
      <c r="BW59" s="358">
        <v>6.4947188000000003E-2</v>
      </c>
      <c r="BX59" s="358">
        <v>7.6023883E-2</v>
      </c>
      <c r="BY59" s="358">
        <v>0.79033471</v>
      </c>
      <c r="BZ59" s="358">
        <v>9.6739500000000008E-6</v>
      </c>
      <c r="CA59" s="358">
        <v>6.30176E-3</v>
      </c>
      <c r="CB59" s="359">
        <v>2.4884225999999999E-2</v>
      </c>
      <c r="CC59" s="64">
        <v>296</v>
      </c>
      <c r="CD59" s="64">
        <v>307</v>
      </c>
      <c r="CE59" s="64">
        <v>267</v>
      </c>
      <c r="CF59" s="64">
        <v>284</v>
      </c>
      <c r="CG59" s="64">
        <v>248</v>
      </c>
      <c r="CH59" s="64">
        <v>193</v>
      </c>
      <c r="CI59" s="64">
        <v>214</v>
      </c>
      <c r="CJ59" s="64">
        <v>224</v>
      </c>
      <c r="CK59" s="64">
        <v>226</v>
      </c>
      <c r="CL59" s="327">
        <v>259</v>
      </c>
      <c r="CM59" s="328">
        <v>0.30851033087704099</v>
      </c>
      <c r="CN59" s="328">
        <v>0.10234443562204899</v>
      </c>
      <c r="CO59" s="55" t="s">
        <v>43</v>
      </c>
      <c r="CQ59" s="71" t="s">
        <v>205</v>
      </c>
      <c r="CR59" s="38" t="s">
        <v>205</v>
      </c>
      <c r="CS59" s="331">
        <v>41830</v>
      </c>
      <c r="CT59" s="214" t="s">
        <v>1967</v>
      </c>
      <c r="CU59" s="302">
        <v>3</v>
      </c>
      <c r="CV59" s="302">
        <v>3</v>
      </c>
      <c r="CW59" s="350" t="s">
        <v>2251</v>
      </c>
      <c r="CX59" s="55" t="s">
        <v>1967</v>
      </c>
      <c r="CY59" s="55"/>
      <c r="CZ59" s="55"/>
      <c r="DA59" s="368"/>
    </row>
    <row r="60" spans="1:105" s="53" customFormat="1">
      <c r="A60" s="55">
        <v>59</v>
      </c>
      <c r="B60" s="216" t="s">
        <v>206</v>
      </c>
      <c r="C60" s="216" t="s">
        <v>206</v>
      </c>
      <c r="D60" s="217" t="s">
        <v>29</v>
      </c>
      <c r="E60" s="91"/>
      <c r="F60" s="71">
        <v>36</v>
      </c>
      <c r="G60" s="55"/>
      <c r="H60" s="72"/>
      <c r="I60" s="67"/>
      <c r="J60" s="71" t="s">
        <v>208</v>
      </c>
      <c r="K60" s="84" t="s">
        <v>41</v>
      </c>
      <c r="L60" s="78"/>
      <c r="M60" s="55" t="s">
        <v>480</v>
      </c>
      <c r="N60" s="88" t="s">
        <v>187</v>
      </c>
      <c r="O60" s="84"/>
      <c r="P60" s="78"/>
      <c r="Q60" s="83" t="s">
        <v>48</v>
      </c>
      <c r="R60" s="75">
        <v>41166</v>
      </c>
      <c r="S60" s="86" t="s">
        <v>207</v>
      </c>
      <c r="T60" s="86" t="s">
        <v>94</v>
      </c>
      <c r="U60" s="71" t="s">
        <v>54</v>
      </c>
      <c r="V60" s="71">
        <v>96</v>
      </c>
      <c r="W60" s="88"/>
      <c r="X60" s="71" t="s">
        <v>28</v>
      </c>
      <c r="Y60" s="55">
        <v>0</v>
      </c>
      <c r="Z60" s="71">
        <v>0</v>
      </c>
      <c r="AA60" s="75">
        <v>41184</v>
      </c>
      <c r="AB60" s="215">
        <v>41830</v>
      </c>
      <c r="AC60" s="273">
        <v>6</v>
      </c>
      <c r="AD60" s="270">
        <v>42094</v>
      </c>
      <c r="AE60" s="71">
        <v>8</v>
      </c>
      <c r="AF60" s="71">
        <v>8</v>
      </c>
      <c r="AG60" s="71"/>
      <c r="AH60" s="270">
        <v>42095</v>
      </c>
      <c r="AI60" s="71">
        <v>8</v>
      </c>
      <c r="AJ60" s="71"/>
      <c r="AK60" s="270">
        <v>42005</v>
      </c>
      <c r="AL60" s="270"/>
      <c r="AM60" s="71"/>
      <c r="AN60" s="71">
        <v>4</v>
      </c>
      <c r="AO60" s="270">
        <v>42079</v>
      </c>
      <c r="AQ60" s="71"/>
      <c r="AR60" s="270">
        <v>42086</v>
      </c>
      <c r="AS60" s="71">
        <v>4</v>
      </c>
      <c r="AT60" s="71" t="s">
        <v>1967</v>
      </c>
      <c r="AU60" s="270">
        <v>42076</v>
      </c>
      <c r="AW60" s="71">
        <v>6</v>
      </c>
      <c r="AX60" s="71" t="s">
        <v>1967</v>
      </c>
      <c r="AY60" s="74">
        <v>48.365729999999999</v>
      </c>
      <c r="AZ60" s="74">
        <v>133.13955999999999</v>
      </c>
      <c r="BA60" s="85">
        <v>47</v>
      </c>
      <c r="BB60" s="87">
        <v>1.98</v>
      </c>
      <c r="BC60" s="84">
        <v>4</v>
      </c>
      <c r="BD60" s="76" t="s">
        <v>43</v>
      </c>
      <c r="BE60" s="77">
        <v>4.4622641509433967</v>
      </c>
      <c r="BF60" s="295" t="s">
        <v>1967</v>
      </c>
      <c r="BG60" s="270">
        <v>41609</v>
      </c>
      <c r="BH60" s="270" t="s">
        <v>1123</v>
      </c>
      <c r="BI60" s="57"/>
      <c r="BJ60" s="64"/>
      <c r="BL60" s="53" t="s">
        <v>2015</v>
      </c>
      <c r="BM60" s="55">
        <v>2</v>
      </c>
      <c r="BN60" s="324" t="s">
        <v>3037</v>
      </c>
      <c r="BO60" s="358">
        <v>3.0000000000000001E-3</v>
      </c>
      <c r="BP60" s="358">
        <v>6.0000000000000001E-3</v>
      </c>
      <c r="BQ60" s="358">
        <v>2E-3</v>
      </c>
      <c r="BR60" s="358">
        <v>0.93600000000000005</v>
      </c>
      <c r="BS60" s="358">
        <v>0.03</v>
      </c>
      <c r="BT60" s="358">
        <v>1.7000000000000001E-2</v>
      </c>
      <c r="BU60" s="359">
        <v>8.0000000000000002E-3</v>
      </c>
      <c r="BV60" s="358">
        <v>2.3893048E-2</v>
      </c>
      <c r="BW60" s="358">
        <v>5.2696791E-2</v>
      </c>
      <c r="BX60" s="358">
        <v>6.5823628999999995E-2</v>
      </c>
      <c r="BY60" s="358">
        <v>0.82385588700000001</v>
      </c>
      <c r="BZ60" s="358">
        <v>9.8899600000000008E-6</v>
      </c>
      <c r="CA60" s="358">
        <v>9.8899600000000008E-6</v>
      </c>
      <c r="CB60" s="359">
        <v>3.3710865E-2</v>
      </c>
      <c r="CC60" s="64">
        <v>296</v>
      </c>
      <c r="CD60" s="64">
        <v>307</v>
      </c>
      <c r="CE60" s="64">
        <v>267</v>
      </c>
      <c r="CF60" s="64">
        <v>285</v>
      </c>
      <c r="CG60" s="64">
        <v>248</v>
      </c>
      <c r="CH60" s="64">
        <v>193</v>
      </c>
      <c r="CI60" s="64">
        <v>214</v>
      </c>
      <c r="CJ60" s="64">
        <v>223</v>
      </c>
      <c r="CK60" s="64">
        <v>226</v>
      </c>
      <c r="CL60" s="327">
        <v>259</v>
      </c>
      <c r="CM60" s="328">
        <v>0.13587631845109099</v>
      </c>
      <c r="CN60" s="328">
        <v>0.133364545363341</v>
      </c>
      <c r="CO60" s="55" t="s">
        <v>43</v>
      </c>
      <c r="CQ60" s="71" t="s">
        <v>208</v>
      </c>
      <c r="CR60" s="38" t="s">
        <v>208</v>
      </c>
      <c r="CS60" s="331">
        <v>41830</v>
      </c>
      <c r="CT60" s="214" t="s">
        <v>1967</v>
      </c>
      <c r="CU60" s="302">
        <v>3</v>
      </c>
      <c r="CV60" s="302">
        <v>3</v>
      </c>
      <c r="CW60" s="350" t="s">
        <v>2252</v>
      </c>
      <c r="CX60" s="55" t="s">
        <v>1967</v>
      </c>
      <c r="CY60" s="55"/>
      <c r="CZ60" s="55"/>
      <c r="DA60" s="368" t="s">
        <v>3040</v>
      </c>
    </row>
    <row r="61" spans="1:105" s="53" customFormat="1">
      <c r="A61" s="55">
        <v>60</v>
      </c>
      <c r="B61" s="216" t="s">
        <v>209</v>
      </c>
      <c r="C61" s="216" t="s">
        <v>209</v>
      </c>
      <c r="D61" s="217" t="s">
        <v>29</v>
      </c>
      <c r="E61" s="91"/>
      <c r="F61" s="71">
        <v>36</v>
      </c>
      <c r="G61" s="55"/>
      <c r="H61" s="72"/>
      <c r="I61" s="67"/>
      <c r="J61" s="71" t="s">
        <v>211</v>
      </c>
      <c r="K61" s="84" t="s">
        <v>41</v>
      </c>
      <c r="L61" s="78"/>
      <c r="M61" s="55" t="s">
        <v>480</v>
      </c>
      <c r="N61" s="88" t="s">
        <v>187</v>
      </c>
      <c r="O61" s="84"/>
      <c r="P61" s="78"/>
      <c r="Q61" s="83" t="s">
        <v>48</v>
      </c>
      <c r="R61" s="75">
        <v>41166</v>
      </c>
      <c r="S61" s="86" t="s">
        <v>210</v>
      </c>
      <c r="T61" s="86"/>
      <c r="U61" s="71"/>
      <c r="V61" s="71">
        <v>252</v>
      </c>
      <c r="W61" s="88"/>
      <c r="X61" s="71" t="s">
        <v>28</v>
      </c>
      <c r="Y61" s="55">
        <v>0</v>
      </c>
      <c r="Z61" s="71">
        <v>0</v>
      </c>
      <c r="AA61" s="75">
        <v>41184</v>
      </c>
      <c r="AB61" s="215">
        <v>41830</v>
      </c>
      <c r="AC61" s="273">
        <v>6</v>
      </c>
      <c r="AD61" s="270">
        <v>42094</v>
      </c>
      <c r="AE61" s="71">
        <v>8</v>
      </c>
      <c r="AF61" s="71">
        <v>1</v>
      </c>
      <c r="AG61" s="71"/>
      <c r="AH61" s="270">
        <v>42095</v>
      </c>
      <c r="AI61" s="71">
        <v>8</v>
      </c>
      <c r="AJ61" s="71"/>
      <c r="AK61" s="270">
        <v>42005</v>
      </c>
      <c r="AL61" s="270"/>
      <c r="AM61" s="71"/>
      <c r="AN61" s="71">
        <v>4</v>
      </c>
      <c r="AO61" s="270">
        <v>42079</v>
      </c>
      <c r="AQ61" s="71"/>
      <c r="AR61" s="270">
        <v>42086</v>
      </c>
      <c r="AS61" s="71">
        <v>4</v>
      </c>
      <c r="AT61" s="71"/>
      <c r="AU61" s="71"/>
      <c r="AW61" s="71"/>
      <c r="AX61" s="71"/>
      <c r="AY61" s="74">
        <v>48.366039999999998</v>
      </c>
      <c r="AZ61" s="74">
        <v>133.13820000000001</v>
      </c>
      <c r="BA61" s="85">
        <v>47</v>
      </c>
      <c r="BB61" s="87">
        <v>1.79</v>
      </c>
      <c r="BC61" s="84">
        <v>3</v>
      </c>
      <c r="BD61" s="76" t="s">
        <v>43</v>
      </c>
      <c r="BE61" s="77">
        <v>4.524528301886793</v>
      </c>
      <c r="BF61" s="295" t="s">
        <v>1967</v>
      </c>
      <c r="BG61" s="270">
        <v>41609</v>
      </c>
      <c r="BH61" s="270" t="s">
        <v>1123</v>
      </c>
      <c r="BI61" s="57"/>
      <c r="BJ61" s="64"/>
      <c r="BL61" s="53" t="s">
        <v>2015</v>
      </c>
      <c r="BM61" s="55">
        <v>2</v>
      </c>
      <c r="BN61" s="324" t="s">
        <v>3037</v>
      </c>
      <c r="BO61" s="358">
        <v>0</v>
      </c>
      <c r="BP61" s="358">
        <v>1E-3</v>
      </c>
      <c r="BQ61" s="358">
        <v>1E-3</v>
      </c>
      <c r="BR61" s="358">
        <v>0.97599999999999998</v>
      </c>
      <c r="BS61" s="358">
        <v>3.0000000000000001E-3</v>
      </c>
      <c r="BT61" s="358">
        <v>8.0000000000000002E-3</v>
      </c>
      <c r="BU61" s="359">
        <v>1.2E-2</v>
      </c>
      <c r="BV61" s="358">
        <v>3.6122913E-2</v>
      </c>
      <c r="BW61" s="358">
        <v>5.6985938E-2</v>
      </c>
      <c r="BX61" s="358">
        <v>7.2806463000000002E-2</v>
      </c>
      <c r="BY61" s="358">
        <v>0.80470290799999999</v>
      </c>
      <c r="BZ61" s="358">
        <v>9.7283999999999999E-6</v>
      </c>
      <c r="CA61" s="358">
        <v>4.7696769999999999E-3</v>
      </c>
      <c r="CB61" s="359">
        <v>2.4602372000000001E-2</v>
      </c>
      <c r="CC61" s="64">
        <v>296</v>
      </c>
      <c r="CD61" s="64">
        <v>307</v>
      </c>
      <c r="CE61" s="64">
        <v>266</v>
      </c>
      <c r="CF61" s="64">
        <v>283</v>
      </c>
      <c r="CG61" s="64">
        <v>248</v>
      </c>
      <c r="CH61" s="64">
        <v>193</v>
      </c>
      <c r="CI61" s="64">
        <v>213</v>
      </c>
      <c r="CJ61" s="64">
        <v>224</v>
      </c>
      <c r="CK61" s="64">
        <v>226</v>
      </c>
      <c r="CL61" s="327">
        <v>259</v>
      </c>
      <c r="CM61" s="328">
        <v>0.20170495593122401</v>
      </c>
      <c r="CN61" s="328">
        <v>0.107547511312217</v>
      </c>
      <c r="CO61" s="55" t="s">
        <v>43</v>
      </c>
      <c r="CQ61" s="71" t="s">
        <v>211</v>
      </c>
      <c r="CR61" s="38" t="s">
        <v>211</v>
      </c>
      <c r="CS61" s="331">
        <v>41830</v>
      </c>
      <c r="CT61" s="214" t="s">
        <v>1967</v>
      </c>
      <c r="CU61" s="302">
        <v>3</v>
      </c>
      <c r="CV61" s="302">
        <v>3</v>
      </c>
      <c r="CW61" s="350" t="s">
        <v>2253</v>
      </c>
      <c r="CX61" s="55" t="s">
        <v>1967</v>
      </c>
      <c r="CY61" s="55"/>
      <c r="CZ61" s="55"/>
      <c r="DA61" s="368"/>
    </row>
    <row r="62" spans="1:105" s="53" customFormat="1">
      <c r="A62" s="55">
        <v>61</v>
      </c>
      <c r="B62" s="216" t="s">
        <v>212</v>
      </c>
      <c r="C62" s="216" t="s">
        <v>212</v>
      </c>
      <c r="D62" s="217" t="s">
        <v>29</v>
      </c>
      <c r="E62" s="91"/>
      <c r="F62" s="71">
        <v>36</v>
      </c>
      <c r="G62" s="55"/>
      <c r="H62" s="72"/>
      <c r="I62" s="67"/>
      <c r="J62" s="71" t="s">
        <v>213</v>
      </c>
      <c r="K62" s="84" t="s">
        <v>41</v>
      </c>
      <c r="L62" s="78"/>
      <c r="M62" s="55" t="s">
        <v>480</v>
      </c>
      <c r="N62" s="88"/>
      <c r="O62" s="84"/>
      <c r="P62" s="78"/>
      <c r="Q62" s="83" t="s">
        <v>48</v>
      </c>
      <c r="R62" s="75">
        <v>41166</v>
      </c>
      <c r="S62" s="86"/>
      <c r="T62" s="86"/>
      <c r="U62" s="71"/>
      <c r="V62" s="71">
        <v>180</v>
      </c>
      <c r="W62" s="88"/>
      <c r="X62" s="71" t="s">
        <v>28</v>
      </c>
      <c r="Y62" s="55">
        <v>0</v>
      </c>
      <c r="Z62" s="71">
        <v>0</v>
      </c>
      <c r="AA62" s="75">
        <v>41184</v>
      </c>
      <c r="AB62" s="215">
        <v>41830</v>
      </c>
      <c r="AC62" s="273">
        <v>6</v>
      </c>
      <c r="AD62" s="270">
        <v>42094</v>
      </c>
      <c r="AE62" s="71">
        <v>8</v>
      </c>
      <c r="AF62" s="71">
        <v>3</v>
      </c>
      <c r="AG62" s="71"/>
      <c r="AH62" s="270">
        <v>42095</v>
      </c>
      <c r="AI62" s="71">
        <v>8</v>
      </c>
      <c r="AJ62" s="71"/>
      <c r="AK62" s="270">
        <v>42005</v>
      </c>
      <c r="AL62" s="270"/>
      <c r="AM62" s="71"/>
      <c r="AN62" s="71">
        <v>4</v>
      </c>
      <c r="AO62" s="270">
        <v>42079</v>
      </c>
      <c r="AQ62" s="71"/>
      <c r="AR62" s="270">
        <v>42086</v>
      </c>
      <c r="AS62" s="71">
        <v>4</v>
      </c>
      <c r="AT62" s="71"/>
      <c r="AU62" s="71"/>
      <c r="AW62" s="71"/>
      <c r="AX62" s="71"/>
      <c r="AY62" s="74">
        <v>48.366129999999998</v>
      </c>
      <c r="AZ62" s="74">
        <v>133.13776999999999</v>
      </c>
      <c r="BA62" s="85">
        <v>48</v>
      </c>
      <c r="BB62" s="87">
        <v>1.64</v>
      </c>
      <c r="BC62" s="84">
        <v>3</v>
      </c>
      <c r="BD62" s="76" t="s">
        <v>43</v>
      </c>
      <c r="BE62" s="77">
        <v>4.6160714285714288</v>
      </c>
      <c r="BF62" s="295" t="s">
        <v>1967</v>
      </c>
      <c r="BG62" s="270">
        <v>41609</v>
      </c>
      <c r="BH62" s="270" t="s">
        <v>1123</v>
      </c>
      <c r="BI62" s="57"/>
      <c r="BJ62" s="64"/>
      <c r="BL62" s="53" t="s">
        <v>2015</v>
      </c>
      <c r="BM62" s="55">
        <v>2</v>
      </c>
      <c r="BN62" s="324" t="s">
        <v>3037</v>
      </c>
      <c r="BO62" s="358">
        <v>6.0000000000000001E-3</v>
      </c>
      <c r="BP62" s="358">
        <v>7.0000000000000001E-3</v>
      </c>
      <c r="BQ62" s="358">
        <v>0</v>
      </c>
      <c r="BR62" s="358">
        <v>0.90900000000000003</v>
      </c>
      <c r="BS62" s="358">
        <v>3.3000000000000002E-2</v>
      </c>
      <c r="BT62" s="358">
        <v>3.3000000000000002E-2</v>
      </c>
      <c r="BU62" s="359">
        <v>1.2E-2</v>
      </c>
      <c r="BV62" s="358">
        <v>3.1292239999999999E-2</v>
      </c>
      <c r="BW62" s="358">
        <v>5.4391229999999999E-2</v>
      </c>
      <c r="BX62" s="358">
        <v>6.7049473999999998E-2</v>
      </c>
      <c r="BY62" s="358">
        <v>0.81537965099999998</v>
      </c>
      <c r="BZ62" s="358">
        <v>9.9184399999999992E-6</v>
      </c>
      <c r="CA62" s="358">
        <v>8.6988159999999998E-3</v>
      </c>
      <c r="CB62" s="359">
        <v>2.3178671000000001E-2</v>
      </c>
      <c r="CC62" s="64">
        <v>296</v>
      </c>
      <c r="CD62" s="64">
        <v>307</v>
      </c>
      <c r="CE62" s="64">
        <v>267</v>
      </c>
      <c r="CF62" s="64">
        <v>284</v>
      </c>
      <c r="CG62" s="64">
        <v>248</v>
      </c>
      <c r="CH62" s="64">
        <v>193</v>
      </c>
      <c r="CI62" s="64">
        <v>214</v>
      </c>
      <c r="CJ62" s="64">
        <v>223</v>
      </c>
      <c r="CK62" s="64">
        <v>226</v>
      </c>
      <c r="CL62" s="327">
        <v>259</v>
      </c>
      <c r="CM62" s="328">
        <v>0.25406733131050402</v>
      </c>
      <c r="CN62" s="328">
        <v>0.12896602487118899</v>
      </c>
      <c r="CO62" s="55" t="s">
        <v>2050</v>
      </c>
      <c r="CQ62" s="71" t="s">
        <v>213</v>
      </c>
      <c r="CR62" s="38" t="s">
        <v>213</v>
      </c>
      <c r="CS62" s="331">
        <v>41830</v>
      </c>
      <c r="CT62" s="214" t="s">
        <v>1967</v>
      </c>
      <c r="CU62" s="302">
        <v>3</v>
      </c>
      <c r="CV62" s="302">
        <v>3</v>
      </c>
      <c r="CW62" s="350" t="s">
        <v>2254</v>
      </c>
      <c r="CX62" s="55" t="s">
        <v>1967</v>
      </c>
      <c r="CY62" s="55"/>
      <c r="CZ62" s="55"/>
      <c r="DA62" s="368" t="s">
        <v>3040</v>
      </c>
    </row>
    <row r="63" spans="1:105" s="53" customFormat="1">
      <c r="A63" s="55">
        <v>62</v>
      </c>
      <c r="B63" s="216" t="s">
        <v>214</v>
      </c>
      <c r="C63" s="216" t="s">
        <v>214</v>
      </c>
      <c r="D63" s="217" t="s">
        <v>29</v>
      </c>
      <c r="E63" s="91"/>
      <c r="F63" s="71">
        <v>36</v>
      </c>
      <c r="G63" s="55"/>
      <c r="H63" s="72"/>
      <c r="I63" s="67"/>
      <c r="J63" s="71" t="s">
        <v>216</v>
      </c>
      <c r="K63" s="84" t="s">
        <v>41</v>
      </c>
      <c r="L63" s="78"/>
      <c r="M63" s="55" t="s">
        <v>480</v>
      </c>
      <c r="N63" s="88" t="s">
        <v>187</v>
      </c>
      <c r="O63" s="84"/>
      <c r="P63" s="78"/>
      <c r="Q63" s="83" t="s">
        <v>48</v>
      </c>
      <c r="R63" s="75">
        <v>41166</v>
      </c>
      <c r="S63" s="86" t="s">
        <v>215</v>
      </c>
      <c r="T63" s="86"/>
      <c r="U63" s="71"/>
      <c r="V63" s="71">
        <v>276</v>
      </c>
      <c r="W63" s="88"/>
      <c r="X63" s="71" t="s">
        <v>28</v>
      </c>
      <c r="Y63" s="55">
        <v>0</v>
      </c>
      <c r="Z63" s="71">
        <v>0</v>
      </c>
      <c r="AA63" s="75">
        <v>41184</v>
      </c>
      <c r="AB63" s="215">
        <v>41830</v>
      </c>
      <c r="AC63" s="273">
        <v>6</v>
      </c>
      <c r="AD63" s="270">
        <v>42094</v>
      </c>
      <c r="AE63" s="71">
        <v>8</v>
      </c>
      <c r="AF63" s="71">
        <v>5</v>
      </c>
      <c r="AG63" s="71"/>
      <c r="AH63" s="270">
        <v>42095</v>
      </c>
      <c r="AI63" s="71">
        <v>8</v>
      </c>
      <c r="AJ63" s="71"/>
      <c r="AK63" s="270">
        <v>42005</v>
      </c>
      <c r="AL63" s="270"/>
      <c r="AM63" s="71"/>
      <c r="AN63" s="71">
        <v>4</v>
      </c>
      <c r="AO63" s="270">
        <v>42079</v>
      </c>
      <c r="AQ63" s="71"/>
      <c r="AR63" s="270">
        <v>42086</v>
      </c>
      <c r="AS63" s="71">
        <v>4</v>
      </c>
      <c r="AT63" s="71"/>
      <c r="AU63" s="71"/>
      <c r="AW63" s="71"/>
      <c r="AX63" s="71"/>
      <c r="AY63" s="74">
        <v>48.366100000000003</v>
      </c>
      <c r="AZ63" s="74">
        <v>133.13763</v>
      </c>
      <c r="BA63" s="85">
        <v>49</v>
      </c>
      <c r="BB63" s="87">
        <v>1.1499999999999999</v>
      </c>
      <c r="BC63" s="84">
        <v>2</v>
      </c>
      <c r="BD63" s="76" t="s">
        <v>43</v>
      </c>
      <c r="BE63" s="77">
        <v>4.3620689655172411</v>
      </c>
      <c r="BF63" s="295" t="s">
        <v>1967</v>
      </c>
      <c r="BG63" s="270">
        <v>41609</v>
      </c>
      <c r="BH63" s="270" t="s">
        <v>1123</v>
      </c>
      <c r="BI63" s="57"/>
      <c r="BJ63" s="64"/>
      <c r="BL63" s="53" t="s">
        <v>2015</v>
      </c>
      <c r="BM63" s="55">
        <v>2</v>
      </c>
      <c r="BN63" s="324" t="s">
        <v>3037</v>
      </c>
      <c r="BO63" s="358">
        <v>1E-3</v>
      </c>
      <c r="BP63" s="358">
        <v>2.4E-2</v>
      </c>
      <c r="BQ63" s="358">
        <v>2E-3</v>
      </c>
      <c r="BR63" s="358">
        <v>0.94699999999999995</v>
      </c>
      <c r="BS63" s="358">
        <v>1.4999999999999999E-2</v>
      </c>
      <c r="BT63" s="358">
        <v>4.0000000000000001E-3</v>
      </c>
      <c r="BU63" s="359">
        <v>8.0000000000000002E-3</v>
      </c>
      <c r="BV63" s="358">
        <v>2.2813693999999999E-2</v>
      </c>
      <c r="BW63" s="358">
        <v>4.9463977999999999E-2</v>
      </c>
      <c r="BX63" s="358">
        <v>6.6508127E-2</v>
      </c>
      <c r="BY63" s="358">
        <v>0.82905462399999996</v>
      </c>
      <c r="BZ63" s="358">
        <v>9.9027400000000003E-6</v>
      </c>
      <c r="CA63" s="358">
        <v>4.4430850000000003E-3</v>
      </c>
      <c r="CB63" s="359">
        <v>2.7706589E-2</v>
      </c>
      <c r="CC63" s="64">
        <v>296</v>
      </c>
      <c r="CD63" s="64">
        <v>307</v>
      </c>
      <c r="CE63" s="64">
        <v>267</v>
      </c>
      <c r="CF63" s="64">
        <v>284</v>
      </c>
      <c r="CG63" s="64">
        <v>248</v>
      </c>
      <c r="CH63" s="64">
        <v>193</v>
      </c>
      <c r="CI63" s="64">
        <v>214</v>
      </c>
      <c r="CJ63" s="64">
        <v>223</v>
      </c>
      <c r="CK63" s="64">
        <v>226</v>
      </c>
      <c r="CL63" s="327">
        <v>259</v>
      </c>
      <c r="CM63" s="328">
        <v>0.15974570148822401</v>
      </c>
      <c r="CN63" s="328">
        <v>0.131203356604877</v>
      </c>
      <c r="CO63" s="55" t="s">
        <v>43</v>
      </c>
      <c r="CQ63" s="71" t="s">
        <v>216</v>
      </c>
      <c r="CR63" s="38" t="s">
        <v>216</v>
      </c>
      <c r="CS63" s="331">
        <v>41830</v>
      </c>
      <c r="CT63" s="214" t="s">
        <v>1967</v>
      </c>
      <c r="CU63" s="302">
        <v>3</v>
      </c>
      <c r="CV63" s="302">
        <v>3</v>
      </c>
      <c r="CW63" s="350" t="s">
        <v>2255</v>
      </c>
      <c r="CX63" s="55" t="s">
        <v>1967</v>
      </c>
      <c r="CY63" s="55"/>
      <c r="CZ63" s="55"/>
      <c r="DA63" s="368"/>
    </row>
    <row r="64" spans="1:105" s="53" customFormat="1">
      <c r="A64" s="55">
        <v>63</v>
      </c>
      <c r="B64" s="216" t="s">
        <v>217</v>
      </c>
      <c r="C64" s="216" t="s">
        <v>217</v>
      </c>
      <c r="D64" s="217" t="s">
        <v>29</v>
      </c>
      <c r="E64" s="91"/>
      <c r="F64" s="71">
        <v>36</v>
      </c>
      <c r="G64" s="55"/>
      <c r="H64" s="72"/>
      <c r="I64" s="67"/>
      <c r="J64" s="71" t="s">
        <v>219</v>
      </c>
      <c r="K64" s="84" t="s">
        <v>41</v>
      </c>
      <c r="L64" s="78"/>
      <c r="M64" s="55" t="s">
        <v>480</v>
      </c>
      <c r="N64" s="88" t="s">
        <v>187</v>
      </c>
      <c r="O64" s="84"/>
      <c r="P64" s="78"/>
      <c r="Q64" s="83" t="s">
        <v>48</v>
      </c>
      <c r="R64" s="75">
        <v>41166</v>
      </c>
      <c r="S64" s="86" t="s">
        <v>218</v>
      </c>
      <c r="T64" s="86"/>
      <c r="U64" s="71"/>
      <c r="V64" s="71">
        <v>164</v>
      </c>
      <c r="W64" s="88"/>
      <c r="X64" s="71" t="s">
        <v>28</v>
      </c>
      <c r="Y64" s="55">
        <v>0</v>
      </c>
      <c r="Z64" s="71">
        <v>0</v>
      </c>
      <c r="AA64" s="75">
        <v>41184</v>
      </c>
      <c r="AB64" s="215">
        <v>41830</v>
      </c>
      <c r="AC64" s="273">
        <v>6</v>
      </c>
      <c r="AD64" s="270">
        <v>42094</v>
      </c>
      <c r="AE64" s="71">
        <v>8</v>
      </c>
      <c r="AF64" s="71">
        <v>2</v>
      </c>
      <c r="AG64" s="71"/>
      <c r="AH64" s="270">
        <v>42095</v>
      </c>
      <c r="AI64" s="71">
        <v>8</v>
      </c>
      <c r="AJ64" s="71"/>
      <c r="AK64" s="270">
        <v>42005</v>
      </c>
      <c r="AL64" s="270"/>
      <c r="AM64" s="71"/>
      <c r="AN64" s="71">
        <v>4</v>
      </c>
      <c r="AO64" s="270">
        <v>42079</v>
      </c>
      <c r="AQ64" s="71"/>
      <c r="AR64" s="270">
        <v>42086</v>
      </c>
      <c r="AS64" s="71">
        <v>4</v>
      </c>
      <c r="AT64" s="71" t="s">
        <v>1967</v>
      </c>
      <c r="AU64" s="71"/>
      <c r="AW64" s="71"/>
      <c r="AX64" s="71" t="s">
        <v>1967</v>
      </c>
      <c r="AY64" s="74">
        <v>48.365839999999999</v>
      </c>
      <c r="AZ64" s="74">
        <v>133.13839999999999</v>
      </c>
      <c r="BA64" s="85">
        <v>49</v>
      </c>
      <c r="BB64" s="87">
        <v>1.7</v>
      </c>
      <c r="BC64" s="84">
        <v>4</v>
      </c>
      <c r="BD64" s="76" t="s">
        <v>43</v>
      </c>
      <c r="BE64" s="77">
        <v>4.2052529182879379</v>
      </c>
      <c r="BF64" s="295" t="s">
        <v>1967</v>
      </c>
      <c r="BG64" s="270">
        <v>41609</v>
      </c>
      <c r="BH64" s="270" t="s">
        <v>1123</v>
      </c>
      <c r="BI64" s="57"/>
      <c r="BJ64" s="64"/>
      <c r="BL64" s="53" t="s">
        <v>2015</v>
      </c>
      <c r="BM64" s="55">
        <v>2</v>
      </c>
      <c r="BN64" s="324" t="s">
        <v>3037</v>
      </c>
      <c r="BO64" s="358">
        <v>8.0000000000000002E-3</v>
      </c>
      <c r="BP64" s="358">
        <v>2.1999999999999999E-2</v>
      </c>
      <c r="BQ64" s="358">
        <v>0</v>
      </c>
      <c r="BR64" s="358">
        <v>0.92300000000000004</v>
      </c>
      <c r="BS64" s="358">
        <v>2.1999999999999999E-2</v>
      </c>
      <c r="BT64" s="358">
        <v>2.1000000000000001E-2</v>
      </c>
      <c r="BU64" s="359">
        <v>4.0000000000000001E-3</v>
      </c>
      <c r="BV64" s="358">
        <v>1.6943428E-2</v>
      </c>
      <c r="BW64" s="358">
        <v>4.4336823999999997E-2</v>
      </c>
      <c r="BX64" s="358">
        <v>6.2085792000000001E-2</v>
      </c>
      <c r="BY64" s="358">
        <v>0.84046416700000004</v>
      </c>
      <c r="BZ64" s="358">
        <v>4.2262350000000001E-3</v>
      </c>
      <c r="CA64" s="358">
        <v>6.7945199999999999E-4</v>
      </c>
      <c r="CB64" s="359">
        <v>3.1264101000000002E-2</v>
      </c>
      <c r="CC64" s="64">
        <v>296</v>
      </c>
      <c r="CD64" s="64">
        <v>307</v>
      </c>
      <c r="CE64" s="64">
        <v>267</v>
      </c>
      <c r="CF64" s="64">
        <v>284</v>
      </c>
      <c r="CG64" s="64">
        <v>248</v>
      </c>
      <c r="CH64" s="64">
        <v>193</v>
      </c>
      <c r="CI64" s="64">
        <v>214</v>
      </c>
      <c r="CJ64" s="64">
        <v>223</v>
      </c>
      <c r="CK64" s="64">
        <v>226</v>
      </c>
      <c r="CL64" s="327">
        <v>259</v>
      </c>
      <c r="CM64" s="328">
        <v>0.124172807397775</v>
      </c>
      <c r="CN64" s="328">
        <v>0.147353833971229</v>
      </c>
      <c r="CO64" s="55" t="s">
        <v>43</v>
      </c>
      <c r="CQ64" s="71" t="s">
        <v>219</v>
      </c>
      <c r="CR64" s="38" t="s">
        <v>219</v>
      </c>
      <c r="CS64" s="331">
        <v>41830</v>
      </c>
      <c r="CT64" s="214" t="s">
        <v>1967</v>
      </c>
      <c r="CU64" s="302">
        <v>3</v>
      </c>
      <c r="CV64" s="302">
        <v>3</v>
      </c>
      <c r="CW64" s="350" t="s">
        <v>2256</v>
      </c>
      <c r="CX64" s="55" t="s">
        <v>1967</v>
      </c>
      <c r="CY64" s="55"/>
      <c r="CZ64" s="55"/>
      <c r="DA64" s="368" t="s">
        <v>3040</v>
      </c>
    </row>
    <row r="65" spans="1:105" s="53" customFormat="1">
      <c r="A65" s="55">
        <v>64</v>
      </c>
      <c r="B65" s="216" t="s">
        <v>220</v>
      </c>
      <c r="C65" s="216" t="s">
        <v>220</v>
      </c>
      <c r="D65" s="217" t="s">
        <v>29</v>
      </c>
      <c r="E65" s="91"/>
      <c r="F65" s="71">
        <v>37</v>
      </c>
      <c r="G65" s="55"/>
      <c r="H65" s="72"/>
      <c r="I65" s="67"/>
      <c r="J65" s="71" t="s">
        <v>223</v>
      </c>
      <c r="K65" s="84" t="s">
        <v>41</v>
      </c>
      <c r="L65" s="78"/>
      <c r="M65" s="55" t="s">
        <v>480</v>
      </c>
      <c r="N65" s="88" t="s">
        <v>187</v>
      </c>
      <c r="O65" s="84"/>
      <c r="P65" s="78"/>
      <c r="Q65" s="83" t="s">
        <v>48</v>
      </c>
      <c r="R65" s="75">
        <v>41166</v>
      </c>
      <c r="S65" s="86" t="s">
        <v>222</v>
      </c>
      <c r="T65" s="86" t="s">
        <v>221</v>
      </c>
      <c r="U65" s="71" t="s">
        <v>54</v>
      </c>
      <c r="V65" s="71">
        <v>132</v>
      </c>
      <c r="W65" s="88"/>
      <c r="X65" s="71" t="s">
        <v>28</v>
      </c>
      <c r="Y65" s="55">
        <v>0</v>
      </c>
      <c r="Z65" s="71">
        <v>0</v>
      </c>
      <c r="AA65" s="75">
        <v>41184</v>
      </c>
      <c r="AB65" s="215">
        <v>41830</v>
      </c>
      <c r="AC65" s="273">
        <v>6</v>
      </c>
      <c r="AD65" s="270">
        <v>42094</v>
      </c>
      <c r="AE65" s="71">
        <v>8</v>
      </c>
      <c r="AF65" s="71">
        <v>6</v>
      </c>
      <c r="AG65" s="71"/>
      <c r="AH65" s="270">
        <v>42095</v>
      </c>
      <c r="AI65" s="71">
        <v>8</v>
      </c>
      <c r="AJ65" s="71"/>
      <c r="AK65" s="270">
        <v>42005</v>
      </c>
      <c r="AL65" s="270"/>
      <c r="AM65" s="71"/>
      <c r="AN65" s="71">
        <v>4</v>
      </c>
      <c r="AO65" s="270">
        <v>42079</v>
      </c>
      <c r="AQ65" s="71"/>
      <c r="AR65" s="270">
        <v>42086</v>
      </c>
      <c r="AS65" s="71">
        <v>4</v>
      </c>
      <c r="AT65" s="71" t="s">
        <v>1967</v>
      </c>
      <c r="AU65" s="71"/>
      <c r="AW65" s="71"/>
      <c r="AX65" s="71" t="s">
        <v>1967</v>
      </c>
      <c r="AY65" s="74">
        <v>48.293840000000003</v>
      </c>
      <c r="AZ65" s="74">
        <v>133.17572000000001</v>
      </c>
      <c r="BA65" s="85">
        <v>35</v>
      </c>
      <c r="BB65" s="87">
        <v>2</v>
      </c>
      <c r="BC65" s="84">
        <v>4</v>
      </c>
      <c r="BD65" s="76" t="s">
        <v>43</v>
      </c>
      <c r="BE65" s="77">
        <v>4.4767441860465116</v>
      </c>
      <c r="BF65" s="295" t="s">
        <v>1967</v>
      </c>
      <c r="BG65" s="270">
        <v>41609</v>
      </c>
      <c r="BH65" s="270" t="s">
        <v>1123</v>
      </c>
      <c r="BI65" s="57"/>
      <c r="BJ65" s="64"/>
      <c r="BL65" s="53" t="s">
        <v>2015</v>
      </c>
      <c r="BM65" s="55">
        <v>2</v>
      </c>
      <c r="BN65" s="324" t="s">
        <v>3037</v>
      </c>
      <c r="BO65" s="358">
        <v>4.0000000000000001E-3</v>
      </c>
      <c r="BP65" s="358">
        <v>3.0000000000000001E-3</v>
      </c>
      <c r="BQ65" s="358">
        <v>1E-3</v>
      </c>
      <c r="BR65" s="358">
        <v>0.96199999999999997</v>
      </c>
      <c r="BS65" s="358">
        <v>6.0000000000000001E-3</v>
      </c>
      <c r="BT65" s="358">
        <v>2.1999999999999999E-2</v>
      </c>
      <c r="BU65" s="359">
        <v>2E-3</v>
      </c>
      <c r="BV65" s="358">
        <v>2.3468072E-2</v>
      </c>
      <c r="BW65" s="358">
        <v>4.5416566999999998E-2</v>
      </c>
      <c r="BX65" s="358">
        <v>6.5477835999999998E-2</v>
      </c>
      <c r="BY65" s="358">
        <v>0.83010921699999995</v>
      </c>
      <c r="BZ65" s="358">
        <v>9.8927700000000008E-6</v>
      </c>
      <c r="CA65" s="358">
        <v>6.1207420000000002E-3</v>
      </c>
      <c r="CB65" s="359">
        <v>2.9397673999999999E-2</v>
      </c>
      <c r="CC65" s="64">
        <v>296</v>
      </c>
      <c r="CD65" s="64">
        <v>307</v>
      </c>
      <c r="CE65" s="64">
        <v>267</v>
      </c>
      <c r="CF65" s="64">
        <v>284</v>
      </c>
      <c r="CG65" s="64">
        <v>248</v>
      </c>
      <c r="CH65" s="64">
        <v>193</v>
      </c>
      <c r="CI65" s="64">
        <v>214</v>
      </c>
      <c r="CJ65" s="64">
        <v>223</v>
      </c>
      <c r="CK65" s="64">
        <v>226</v>
      </c>
      <c r="CL65" s="327">
        <v>259</v>
      </c>
      <c r="CM65" s="328">
        <v>0.181303279872851</v>
      </c>
      <c r="CN65" s="328">
        <v>0.13137552504323899</v>
      </c>
      <c r="CO65" s="55" t="s">
        <v>2050</v>
      </c>
      <c r="CQ65" s="71" t="s">
        <v>223</v>
      </c>
      <c r="CR65" s="38" t="s">
        <v>223</v>
      </c>
      <c r="CS65" s="331">
        <v>41830</v>
      </c>
      <c r="CT65" s="214" t="s">
        <v>1967</v>
      </c>
      <c r="CU65" s="302">
        <v>3</v>
      </c>
      <c r="CV65" s="302">
        <v>3</v>
      </c>
      <c r="CW65" s="350" t="s">
        <v>2257</v>
      </c>
      <c r="CX65" s="55" t="s">
        <v>1967</v>
      </c>
      <c r="CY65" s="55"/>
      <c r="CZ65" s="55"/>
      <c r="DA65" s="368"/>
    </row>
    <row r="66" spans="1:105" s="53" customFormat="1">
      <c r="A66" s="55">
        <v>65</v>
      </c>
      <c r="B66" s="216" t="s">
        <v>224</v>
      </c>
      <c r="C66" s="216" t="s">
        <v>224</v>
      </c>
      <c r="D66" s="217" t="s">
        <v>29</v>
      </c>
      <c r="E66" s="91"/>
      <c r="F66" s="71">
        <v>37</v>
      </c>
      <c r="G66" s="55"/>
      <c r="H66" s="72"/>
      <c r="I66" s="67"/>
      <c r="J66" s="71" t="s">
        <v>225</v>
      </c>
      <c r="K66" s="84" t="s">
        <v>41</v>
      </c>
      <c r="L66" s="78"/>
      <c r="M66" s="55" t="s">
        <v>480</v>
      </c>
      <c r="N66" s="88" t="s">
        <v>187</v>
      </c>
      <c r="O66" s="84"/>
      <c r="P66" s="78"/>
      <c r="Q66" s="83" t="s">
        <v>48</v>
      </c>
      <c r="R66" s="75">
        <v>41166</v>
      </c>
      <c r="S66" s="86"/>
      <c r="T66" s="86"/>
      <c r="U66" s="71"/>
      <c r="V66" s="71">
        <v>332</v>
      </c>
      <c r="W66" s="88"/>
      <c r="X66" s="71" t="s">
        <v>28</v>
      </c>
      <c r="Y66" s="55">
        <v>0</v>
      </c>
      <c r="Z66" s="71">
        <v>0</v>
      </c>
      <c r="AA66" s="75">
        <v>41184</v>
      </c>
      <c r="AB66" s="215">
        <v>41830</v>
      </c>
      <c r="AC66" s="273">
        <v>6</v>
      </c>
      <c r="AD66" s="270">
        <v>42094</v>
      </c>
      <c r="AE66" s="71">
        <v>8</v>
      </c>
      <c r="AF66" s="71">
        <v>4</v>
      </c>
      <c r="AG66" s="71"/>
      <c r="AH66" s="270">
        <v>42095</v>
      </c>
      <c r="AI66" s="71">
        <v>8</v>
      </c>
      <c r="AJ66" s="71"/>
      <c r="AK66" s="270">
        <v>42005</v>
      </c>
      <c r="AL66" s="270"/>
      <c r="AM66" s="71"/>
      <c r="AN66" s="71">
        <v>4</v>
      </c>
      <c r="AO66" s="270">
        <v>42079</v>
      </c>
      <c r="AQ66" s="71"/>
      <c r="AR66" s="270">
        <v>42086</v>
      </c>
      <c r="AS66" s="71">
        <v>4</v>
      </c>
      <c r="AT66" s="71" t="s">
        <v>1967</v>
      </c>
      <c r="AU66" s="270">
        <v>42076</v>
      </c>
      <c r="AW66" s="71">
        <v>4</v>
      </c>
      <c r="AX66" s="71" t="s">
        <v>1967</v>
      </c>
      <c r="AY66" s="74">
        <v>48.293950000000002</v>
      </c>
      <c r="AZ66" s="74">
        <v>133.17581000000001</v>
      </c>
      <c r="BA66" s="85">
        <v>38</v>
      </c>
      <c r="BB66" s="87">
        <v>2.57</v>
      </c>
      <c r="BC66" s="84">
        <v>4</v>
      </c>
      <c r="BD66" s="76" t="s">
        <v>43</v>
      </c>
      <c r="BE66" s="77">
        <v>4.2881355932203391</v>
      </c>
      <c r="BF66" s="295" t="s">
        <v>1967</v>
      </c>
      <c r="BG66" s="270">
        <v>41609</v>
      </c>
      <c r="BH66" s="270" t="s">
        <v>1123</v>
      </c>
      <c r="BI66" s="57"/>
      <c r="BJ66" s="64"/>
      <c r="BL66" s="53" t="s">
        <v>2015</v>
      </c>
      <c r="BM66" s="55">
        <v>2</v>
      </c>
      <c r="BN66" s="324" t="s">
        <v>3037</v>
      </c>
      <c r="BO66" s="358">
        <v>8.9999999999999993E-3</v>
      </c>
      <c r="BP66" s="358">
        <v>2.3E-2</v>
      </c>
      <c r="BQ66" s="358">
        <v>2E-3</v>
      </c>
      <c r="BR66" s="358">
        <v>0.88200000000000001</v>
      </c>
      <c r="BS66" s="358">
        <v>3.4000000000000002E-2</v>
      </c>
      <c r="BT66" s="358">
        <v>2.3E-2</v>
      </c>
      <c r="BU66" s="359">
        <v>2.7E-2</v>
      </c>
      <c r="BV66" s="358">
        <v>2.0545415000000001E-2</v>
      </c>
      <c r="BW66" s="358">
        <v>4.5338719999999999E-2</v>
      </c>
      <c r="BX66" s="358">
        <v>5.8357468000000003E-2</v>
      </c>
      <c r="BY66" s="358">
        <v>0.83901398999999999</v>
      </c>
      <c r="BZ66" s="358">
        <v>2.0732939999999998E-3</v>
      </c>
      <c r="CA66" s="358">
        <v>2.1507259999999999E-3</v>
      </c>
      <c r="CB66" s="359">
        <v>3.2520386999999998E-2</v>
      </c>
      <c r="CC66" s="64">
        <v>296</v>
      </c>
      <c r="CD66" s="64">
        <v>307</v>
      </c>
      <c r="CE66" s="64">
        <v>267</v>
      </c>
      <c r="CF66" s="64">
        <v>285</v>
      </c>
      <c r="CG66" s="64">
        <v>248</v>
      </c>
      <c r="CH66" s="64">
        <v>193</v>
      </c>
      <c r="CI66" s="64">
        <v>214</v>
      </c>
      <c r="CJ66" s="64">
        <v>223</v>
      </c>
      <c r="CK66" s="64">
        <v>226</v>
      </c>
      <c r="CL66" s="327">
        <v>259</v>
      </c>
      <c r="CM66" s="328">
        <v>0.101517121803208</v>
      </c>
      <c r="CN66" s="328">
        <v>0.148912903640808</v>
      </c>
      <c r="CO66" s="55" t="s">
        <v>43</v>
      </c>
      <c r="CP66" s="346" t="s">
        <v>2065</v>
      </c>
      <c r="CQ66" s="71" t="s">
        <v>225</v>
      </c>
      <c r="CR66" s="38" t="s">
        <v>225</v>
      </c>
      <c r="CS66" s="331">
        <v>41830</v>
      </c>
      <c r="CT66" s="214" t="s">
        <v>1967</v>
      </c>
      <c r="CU66" s="302">
        <v>3</v>
      </c>
      <c r="CV66" s="302">
        <v>3</v>
      </c>
      <c r="CW66" s="350" t="s">
        <v>2258</v>
      </c>
      <c r="CX66" s="55" t="s">
        <v>1967</v>
      </c>
      <c r="CY66" s="55" t="s">
        <v>3040</v>
      </c>
      <c r="CZ66" s="55" t="s">
        <v>3040</v>
      </c>
      <c r="DA66" s="368" t="s">
        <v>3040</v>
      </c>
    </row>
    <row r="67" spans="1:105" s="53" customFormat="1">
      <c r="A67" s="55">
        <v>66</v>
      </c>
      <c r="B67" s="216" t="s">
        <v>226</v>
      </c>
      <c r="C67" s="216" t="s">
        <v>226</v>
      </c>
      <c r="D67" s="217" t="s">
        <v>29</v>
      </c>
      <c r="E67" s="91"/>
      <c r="F67" s="71">
        <v>37</v>
      </c>
      <c r="G67" s="55"/>
      <c r="H67" s="72"/>
      <c r="I67" s="67"/>
      <c r="J67" s="71" t="s">
        <v>227</v>
      </c>
      <c r="K67" s="84" t="s">
        <v>41</v>
      </c>
      <c r="L67" s="78"/>
      <c r="M67" s="55" t="s">
        <v>480</v>
      </c>
      <c r="N67" s="88" t="s">
        <v>187</v>
      </c>
      <c r="O67" s="84"/>
      <c r="P67" s="78"/>
      <c r="Q67" s="83" t="s">
        <v>48</v>
      </c>
      <c r="R67" s="75">
        <v>41166</v>
      </c>
      <c r="S67" s="86"/>
      <c r="T67" s="86"/>
      <c r="U67" s="71"/>
      <c r="V67" s="71">
        <v>280</v>
      </c>
      <c r="W67" s="88"/>
      <c r="X67" s="71" t="s">
        <v>28</v>
      </c>
      <c r="Y67" s="55">
        <v>0</v>
      </c>
      <c r="Z67" s="71">
        <v>0</v>
      </c>
      <c r="AA67" s="75">
        <v>41184</v>
      </c>
      <c r="AB67" s="215">
        <v>41830</v>
      </c>
      <c r="AC67" s="273">
        <v>6</v>
      </c>
      <c r="AD67" s="270">
        <v>42094</v>
      </c>
      <c r="AE67" s="71">
        <v>8</v>
      </c>
      <c r="AF67" s="71">
        <v>3</v>
      </c>
      <c r="AG67" s="71"/>
      <c r="AH67" s="270">
        <v>42095</v>
      </c>
      <c r="AI67" s="71">
        <v>8</v>
      </c>
      <c r="AJ67" s="71"/>
      <c r="AK67" s="270">
        <v>42005</v>
      </c>
      <c r="AL67" s="270"/>
      <c r="AM67" s="71"/>
      <c r="AN67" s="71">
        <v>4</v>
      </c>
      <c r="AO67" s="270">
        <v>42079</v>
      </c>
      <c r="AQ67" s="71"/>
      <c r="AR67" s="270">
        <v>42086</v>
      </c>
      <c r="AS67" s="71">
        <v>4</v>
      </c>
      <c r="AT67" s="71" t="s">
        <v>1967</v>
      </c>
      <c r="AU67" s="71"/>
      <c r="AW67" s="71"/>
      <c r="AX67" s="71" t="s">
        <v>1967</v>
      </c>
      <c r="AY67" s="74">
        <v>48.293999999999997</v>
      </c>
      <c r="AZ67" s="74">
        <v>133.17580000000001</v>
      </c>
      <c r="BA67" s="85">
        <v>41</v>
      </c>
      <c r="BB67" s="87">
        <v>2.16</v>
      </c>
      <c r="BC67" s="84">
        <v>3</v>
      </c>
      <c r="BD67" s="76" t="s">
        <v>43</v>
      </c>
      <c r="BE67" s="77">
        <v>4.3640275387263339</v>
      </c>
      <c r="BF67" s="295" t="s">
        <v>1967</v>
      </c>
      <c r="BG67" s="270">
        <v>41609</v>
      </c>
      <c r="BH67" s="270" t="s">
        <v>1123</v>
      </c>
      <c r="BI67" s="57"/>
      <c r="BJ67" s="64"/>
      <c r="BL67" s="53" t="s">
        <v>2015</v>
      </c>
      <c r="BM67" s="55">
        <v>2</v>
      </c>
      <c r="BN67" s="324" t="s">
        <v>3037</v>
      </c>
      <c r="BO67" s="358">
        <v>8.9999999999999993E-3</v>
      </c>
      <c r="BP67" s="358">
        <v>2.3E-2</v>
      </c>
      <c r="BQ67" s="358">
        <v>2E-3</v>
      </c>
      <c r="BR67" s="358">
        <v>0.88200000000000001</v>
      </c>
      <c r="BS67" s="358">
        <v>3.4000000000000002E-2</v>
      </c>
      <c r="BT67" s="358">
        <v>2.3E-2</v>
      </c>
      <c r="BU67" s="359">
        <v>2.7E-2</v>
      </c>
      <c r="BV67" s="358">
        <v>2.0545415000000001E-2</v>
      </c>
      <c r="BW67" s="358">
        <v>4.5338719999999999E-2</v>
      </c>
      <c r="BX67" s="358">
        <v>5.8357468000000003E-2</v>
      </c>
      <c r="BY67" s="358">
        <v>0.83901398999999999</v>
      </c>
      <c r="BZ67" s="358">
        <v>2.0732939999999998E-3</v>
      </c>
      <c r="CA67" s="358">
        <v>2.1507259999999999E-3</v>
      </c>
      <c r="CB67" s="359">
        <v>3.2520386999999998E-2</v>
      </c>
      <c r="CC67" s="64">
        <v>296</v>
      </c>
      <c r="CD67" s="64">
        <v>307</v>
      </c>
      <c r="CE67" s="64">
        <v>267</v>
      </c>
      <c r="CF67" s="64">
        <v>285</v>
      </c>
      <c r="CG67" s="64">
        <v>248</v>
      </c>
      <c r="CH67" s="64">
        <v>193</v>
      </c>
      <c r="CI67" s="64">
        <v>214</v>
      </c>
      <c r="CJ67" s="64">
        <v>223</v>
      </c>
      <c r="CK67" s="64">
        <v>226</v>
      </c>
      <c r="CL67" s="327">
        <v>259</v>
      </c>
      <c r="CM67" s="328">
        <v>0.101517121803208</v>
      </c>
      <c r="CN67" s="328">
        <v>0.148912903640808</v>
      </c>
      <c r="CO67" s="55" t="s">
        <v>43</v>
      </c>
      <c r="CP67" s="346" t="s">
        <v>2065</v>
      </c>
      <c r="CQ67" s="71" t="s">
        <v>227</v>
      </c>
      <c r="CR67" s="38" t="s">
        <v>227</v>
      </c>
      <c r="CS67" s="331">
        <v>41830</v>
      </c>
      <c r="CT67" s="214" t="s">
        <v>1967</v>
      </c>
      <c r="CU67" s="302">
        <v>3</v>
      </c>
      <c r="CV67" s="302">
        <v>3</v>
      </c>
      <c r="CW67" s="350" t="s">
        <v>2259</v>
      </c>
      <c r="CX67" s="55" t="s">
        <v>1967</v>
      </c>
      <c r="CY67" s="55"/>
      <c r="CZ67" s="55"/>
      <c r="DA67" s="368"/>
    </row>
    <row r="68" spans="1:105" s="53" customFormat="1">
      <c r="A68" s="55">
        <v>67</v>
      </c>
      <c r="B68" s="216" t="s">
        <v>228</v>
      </c>
      <c r="C68" s="216" t="s">
        <v>228</v>
      </c>
      <c r="D68" s="217" t="s">
        <v>29</v>
      </c>
      <c r="E68" s="91"/>
      <c r="F68" s="71">
        <v>37</v>
      </c>
      <c r="G68" s="55"/>
      <c r="H68" s="72"/>
      <c r="I68" s="67"/>
      <c r="J68" s="71" t="s">
        <v>229</v>
      </c>
      <c r="K68" s="84" t="s">
        <v>41</v>
      </c>
      <c r="L68" s="78"/>
      <c r="M68" s="55" t="s">
        <v>480</v>
      </c>
      <c r="N68" s="88" t="s">
        <v>187</v>
      </c>
      <c r="O68" s="84"/>
      <c r="P68" s="78"/>
      <c r="Q68" s="83" t="s">
        <v>48</v>
      </c>
      <c r="R68" s="75">
        <v>41166</v>
      </c>
      <c r="S68" s="86"/>
      <c r="T68" s="86"/>
      <c r="U68" s="71"/>
      <c r="V68" s="71">
        <v>236</v>
      </c>
      <c r="W68" s="88"/>
      <c r="X68" s="71" t="s">
        <v>28</v>
      </c>
      <c r="Y68" s="55">
        <v>0</v>
      </c>
      <c r="Z68" s="71">
        <v>0</v>
      </c>
      <c r="AA68" s="75">
        <v>41184</v>
      </c>
      <c r="AB68" s="215">
        <v>41830</v>
      </c>
      <c r="AC68" s="273">
        <v>6</v>
      </c>
      <c r="AD68" s="270">
        <v>42094</v>
      </c>
      <c r="AE68" s="71">
        <v>8</v>
      </c>
      <c r="AF68" s="71">
        <v>0</v>
      </c>
      <c r="AG68" s="71"/>
      <c r="AH68" s="270">
        <v>42095</v>
      </c>
      <c r="AI68" s="71">
        <v>8</v>
      </c>
      <c r="AJ68" s="71"/>
      <c r="AK68" s="270">
        <v>42005</v>
      </c>
      <c r="AL68" s="270"/>
      <c r="AM68" s="71"/>
      <c r="AN68" s="71">
        <v>4</v>
      </c>
      <c r="AO68" s="270">
        <v>42079</v>
      </c>
      <c r="AQ68" s="71"/>
      <c r="AR68" s="270">
        <v>42086</v>
      </c>
      <c r="AS68" s="71">
        <v>4</v>
      </c>
      <c r="AT68" s="71"/>
      <c r="AU68" s="71"/>
      <c r="AW68" s="71"/>
      <c r="AX68" s="71"/>
      <c r="AY68" s="74">
        <v>48.294119999999999</v>
      </c>
      <c r="AZ68" s="74">
        <v>133.17592999999999</v>
      </c>
      <c r="BA68" s="85">
        <v>44</v>
      </c>
      <c r="BB68" s="87">
        <v>2.2200000000000002</v>
      </c>
      <c r="BC68" s="84">
        <v>3</v>
      </c>
      <c r="BD68" s="76" t="s">
        <v>43</v>
      </c>
      <c r="BE68" s="77">
        <v>4.3813559322033901</v>
      </c>
      <c r="BF68" s="295" t="s">
        <v>1967</v>
      </c>
      <c r="BG68" s="270">
        <v>41609</v>
      </c>
      <c r="BH68" s="270" t="s">
        <v>1123</v>
      </c>
      <c r="BI68" s="57"/>
      <c r="BJ68" s="64"/>
      <c r="BL68" s="53" t="s">
        <v>2015</v>
      </c>
      <c r="BM68" s="55">
        <v>2</v>
      </c>
      <c r="BN68" s="324" t="s">
        <v>3037</v>
      </c>
      <c r="BO68" s="358">
        <v>8.9999999999999993E-3</v>
      </c>
      <c r="BP68" s="358">
        <v>2.3E-2</v>
      </c>
      <c r="BQ68" s="358">
        <v>2E-3</v>
      </c>
      <c r="BR68" s="358">
        <v>0.88200000000000001</v>
      </c>
      <c r="BS68" s="358">
        <v>3.4000000000000002E-2</v>
      </c>
      <c r="BT68" s="358">
        <v>2.3E-2</v>
      </c>
      <c r="BU68" s="359">
        <v>2.7E-2</v>
      </c>
      <c r="BV68" s="358">
        <v>2.0545415000000001E-2</v>
      </c>
      <c r="BW68" s="358">
        <v>4.5338719999999999E-2</v>
      </c>
      <c r="BX68" s="358">
        <v>5.8357468000000003E-2</v>
      </c>
      <c r="BY68" s="358">
        <v>0.83901398999999999</v>
      </c>
      <c r="BZ68" s="358">
        <v>2.0732939999999998E-3</v>
      </c>
      <c r="CA68" s="358">
        <v>2.1507259999999999E-3</v>
      </c>
      <c r="CB68" s="359">
        <v>3.2520386999999998E-2</v>
      </c>
      <c r="CC68" s="64">
        <v>296</v>
      </c>
      <c r="CD68" s="64">
        <v>307</v>
      </c>
      <c r="CE68" s="64">
        <v>267</v>
      </c>
      <c r="CF68" s="64">
        <v>285</v>
      </c>
      <c r="CG68" s="64">
        <v>248</v>
      </c>
      <c r="CH68" s="64">
        <v>193</v>
      </c>
      <c r="CI68" s="64">
        <v>214</v>
      </c>
      <c r="CJ68" s="64">
        <v>223</v>
      </c>
      <c r="CK68" s="64">
        <v>226</v>
      </c>
      <c r="CL68" s="327">
        <v>259</v>
      </c>
      <c r="CM68" s="328">
        <v>0.101517121803208</v>
      </c>
      <c r="CN68" s="328">
        <v>0.148912903640808</v>
      </c>
      <c r="CO68" s="55" t="s">
        <v>43</v>
      </c>
      <c r="CP68" s="346" t="s">
        <v>2065</v>
      </c>
      <c r="CQ68" s="71" t="s">
        <v>229</v>
      </c>
      <c r="CR68" s="38" t="s">
        <v>229</v>
      </c>
      <c r="CS68" s="331">
        <v>41830</v>
      </c>
      <c r="CT68" s="214" t="s">
        <v>1967</v>
      </c>
      <c r="CU68" s="302">
        <v>3</v>
      </c>
      <c r="CV68" s="302">
        <v>3</v>
      </c>
      <c r="CW68" s="350" t="s">
        <v>2260</v>
      </c>
      <c r="CX68" s="55" t="s">
        <v>1967</v>
      </c>
      <c r="CY68" s="55"/>
      <c r="CZ68" s="55"/>
      <c r="DA68" s="368"/>
    </row>
    <row r="69" spans="1:105" s="53" customFormat="1">
      <c r="A69" s="55">
        <v>68</v>
      </c>
      <c r="B69" s="216" t="s">
        <v>230</v>
      </c>
      <c r="C69" s="216" t="s">
        <v>230</v>
      </c>
      <c r="D69" s="217" t="s">
        <v>29</v>
      </c>
      <c r="E69" s="91"/>
      <c r="F69" s="71">
        <v>37</v>
      </c>
      <c r="G69" s="55"/>
      <c r="H69" s="72"/>
      <c r="I69" s="67"/>
      <c r="J69" s="71" t="s">
        <v>231</v>
      </c>
      <c r="K69" s="84" t="s">
        <v>41</v>
      </c>
      <c r="L69" s="78"/>
      <c r="M69" s="55" t="s">
        <v>480</v>
      </c>
      <c r="N69" s="88" t="s">
        <v>187</v>
      </c>
      <c r="O69" s="84"/>
      <c r="P69" s="78"/>
      <c r="Q69" s="83" t="s">
        <v>48</v>
      </c>
      <c r="R69" s="75">
        <v>41166</v>
      </c>
      <c r="S69" s="86"/>
      <c r="T69" s="86"/>
      <c r="U69" s="71"/>
      <c r="V69" s="71">
        <v>448</v>
      </c>
      <c r="W69" s="88"/>
      <c r="X69" s="71" t="s">
        <v>28</v>
      </c>
      <c r="Y69" s="55">
        <v>0</v>
      </c>
      <c r="Z69" s="71">
        <v>0</v>
      </c>
      <c r="AA69" s="75">
        <v>41184</v>
      </c>
      <c r="AB69" s="215">
        <v>41830</v>
      </c>
      <c r="AC69" s="273">
        <v>6</v>
      </c>
      <c r="AD69" s="270">
        <v>42094</v>
      </c>
      <c r="AE69" s="71">
        <v>8</v>
      </c>
      <c r="AF69" s="71">
        <v>4</v>
      </c>
      <c r="AG69" s="71"/>
      <c r="AH69" s="270">
        <v>42095</v>
      </c>
      <c r="AI69" s="71">
        <v>8</v>
      </c>
      <c r="AJ69" s="71"/>
      <c r="AK69" s="270">
        <v>42005</v>
      </c>
      <c r="AL69" s="270"/>
      <c r="AM69" s="71"/>
      <c r="AN69" s="71">
        <v>4</v>
      </c>
      <c r="AO69" s="270">
        <v>42079</v>
      </c>
      <c r="AQ69" s="71"/>
      <c r="AR69" s="270">
        <v>42086</v>
      </c>
      <c r="AS69" s="71">
        <v>4</v>
      </c>
      <c r="AT69" s="71"/>
      <c r="AU69" s="71"/>
      <c r="AW69" s="71"/>
      <c r="AX69" s="71"/>
      <c r="AY69" s="74">
        <v>48.291499999999999</v>
      </c>
      <c r="AZ69" s="74">
        <v>133.17241000000001</v>
      </c>
      <c r="BA69" s="85">
        <v>45</v>
      </c>
      <c r="BB69" s="87">
        <v>2.2000000000000002</v>
      </c>
      <c r="BC69" s="84">
        <v>3.5</v>
      </c>
      <c r="BD69" s="76" t="s">
        <v>43</v>
      </c>
      <c r="BE69" s="77">
        <v>4.0333333333333332</v>
      </c>
      <c r="BF69" s="295" t="s">
        <v>1967</v>
      </c>
      <c r="BG69" s="270">
        <v>41609</v>
      </c>
      <c r="BH69" s="270" t="s">
        <v>1123</v>
      </c>
      <c r="BI69" s="57"/>
      <c r="BJ69" s="64"/>
      <c r="BL69" s="53" t="s">
        <v>2015</v>
      </c>
      <c r="BM69" s="55">
        <v>2</v>
      </c>
      <c r="BN69" s="324" t="s">
        <v>3037</v>
      </c>
      <c r="BO69" s="358">
        <v>6.0000000000000001E-3</v>
      </c>
      <c r="BP69" s="358">
        <v>2E-3</v>
      </c>
      <c r="BQ69" s="358">
        <v>0</v>
      </c>
      <c r="BR69" s="358">
        <v>0.99099999999999999</v>
      </c>
      <c r="BS69" s="358">
        <v>0</v>
      </c>
      <c r="BT69" s="358">
        <v>0</v>
      </c>
      <c r="BU69" s="359">
        <v>0</v>
      </c>
      <c r="BV69" s="358">
        <v>4.8796327E-2</v>
      </c>
      <c r="BW69" s="358">
        <v>6.9026400000000002E-2</v>
      </c>
      <c r="BX69" s="358">
        <v>8.2257634999999996E-2</v>
      </c>
      <c r="BY69" s="358">
        <v>0.77455648200000005</v>
      </c>
      <c r="BZ69" s="358">
        <v>9.6311E-6</v>
      </c>
      <c r="CA69" s="358">
        <v>4.5773309999999996E-3</v>
      </c>
      <c r="CB69" s="359">
        <v>2.0776194000000001E-2</v>
      </c>
      <c r="CC69" s="64">
        <v>296</v>
      </c>
      <c r="CD69" s="64">
        <v>307</v>
      </c>
      <c r="CE69" s="64">
        <v>267</v>
      </c>
      <c r="CF69" s="64">
        <v>285</v>
      </c>
      <c r="CG69" s="64">
        <v>248</v>
      </c>
      <c r="CH69" s="64">
        <v>193</v>
      </c>
      <c r="CI69" s="64">
        <v>214</v>
      </c>
      <c r="CJ69" s="64">
        <v>223</v>
      </c>
      <c r="CK69" s="64">
        <v>226</v>
      </c>
      <c r="CL69" s="327">
        <v>259</v>
      </c>
      <c r="CM69" s="328">
        <v>0.36171073544285498</v>
      </c>
      <c r="CN69" s="328">
        <v>8.9777254617892099E-2</v>
      </c>
      <c r="CO69" s="55" t="s">
        <v>2050</v>
      </c>
      <c r="CQ69" s="71" t="s">
        <v>231</v>
      </c>
      <c r="CR69" s="38" t="s">
        <v>231</v>
      </c>
      <c r="CS69" s="331">
        <v>41830</v>
      </c>
      <c r="CT69" s="214" t="s">
        <v>1967</v>
      </c>
      <c r="CU69" s="302">
        <v>3</v>
      </c>
      <c r="CV69" s="302">
        <v>3</v>
      </c>
      <c r="CW69" s="350" t="s">
        <v>2261</v>
      </c>
      <c r="CX69" s="55" t="s">
        <v>1967</v>
      </c>
      <c r="CY69" s="55"/>
      <c r="CZ69" s="55"/>
      <c r="DA69" s="368"/>
    </row>
    <row r="70" spans="1:105" s="53" customFormat="1">
      <c r="A70" s="55">
        <v>69</v>
      </c>
      <c r="B70" s="216" t="s">
        <v>232</v>
      </c>
      <c r="C70" s="216" t="s">
        <v>232</v>
      </c>
      <c r="D70" s="217" t="s">
        <v>29</v>
      </c>
      <c r="E70" s="91"/>
      <c r="F70" s="71">
        <v>38</v>
      </c>
      <c r="G70" s="55"/>
      <c r="H70" s="72"/>
      <c r="I70" s="67"/>
      <c r="J70" s="71" t="s">
        <v>236</v>
      </c>
      <c r="K70" s="84" t="s">
        <v>41</v>
      </c>
      <c r="L70" s="78"/>
      <c r="M70" s="55" t="s">
        <v>480</v>
      </c>
      <c r="N70" s="88" t="s">
        <v>187</v>
      </c>
      <c r="O70" s="84"/>
      <c r="P70" s="78"/>
      <c r="Q70" s="83" t="s">
        <v>48</v>
      </c>
      <c r="R70" s="75">
        <v>41167</v>
      </c>
      <c r="S70" s="86" t="s">
        <v>234</v>
      </c>
      <c r="T70" s="86" t="s">
        <v>233</v>
      </c>
      <c r="U70" s="71" t="s">
        <v>42</v>
      </c>
      <c r="V70" s="71">
        <v>328</v>
      </c>
      <c r="W70" s="88" t="s">
        <v>235</v>
      </c>
      <c r="X70" s="71" t="s">
        <v>28</v>
      </c>
      <c r="Y70" s="55">
        <v>0</v>
      </c>
      <c r="Z70" s="71">
        <v>0</v>
      </c>
      <c r="AA70" s="75">
        <v>41184</v>
      </c>
      <c r="AB70" s="215">
        <v>41830</v>
      </c>
      <c r="AC70" s="273">
        <v>6</v>
      </c>
      <c r="AD70" s="270">
        <v>42094</v>
      </c>
      <c r="AE70" s="71">
        <v>8</v>
      </c>
      <c r="AF70" s="71">
        <v>0</v>
      </c>
      <c r="AG70" s="71"/>
      <c r="AH70" s="270">
        <v>42095</v>
      </c>
      <c r="AI70" s="71">
        <v>8</v>
      </c>
      <c r="AJ70" s="71"/>
      <c r="AK70" s="270">
        <v>42005</v>
      </c>
      <c r="AL70" s="270"/>
      <c r="AM70" s="71"/>
      <c r="AN70" s="71">
        <v>4</v>
      </c>
      <c r="AO70" s="270">
        <v>42079</v>
      </c>
      <c r="AQ70" s="71"/>
      <c r="AR70" s="270">
        <v>42086</v>
      </c>
      <c r="AS70" s="71">
        <v>4</v>
      </c>
      <c r="AT70" s="71" t="s">
        <v>1967</v>
      </c>
      <c r="AU70" s="270">
        <v>42076</v>
      </c>
      <c r="AW70" s="71">
        <v>4</v>
      </c>
      <c r="AX70" s="71" t="s">
        <v>1967</v>
      </c>
      <c r="AY70" s="74">
        <v>48.736660000000001</v>
      </c>
      <c r="AZ70" s="74">
        <v>133.02146999999999</v>
      </c>
      <c r="BA70" s="85">
        <v>55</v>
      </c>
      <c r="BB70" s="87">
        <v>2.06</v>
      </c>
      <c r="BC70" s="84">
        <v>4</v>
      </c>
      <c r="BD70" s="76" t="s">
        <v>43</v>
      </c>
      <c r="BE70" s="77">
        <v>4.3964686998394864</v>
      </c>
      <c r="BF70" s="295" t="s">
        <v>1967</v>
      </c>
      <c r="BG70" s="270">
        <v>41609</v>
      </c>
      <c r="BH70" s="270" t="s">
        <v>1123</v>
      </c>
      <c r="BI70" s="57"/>
      <c r="BJ70" s="64"/>
      <c r="BL70" s="53" t="s">
        <v>2015</v>
      </c>
      <c r="BM70" s="55">
        <v>2</v>
      </c>
      <c r="BN70" s="324" t="s">
        <v>3037</v>
      </c>
      <c r="BO70" s="358">
        <v>5.0000000000000001E-3</v>
      </c>
      <c r="BP70" s="358">
        <v>1.2E-2</v>
      </c>
      <c r="BQ70" s="358">
        <v>1E-3</v>
      </c>
      <c r="BR70" s="358">
        <v>0.94799999999999995</v>
      </c>
      <c r="BS70" s="358">
        <v>1.7999999999999999E-2</v>
      </c>
      <c r="BT70" s="358">
        <v>8.9999999999999993E-3</v>
      </c>
      <c r="BU70" s="359">
        <v>6.0000000000000001E-3</v>
      </c>
      <c r="BV70" s="358">
        <v>4.4428303000000002E-2</v>
      </c>
      <c r="BW70" s="358">
        <v>6.183313E-2</v>
      </c>
      <c r="BX70" s="358">
        <v>7.9247985000000007E-2</v>
      </c>
      <c r="BY70" s="358">
        <v>0.78438085499999999</v>
      </c>
      <c r="BZ70" s="358">
        <v>9.7019499999999995E-6</v>
      </c>
      <c r="CA70" s="358">
        <v>6.9024200000000003E-3</v>
      </c>
      <c r="CB70" s="359">
        <v>2.3197604E-2</v>
      </c>
      <c r="CC70" s="64">
        <v>296</v>
      </c>
      <c r="CD70" s="64">
        <v>307</v>
      </c>
      <c r="CE70" s="64">
        <v>267</v>
      </c>
      <c r="CF70" s="64">
        <v>284</v>
      </c>
      <c r="CG70" s="64">
        <v>248</v>
      </c>
      <c r="CH70" s="64">
        <v>193</v>
      </c>
      <c r="CI70" s="64">
        <v>214</v>
      </c>
      <c r="CJ70" s="64">
        <v>223</v>
      </c>
      <c r="CK70" s="64">
        <v>226</v>
      </c>
      <c r="CL70" s="327">
        <v>259</v>
      </c>
      <c r="CM70" s="328">
        <v>0.358734286952753</v>
      </c>
      <c r="CN70" s="328">
        <v>0.10342030552926899</v>
      </c>
      <c r="CO70" s="55" t="s">
        <v>2050</v>
      </c>
      <c r="CQ70" s="71" t="s">
        <v>236</v>
      </c>
      <c r="CR70" s="38" t="s">
        <v>236</v>
      </c>
      <c r="CS70" s="331">
        <v>41830</v>
      </c>
      <c r="CT70" s="214" t="s">
        <v>1967</v>
      </c>
      <c r="CU70" s="302">
        <v>3</v>
      </c>
      <c r="CV70" s="302">
        <v>3</v>
      </c>
      <c r="CW70" s="350" t="s">
        <v>2262</v>
      </c>
      <c r="CX70" s="55" t="s">
        <v>1967</v>
      </c>
      <c r="CY70" s="55"/>
      <c r="CZ70" s="55"/>
      <c r="DA70" s="368"/>
    </row>
    <row r="71" spans="1:105" s="53" customFormat="1" ht="15" customHeight="1">
      <c r="A71" s="55">
        <v>70</v>
      </c>
      <c r="B71" s="216" t="s">
        <v>237</v>
      </c>
      <c r="C71" s="216" t="s">
        <v>237</v>
      </c>
      <c r="D71" s="217" t="s">
        <v>29</v>
      </c>
      <c r="E71" s="91"/>
      <c r="F71" s="71">
        <v>38</v>
      </c>
      <c r="G71" s="55"/>
      <c r="H71" s="72"/>
      <c r="I71" s="67"/>
      <c r="J71" s="71" t="s">
        <v>242</v>
      </c>
      <c r="K71" s="84" t="s">
        <v>41</v>
      </c>
      <c r="L71" s="78"/>
      <c r="M71" s="55" t="s">
        <v>480</v>
      </c>
      <c r="N71" s="88" t="s">
        <v>187</v>
      </c>
      <c r="O71" s="84"/>
      <c r="P71" s="78" t="s">
        <v>238</v>
      </c>
      <c r="Q71" s="83" t="s">
        <v>48</v>
      </c>
      <c r="R71" s="75">
        <v>41167</v>
      </c>
      <c r="S71" s="86" t="s">
        <v>240</v>
      </c>
      <c r="T71" s="86" t="s">
        <v>239</v>
      </c>
      <c r="U71" s="71" t="s">
        <v>42</v>
      </c>
      <c r="V71" s="71">
        <v>284</v>
      </c>
      <c r="W71" s="88" t="s">
        <v>241</v>
      </c>
      <c r="X71" s="71" t="s">
        <v>28</v>
      </c>
      <c r="Y71" s="55">
        <v>0</v>
      </c>
      <c r="Z71" s="71">
        <v>0</v>
      </c>
      <c r="AA71" s="75">
        <v>41184</v>
      </c>
      <c r="AB71" s="215">
        <v>41830</v>
      </c>
      <c r="AC71" s="273">
        <v>6</v>
      </c>
      <c r="AD71" s="270">
        <v>42094</v>
      </c>
      <c r="AE71" s="71">
        <v>8</v>
      </c>
      <c r="AF71" s="71">
        <v>6</v>
      </c>
      <c r="AG71" s="71"/>
      <c r="AH71" s="270">
        <v>42095</v>
      </c>
      <c r="AI71" s="71">
        <v>8</v>
      </c>
      <c r="AJ71" s="71"/>
      <c r="AK71" s="270">
        <v>42005</v>
      </c>
      <c r="AL71" s="270"/>
      <c r="AM71" s="71"/>
      <c r="AN71" s="71">
        <v>4</v>
      </c>
      <c r="AO71" s="270">
        <v>42079</v>
      </c>
      <c r="AQ71" s="71"/>
      <c r="AR71" s="270">
        <v>42086</v>
      </c>
      <c r="AS71" s="71">
        <v>4</v>
      </c>
      <c r="AT71" s="71"/>
      <c r="AU71" s="71"/>
      <c r="AW71" s="71"/>
      <c r="AX71" s="71"/>
      <c r="AY71" s="74">
        <v>48.728740000000002</v>
      </c>
      <c r="AZ71" s="74">
        <v>133.07011</v>
      </c>
      <c r="BA71" s="85">
        <v>70</v>
      </c>
      <c r="BB71" s="87">
        <v>2.09</v>
      </c>
      <c r="BC71" s="84">
        <v>4</v>
      </c>
      <c r="BD71" s="76" t="s">
        <v>43</v>
      </c>
      <c r="BE71" s="77">
        <v>4.4404553415061292</v>
      </c>
      <c r="BF71" s="295" t="s">
        <v>1967</v>
      </c>
      <c r="BG71" s="270">
        <v>41609</v>
      </c>
      <c r="BH71" s="270" t="s">
        <v>1123</v>
      </c>
      <c r="BI71" s="57"/>
      <c r="BJ71" s="64"/>
      <c r="BL71" s="53" t="s">
        <v>2015</v>
      </c>
      <c r="BM71" s="55">
        <v>2</v>
      </c>
      <c r="BN71" s="324" t="s">
        <v>3037</v>
      </c>
      <c r="BO71" s="358">
        <v>1E-3</v>
      </c>
      <c r="BP71" s="358">
        <v>0.03</v>
      </c>
      <c r="BQ71" s="358">
        <v>1E-3</v>
      </c>
      <c r="BR71" s="358">
        <v>0.94799999999999995</v>
      </c>
      <c r="BS71" s="358">
        <v>2E-3</v>
      </c>
      <c r="BT71" s="358">
        <v>1.7999999999999999E-2</v>
      </c>
      <c r="BU71" s="359">
        <v>0</v>
      </c>
      <c r="BV71" s="358">
        <v>3.1340583999999998E-2</v>
      </c>
      <c r="BW71" s="358">
        <v>5.6386500999999999E-2</v>
      </c>
      <c r="BX71" s="358">
        <v>6.8006130999999997E-2</v>
      </c>
      <c r="BY71" s="358">
        <v>0.81408360999999996</v>
      </c>
      <c r="BZ71" s="358">
        <v>9.7916699999999994E-6</v>
      </c>
      <c r="CA71" s="358">
        <v>4.9191469999999996E-3</v>
      </c>
      <c r="CB71" s="359">
        <v>2.5254234E-2</v>
      </c>
      <c r="CC71" s="64">
        <v>296</v>
      </c>
      <c r="CD71" s="64">
        <v>307</v>
      </c>
      <c r="CE71" s="64">
        <v>267</v>
      </c>
      <c r="CF71" s="64">
        <v>284</v>
      </c>
      <c r="CG71" s="64">
        <v>248</v>
      </c>
      <c r="CH71" s="64">
        <v>193</v>
      </c>
      <c r="CI71" s="64">
        <v>214</v>
      </c>
      <c r="CJ71" s="64">
        <v>223</v>
      </c>
      <c r="CK71" s="64">
        <v>226</v>
      </c>
      <c r="CL71" s="327">
        <v>259</v>
      </c>
      <c r="CM71" s="328">
        <v>0.182632567548042</v>
      </c>
      <c r="CN71" s="328">
        <v>0.11833127099169199</v>
      </c>
      <c r="CO71" s="55" t="s">
        <v>43</v>
      </c>
      <c r="CQ71" s="71" t="s">
        <v>242</v>
      </c>
      <c r="CR71" s="38" t="s">
        <v>242</v>
      </c>
      <c r="CS71" s="331">
        <v>41830</v>
      </c>
      <c r="CT71" s="214" t="s">
        <v>1967</v>
      </c>
      <c r="CU71" s="302">
        <v>3</v>
      </c>
      <c r="CV71" s="302">
        <v>3</v>
      </c>
      <c r="CW71" s="350" t="s">
        <v>2263</v>
      </c>
      <c r="CX71" s="55" t="s">
        <v>1967</v>
      </c>
      <c r="CY71" s="55"/>
      <c r="CZ71" s="55"/>
      <c r="DA71" s="368"/>
    </row>
    <row r="72" spans="1:105" s="53" customFormat="1" ht="30">
      <c r="A72" s="55">
        <v>71</v>
      </c>
      <c r="B72" s="216" t="s">
        <v>243</v>
      </c>
      <c r="C72" s="216" t="s">
        <v>243</v>
      </c>
      <c r="D72" s="217" t="s">
        <v>29</v>
      </c>
      <c r="E72" s="91"/>
      <c r="F72" s="89">
        <v>39</v>
      </c>
      <c r="G72" s="55"/>
      <c r="H72" s="72"/>
      <c r="I72" s="67"/>
      <c r="J72" s="71" t="s">
        <v>246</v>
      </c>
      <c r="K72" s="84" t="s">
        <v>41</v>
      </c>
      <c r="L72" s="78"/>
      <c r="M72" s="55" t="s">
        <v>480</v>
      </c>
      <c r="N72" s="88"/>
      <c r="O72" s="84"/>
      <c r="P72" s="82" t="s">
        <v>244</v>
      </c>
      <c r="Q72" s="83" t="s">
        <v>48</v>
      </c>
      <c r="R72" s="75">
        <v>41167</v>
      </c>
      <c r="S72" s="86" t="s">
        <v>245</v>
      </c>
      <c r="T72" s="86"/>
      <c r="U72" s="71" t="s">
        <v>66</v>
      </c>
      <c r="V72" s="71">
        <v>60</v>
      </c>
      <c r="W72" s="88"/>
      <c r="X72" s="71" t="s">
        <v>28</v>
      </c>
      <c r="Y72" s="55">
        <v>0</v>
      </c>
      <c r="Z72" s="71">
        <v>0</v>
      </c>
      <c r="AA72" s="75">
        <v>41184</v>
      </c>
      <c r="AB72" s="215">
        <v>41830</v>
      </c>
      <c r="AC72" s="273">
        <v>6</v>
      </c>
      <c r="AD72" s="270">
        <v>42094</v>
      </c>
      <c r="AE72" s="71">
        <v>8</v>
      </c>
      <c r="AF72" s="71">
        <v>5</v>
      </c>
      <c r="AG72" s="71"/>
      <c r="AH72" s="270">
        <v>42095</v>
      </c>
      <c r="AI72" s="71">
        <v>8</v>
      </c>
      <c r="AJ72" s="71"/>
      <c r="AK72" s="270">
        <v>42005</v>
      </c>
      <c r="AL72" s="270"/>
      <c r="AM72" s="71"/>
      <c r="AN72" s="71">
        <v>4</v>
      </c>
      <c r="AO72" s="270">
        <v>42079</v>
      </c>
      <c r="AQ72" s="71"/>
      <c r="AR72" s="270">
        <v>42086</v>
      </c>
      <c r="AS72" s="71">
        <v>4</v>
      </c>
      <c r="AT72" s="71" t="s">
        <v>1967</v>
      </c>
      <c r="AU72" s="71"/>
      <c r="AW72" s="71"/>
      <c r="AX72" s="71" t="s">
        <v>1967</v>
      </c>
      <c r="AY72" s="74">
        <v>48.709130000000002</v>
      </c>
      <c r="AZ72" s="74">
        <v>133.19144</v>
      </c>
      <c r="BA72" s="85">
        <v>66</v>
      </c>
      <c r="BB72" s="87">
        <v>2.2799999999999998</v>
      </c>
      <c r="BC72" s="84">
        <v>3</v>
      </c>
      <c r="BD72" s="76" t="s">
        <v>43</v>
      </c>
      <c r="BE72" s="77">
        <v>4.3937381404174571</v>
      </c>
      <c r="BF72" s="295" t="s">
        <v>1967</v>
      </c>
      <c r="BG72" s="270">
        <v>41609</v>
      </c>
      <c r="BH72" s="270" t="s">
        <v>1123</v>
      </c>
      <c r="BI72" s="57"/>
      <c r="BJ72" s="64"/>
      <c r="BL72" s="53" t="s">
        <v>2015</v>
      </c>
      <c r="BM72" s="55">
        <v>2</v>
      </c>
      <c r="BN72" s="324" t="s">
        <v>3037</v>
      </c>
      <c r="BO72" s="358">
        <v>0.01</v>
      </c>
      <c r="BP72" s="358">
        <v>1E-3</v>
      </c>
      <c r="BQ72" s="358">
        <v>8.0000000000000002E-3</v>
      </c>
      <c r="BR72" s="358">
        <v>0.90100000000000002</v>
      </c>
      <c r="BS72" s="358">
        <v>2.5000000000000001E-2</v>
      </c>
      <c r="BT72" s="358">
        <v>3.5999999999999997E-2</v>
      </c>
      <c r="BU72" s="359">
        <v>0.02</v>
      </c>
      <c r="BV72" s="358">
        <v>2.3057028E-2</v>
      </c>
      <c r="BW72" s="358">
        <v>3.9262233000000001E-2</v>
      </c>
      <c r="BX72" s="358">
        <v>6.5164235000000001E-2</v>
      </c>
      <c r="BY72" s="358">
        <v>0.83718677799999996</v>
      </c>
      <c r="BZ72" s="358">
        <v>1.00404E-5</v>
      </c>
      <c r="CA72" s="358">
        <v>9.5531560000000001E-3</v>
      </c>
      <c r="CB72" s="359">
        <v>2.5766529999999999E-2</v>
      </c>
      <c r="CC72" s="64">
        <v>296</v>
      </c>
      <c r="CD72" s="64">
        <v>307</v>
      </c>
      <c r="CE72" s="64">
        <v>266</v>
      </c>
      <c r="CF72" s="64">
        <v>283</v>
      </c>
      <c r="CG72" s="64">
        <v>248</v>
      </c>
      <c r="CH72" s="64">
        <v>193</v>
      </c>
      <c r="CI72" s="64">
        <v>213</v>
      </c>
      <c r="CJ72" s="64">
        <v>224</v>
      </c>
      <c r="CK72" s="64">
        <v>226</v>
      </c>
      <c r="CL72" s="327">
        <v>259</v>
      </c>
      <c r="CM72" s="328">
        <v>0.229042045947117</v>
      </c>
      <c r="CN72" s="328">
        <v>0.14951834776415901</v>
      </c>
      <c r="CO72" s="55" t="s">
        <v>2050</v>
      </c>
      <c r="CQ72" s="71" t="s">
        <v>246</v>
      </c>
      <c r="CR72" s="38" t="s">
        <v>246</v>
      </c>
      <c r="CS72" s="331">
        <v>41830</v>
      </c>
      <c r="CT72" s="214" t="s">
        <v>1967</v>
      </c>
      <c r="CU72" s="302">
        <v>3</v>
      </c>
      <c r="CV72" s="302">
        <v>3</v>
      </c>
      <c r="CW72" s="350" t="s">
        <v>2264</v>
      </c>
      <c r="CX72" s="55" t="s">
        <v>1967</v>
      </c>
      <c r="CY72" s="55"/>
      <c r="CZ72" s="55"/>
      <c r="DA72" s="368" t="s">
        <v>3040</v>
      </c>
    </row>
    <row r="73" spans="1:105" s="53" customFormat="1">
      <c r="A73" s="55">
        <v>72</v>
      </c>
      <c r="B73" s="216" t="s">
        <v>247</v>
      </c>
      <c r="C73" s="216" t="s">
        <v>247</v>
      </c>
      <c r="D73" s="217" t="s">
        <v>29</v>
      </c>
      <c r="E73" s="91"/>
      <c r="F73" s="71">
        <v>39</v>
      </c>
      <c r="G73" s="55"/>
      <c r="H73" s="72"/>
      <c r="I73" s="67"/>
      <c r="J73" s="71" t="s">
        <v>248</v>
      </c>
      <c r="K73" s="84" t="s">
        <v>41</v>
      </c>
      <c r="L73" s="78"/>
      <c r="M73" s="55" t="s">
        <v>480</v>
      </c>
      <c r="N73" s="88"/>
      <c r="O73" s="84"/>
      <c r="P73" s="78"/>
      <c r="Q73" s="83" t="s">
        <v>48</v>
      </c>
      <c r="R73" s="75">
        <v>41167</v>
      </c>
      <c r="S73" s="86"/>
      <c r="T73" s="86"/>
      <c r="U73" s="71"/>
      <c r="V73" s="71">
        <v>92</v>
      </c>
      <c r="W73" s="88"/>
      <c r="X73" s="71" t="s">
        <v>28</v>
      </c>
      <c r="Y73" s="55">
        <v>0</v>
      </c>
      <c r="Z73" s="71">
        <v>0</v>
      </c>
      <c r="AA73" s="75">
        <v>41184</v>
      </c>
      <c r="AB73" s="215">
        <v>41830</v>
      </c>
      <c r="AC73" s="273">
        <v>6</v>
      </c>
      <c r="AD73" s="270">
        <v>42094</v>
      </c>
      <c r="AE73" s="71">
        <v>8</v>
      </c>
      <c r="AF73" s="71">
        <v>4</v>
      </c>
      <c r="AG73" s="71"/>
      <c r="AH73" s="270">
        <v>42095</v>
      </c>
      <c r="AI73" s="71">
        <v>8</v>
      </c>
      <c r="AJ73" s="71"/>
      <c r="AK73" s="270">
        <v>42005</v>
      </c>
      <c r="AL73" s="270"/>
      <c r="AM73" s="71"/>
      <c r="AN73" s="71">
        <v>4</v>
      </c>
      <c r="AO73" s="270">
        <v>42079</v>
      </c>
      <c r="AQ73" s="71"/>
      <c r="AR73" s="270">
        <v>42086</v>
      </c>
      <c r="AS73" s="71">
        <v>4</v>
      </c>
      <c r="AT73" s="71" t="s">
        <v>1967</v>
      </c>
      <c r="AU73" s="270">
        <v>42076</v>
      </c>
      <c r="AW73" s="71">
        <v>6</v>
      </c>
      <c r="AX73" s="71" t="s">
        <v>1967</v>
      </c>
      <c r="AY73" s="74">
        <v>48.709220000000002</v>
      </c>
      <c r="AZ73" s="74">
        <v>133.19158999999999</v>
      </c>
      <c r="BA73" s="85">
        <v>67</v>
      </c>
      <c r="BB73" s="87">
        <v>2.44</v>
      </c>
      <c r="BC73" s="84">
        <v>4</v>
      </c>
      <c r="BD73" s="76" t="s">
        <v>43</v>
      </c>
      <c r="BE73" s="77">
        <v>4.4444444444444446</v>
      </c>
      <c r="BF73" s="295" t="s">
        <v>1967</v>
      </c>
      <c r="BG73" s="270">
        <v>41609</v>
      </c>
      <c r="BH73" s="270" t="s">
        <v>1123</v>
      </c>
      <c r="BI73" s="57"/>
      <c r="BJ73" s="64"/>
      <c r="BL73" s="53" t="s">
        <v>2015</v>
      </c>
      <c r="BM73" s="55">
        <v>2</v>
      </c>
      <c r="BN73" s="324" t="s">
        <v>3037</v>
      </c>
      <c r="BO73" s="358">
        <v>3.0000000000000001E-3</v>
      </c>
      <c r="BP73" s="358">
        <v>0</v>
      </c>
      <c r="BQ73" s="358">
        <v>0</v>
      </c>
      <c r="BR73" s="358">
        <v>0.995</v>
      </c>
      <c r="BS73" s="358">
        <v>1E-3</v>
      </c>
      <c r="BT73" s="358">
        <v>1E-3</v>
      </c>
      <c r="BU73" s="359">
        <v>1E-3</v>
      </c>
      <c r="BV73" s="358">
        <v>3.4486794000000001E-2</v>
      </c>
      <c r="BW73" s="358">
        <v>5.1335618E-2</v>
      </c>
      <c r="BX73" s="358">
        <v>7.6092735999999994E-2</v>
      </c>
      <c r="BY73" s="358">
        <v>0.81291216399999999</v>
      </c>
      <c r="BZ73" s="358">
        <v>9.7026799999999997E-6</v>
      </c>
      <c r="CA73" s="358">
        <v>2.2825160000000001E-3</v>
      </c>
      <c r="CB73" s="359">
        <v>2.2880469000000001E-2</v>
      </c>
      <c r="CC73" s="64">
        <v>296</v>
      </c>
      <c r="CD73" s="64">
        <v>307</v>
      </c>
      <c r="CE73" s="64">
        <v>266</v>
      </c>
      <c r="CF73" s="64">
        <v>283</v>
      </c>
      <c r="CG73" s="64">
        <v>248</v>
      </c>
      <c r="CH73" s="64">
        <v>193</v>
      </c>
      <c r="CI73" s="64">
        <v>213</v>
      </c>
      <c r="CJ73" s="64">
        <v>224</v>
      </c>
      <c r="CK73" s="64">
        <v>226</v>
      </c>
      <c r="CL73" s="327">
        <v>259</v>
      </c>
      <c r="CM73" s="328">
        <v>0.23641092327698299</v>
      </c>
      <c r="CN73" s="328">
        <v>0.108159249167424</v>
      </c>
      <c r="CO73" s="55" t="s">
        <v>43</v>
      </c>
      <c r="CQ73" s="71" t="s">
        <v>248</v>
      </c>
      <c r="CR73" s="38" t="s">
        <v>248</v>
      </c>
      <c r="CS73" s="331">
        <v>41830</v>
      </c>
      <c r="CT73" s="214" t="s">
        <v>1967</v>
      </c>
      <c r="CU73" s="302">
        <v>3</v>
      </c>
      <c r="CV73" s="302">
        <v>3</v>
      </c>
      <c r="CW73" s="350" t="s">
        <v>2265</v>
      </c>
      <c r="CX73" s="55" t="s">
        <v>1967</v>
      </c>
      <c r="CY73" s="55"/>
      <c r="CZ73" s="55"/>
      <c r="DA73" s="368"/>
    </row>
    <row r="74" spans="1:105" s="53" customFormat="1">
      <c r="A74" s="55">
        <v>73</v>
      </c>
      <c r="B74" s="216" t="s">
        <v>249</v>
      </c>
      <c r="C74" s="216" t="s">
        <v>249</v>
      </c>
      <c r="D74" s="217" t="s">
        <v>29</v>
      </c>
      <c r="E74" s="91"/>
      <c r="F74" s="71">
        <v>39</v>
      </c>
      <c r="G74" s="55"/>
      <c r="H74" s="72"/>
      <c r="I74" s="67"/>
      <c r="J74" s="71" t="s">
        <v>250</v>
      </c>
      <c r="K74" s="84" t="s">
        <v>41</v>
      </c>
      <c r="L74" s="78"/>
      <c r="M74" s="55" t="s">
        <v>480</v>
      </c>
      <c r="N74" s="88"/>
      <c r="O74" s="84"/>
      <c r="P74" s="78"/>
      <c r="Q74" s="83" t="s">
        <v>48</v>
      </c>
      <c r="R74" s="75">
        <v>41167</v>
      </c>
      <c r="S74" s="86"/>
      <c r="T74" s="86"/>
      <c r="U74" s="71"/>
      <c r="V74" s="71">
        <v>104</v>
      </c>
      <c r="W74" s="88"/>
      <c r="X74" s="71" t="s">
        <v>28</v>
      </c>
      <c r="Y74" s="55">
        <v>0</v>
      </c>
      <c r="Z74" s="71">
        <v>0</v>
      </c>
      <c r="AA74" s="75">
        <v>41184</v>
      </c>
      <c r="AB74" s="215">
        <v>41830</v>
      </c>
      <c r="AC74" s="273">
        <v>6</v>
      </c>
      <c r="AD74" s="270">
        <v>42094</v>
      </c>
      <c r="AE74" s="71">
        <v>8</v>
      </c>
      <c r="AF74" s="71">
        <v>8</v>
      </c>
      <c r="AG74" s="71"/>
      <c r="AH74" s="270">
        <v>42095</v>
      </c>
      <c r="AI74" s="71">
        <v>8</v>
      </c>
      <c r="AJ74" s="71"/>
      <c r="AK74" s="270">
        <v>42005</v>
      </c>
      <c r="AL74" s="270"/>
      <c r="AM74" s="71"/>
      <c r="AN74" s="71">
        <v>4</v>
      </c>
      <c r="AO74" s="270">
        <v>42079</v>
      </c>
      <c r="AQ74" s="71"/>
      <c r="AR74" s="270">
        <v>42086</v>
      </c>
      <c r="AS74" s="71">
        <v>4</v>
      </c>
      <c r="AT74" s="71" t="s">
        <v>1967</v>
      </c>
      <c r="AU74" s="71"/>
      <c r="AW74" s="71"/>
      <c r="AX74" s="71"/>
      <c r="AY74" s="74">
        <v>48.709470000000003</v>
      </c>
      <c r="AZ74" s="74">
        <v>133.19159999999999</v>
      </c>
      <c r="BA74" s="85">
        <v>66</v>
      </c>
      <c r="BB74" s="87">
        <v>2.12</v>
      </c>
      <c r="BC74" s="84">
        <v>3</v>
      </c>
      <c r="BD74" s="76" t="s">
        <v>43</v>
      </c>
      <c r="BE74" s="77">
        <v>4.4568965517241379</v>
      </c>
      <c r="BF74" s="295" t="s">
        <v>1967</v>
      </c>
      <c r="BG74" s="270">
        <v>41609</v>
      </c>
      <c r="BH74" s="270" t="s">
        <v>1123</v>
      </c>
      <c r="BI74" s="57"/>
      <c r="BJ74" s="64"/>
      <c r="BL74" s="53" t="s">
        <v>2015</v>
      </c>
      <c r="BM74" s="55">
        <v>2</v>
      </c>
      <c r="BN74" s="324" t="s">
        <v>3037</v>
      </c>
      <c r="BO74" s="358">
        <v>4.0000000000000001E-3</v>
      </c>
      <c r="BP74" s="358">
        <v>0</v>
      </c>
      <c r="BQ74" s="358">
        <v>1E-3</v>
      </c>
      <c r="BR74" s="358">
        <v>0.94599999999999995</v>
      </c>
      <c r="BS74" s="358">
        <v>1.2999999999999999E-2</v>
      </c>
      <c r="BT74" s="358">
        <v>2.4E-2</v>
      </c>
      <c r="BU74" s="359">
        <v>1.2E-2</v>
      </c>
      <c r="BV74" s="358">
        <v>3.3480198000000003E-2</v>
      </c>
      <c r="BW74" s="358">
        <v>4.9181048999999998E-2</v>
      </c>
      <c r="BX74" s="358">
        <v>7.3571505999999995E-2</v>
      </c>
      <c r="BY74" s="358">
        <v>0.81398842800000004</v>
      </c>
      <c r="BZ74" s="358">
        <v>9.8238500000000008E-6</v>
      </c>
      <c r="CA74" s="358">
        <v>7.5698110000000001E-3</v>
      </c>
      <c r="CB74" s="359">
        <v>2.2199183000000001E-2</v>
      </c>
      <c r="CC74" s="64">
        <v>296</v>
      </c>
      <c r="CD74" s="64">
        <v>307</v>
      </c>
      <c r="CE74" s="64">
        <v>266</v>
      </c>
      <c r="CF74" s="64">
        <v>283</v>
      </c>
      <c r="CG74" s="64">
        <v>248</v>
      </c>
      <c r="CH74" s="64">
        <v>193</v>
      </c>
      <c r="CI74" s="64">
        <v>213</v>
      </c>
      <c r="CJ74" s="64">
        <v>224</v>
      </c>
      <c r="CK74" s="64">
        <v>226</v>
      </c>
      <c r="CL74" s="327">
        <v>259</v>
      </c>
      <c r="CM74" s="328">
        <v>0.27917930934835999</v>
      </c>
      <c r="CN74" s="328">
        <v>0.121953175112251</v>
      </c>
      <c r="CO74" s="55" t="s">
        <v>2050</v>
      </c>
      <c r="CQ74" s="71" t="s">
        <v>250</v>
      </c>
      <c r="CR74" s="38" t="s">
        <v>250</v>
      </c>
      <c r="CS74" s="331">
        <v>41830</v>
      </c>
      <c r="CT74" s="214" t="s">
        <v>1967</v>
      </c>
      <c r="CU74" s="302">
        <v>3</v>
      </c>
      <c r="CV74" s="302">
        <v>3</v>
      </c>
      <c r="CW74" s="350" t="s">
        <v>2266</v>
      </c>
      <c r="CX74" s="55" t="s">
        <v>1967</v>
      </c>
      <c r="CY74" s="55"/>
      <c r="CZ74" s="55"/>
      <c r="DA74" s="368"/>
    </row>
    <row r="75" spans="1:105" s="53" customFormat="1">
      <c r="A75" s="55">
        <v>74</v>
      </c>
      <c r="B75" s="216" t="s">
        <v>251</v>
      </c>
      <c r="C75" s="216" t="s">
        <v>251</v>
      </c>
      <c r="D75" s="217" t="s">
        <v>29</v>
      </c>
      <c r="E75" s="91"/>
      <c r="F75" s="71">
        <v>39</v>
      </c>
      <c r="G75" s="55"/>
      <c r="H75" s="72"/>
      <c r="I75" s="67"/>
      <c r="J75" s="71" t="s">
        <v>252</v>
      </c>
      <c r="K75" s="84" t="s">
        <v>41</v>
      </c>
      <c r="L75" s="78"/>
      <c r="M75" s="55" t="s">
        <v>480</v>
      </c>
      <c r="N75" s="88"/>
      <c r="O75" s="84"/>
      <c r="P75" s="78"/>
      <c r="Q75" s="83" t="s">
        <v>48</v>
      </c>
      <c r="R75" s="75">
        <v>41167</v>
      </c>
      <c r="S75" s="86"/>
      <c r="T75" s="86"/>
      <c r="U75" s="71"/>
      <c r="V75" s="71">
        <v>76</v>
      </c>
      <c r="W75" s="88"/>
      <c r="X75" s="71" t="s">
        <v>28</v>
      </c>
      <c r="Y75" s="55">
        <v>0</v>
      </c>
      <c r="Z75" s="71">
        <v>0</v>
      </c>
      <c r="AA75" s="75">
        <v>41184</v>
      </c>
      <c r="AB75" s="215">
        <v>41830</v>
      </c>
      <c r="AC75" s="273">
        <v>6</v>
      </c>
      <c r="AD75" s="270">
        <v>42094</v>
      </c>
      <c r="AE75" s="71">
        <v>8</v>
      </c>
      <c r="AF75" s="71">
        <v>7</v>
      </c>
      <c r="AG75" s="71"/>
      <c r="AH75" s="270">
        <v>42095</v>
      </c>
      <c r="AI75" s="71">
        <v>8</v>
      </c>
      <c r="AJ75" s="71"/>
      <c r="AK75" s="270">
        <v>42005</v>
      </c>
      <c r="AL75" s="270"/>
      <c r="AM75" s="71"/>
      <c r="AN75" s="71">
        <v>4</v>
      </c>
      <c r="AO75" s="270">
        <v>42079</v>
      </c>
      <c r="AQ75" s="71"/>
      <c r="AR75" s="270">
        <v>42086</v>
      </c>
      <c r="AS75" s="71">
        <v>4</v>
      </c>
      <c r="AT75" s="71" t="s">
        <v>1967</v>
      </c>
      <c r="AU75" s="71"/>
      <c r="AW75" s="71"/>
      <c r="AX75" s="71"/>
      <c r="AY75" s="74">
        <v>48.70993</v>
      </c>
      <c r="AZ75" s="74">
        <v>133.19167999999999</v>
      </c>
      <c r="BA75" s="85">
        <v>66</v>
      </c>
      <c r="BB75" s="87">
        <v>2.2999999999999998</v>
      </c>
      <c r="BC75" s="84">
        <v>4</v>
      </c>
      <c r="BD75" s="76" t="s">
        <v>43</v>
      </c>
      <c r="BE75" s="77">
        <v>4.406021897810219</v>
      </c>
      <c r="BF75" s="295" t="s">
        <v>1967</v>
      </c>
      <c r="BG75" s="270">
        <v>41609</v>
      </c>
      <c r="BH75" s="270" t="s">
        <v>1123</v>
      </c>
      <c r="BI75" s="57"/>
      <c r="BJ75" s="64"/>
      <c r="BL75" s="53" t="s">
        <v>2015</v>
      </c>
      <c r="BM75" s="55">
        <v>2</v>
      </c>
      <c r="BN75" s="324" t="s">
        <v>3037</v>
      </c>
      <c r="BO75" s="358">
        <v>2E-3</v>
      </c>
      <c r="BP75" s="358">
        <v>0</v>
      </c>
      <c r="BQ75" s="358">
        <v>1E-3</v>
      </c>
      <c r="BR75" s="358">
        <v>0.98699999999999999</v>
      </c>
      <c r="BS75" s="358">
        <v>1E-3</v>
      </c>
      <c r="BT75" s="358">
        <v>6.0000000000000001E-3</v>
      </c>
      <c r="BU75" s="359">
        <v>3.0000000000000001E-3</v>
      </c>
      <c r="BV75" s="358">
        <v>2.9326129999999999E-2</v>
      </c>
      <c r="BW75" s="358">
        <v>4.9282198999999999E-2</v>
      </c>
      <c r="BX75" s="358">
        <v>7.1992794999999998E-2</v>
      </c>
      <c r="BY75" s="358">
        <v>0.82298930800000003</v>
      </c>
      <c r="BZ75" s="358">
        <v>9.7532699999999999E-6</v>
      </c>
      <c r="CA75" s="358">
        <v>4.2465849999999998E-3</v>
      </c>
      <c r="CB75" s="359">
        <v>2.2153230999999999E-2</v>
      </c>
      <c r="CC75" s="64">
        <v>296</v>
      </c>
      <c r="CD75" s="64">
        <v>307</v>
      </c>
      <c r="CE75" s="64">
        <v>266</v>
      </c>
      <c r="CF75" s="64">
        <v>283</v>
      </c>
      <c r="CG75" s="64">
        <v>248</v>
      </c>
      <c r="CH75" s="64">
        <v>193</v>
      </c>
      <c r="CI75" s="64">
        <v>213</v>
      </c>
      <c r="CJ75" s="64">
        <v>224</v>
      </c>
      <c r="CK75" s="64">
        <v>226</v>
      </c>
      <c r="CL75" s="327">
        <v>259</v>
      </c>
      <c r="CM75" s="328">
        <v>0.19497182488079801</v>
      </c>
      <c r="CN75" s="328">
        <v>0.11544260176609999</v>
      </c>
      <c r="CO75" s="55" t="s">
        <v>43</v>
      </c>
      <c r="CQ75" s="71" t="s">
        <v>252</v>
      </c>
      <c r="CR75" s="38" t="s">
        <v>252</v>
      </c>
      <c r="CS75" s="331">
        <v>41830</v>
      </c>
      <c r="CT75" s="214" t="s">
        <v>1967</v>
      </c>
      <c r="CU75" s="302">
        <v>3</v>
      </c>
      <c r="CV75" s="302">
        <v>3</v>
      </c>
      <c r="CW75" s="350" t="s">
        <v>2267</v>
      </c>
      <c r="CX75" s="55" t="s">
        <v>1967</v>
      </c>
      <c r="CY75" s="55"/>
      <c r="CZ75" s="55"/>
      <c r="DA75" s="368"/>
    </row>
    <row r="76" spans="1:105" s="53" customFormat="1">
      <c r="A76" s="55">
        <v>75</v>
      </c>
      <c r="B76" s="216" t="s">
        <v>253</v>
      </c>
      <c r="C76" s="216" t="s">
        <v>253</v>
      </c>
      <c r="D76" s="217" t="s">
        <v>29</v>
      </c>
      <c r="E76" s="91"/>
      <c r="F76" s="71">
        <v>39</v>
      </c>
      <c r="G76" s="55"/>
      <c r="H76" s="72"/>
      <c r="I76" s="67"/>
      <c r="J76" s="71" t="s">
        <v>254</v>
      </c>
      <c r="K76" s="84" t="s">
        <v>41</v>
      </c>
      <c r="L76" s="78"/>
      <c r="M76" s="55" t="s">
        <v>480</v>
      </c>
      <c r="N76" s="88"/>
      <c r="O76" s="84"/>
      <c r="P76" s="78"/>
      <c r="Q76" s="83" t="s">
        <v>48</v>
      </c>
      <c r="R76" s="75">
        <v>41167</v>
      </c>
      <c r="S76" s="86"/>
      <c r="T76" s="86"/>
      <c r="U76" s="71"/>
      <c r="V76" s="71">
        <v>100</v>
      </c>
      <c r="W76" s="88"/>
      <c r="X76" s="71" t="s">
        <v>28</v>
      </c>
      <c r="Y76" s="55">
        <v>0</v>
      </c>
      <c r="Z76" s="71">
        <v>0</v>
      </c>
      <c r="AA76" s="75">
        <v>41184</v>
      </c>
      <c r="AB76" s="215">
        <v>41830</v>
      </c>
      <c r="AC76" s="273">
        <v>6</v>
      </c>
      <c r="AD76" s="270">
        <v>42094</v>
      </c>
      <c r="AE76" s="71">
        <v>8</v>
      </c>
      <c r="AF76" s="71">
        <v>3</v>
      </c>
      <c r="AG76" s="71"/>
      <c r="AH76" s="270">
        <v>42095</v>
      </c>
      <c r="AI76" s="71">
        <v>8</v>
      </c>
      <c r="AJ76" s="71"/>
      <c r="AK76" s="270">
        <v>42005</v>
      </c>
      <c r="AL76" s="270"/>
      <c r="AM76" s="71"/>
      <c r="AN76" s="71">
        <v>4</v>
      </c>
      <c r="AO76" s="270">
        <v>42079</v>
      </c>
      <c r="AQ76" s="71"/>
      <c r="AR76" s="270">
        <v>42086</v>
      </c>
      <c r="AS76" s="71">
        <v>4</v>
      </c>
      <c r="AT76" s="71" t="s">
        <v>1967</v>
      </c>
      <c r="AU76" s="71"/>
      <c r="AW76" s="71"/>
      <c r="AX76" s="71" t="s">
        <v>1967</v>
      </c>
      <c r="AY76" s="74">
        <v>48.709650000000003</v>
      </c>
      <c r="AZ76" s="74">
        <v>133.19217</v>
      </c>
      <c r="BA76" s="85">
        <v>66</v>
      </c>
      <c r="BB76" s="87">
        <v>2.17</v>
      </c>
      <c r="BC76" s="84">
        <v>4</v>
      </c>
      <c r="BD76" s="76" t="s">
        <v>43</v>
      </c>
      <c r="BE76" s="77">
        <v>4.2058823529411757</v>
      </c>
      <c r="BF76" s="295" t="s">
        <v>1967</v>
      </c>
      <c r="BG76" s="270">
        <v>41609</v>
      </c>
      <c r="BH76" s="270" t="s">
        <v>1123</v>
      </c>
      <c r="BI76" s="57"/>
      <c r="BJ76" s="64"/>
      <c r="BL76" s="53" t="s">
        <v>2015</v>
      </c>
      <c r="BM76" s="55">
        <v>2</v>
      </c>
      <c r="BN76" s="324" t="s">
        <v>3037</v>
      </c>
      <c r="BO76" s="358">
        <v>5.0000000000000001E-3</v>
      </c>
      <c r="BP76" s="358">
        <v>0</v>
      </c>
      <c r="BQ76" s="358">
        <v>0</v>
      </c>
      <c r="BR76" s="358">
        <v>0.96499999999999997</v>
      </c>
      <c r="BS76" s="358">
        <v>4.0000000000000001E-3</v>
      </c>
      <c r="BT76" s="358">
        <v>2.3E-2</v>
      </c>
      <c r="BU76" s="359">
        <v>3.0000000000000001E-3</v>
      </c>
      <c r="BV76" s="358">
        <v>3.5925181E-2</v>
      </c>
      <c r="BW76" s="358">
        <v>5.2195980000000003E-2</v>
      </c>
      <c r="BX76" s="358">
        <v>7.4640528999999997E-2</v>
      </c>
      <c r="BY76" s="358">
        <v>0.81041085099999999</v>
      </c>
      <c r="BZ76" s="358">
        <v>9.7840800000000004E-6</v>
      </c>
      <c r="CA76" s="358">
        <v>7.5178550000000004E-3</v>
      </c>
      <c r="CB76" s="359">
        <v>1.9299819999999999E-2</v>
      </c>
      <c r="CC76" s="64">
        <v>296</v>
      </c>
      <c r="CD76" s="64">
        <v>307</v>
      </c>
      <c r="CE76" s="64">
        <v>266</v>
      </c>
      <c r="CF76" s="64">
        <v>283</v>
      </c>
      <c r="CG76" s="64">
        <v>248</v>
      </c>
      <c r="CH76" s="64">
        <v>193</v>
      </c>
      <c r="CI76" s="64">
        <v>213</v>
      </c>
      <c r="CJ76" s="64">
        <v>224</v>
      </c>
      <c r="CK76" s="64">
        <v>226</v>
      </c>
      <c r="CL76" s="327">
        <v>259</v>
      </c>
      <c r="CM76" s="328">
        <v>0.30067909261667403</v>
      </c>
      <c r="CN76" s="328">
        <v>0.118057851239669</v>
      </c>
      <c r="CO76" s="55" t="s">
        <v>2050</v>
      </c>
      <c r="CQ76" s="71" t="s">
        <v>254</v>
      </c>
      <c r="CR76" s="38" t="s">
        <v>254</v>
      </c>
      <c r="CS76" s="331">
        <v>41830</v>
      </c>
      <c r="CT76" s="214" t="s">
        <v>1967</v>
      </c>
      <c r="CU76" s="302">
        <v>3</v>
      </c>
      <c r="CV76" s="302">
        <v>3</v>
      </c>
      <c r="CW76" s="350" t="s">
        <v>2268</v>
      </c>
      <c r="CX76" s="55" t="s">
        <v>1967</v>
      </c>
      <c r="CY76" s="55"/>
      <c r="CZ76" s="55"/>
      <c r="DA76" s="368"/>
    </row>
    <row r="77" spans="1:105" s="53" customFormat="1">
      <c r="A77" s="55">
        <v>76</v>
      </c>
      <c r="B77" s="216" t="s">
        <v>255</v>
      </c>
      <c r="C77" s="216" t="s">
        <v>255</v>
      </c>
      <c r="D77" s="217" t="s">
        <v>29</v>
      </c>
      <c r="E77" s="91"/>
      <c r="F77" s="71">
        <v>40</v>
      </c>
      <c r="G77" s="55"/>
      <c r="H77" s="72"/>
      <c r="I77" s="67"/>
      <c r="J77" s="71" t="s">
        <v>257</v>
      </c>
      <c r="K77" s="84" t="s">
        <v>41</v>
      </c>
      <c r="L77" s="78"/>
      <c r="M77" s="55" t="s">
        <v>480</v>
      </c>
      <c r="N77" s="88"/>
      <c r="O77" s="84"/>
      <c r="P77" s="78"/>
      <c r="Q77" s="83" t="s">
        <v>48</v>
      </c>
      <c r="R77" s="75">
        <v>41167</v>
      </c>
      <c r="S77" s="86"/>
      <c r="T77" s="86" t="s">
        <v>256</v>
      </c>
      <c r="U77" s="71" t="s">
        <v>54</v>
      </c>
      <c r="V77" s="71">
        <v>92</v>
      </c>
      <c r="W77" s="88"/>
      <c r="X77" s="71" t="s">
        <v>28</v>
      </c>
      <c r="Y77" s="55">
        <v>0</v>
      </c>
      <c r="Z77" s="71">
        <v>0</v>
      </c>
      <c r="AA77" s="75">
        <v>41184</v>
      </c>
      <c r="AB77" s="215">
        <v>41830</v>
      </c>
      <c r="AC77" s="273">
        <v>6</v>
      </c>
      <c r="AD77" s="270">
        <v>42094</v>
      </c>
      <c r="AE77" s="71">
        <v>8</v>
      </c>
      <c r="AF77" s="71">
        <v>6</v>
      </c>
      <c r="AG77" s="71"/>
      <c r="AH77" s="270">
        <v>42095</v>
      </c>
      <c r="AI77" s="71">
        <v>8</v>
      </c>
      <c r="AJ77" s="71"/>
      <c r="AK77" s="270">
        <v>42005</v>
      </c>
      <c r="AL77" s="270"/>
      <c r="AM77" s="71"/>
      <c r="AN77" s="71">
        <v>4</v>
      </c>
      <c r="AO77" s="270">
        <v>42079</v>
      </c>
      <c r="AQ77" s="71"/>
      <c r="AR77" s="270">
        <v>42086</v>
      </c>
      <c r="AS77" s="71">
        <v>4</v>
      </c>
      <c r="AT77" s="71" t="s">
        <v>1967</v>
      </c>
      <c r="AU77" s="71"/>
      <c r="AW77" s="71"/>
      <c r="AX77" s="71" t="s">
        <v>1967</v>
      </c>
      <c r="AY77" s="74">
        <v>48.594439999999999</v>
      </c>
      <c r="AZ77" s="74">
        <v>133.63362000000001</v>
      </c>
      <c r="BA77" s="85">
        <v>49</v>
      </c>
      <c r="BB77" s="87">
        <v>1.85</v>
      </c>
      <c r="BC77" s="84">
        <v>2</v>
      </c>
      <c r="BD77" s="76" t="s">
        <v>43</v>
      </c>
      <c r="BE77" s="77">
        <v>4.6020408163265305</v>
      </c>
      <c r="BF77" s="295" t="s">
        <v>1967</v>
      </c>
      <c r="BG77" s="270">
        <v>41609</v>
      </c>
      <c r="BH77" s="270" t="s">
        <v>1123</v>
      </c>
      <c r="BI77" s="57"/>
      <c r="BJ77" s="64"/>
      <c r="BL77" s="53" t="s">
        <v>2015</v>
      </c>
      <c r="BM77" s="55">
        <v>2</v>
      </c>
      <c r="BN77" s="324" t="s">
        <v>3037</v>
      </c>
      <c r="BO77" s="358">
        <v>2E-3</v>
      </c>
      <c r="BP77" s="358">
        <v>1E-3</v>
      </c>
      <c r="BQ77" s="358">
        <v>1E-3</v>
      </c>
      <c r="BR77" s="358">
        <v>0.97</v>
      </c>
      <c r="BS77" s="358">
        <v>1.2999999999999999E-2</v>
      </c>
      <c r="BT77" s="358">
        <v>1.0999999999999999E-2</v>
      </c>
      <c r="BU77" s="359">
        <v>3.0000000000000001E-3</v>
      </c>
      <c r="BV77" s="358">
        <v>3.2889289000000002E-2</v>
      </c>
      <c r="BW77" s="358">
        <v>6.5531644E-2</v>
      </c>
      <c r="BX77" s="358">
        <v>6.3549326000000003E-2</v>
      </c>
      <c r="BY77" s="358">
        <v>0.80453843400000002</v>
      </c>
      <c r="BZ77" s="358">
        <v>9.7425500000000004E-6</v>
      </c>
      <c r="CA77" s="358">
        <v>3.7652559999999998E-3</v>
      </c>
      <c r="CB77" s="359">
        <v>2.9716308E-2</v>
      </c>
      <c r="CC77" s="64">
        <v>296</v>
      </c>
      <c r="CD77" s="64">
        <v>307</v>
      </c>
      <c r="CE77" s="64">
        <v>266</v>
      </c>
      <c r="CF77" s="64">
        <v>283</v>
      </c>
      <c r="CG77" s="64">
        <v>248</v>
      </c>
      <c r="CH77" s="64">
        <v>193</v>
      </c>
      <c r="CI77" s="64">
        <v>213</v>
      </c>
      <c r="CJ77" s="64">
        <v>224</v>
      </c>
      <c r="CK77" s="64">
        <v>226</v>
      </c>
      <c r="CL77" s="327">
        <v>259</v>
      </c>
      <c r="CM77" s="328">
        <v>0.19890189279005899</v>
      </c>
      <c r="CN77" s="328">
        <v>0.116766467065868</v>
      </c>
      <c r="CO77" s="55" t="s">
        <v>43</v>
      </c>
      <c r="CQ77" s="71" t="s">
        <v>257</v>
      </c>
      <c r="CR77" s="38" t="s">
        <v>257</v>
      </c>
      <c r="CS77" s="331">
        <v>41830</v>
      </c>
      <c r="CT77" s="214" t="s">
        <v>1967</v>
      </c>
      <c r="CU77" s="302">
        <v>4</v>
      </c>
      <c r="CV77" s="302">
        <v>3</v>
      </c>
      <c r="CW77" s="350" t="s">
        <v>2269</v>
      </c>
      <c r="CX77" s="55" t="s">
        <v>1967</v>
      </c>
      <c r="CY77" s="55"/>
      <c r="CZ77" s="55"/>
      <c r="DA77" s="368"/>
    </row>
    <row r="78" spans="1:105" s="53" customFormat="1">
      <c r="A78" s="55">
        <v>77</v>
      </c>
      <c r="B78" s="216" t="s">
        <v>258</v>
      </c>
      <c r="C78" s="216" t="s">
        <v>258</v>
      </c>
      <c r="D78" s="217" t="s">
        <v>29</v>
      </c>
      <c r="E78" s="91"/>
      <c r="F78" s="71">
        <v>40</v>
      </c>
      <c r="G78" s="55"/>
      <c r="H78" s="72"/>
      <c r="I78" s="67"/>
      <c r="J78" s="71" t="s">
        <v>260</v>
      </c>
      <c r="K78" s="84" t="s">
        <v>41</v>
      </c>
      <c r="L78" s="78"/>
      <c r="M78" s="55" t="s">
        <v>480</v>
      </c>
      <c r="N78" s="88"/>
      <c r="O78" s="84"/>
      <c r="P78" s="78"/>
      <c r="Q78" s="83" t="s">
        <v>48</v>
      </c>
      <c r="R78" s="75">
        <v>41167</v>
      </c>
      <c r="S78" s="86"/>
      <c r="T78" s="86"/>
      <c r="U78" s="71" t="s">
        <v>54</v>
      </c>
      <c r="V78" s="71">
        <v>36</v>
      </c>
      <c r="W78" s="88" t="s">
        <v>259</v>
      </c>
      <c r="X78" s="71" t="s">
        <v>28</v>
      </c>
      <c r="Y78" s="55">
        <v>0</v>
      </c>
      <c r="Z78" s="71">
        <v>0</v>
      </c>
      <c r="AA78" s="75">
        <v>41184</v>
      </c>
      <c r="AB78" s="215">
        <v>41830</v>
      </c>
      <c r="AC78" s="273">
        <v>6</v>
      </c>
      <c r="AD78" s="270">
        <v>42094</v>
      </c>
      <c r="AE78" s="71">
        <v>8</v>
      </c>
      <c r="AF78" s="71">
        <v>4</v>
      </c>
      <c r="AG78" s="71"/>
      <c r="AH78" s="270">
        <v>42095</v>
      </c>
      <c r="AI78" s="71">
        <v>8</v>
      </c>
      <c r="AJ78" s="71"/>
      <c r="AK78" s="270">
        <v>42005</v>
      </c>
      <c r="AL78" s="270"/>
      <c r="AM78" s="71"/>
      <c r="AN78" s="71">
        <v>4</v>
      </c>
      <c r="AO78" s="270">
        <v>42079</v>
      </c>
      <c r="AQ78" s="71"/>
      <c r="AR78" s="270">
        <v>42086</v>
      </c>
      <c r="AS78" s="71">
        <v>4</v>
      </c>
      <c r="AT78" s="71" t="s">
        <v>1967</v>
      </c>
      <c r="AU78" s="270">
        <v>42076</v>
      </c>
      <c r="AW78" s="71">
        <v>5</v>
      </c>
      <c r="AX78" s="71" t="s">
        <v>1967</v>
      </c>
      <c r="AY78" s="74">
        <v>48.596780000000003</v>
      </c>
      <c r="AZ78" s="74">
        <v>133.63899000000001</v>
      </c>
      <c r="BA78" s="85">
        <v>52</v>
      </c>
      <c r="BB78" s="87">
        <v>1.91</v>
      </c>
      <c r="BC78" s="84">
        <v>3</v>
      </c>
      <c r="BD78" s="76" t="s">
        <v>43</v>
      </c>
      <c r="BE78" s="77">
        <v>4.2881355932203391</v>
      </c>
      <c r="BF78" s="295" t="s">
        <v>1967</v>
      </c>
      <c r="BG78" s="270">
        <v>41609</v>
      </c>
      <c r="BH78" s="270" t="s">
        <v>1123</v>
      </c>
      <c r="BI78" s="57"/>
      <c r="BJ78" s="64"/>
      <c r="BL78" s="53" t="s">
        <v>2015</v>
      </c>
      <c r="BM78" s="55">
        <v>2</v>
      </c>
      <c r="BN78" s="324" t="s">
        <v>3037</v>
      </c>
      <c r="BO78" s="358">
        <v>5.0000000000000001E-3</v>
      </c>
      <c r="BP78" s="358">
        <v>1.0999999999999999E-2</v>
      </c>
      <c r="BQ78" s="358">
        <v>4.0000000000000001E-3</v>
      </c>
      <c r="BR78" s="358">
        <v>0.94</v>
      </c>
      <c r="BS78" s="358">
        <v>1E-3</v>
      </c>
      <c r="BT78" s="358">
        <v>2.7E-2</v>
      </c>
      <c r="BU78" s="359">
        <v>1.0999999999999999E-2</v>
      </c>
      <c r="BV78" s="358">
        <v>4.0803881E-2</v>
      </c>
      <c r="BW78" s="358">
        <v>7.3527622000000001E-2</v>
      </c>
      <c r="BX78" s="358">
        <v>7.8622557999999995E-2</v>
      </c>
      <c r="BY78" s="358">
        <v>0.77625236200000003</v>
      </c>
      <c r="BZ78" s="358">
        <v>9.7178799999999992E-6</v>
      </c>
      <c r="CA78" s="358">
        <v>7.1719519999999997E-3</v>
      </c>
      <c r="CB78" s="359">
        <v>2.3611907000000001E-2</v>
      </c>
      <c r="CC78" s="64">
        <v>296</v>
      </c>
      <c r="CD78" s="64">
        <v>307</v>
      </c>
      <c r="CE78" s="64">
        <v>267</v>
      </c>
      <c r="CF78" s="64">
        <v>284</v>
      </c>
      <c r="CG78" s="64">
        <v>248</v>
      </c>
      <c r="CH78" s="64">
        <v>193</v>
      </c>
      <c r="CI78" s="64">
        <v>214</v>
      </c>
      <c r="CJ78" s="64">
        <v>223</v>
      </c>
      <c r="CK78" s="64">
        <v>226</v>
      </c>
      <c r="CL78" s="327">
        <v>259</v>
      </c>
      <c r="CM78" s="328">
        <v>0.33209073833261099</v>
      </c>
      <c r="CN78" s="328">
        <v>0.110587115476139</v>
      </c>
      <c r="CO78" s="55" t="s">
        <v>2050</v>
      </c>
      <c r="CQ78" s="71" t="s">
        <v>260</v>
      </c>
      <c r="CR78" s="38" t="s">
        <v>260</v>
      </c>
      <c r="CS78" s="331">
        <v>41830</v>
      </c>
      <c r="CT78" s="214" t="s">
        <v>1967</v>
      </c>
      <c r="CU78" s="302">
        <v>3</v>
      </c>
      <c r="CV78" s="302">
        <v>3</v>
      </c>
      <c r="CW78" s="350" t="s">
        <v>2270</v>
      </c>
      <c r="CX78" s="55" t="s">
        <v>1967</v>
      </c>
      <c r="CY78" s="55"/>
      <c r="CZ78" s="55"/>
      <c r="DA78" s="368"/>
    </row>
    <row r="79" spans="1:105" s="53" customFormat="1">
      <c r="A79" s="55">
        <v>78</v>
      </c>
      <c r="B79" s="216" t="s">
        <v>261</v>
      </c>
      <c r="C79" s="216" t="s">
        <v>261</v>
      </c>
      <c r="D79" s="217" t="s">
        <v>29</v>
      </c>
      <c r="E79" s="91"/>
      <c r="F79" s="71">
        <v>40</v>
      </c>
      <c r="G79" s="55"/>
      <c r="H79" s="72"/>
      <c r="I79" s="67"/>
      <c r="J79" s="71" t="s">
        <v>262</v>
      </c>
      <c r="K79" s="84" t="s">
        <v>41</v>
      </c>
      <c r="L79" s="78"/>
      <c r="M79" s="55" t="s">
        <v>480</v>
      </c>
      <c r="N79" s="88"/>
      <c r="O79" s="84"/>
      <c r="P79" s="78"/>
      <c r="Q79" s="83" t="s">
        <v>48</v>
      </c>
      <c r="R79" s="75">
        <v>41167</v>
      </c>
      <c r="S79" s="86"/>
      <c r="T79" s="86"/>
      <c r="U79" s="71"/>
      <c r="V79" s="71">
        <v>56</v>
      </c>
      <c r="W79" s="88"/>
      <c r="X79" s="71" t="s">
        <v>28</v>
      </c>
      <c r="Y79" s="55">
        <v>0</v>
      </c>
      <c r="Z79" s="71">
        <v>0</v>
      </c>
      <c r="AA79" s="75">
        <v>41184</v>
      </c>
      <c r="AB79" s="215">
        <v>41830</v>
      </c>
      <c r="AC79" s="273">
        <v>6</v>
      </c>
      <c r="AD79" s="270">
        <v>42094</v>
      </c>
      <c r="AE79" s="71">
        <v>8</v>
      </c>
      <c r="AF79" s="71">
        <v>4</v>
      </c>
      <c r="AG79" s="71"/>
      <c r="AH79" s="270">
        <v>42095</v>
      </c>
      <c r="AI79" s="71">
        <v>8</v>
      </c>
      <c r="AJ79" s="71"/>
      <c r="AK79" s="270">
        <v>42005</v>
      </c>
      <c r="AL79" s="270"/>
      <c r="AM79" s="71"/>
      <c r="AN79" s="71">
        <v>4</v>
      </c>
      <c r="AO79" s="270">
        <v>42079</v>
      </c>
      <c r="AQ79" s="71"/>
      <c r="AR79" s="270">
        <v>42086</v>
      </c>
      <c r="AS79" s="71">
        <v>4</v>
      </c>
      <c r="AT79" s="71" t="s">
        <v>1967</v>
      </c>
      <c r="AU79" s="270">
        <v>42076</v>
      </c>
      <c r="AW79" s="71">
        <v>5</v>
      </c>
      <c r="AX79" s="71" t="s">
        <v>1967</v>
      </c>
      <c r="AY79" s="74">
        <v>48.597029999999997</v>
      </c>
      <c r="AZ79" s="74">
        <v>133.63937000000001</v>
      </c>
      <c r="BA79" s="85">
        <v>52</v>
      </c>
      <c r="BB79" s="87">
        <v>1.5</v>
      </c>
      <c r="BC79" s="84">
        <v>2</v>
      </c>
      <c r="BD79" s="76" t="s">
        <v>43</v>
      </c>
      <c r="BE79" s="77">
        <v>4.3297872340425529</v>
      </c>
      <c r="BF79" s="295" t="s">
        <v>1967</v>
      </c>
      <c r="BG79" s="270">
        <v>41609</v>
      </c>
      <c r="BH79" s="270" t="s">
        <v>1123</v>
      </c>
      <c r="BI79" s="57"/>
      <c r="BJ79" s="64"/>
      <c r="BL79" s="53" t="s">
        <v>2015</v>
      </c>
      <c r="BM79" s="55">
        <v>2</v>
      </c>
      <c r="BN79" s="324" t="s">
        <v>3037</v>
      </c>
      <c r="BO79" s="358">
        <v>0</v>
      </c>
      <c r="BP79" s="358">
        <v>1.0999999999999999E-2</v>
      </c>
      <c r="BQ79" s="358">
        <v>1E-3</v>
      </c>
      <c r="BR79" s="358">
        <v>0.98499999999999999</v>
      </c>
      <c r="BS79" s="358">
        <v>2E-3</v>
      </c>
      <c r="BT79" s="358">
        <v>1E-3</v>
      </c>
      <c r="BU79" s="359">
        <v>1E-3</v>
      </c>
      <c r="BV79" s="358">
        <v>4.0770607E-2</v>
      </c>
      <c r="BW79" s="358">
        <v>7.5294849999999997E-2</v>
      </c>
      <c r="BX79" s="358">
        <v>7.8682482999999998E-2</v>
      </c>
      <c r="BY79" s="358">
        <v>0.779165628</v>
      </c>
      <c r="BZ79" s="358">
        <v>9.6222799999999996E-6</v>
      </c>
      <c r="CA79" s="358">
        <v>1.3245329999999999E-3</v>
      </c>
      <c r="CB79" s="359">
        <v>2.4752276E-2</v>
      </c>
      <c r="CC79" s="64">
        <v>296</v>
      </c>
      <c r="CD79" s="64">
        <v>307</v>
      </c>
      <c r="CE79" s="64">
        <v>267</v>
      </c>
      <c r="CF79" s="64">
        <v>284</v>
      </c>
      <c r="CG79" s="64">
        <v>248</v>
      </c>
      <c r="CH79" s="64">
        <v>193</v>
      </c>
      <c r="CI79" s="64">
        <v>214</v>
      </c>
      <c r="CJ79" s="64">
        <v>223</v>
      </c>
      <c r="CK79" s="64">
        <v>226</v>
      </c>
      <c r="CL79" s="327">
        <v>259</v>
      </c>
      <c r="CM79" s="328">
        <v>0.26932524201704999</v>
      </c>
      <c r="CN79" s="328">
        <v>0.100692109946609</v>
      </c>
      <c r="CO79" s="55" t="s">
        <v>43</v>
      </c>
      <c r="CQ79" s="71" t="s">
        <v>262</v>
      </c>
      <c r="CR79" s="38" t="s">
        <v>262</v>
      </c>
      <c r="CS79" s="331">
        <v>41830</v>
      </c>
      <c r="CT79" s="214" t="s">
        <v>1967</v>
      </c>
      <c r="CU79" s="302">
        <v>3</v>
      </c>
      <c r="CV79" s="302">
        <v>3</v>
      </c>
      <c r="CW79" s="350" t="s">
        <v>2271</v>
      </c>
      <c r="CX79" s="55" t="s">
        <v>1967</v>
      </c>
      <c r="CY79" s="55"/>
      <c r="CZ79" s="55"/>
      <c r="DA79" s="368"/>
    </row>
    <row r="80" spans="1:105" s="53" customFormat="1">
      <c r="A80" s="55">
        <v>79</v>
      </c>
      <c r="B80" s="216" t="s">
        <v>263</v>
      </c>
      <c r="C80" s="216" t="s">
        <v>263</v>
      </c>
      <c r="D80" s="217" t="s">
        <v>29</v>
      </c>
      <c r="E80" s="91"/>
      <c r="F80" s="71">
        <v>41</v>
      </c>
      <c r="G80" s="55"/>
      <c r="H80" s="72"/>
      <c r="I80" s="67"/>
      <c r="J80" s="71" t="s">
        <v>267</v>
      </c>
      <c r="K80" s="84" t="s">
        <v>41</v>
      </c>
      <c r="L80" s="78"/>
      <c r="M80" s="55" t="s">
        <v>480</v>
      </c>
      <c r="N80" s="88"/>
      <c r="O80" s="84"/>
      <c r="P80" s="78"/>
      <c r="Q80" s="83" t="s">
        <v>48</v>
      </c>
      <c r="R80" s="75">
        <v>41167</v>
      </c>
      <c r="S80" s="86" t="s">
        <v>265</v>
      </c>
      <c r="T80" s="86" t="s">
        <v>264</v>
      </c>
      <c r="U80" s="71" t="s">
        <v>100</v>
      </c>
      <c r="V80" s="71">
        <v>196</v>
      </c>
      <c r="W80" s="88" t="s">
        <v>266</v>
      </c>
      <c r="X80" s="71" t="s">
        <v>28</v>
      </c>
      <c r="Y80" s="55">
        <v>0</v>
      </c>
      <c r="Z80" s="71">
        <v>0</v>
      </c>
      <c r="AA80" s="75">
        <v>41184</v>
      </c>
      <c r="AB80" s="215">
        <v>41830</v>
      </c>
      <c r="AC80" s="273">
        <v>6</v>
      </c>
      <c r="AD80" s="270">
        <v>42094</v>
      </c>
      <c r="AE80" s="71">
        <v>8</v>
      </c>
      <c r="AF80" s="71">
        <v>8</v>
      </c>
      <c r="AG80" s="71"/>
      <c r="AH80" s="270">
        <v>42095</v>
      </c>
      <c r="AI80" s="71">
        <v>8</v>
      </c>
      <c r="AJ80" s="71"/>
      <c r="AK80" s="270">
        <v>42005</v>
      </c>
      <c r="AL80" s="270"/>
      <c r="AM80" s="71"/>
      <c r="AN80" s="71">
        <v>4</v>
      </c>
      <c r="AO80" s="270">
        <v>42079</v>
      </c>
      <c r="AQ80" s="71"/>
      <c r="AR80" s="270">
        <v>42086</v>
      </c>
      <c r="AS80" s="71">
        <v>4</v>
      </c>
      <c r="AT80" s="71" t="s">
        <v>1967</v>
      </c>
      <c r="AU80" s="71"/>
      <c r="AW80" s="71"/>
      <c r="AX80" s="71" t="s">
        <v>1967</v>
      </c>
      <c r="AY80" s="74">
        <v>48.586489999999998</v>
      </c>
      <c r="AZ80" s="74">
        <v>133.93886000000001</v>
      </c>
      <c r="BA80" s="85">
        <v>43</v>
      </c>
      <c r="BB80" s="87">
        <v>1.59</v>
      </c>
      <c r="BC80" s="84">
        <v>3</v>
      </c>
      <c r="BD80" s="76" t="s">
        <v>43</v>
      </c>
      <c r="BE80" s="77">
        <v>4.5299500831946755</v>
      </c>
      <c r="BF80" s="295" t="s">
        <v>1967</v>
      </c>
      <c r="BG80" s="270">
        <v>41609</v>
      </c>
      <c r="BH80" s="270" t="s">
        <v>1123</v>
      </c>
      <c r="BI80" s="57"/>
      <c r="BJ80" s="64"/>
      <c r="BL80" s="53" t="s">
        <v>2015</v>
      </c>
      <c r="BM80" s="55">
        <v>2</v>
      </c>
      <c r="BN80" s="324" t="s">
        <v>3037</v>
      </c>
      <c r="BO80" s="358">
        <v>3.0000000000000001E-3</v>
      </c>
      <c r="BP80" s="358">
        <v>1.4999999999999999E-2</v>
      </c>
      <c r="BQ80" s="358">
        <v>3.0000000000000001E-3</v>
      </c>
      <c r="BR80" s="358">
        <v>0.95599999999999996</v>
      </c>
      <c r="BS80" s="358">
        <v>2E-3</v>
      </c>
      <c r="BT80" s="358">
        <v>1.4999999999999999E-2</v>
      </c>
      <c r="BU80" s="359">
        <v>6.0000000000000001E-3</v>
      </c>
      <c r="BV80" s="358">
        <v>2.8985567E-2</v>
      </c>
      <c r="BW80" s="358">
        <v>7.3284741E-2</v>
      </c>
      <c r="BX80" s="358">
        <v>6.7384571000000004E-2</v>
      </c>
      <c r="BY80" s="358">
        <v>0.79612247599999997</v>
      </c>
      <c r="BZ80" s="358">
        <v>9.7991999999999993E-6</v>
      </c>
      <c r="CA80" s="358">
        <v>9.7991999999999993E-6</v>
      </c>
      <c r="CB80" s="359">
        <v>3.4203047E-2</v>
      </c>
      <c r="CC80" s="64">
        <v>296</v>
      </c>
      <c r="CD80" s="64">
        <v>307</v>
      </c>
      <c r="CE80" s="64">
        <v>267</v>
      </c>
      <c r="CF80" s="64">
        <v>284</v>
      </c>
      <c r="CG80" s="64">
        <v>248</v>
      </c>
      <c r="CH80" s="64">
        <v>193</v>
      </c>
      <c r="CI80" s="64">
        <v>214</v>
      </c>
      <c r="CJ80" s="64">
        <v>223</v>
      </c>
      <c r="CK80" s="64">
        <v>226</v>
      </c>
      <c r="CL80" s="327">
        <v>259</v>
      </c>
      <c r="CM80" s="328">
        <v>0.13576072821846599</v>
      </c>
      <c r="CN80" s="328">
        <v>0.127963353061156</v>
      </c>
      <c r="CO80" s="55" t="s">
        <v>43</v>
      </c>
      <c r="CQ80" s="71" t="s">
        <v>267</v>
      </c>
      <c r="CR80" s="38" t="s">
        <v>267</v>
      </c>
      <c r="CS80" s="331">
        <v>41830</v>
      </c>
      <c r="CT80" s="214" t="s">
        <v>1967</v>
      </c>
      <c r="CU80" s="302">
        <v>3</v>
      </c>
      <c r="CV80" s="302">
        <v>3</v>
      </c>
      <c r="CW80" s="350" t="s">
        <v>2272</v>
      </c>
      <c r="CX80" s="55" t="s">
        <v>1967</v>
      </c>
      <c r="CY80" s="55"/>
      <c r="CZ80" s="55"/>
      <c r="DA80" s="368"/>
    </row>
    <row r="81" spans="1:105" s="53" customFormat="1">
      <c r="A81" s="55">
        <v>80</v>
      </c>
      <c r="B81" s="216" t="s">
        <v>268</v>
      </c>
      <c r="C81" s="216" t="s">
        <v>268</v>
      </c>
      <c r="D81" s="217" t="s">
        <v>29</v>
      </c>
      <c r="E81" s="91"/>
      <c r="F81" s="71">
        <v>41</v>
      </c>
      <c r="G81" s="55"/>
      <c r="H81" s="72"/>
      <c r="I81" s="67"/>
      <c r="J81" s="71" t="s">
        <v>269</v>
      </c>
      <c r="K81" s="84" t="s">
        <v>41</v>
      </c>
      <c r="L81" s="78"/>
      <c r="M81" s="55" t="s">
        <v>480</v>
      </c>
      <c r="N81" s="88"/>
      <c r="O81" s="84"/>
      <c r="P81" s="78"/>
      <c r="Q81" s="83" t="s">
        <v>48</v>
      </c>
      <c r="R81" s="75">
        <v>41167</v>
      </c>
      <c r="S81" s="86"/>
      <c r="T81" s="86"/>
      <c r="U81" s="71"/>
      <c r="V81" s="71">
        <v>208</v>
      </c>
      <c r="W81" s="88"/>
      <c r="X81" s="71" t="s">
        <v>28</v>
      </c>
      <c r="Y81" s="55">
        <v>0</v>
      </c>
      <c r="Z81" s="71">
        <v>0</v>
      </c>
      <c r="AA81" s="75">
        <v>41184</v>
      </c>
      <c r="AB81" s="215">
        <v>41830</v>
      </c>
      <c r="AC81" s="273">
        <v>6</v>
      </c>
      <c r="AD81" s="270">
        <v>42094</v>
      </c>
      <c r="AE81" s="71">
        <v>8</v>
      </c>
      <c r="AF81" s="71">
        <v>4</v>
      </c>
      <c r="AG81" s="71"/>
      <c r="AH81" s="270">
        <v>42095</v>
      </c>
      <c r="AI81" s="71">
        <v>8</v>
      </c>
      <c r="AJ81" s="71"/>
      <c r="AK81" s="270">
        <v>42005</v>
      </c>
      <c r="AL81" s="270"/>
      <c r="AM81" s="71"/>
      <c r="AN81" s="71">
        <v>4</v>
      </c>
      <c r="AO81" s="270">
        <v>42079</v>
      </c>
      <c r="AQ81" s="71"/>
      <c r="AR81" s="270">
        <v>42086</v>
      </c>
      <c r="AS81" s="71">
        <v>4</v>
      </c>
      <c r="AT81" s="71" t="s">
        <v>1967</v>
      </c>
      <c r="AU81" s="270">
        <v>42076</v>
      </c>
      <c r="AW81" s="71">
        <v>4</v>
      </c>
      <c r="AX81" s="71" t="s">
        <v>1967</v>
      </c>
      <c r="AY81" s="74">
        <v>48.586579999999998</v>
      </c>
      <c r="AZ81" s="74">
        <v>133.93906000000001</v>
      </c>
      <c r="BA81" s="85">
        <v>45</v>
      </c>
      <c r="BB81" s="87">
        <v>1.65</v>
      </c>
      <c r="BC81" s="84">
        <v>3</v>
      </c>
      <c r="BD81" s="76" t="s">
        <v>43</v>
      </c>
      <c r="BE81" s="77">
        <v>4.6630434782608692</v>
      </c>
      <c r="BF81" s="295" t="s">
        <v>1967</v>
      </c>
      <c r="BG81" s="270">
        <v>41609</v>
      </c>
      <c r="BH81" s="270" t="s">
        <v>1123</v>
      </c>
      <c r="BI81" s="57"/>
      <c r="BJ81" s="64"/>
      <c r="BL81" s="53" t="s">
        <v>2015</v>
      </c>
      <c r="BM81" s="55">
        <v>2</v>
      </c>
      <c r="BN81" s="324" t="s">
        <v>3037</v>
      </c>
      <c r="BO81" s="358">
        <v>1E-3</v>
      </c>
      <c r="BP81" s="358">
        <v>1.9E-2</v>
      </c>
      <c r="BQ81" s="358">
        <v>0</v>
      </c>
      <c r="BR81" s="358">
        <v>0.97099999999999997</v>
      </c>
      <c r="BS81" s="358">
        <v>3.0000000000000001E-3</v>
      </c>
      <c r="BT81" s="358">
        <v>4.0000000000000001E-3</v>
      </c>
      <c r="BU81" s="359">
        <v>2E-3</v>
      </c>
      <c r="BV81" s="358">
        <v>4.2737355999999997E-2</v>
      </c>
      <c r="BW81" s="358">
        <v>8.5756552999999999E-2</v>
      </c>
      <c r="BX81" s="358">
        <v>7.7555427999999996E-2</v>
      </c>
      <c r="BY81" s="358">
        <v>0.76374332099999998</v>
      </c>
      <c r="BZ81" s="358">
        <v>9.6163100000000004E-6</v>
      </c>
      <c r="CA81" s="358">
        <v>3.9953619999999997E-3</v>
      </c>
      <c r="CB81" s="359">
        <v>2.6202363999999999E-2</v>
      </c>
      <c r="CC81" s="64">
        <v>296</v>
      </c>
      <c r="CD81" s="64">
        <v>307</v>
      </c>
      <c r="CE81" s="64">
        <v>267</v>
      </c>
      <c r="CF81" s="64">
        <v>284</v>
      </c>
      <c r="CG81" s="64">
        <v>248</v>
      </c>
      <c r="CH81" s="64">
        <v>193</v>
      </c>
      <c r="CI81" s="64">
        <v>214</v>
      </c>
      <c r="CJ81" s="64">
        <v>223</v>
      </c>
      <c r="CK81" s="64">
        <v>226</v>
      </c>
      <c r="CL81" s="327">
        <v>259</v>
      </c>
      <c r="CM81" s="328">
        <v>0.26340124259500097</v>
      </c>
      <c r="CN81" s="328">
        <v>0.101176932130247</v>
      </c>
      <c r="CO81" s="55" t="s">
        <v>43</v>
      </c>
      <c r="CQ81" s="71" t="s">
        <v>269</v>
      </c>
      <c r="CR81" s="38" t="s">
        <v>269</v>
      </c>
      <c r="CS81" s="331">
        <v>41830</v>
      </c>
      <c r="CT81" s="214" t="s">
        <v>1967</v>
      </c>
      <c r="CU81" s="302">
        <v>3</v>
      </c>
      <c r="CV81" s="302">
        <v>3</v>
      </c>
      <c r="CW81" s="350" t="s">
        <v>2273</v>
      </c>
      <c r="CX81" s="55" t="s">
        <v>1967</v>
      </c>
      <c r="CY81" s="55"/>
      <c r="CZ81" s="55"/>
      <c r="DA81" s="368"/>
    </row>
    <row r="82" spans="1:105" s="53" customFormat="1">
      <c r="A82" s="55">
        <v>81</v>
      </c>
      <c r="B82" s="216" t="s">
        <v>270</v>
      </c>
      <c r="C82" s="216" t="s">
        <v>270</v>
      </c>
      <c r="D82" s="217" t="s">
        <v>29</v>
      </c>
      <c r="E82" s="91"/>
      <c r="F82" s="71">
        <v>41</v>
      </c>
      <c r="G82" s="55"/>
      <c r="H82" s="72"/>
      <c r="I82" s="67"/>
      <c r="J82" s="71" t="s">
        <v>271</v>
      </c>
      <c r="K82" s="84" t="s">
        <v>41</v>
      </c>
      <c r="L82" s="78"/>
      <c r="M82" s="55" t="s">
        <v>480</v>
      </c>
      <c r="N82" s="88"/>
      <c r="O82" s="84"/>
      <c r="P82" s="78"/>
      <c r="Q82" s="83" t="s">
        <v>48</v>
      </c>
      <c r="R82" s="75">
        <v>41167</v>
      </c>
      <c r="S82" s="86"/>
      <c r="T82" s="86"/>
      <c r="U82" s="71"/>
      <c r="V82" s="71">
        <v>172</v>
      </c>
      <c r="W82" s="88"/>
      <c r="X82" s="71" t="s">
        <v>28</v>
      </c>
      <c r="Y82" s="55">
        <v>0</v>
      </c>
      <c r="Z82" s="71">
        <v>0</v>
      </c>
      <c r="AA82" s="75">
        <v>41184</v>
      </c>
      <c r="AB82" s="215">
        <v>41830</v>
      </c>
      <c r="AC82" s="273">
        <v>6</v>
      </c>
      <c r="AD82" s="270">
        <v>42094</v>
      </c>
      <c r="AE82" s="71">
        <v>8</v>
      </c>
      <c r="AF82" s="71">
        <v>3</v>
      </c>
      <c r="AG82" s="71"/>
      <c r="AH82" s="270">
        <v>42095</v>
      </c>
      <c r="AI82" s="71">
        <v>8</v>
      </c>
      <c r="AJ82" s="71"/>
      <c r="AK82" s="270">
        <v>42005</v>
      </c>
      <c r="AL82" s="270"/>
      <c r="AM82" s="71"/>
      <c r="AN82" s="71">
        <v>4</v>
      </c>
      <c r="AO82" s="270">
        <v>42079</v>
      </c>
      <c r="AQ82" s="71"/>
      <c r="AR82" s="270">
        <v>42086</v>
      </c>
      <c r="AS82" s="71">
        <v>4</v>
      </c>
      <c r="AT82" s="71" t="s">
        <v>1967</v>
      </c>
      <c r="AU82" s="270">
        <v>42076</v>
      </c>
      <c r="AW82" s="71">
        <v>1</v>
      </c>
      <c r="AX82" s="71" t="s">
        <v>1967</v>
      </c>
      <c r="AY82" s="74">
        <v>48.587249999999997</v>
      </c>
      <c r="AZ82" s="74">
        <v>133.93983</v>
      </c>
      <c r="BA82" s="85">
        <v>46</v>
      </c>
      <c r="BB82" s="87">
        <v>2.0299999999999998</v>
      </c>
      <c r="BC82" s="84">
        <v>3</v>
      </c>
      <c r="BD82" s="76" t="s">
        <v>43</v>
      </c>
      <c r="BE82" s="77">
        <v>4.5081967213114753</v>
      </c>
      <c r="BF82" s="295" t="s">
        <v>1967</v>
      </c>
      <c r="BG82" s="270">
        <v>41609</v>
      </c>
      <c r="BH82" s="270" t="s">
        <v>1123</v>
      </c>
      <c r="BI82" s="57"/>
      <c r="BJ82" s="64"/>
      <c r="BL82" s="53" t="s">
        <v>2015</v>
      </c>
      <c r="BM82" s="55">
        <v>2</v>
      </c>
      <c r="BN82" s="324" t="s">
        <v>3037</v>
      </c>
      <c r="BO82" s="358">
        <v>5.0000000000000001E-3</v>
      </c>
      <c r="BP82" s="358">
        <v>2.1999999999999999E-2</v>
      </c>
      <c r="BQ82" s="358">
        <v>4.0000000000000001E-3</v>
      </c>
      <c r="BR82" s="358">
        <v>0.94799999999999995</v>
      </c>
      <c r="BS82" s="358">
        <v>6.0000000000000001E-3</v>
      </c>
      <c r="BT82" s="358">
        <v>1.0999999999999999E-2</v>
      </c>
      <c r="BU82" s="359">
        <v>4.0000000000000001E-3</v>
      </c>
      <c r="BV82" s="358">
        <v>4.6024283999999999E-2</v>
      </c>
      <c r="BW82" s="358">
        <v>8.2185580999999994E-2</v>
      </c>
      <c r="BX82" s="358">
        <v>7.7559837000000006E-2</v>
      </c>
      <c r="BY82" s="358">
        <v>0.76207629099999996</v>
      </c>
      <c r="BZ82" s="358">
        <v>9.7170899999999998E-6</v>
      </c>
      <c r="CA82" s="358">
        <v>6.1064320000000002E-3</v>
      </c>
      <c r="CB82" s="359">
        <v>2.6037857000000001E-2</v>
      </c>
      <c r="CC82" s="64">
        <v>296</v>
      </c>
      <c r="CD82" s="64">
        <v>307</v>
      </c>
      <c r="CE82" s="64">
        <v>267</v>
      </c>
      <c r="CF82" s="64">
        <v>284</v>
      </c>
      <c r="CG82" s="64">
        <v>248</v>
      </c>
      <c r="CH82" s="64">
        <v>193</v>
      </c>
      <c r="CI82" s="64">
        <v>214</v>
      </c>
      <c r="CJ82" s="64">
        <v>223</v>
      </c>
      <c r="CK82" s="64">
        <v>226</v>
      </c>
      <c r="CL82" s="327">
        <v>259</v>
      </c>
      <c r="CM82" s="328">
        <v>0.34206039589654702</v>
      </c>
      <c r="CN82" s="328">
        <v>0.108661278988053</v>
      </c>
      <c r="CO82" s="55" t="s">
        <v>2050</v>
      </c>
      <c r="CQ82" s="71" t="s">
        <v>271</v>
      </c>
      <c r="CR82" s="38" t="s">
        <v>271</v>
      </c>
      <c r="CS82" s="331">
        <v>41830</v>
      </c>
      <c r="CT82" s="214" t="s">
        <v>1967</v>
      </c>
      <c r="CU82" s="302">
        <v>3</v>
      </c>
      <c r="CV82" s="302">
        <v>3</v>
      </c>
      <c r="CW82" s="350" t="s">
        <v>2274</v>
      </c>
      <c r="CX82" s="55" t="s">
        <v>1967</v>
      </c>
      <c r="CY82" s="55"/>
      <c r="CZ82" s="55"/>
      <c r="DA82" s="368"/>
    </row>
    <row r="83" spans="1:105" s="53" customFormat="1">
      <c r="A83" s="55">
        <v>82</v>
      </c>
      <c r="B83" s="259" t="s">
        <v>272</v>
      </c>
      <c r="C83" s="259" t="s">
        <v>272</v>
      </c>
      <c r="D83" s="260" t="s">
        <v>29</v>
      </c>
      <c r="E83" s="91"/>
      <c r="F83" s="71">
        <v>41</v>
      </c>
      <c r="G83" s="55"/>
      <c r="H83" s="72"/>
      <c r="I83" s="67"/>
      <c r="J83" s="71" t="s">
        <v>273</v>
      </c>
      <c r="K83" s="84" t="s">
        <v>41</v>
      </c>
      <c r="L83" s="78"/>
      <c r="M83" s="55" t="s">
        <v>480</v>
      </c>
      <c r="N83" s="88"/>
      <c r="O83" s="84"/>
      <c r="P83" s="78"/>
      <c r="Q83" s="83" t="s">
        <v>48</v>
      </c>
      <c r="R83" s="75">
        <v>41167</v>
      </c>
      <c r="S83" s="86"/>
      <c r="T83" s="86"/>
      <c r="U83" s="71"/>
      <c r="V83" s="71">
        <v>280</v>
      </c>
      <c r="W83" s="88"/>
      <c r="X83" s="71" t="s">
        <v>28</v>
      </c>
      <c r="Y83" s="55">
        <v>0</v>
      </c>
      <c r="Z83" s="71">
        <v>0</v>
      </c>
      <c r="AA83" s="75">
        <v>41184</v>
      </c>
      <c r="AB83" s="261">
        <v>42073</v>
      </c>
      <c r="AC83" s="271">
        <v>5</v>
      </c>
      <c r="AD83" s="270">
        <v>42138</v>
      </c>
      <c r="AE83" s="71">
        <v>4</v>
      </c>
      <c r="AF83" s="71"/>
      <c r="AG83" s="71"/>
      <c r="AH83" s="270"/>
      <c r="AI83" s="71"/>
      <c r="AJ83" s="71"/>
      <c r="AK83" s="270">
        <v>42005</v>
      </c>
      <c r="AL83" s="270"/>
      <c r="AM83" s="71"/>
      <c r="AN83" s="71">
        <v>4</v>
      </c>
      <c r="AO83" s="71"/>
      <c r="AQ83" s="71"/>
      <c r="AR83" s="71"/>
      <c r="AS83" s="71"/>
      <c r="AT83" s="71" t="s">
        <v>1967</v>
      </c>
      <c r="AU83" s="71"/>
      <c r="AW83" s="71"/>
      <c r="AX83" s="71"/>
      <c r="AY83" s="74">
        <v>48.588090000000001</v>
      </c>
      <c r="AZ83" s="74">
        <v>133.94029</v>
      </c>
      <c r="BA83" s="85">
        <v>47</v>
      </c>
      <c r="BB83" s="87">
        <v>1.89</v>
      </c>
      <c r="BC83" s="84">
        <v>2.5</v>
      </c>
      <c r="BD83" s="76" t="s">
        <v>43</v>
      </c>
      <c r="BE83" s="77">
        <v>4.4626016260162604</v>
      </c>
      <c r="BF83" s="295" t="s">
        <v>1967</v>
      </c>
      <c r="BG83" s="270">
        <v>41609</v>
      </c>
      <c r="BH83" s="270" t="s">
        <v>1123</v>
      </c>
      <c r="BI83" s="57"/>
      <c r="BJ83" s="64"/>
      <c r="BL83" s="53" t="s">
        <v>2015</v>
      </c>
      <c r="BM83" s="55">
        <v>2</v>
      </c>
      <c r="BN83" s="324" t="s">
        <v>3037</v>
      </c>
      <c r="BO83" s="358">
        <v>1E-3</v>
      </c>
      <c r="BP83" s="358">
        <v>7.0000000000000001E-3</v>
      </c>
      <c r="BQ83" s="358">
        <v>0</v>
      </c>
      <c r="BR83" s="358">
        <v>0.98399999999999999</v>
      </c>
      <c r="BS83" s="358">
        <v>4.0000000000000001E-3</v>
      </c>
      <c r="BT83" s="358">
        <v>2E-3</v>
      </c>
      <c r="BU83" s="359">
        <v>1E-3</v>
      </c>
      <c r="BV83" s="358">
        <v>4.4383071000000003E-2</v>
      </c>
      <c r="BW83" s="358">
        <v>8.1449928000000005E-2</v>
      </c>
      <c r="BX83" s="358">
        <v>7.5667725000000005E-2</v>
      </c>
      <c r="BY83" s="358">
        <v>0.763364818</v>
      </c>
      <c r="BZ83" s="358">
        <v>9.6300999999999995E-6</v>
      </c>
      <c r="CA83" s="358">
        <v>6.0173529999999996E-3</v>
      </c>
      <c r="CB83" s="359">
        <v>2.9107475000000001E-2</v>
      </c>
      <c r="CC83" s="64">
        <v>296</v>
      </c>
      <c r="CD83" s="64">
        <v>307</v>
      </c>
      <c r="CE83" s="64">
        <v>267</v>
      </c>
      <c r="CF83" s="64">
        <v>284</v>
      </c>
      <c r="CG83" s="64">
        <v>248</v>
      </c>
      <c r="CH83" s="64">
        <v>193</v>
      </c>
      <c r="CI83" s="64">
        <v>214</v>
      </c>
      <c r="CJ83" s="64">
        <v>223</v>
      </c>
      <c r="CK83" s="64">
        <v>226</v>
      </c>
      <c r="CL83" s="327">
        <v>259</v>
      </c>
      <c r="CM83" s="328">
        <v>0.27137696864614902</v>
      </c>
      <c r="CN83" s="328">
        <v>0.103791544380106</v>
      </c>
      <c r="CO83" s="55" t="s">
        <v>43</v>
      </c>
      <c r="CQ83" s="71" t="s">
        <v>273</v>
      </c>
      <c r="CR83" s="38" t="s">
        <v>273</v>
      </c>
      <c r="CS83" s="331">
        <v>42073</v>
      </c>
      <c r="CT83" s="214" t="s">
        <v>1967</v>
      </c>
      <c r="CU83" s="302">
        <v>3</v>
      </c>
      <c r="CV83" s="302">
        <v>3</v>
      </c>
      <c r="CW83" s="350" t="s">
        <v>2275</v>
      </c>
      <c r="CX83" s="55" t="s">
        <v>1967</v>
      </c>
      <c r="CY83" s="55"/>
      <c r="CZ83" s="55"/>
      <c r="DA83" s="368"/>
    </row>
    <row r="84" spans="1:105" s="53" customFormat="1">
      <c r="A84" s="55">
        <v>83</v>
      </c>
      <c r="B84" s="216" t="s">
        <v>274</v>
      </c>
      <c r="C84" s="216" t="s">
        <v>274</v>
      </c>
      <c r="D84" s="217" t="s">
        <v>29</v>
      </c>
      <c r="E84" s="91"/>
      <c r="F84" s="71">
        <v>41</v>
      </c>
      <c r="G84" s="55"/>
      <c r="H84" s="72"/>
      <c r="I84" s="67"/>
      <c r="J84" s="71" t="s">
        <v>275</v>
      </c>
      <c r="K84" s="84" t="s">
        <v>41</v>
      </c>
      <c r="L84" s="78"/>
      <c r="M84" s="55" t="s">
        <v>480</v>
      </c>
      <c r="N84" s="88"/>
      <c r="O84" s="84"/>
      <c r="P84" s="78"/>
      <c r="Q84" s="83" t="s">
        <v>48</v>
      </c>
      <c r="R84" s="75">
        <v>41167</v>
      </c>
      <c r="S84" s="86"/>
      <c r="T84" s="86"/>
      <c r="U84" s="71"/>
      <c r="V84" s="71">
        <v>92</v>
      </c>
      <c r="W84" s="88"/>
      <c r="X84" s="71" t="s">
        <v>28</v>
      </c>
      <c r="Y84" s="55">
        <v>0</v>
      </c>
      <c r="Z84" s="71">
        <v>0</v>
      </c>
      <c r="AA84" s="75">
        <v>41184</v>
      </c>
      <c r="AB84" s="215">
        <v>41830</v>
      </c>
      <c r="AC84" s="273">
        <v>6</v>
      </c>
      <c r="AD84" s="270">
        <v>42094</v>
      </c>
      <c r="AE84" s="71">
        <v>8</v>
      </c>
      <c r="AF84" s="71">
        <v>8</v>
      </c>
      <c r="AG84" s="71"/>
      <c r="AH84" s="270">
        <v>42095</v>
      </c>
      <c r="AI84" s="71">
        <v>8</v>
      </c>
      <c r="AJ84" s="71"/>
      <c r="AK84" s="270">
        <v>42005</v>
      </c>
      <c r="AL84" s="270"/>
      <c r="AM84" s="71"/>
      <c r="AN84" s="71">
        <v>4</v>
      </c>
      <c r="AO84" s="270">
        <v>42079</v>
      </c>
      <c r="AQ84" s="71"/>
      <c r="AR84" s="270">
        <v>42086</v>
      </c>
      <c r="AS84" s="71">
        <v>4</v>
      </c>
      <c r="AT84" s="71" t="s">
        <v>1967</v>
      </c>
      <c r="AU84" s="71"/>
      <c r="AW84" s="71"/>
      <c r="AX84" s="71" t="s">
        <v>1967</v>
      </c>
      <c r="AY84" s="74">
        <v>48.587870000000002</v>
      </c>
      <c r="AZ84" s="74">
        <v>133.93943999999999</v>
      </c>
      <c r="BA84" s="85">
        <v>45</v>
      </c>
      <c r="BB84" s="87">
        <v>1.8</v>
      </c>
      <c r="BC84" s="84">
        <v>4</v>
      </c>
      <c r="BD84" s="76" t="s">
        <v>43</v>
      </c>
      <c r="BE84" s="77">
        <v>4.4390862944162439</v>
      </c>
      <c r="BF84" s="295" t="s">
        <v>1967</v>
      </c>
      <c r="BG84" s="270">
        <v>41609</v>
      </c>
      <c r="BH84" s="270" t="s">
        <v>1123</v>
      </c>
      <c r="BI84" s="57"/>
      <c r="BJ84" s="64"/>
      <c r="BL84" s="53" t="s">
        <v>2015</v>
      </c>
      <c r="BM84" s="55">
        <v>2</v>
      </c>
      <c r="BN84" s="324" t="s">
        <v>3037</v>
      </c>
      <c r="BO84" s="358">
        <v>1E-3</v>
      </c>
      <c r="BP84" s="358">
        <v>8.0000000000000002E-3</v>
      </c>
      <c r="BQ84" s="358">
        <v>0</v>
      </c>
      <c r="BR84" s="358">
        <v>0.94299999999999995</v>
      </c>
      <c r="BS84" s="358">
        <v>1.7000000000000001E-2</v>
      </c>
      <c r="BT84" s="358">
        <v>0.03</v>
      </c>
      <c r="BU84" s="359">
        <v>0</v>
      </c>
      <c r="BV84" s="358">
        <v>4.7141889999999999E-2</v>
      </c>
      <c r="BW84" s="358">
        <v>8.9384728999999996E-2</v>
      </c>
      <c r="BX84" s="358">
        <v>8.3850352000000003E-2</v>
      </c>
      <c r="BY84" s="358">
        <v>0.74885745699999995</v>
      </c>
      <c r="BZ84" s="358">
        <v>9.6325300000000001E-6</v>
      </c>
      <c r="CA84" s="358">
        <v>6.5917140000000003E-3</v>
      </c>
      <c r="CB84" s="359">
        <v>2.4164226E-2</v>
      </c>
      <c r="CC84" s="64">
        <v>296</v>
      </c>
      <c r="CD84" s="64">
        <v>307</v>
      </c>
      <c r="CE84" s="64">
        <v>267</v>
      </c>
      <c r="CF84" s="64">
        <v>284</v>
      </c>
      <c r="CG84" s="64">
        <v>248</v>
      </c>
      <c r="CH84" s="64">
        <v>193</v>
      </c>
      <c r="CI84" s="64">
        <v>214</v>
      </c>
      <c r="CJ84" s="64">
        <v>223</v>
      </c>
      <c r="CK84" s="64">
        <v>226</v>
      </c>
      <c r="CL84" s="327">
        <v>259</v>
      </c>
      <c r="CM84" s="328">
        <v>0.32911428984250801</v>
      </c>
      <c r="CN84" s="328">
        <v>9.9112680909717393E-2</v>
      </c>
      <c r="CO84" s="55" t="s">
        <v>43</v>
      </c>
      <c r="CQ84" s="71" t="s">
        <v>275</v>
      </c>
      <c r="CR84" s="38" t="s">
        <v>275</v>
      </c>
      <c r="CS84" s="331">
        <v>41830</v>
      </c>
      <c r="CT84" s="214" t="s">
        <v>1967</v>
      </c>
      <c r="CU84" s="302">
        <v>3</v>
      </c>
      <c r="CV84" s="302">
        <v>3</v>
      </c>
      <c r="CW84" s="350" t="s">
        <v>2276</v>
      </c>
      <c r="CX84" s="55" t="s">
        <v>1967</v>
      </c>
      <c r="CY84" s="55"/>
      <c r="CZ84" s="55"/>
      <c r="DA84" s="368"/>
    </row>
    <row r="85" spans="1:105" s="53" customFormat="1">
      <c r="A85" s="55">
        <v>84</v>
      </c>
      <c r="B85" s="259" t="s">
        <v>276</v>
      </c>
      <c r="C85" s="259" t="s">
        <v>276</v>
      </c>
      <c r="D85" s="260" t="s">
        <v>29</v>
      </c>
      <c r="E85" s="91"/>
      <c r="F85" s="71">
        <v>42</v>
      </c>
      <c r="G85" s="55"/>
      <c r="H85" s="72"/>
      <c r="I85" s="67"/>
      <c r="J85" s="71" t="s">
        <v>278</v>
      </c>
      <c r="K85" s="84" t="s">
        <v>41</v>
      </c>
      <c r="L85" s="78"/>
      <c r="M85" s="55" t="s">
        <v>480</v>
      </c>
      <c r="N85" s="88"/>
      <c r="O85" s="84"/>
      <c r="P85" s="78" t="s">
        <v>277</v>
      </c>
      <c r="Q85" s="83" t="s">
        <v>48</v>
      </c>
      <c r="R85" s="75">
        <v>41167</v>
      </c>
      <c r="S85" s="86" t="s">
        <v>487</v>
      </c>
      <c r="T85" s="86"/>
      <c r="U85" s="71" t="s">
        <v>54</v>
      </c>
      <c r="V85" s="71">
        <v>92</v>
      </c>
      <c r="W85" s="88"/>
      <c r="X85" s="71" t="s">
        <v>28</v>
      </c>
      <c r="Y85" s="55">
        <v>0</v>
      </c>
      <c r="Z85" s="71">
        <v>0</v>
      </c>
      <c r="AA85" s="75">
        <v>41184</v>
      </c>
      <c r="AB85" s="261">
        <v>42073</v>
      </c>
      <c r="AC85" s="271">
        <v>6</v>
      </c>
      <c r="AD85" s="270">
        <v>42138</v>
      </c>
      <c r="AE85" s="71">
        <v>6</v>
      </c>
      <c r="AF85" s="71"/>
      <c r="AG85" s="71"/>
      <c r="AH85" s="270"/>
      <c r="AI85" s="71"/>
      <c r="AJ85" s="71"/>
      <c r="AK85" s="270">
        <v>42005</v>
      </c>
      <c r="AL85" s="270"/>
      <c r="AM85" s="71"/>
      <c r="AN85" s="71">
        <v>4</v>
      </c>
      <c r="AO85" s="71"/>
      <c r="AQ85" s="71"/>
      <c r="AR85" s="71"/>
      <c r="AS85" s="71"/>
      <c r="AT85" s="71" t="s">
        <v>1967</v>
      </c>
      <c r="AU85" s="71"/>
      <c r="AW85" s="71"/>
      <c r="AX85" s="71" t="s">
        <v>1967</v>
      </c>
      <c r="AY85" s="74">
        <v>48.609630000000003</v>
      </c>
      <c r="AZ85" s="74">
        <v>134.21584999999999</v>
      </c>
      <c r="BA85" s="85">
        <v>44</v>
      </c>
      <c r="BB85" s="87">
        <v>1.85</v>
      </c>
      <c r="BC85" s="84">
        <v>3</v>
      </c>
      <c r="BD85" s="76" t="s">
        <v>43</v>
      </c>
      <c r="BE85" s="77">
        <v>4.4916666666666663</v>
      </c>
      <c r="BF85" s="295" t="s">
        <v>1967</v>
      </c>
      <c r="BG85" s="270">
        <v>41609</v>
      </c>
      <c r="BH85" s="270" t="s">
        <v>1123</v>
      </c>
      <c r="BI85" s="57"/>
      <c r="BJ85" s="64"/>
      <c r="BL85" s="53" t="s">
        <v>2015</v>
      </c>
      <c r="BM85" s="55">
        <v>2</v>
      </c>
      <c r="BN85" s="324" t="s">
        <v>3037</v>
      </c>
      <c r="BO85" s="358">
        <v>0</v>
      </c>
      <c r="BP85" s="358">
        <v>2.9000000000000001E-2</v>
      </c>
      <c r="BQ85" s="358">
        <v>1E-3</v>
      </c>
      <c r="BR85" s="358">
        <v>0.96199999999999997</v>
      </c>
      <c r="BS85" s="358">
        <v>0</v>
      </c>
      <c r="BT85" s="358">
        <v>0</v>
      </c>
      <c r="BU85" s="359">
        <v>6.0000000000000001E-3</v>
      </c>
      <c r="BV85" s="358">
        <v>4.5847956000000002E-2</v>
      </c>
      <c r="BW85" s="358">
        <v>9.0735569000000002E-2</v>
      </c>
      <c r="BX85" s="358">
        <v>7.9886150000000003E-2</v>
      </c>
      <c r="BY85" s="358">
        <v>0.74877607400000001</v>
      </c>
      <c r="BZ85" s="358">
        <v>9.5969400000000006E-6</v>
      </c>
      <c r="CA85" s="358">
        <v>5.1634510000000003E-3</v>
      </c>
      <c r="CB85" s="359">
        <v>2.9581204E-2</v>
      </c>
      <c r="CC85" s="64">
        <v>296</v>
      </c>
      <c r="CD85" s="64">
        <v>307</v>
      </c>
      <c r="CE85" s="64">
        <v>267</v>
      </c>
      <c r="CF85" s="64">
        <v>284</v>
      </c>
      <c r="CG85" s="64">
        <v>248</v>
      </c>
      <c r="CH85" s="64">
        <v>193</v>
      </c>
      <c r="CI85" s="64">
        <v>214</v>
      </c>
      <c r="CJ85" s="64">
        <v>223</v>
      </c>
      <c r="CK85" s="64">
        <v>226</v>
      </c>
      <c r="CL85" s="327">
        <v>259</v>
      </c>
      <c r="CM85" s="328">
        <v>0.30322207773443099</v>
      </c>
      <c r="CN85" s="328">
        <v>9.6507962840079606E-2</v>
      </c>
      <c r="CO85" s="55" t="s">
        <v>43</v>
      </c>
      <c r="CQ85" s="71" t="s">
        <v>278</v>
      </c>
      <c r="CR85" s="38" t="s">
        <v>278</v>
      </c>
      <c r="CS85" s="331">
        <v>42073</v>
      </c>
      <c r="CT85" s="214" t="s">
        <v>1967</v>
      </c>
      <c r="CU85" s="302">
        <v>3</v>
      </c>
      <c r="CV85" s="302">
        <v>3</v>
      </c>
      <c r="CW85" s="350" t="s">
        <v>2277</v>
      </c>
      <c r="CX85" s="55" t="s">
        <v>1967</v>
      </c>
      <c r="CY85" s="55"/>
      <c r="CZ85" s="55"/>
      <c r="DA85" s="368"/>
    </row>
    <row r="86" spans="1:105" s="53" customFormat="1">
      <c r="A86" s="55">
        <v>85</v>
      </c>
      <c r="B86" s="216" t="s">
        <v>279</v>
      </c>
      <c r="C86" s="216" t="s">
        <v>279</v>
      </c>
      <c r="D86" s="217" t="s">
        <v>29</v>
      </c>
      <c r="E86" s="91"/>
      <c r="F86" s="71">
        <v>42</v>
      </c>
      <c r="G86" s="55"/>
      <c r="H86" s="72"/>
      <c r="I86" s="67"/>
      <c r="J86" s="71" t="s">
        <v>281</v>
      </c>
      <c r="K86" s="84" t="s">
        <v>41</v>
      </c>
      <c r="L86" s="78"/>
      <c r="M86" s="55" t="s">
        <v>480</v>
      </c>
      <c r="N86" s="88"/>
      <c r="O86" s="84"/>
      <c r="P86" s="78"/>
      <c r="Q86" s="83" t="s">
        <v>48</v>
      </c>
      <c r="R86" s="75">
        <v>41167</v>
      </c>
      <c r="S86" s="86"/>
      <c r="T86" s="86" t="s">
        <v>280</v>
      </c>
      <c r="U86" s="71"/>
      <c r="V86" s="71">
        <v>236</v>
      </c>
      <c r="W86" s="88"/>
      <c r="X86" s="71" t="s">
        <v>28</v>
      </c>
      <c r="Y86" s="55">
        <v>0</v>
      </c>
      <c r="Z86" s="71">
        <v>0</v>
      </c>
      <c r="AA86" s="75">
        <v>41184</v>
      </c>
      <c r="AB86" s="215">
        <v>41830</v>
      </c>
      <c r="AC86" s="273">
        <v>6</v>
      </c>
      <c r="AD86" s="270">
        <v>42094</v>
      </c>
      <c r="AE86" s="71">
        <v>8</v>
      </c>
      <c r="AF86" s="71">
        <v>7</v>
      </c>
      <c r="AG86" s="71"/>
      <c r="AH86" s="270">
        <v>42095</v>
      </c>
      <c r="AI86" s="71">
        <v>8</v>
      </c>
      <c r="AJ86" s="71"/>
      <c r="AK86" s="270">
        <v>42005</v>
      </c>
      <c r="AL86" s="270"/>
      <c r="AM86" s="71"/>
      <c r="AN86" s="71">
        <v>4</v>
      </c>
      <c r="AO86" s="270">
        <v>42079</v>
      </c>
      <c r="AQ86" s="71"/>
      <c r="AR86" s="270">
        <v>42086</v>
      </c>
      <c r="AS86" s="71">
        <v>4</v>
      </c>
      <c r="AT86" s="71" t="s">
        <v>1967</v>
      </c>
      <c r="AU86" s="71"/>
      <c r="AW86" s="71"/>
      <c r="AX86" s="71" t="s">
        <v>1967</v>
      </c>
      <c r="AY86" s="74">
        <v>48.609299999999998</v>
      </c>
      <c r="AZ86" s="74">
        <v>134.21509</v>
      </c>
      <c r="BA86" s="85">
        <v>42</v>
      </c>
      <c r="BB86" s="87">
        <v>1.95</v>
      </c>
      <c r="BC86" s="84">
        <v>4</v>
      </c>
      <c r="BD86" s="76" t="s">
        <v>43</v>
      </c>
      <c r="BE86" s="77">
        <v>4.465434083601286</v>
      </c>
      <c r="BF86" s="295" t="s">
        <v>1967</v>
      </c>
      <c r="BG86" s="270">
        <v>41609</v>
      </c>
      <c r="BH86" s="270" t="s">
        <v>1123</v>
      </c>
      <c r="BI86" s="57"/>
      <c r="BJ86" s="64"/>
      <c r="BL86" s="53" t="s">
        <v>2015</v>
      </c>
      <c r="BM86" s="55">
        <v>2</v>
      </c>
      <c r="BN86" s="324" t="s">
        <v>3037</v>
      </c>
      <c r="BO86" s="358">
        <v>2E-3</v>
      </c>
      <c r="BP86" s="358">
        <v>2.5000000000000001E-2</v>
      </c>
      <c r="BQ86" s="358">
        <v>1E-3</v>
      </c>
      <c r="BR86" s="358">
        <v>0.95199999999999996</v>
      </c>
      <c r="BS86" s="358">
        <v>2E-3</v>
      </c>
      <c r="BT86" s="358">
        <v>1.7999999999999999E-2</v>
      </c>
      <c r="BU86" s="359">
        <v>1E-3</v>
      </c>
      <c r="BV86" s="358">
        <v>4.5366186000000003E-2</v>
      </c>
      <c r="BW86" s="358">
        <v>9.0361597000000002E-2</v>
      </c>
      <c r="BX86" s="358">
        <v>7.9915937000000006E-2</v>
      </c>
      <c r="BY86" s="358">
        <v>0.75333572900000001</v>
      </c>
      <c r="BZ86" s="358">
        <v>9.6977799999999992E-6</v>
      </c>
      <c r="CA86" s="358">
        <v>7.6820600000000001E-3</v>
      </c>
      <c r="CB86" s="359">
        <v>2.3328794E-2</v>
      </c>
      <c r="CC86" s="64">
        <v>296</v>
      </c>
      <c r="CD86" s="64">
        <v>307</v>
      </c>
      <c r="CE86" s="64">
        <v>267</v>
      </c>
      <c r="CF86" s="64">
        <v>284</v>
      </c>
      <c r="CG86" s="64">
        <v>248</v>
      </c>
      <c r="CH86" s="64">
        <v>193</v>
      </c>
      <c r="CI86" s="64">
        <v>0</v>
      </c>
      <c r="CJ86" s="64">
        <v>224</v>
      </c>
      <c r="CK86" s="64">
        <v>226</v>
      </c>
      <c r="CL86" s="327">
        <v>259</v>
      </c>
      <c r="CM86" s="328">
        <v>0.34980494148244501</v>
      </c>
      <c r="CN86" s="328">
        <v>0.103866666666667</v>
      </c>
      <c r="CO86" s="55" t="s">
        <v>2050</v>
      </c>
      <c r="CQ86" s="71" t="s">
        <v>281</v>
      </c>
      <c r="CR86" s="38" t="s">
        <v>281</v>
      </c>
      <c r="CS86" s="331">
        <v>41830</v>
      </c>
      <c r="CT86" s="214" t="s">
        <v>1967</v>
      </c>
      <c r="CU86" s="302">
        <v>3</v>
      </c>
      <c r="CV86" s="302">
        <v>3</v>
      </c>
      <c r="CW86" s="350" t="s">
        <v>2278</v>
      </c>
      <c r="CX86" s="55" t="s">
        <v>1967</v>
      </c>
      <c r="CY86" s="55"/>
      <c r="CZ86" s="55"/>
      <c r="DA86" s="368"/>
    </row>
    <row r="87" spans="1:105" s="53" customFormat="1">
      <c r="A87" s="55">
        <v>86</v>
      </c>
      <c r="B87" s="216" t="s">
        <v>282</v>
      </c>
      <c r="C87" s="216" t="s">
        <v>282</v>
      </c>
      <c r="D87" s="217" t="s">
        <v>29</v>
      </c>
      <c r="E87" s="91"/>
      <c r="F87" s="71">
        <v>43</v>
      </c>
      <c r="G87" s="55"/>
      <c r="H87" s="72"/>
      <c r="I87" s="67"/>
      <c r="J87" s="71" t="s">
        <v>284</v>
      </c>
      <c r="K87" s="84" t="s">
        <v>41</v>
      </c>
      <c r="L87" s="78"/>
      <c r="M87" s="55" t="s">
        <v>480</v>
      </c>
      <c r="N87" s="88"/>
      <c r="O87" s="84"/>
      <c r="P87" s="78"/>
      <c r="Q87" s="83" t="s">
        <v>48</v>
      </c>
      <c r="R87" s="75">
        <v>41167</v>
      </c>
      <c r="S87" s="86" t="s">
        <v>129</v>
      </c>
      <c r="T87" s="86" t="s">
        <v>283</v>
      </c>
      <c r="U87" s="71" t="s">
        <v>54</v>
      </c>
      <c r="V87" s="71">
        <v>92</v>
      </c>
      <c r="W87" s="88"/>
      <c r="X87" s="71" t="s">
        <v>28</v>
      </c>
      <c r="Y87" s="55">
        <v>0</v>
      </c>
      <c r="Z87" s="71">
        <v>0</v>
      </c>
      <c r="AA87" s="75">
        <v>41184</v>
      </c>
      <c r="AB87" s="215">
        <v>41830</v>
      </c>
      <c r="AC87" s="273">
        <v>6</v>
      </c>
      <c r="AD87" s="270">
        <v>42094</v>
      </c>
      <c r="AE87" s="71">
        <v>8</v>
      </c>
      <c r="AF87" s="71">
        <v>4</v>
      </c>
      <c r="AG87" s="71"/>
      <c r="AH87" s="270">
        <v>42095</v>
      </c>
      <c r="AI87" s="71">
        <v>8</v>
      </c>
      <c r="AJ87" s="71"/>
      <c r="AK87" s="270">
        <v>42005</v>
      </c>
      <c r="AL87" s="270"/>
      <c r="AM87" s="71"/>
      <c r="AN87" s="71">
        <v>4</v>
      </c>
      <c r="AO87" s="270">
        <v>42079</v>
      </c>
      <c r="AQ87" s="71"/>
      <c r="AR87" s="270">
        <v>42086</v>
      </c>
      <c r="AS87" s="71">
        <v>4</v>
      </c>
      <c r="AT87" s="71" t="s">
        <v>1967</v>
      </c>
      <c r="AU87" s="71"/>
      <c r="AW87" s="71"/>
      <c r="AX87" s="71" t="s">
        <v>1967</v>
      </c>
      <c r="AY87" s="74">
        <v>48.571980000000003</v>
      </c>
      <c r="AZ87" s="74">
        <v>134.42264</v>
      </c>
      <c r="BA87" s="85">
        <v>37</v>
      </c>
      <c r="BB87" s="87">
        <v>1.78</v>
      </c>
      <c r="BC87" s="84">
        <v>3</v>
      </c>
      <c r="BD87" s="76" t="s">
        <v>43</v>
      </c>
      <c r="BE87" s="77">
        <v>4.4622641509433967</v>
      </c>
      <c r="BF87" s="295" t="s">
        <v>1967</v>
      </c>
      <c r="BG87" s="270">
        <v>41609</v>
      </c>
      <c r="BH87" s="270" t="s">
        <v>1123</v>
      </c>
      <c r="BI87" s="57"/>
      <c r="BJ87" s="64"/>
      <c r="BL87" s="53" t="s">
        <v>2015</v>
      </c>
      <c r="BM87" s="55">
        <v>2</v>
      </c>
      <c r="BN87" s="324" t="s">
        <v>3037</v>
      </c>
      <c r="BO87" s="358">
        <v>2E-3</v>
      </c>
      <c r="BP87" s="358">
        <v>0</v>
      </c>
      <c r="BQ87" s="358">
        <v>0</v>
      </c>
      <c r="BR87" s="358">
        <v>0.996</v>
      </c>
      <c r="BS87" s="358">
        <v>0</v>
      </c>
      <c r="BT87" s="358">
        <v>0</v>
      </c>
      <c r="BU87" s="359">
        <v>0</v>
      </c>
      <c r="BV87" s="358">
        <v>5.1304935000000003E-2</v>
      </c>
      <c r="BW87" s="358">
        <v>9.3108186999999995E-2</v>
      </c>
      <c r="BX87" s="358">
        <v>8.5010506E-2</v>
      </c>
      <c r="BY87" s="358">
        <v>0.74042999600000003</v>
      </c>
      <c r="BZ87" s="358">
        <v>9.5946999999999998E-6</v>
      </c>
      <c r="CA87" s="358">
        <v>3.7253220000000001E-3</v>
      </c>
      <c r="CB87" s="359">
        <v>2.6411460000000001E-2</v>
      </c>
      <c r="CC87" s="64">
        <v>296</v>
      </c>
      <c r="CD87" s="64">
        <v>307</v>
      </c>
      <c r="CE87" s="64">
        <v>267</v>
      </c>
      <c r="CF87" s="64">
        <v>284</v>
      </c>
      <c r="CG87" s="64">
        <v>248</v>
      </c>
      <c r="CH87" s="64">
        <v>193</v>
      </c>
      <c r="CI87" s="64">
        <v>214</v>
      </c>
      <c r="CJ87" s="64">
        <v>223</v>
      </c>
      <c r="CK87" s="64">
        <v>226</v>
      </c>
      <c r="CL87" s="327">
        <v>259</v>
      </c>
      <c r="CM87" s="328">
        <v>0.36517844242161501</v>
      </c>
      <c r="CN87" s="328">
        <v>8.5761107064821596E-2</v>
      </c>
      <c r="CO87" s="55" t="s">
        <v>2050</v>
      </c>
      <c r="CQ87" s="71" t="s">
        <v>284</v>
      </c>
      <c r="CR87" s="38" t="s">
        <v>284</v>
      </c>
      <c r="CS87" s="331">
        <v>41830</v>
      </c>
      <c r="CT87" s="214" t="s">
        <v>1967</v>
      </c>
      <c r="CU87" s="302">
        <v>3</v>
      </c>
      <c r="CV87" s="302">
        <v>3</v>
      </c>
      <c r="CW87" s="350" t="s">
        <v>2279</v>
      </c>
      <c r="CX87" s="55" t="s">
        <v>1967</v>
      </c>
      <c r="CY87" s="55"/>
      <c r="CZ87" s="55"/>
      <c r="DA87" s="368"/>
    </row>
    <row r="88" spans="1:105" s="53" customFormat="1">
      <c r="A88" s="55">
        <v>87</v>
      </c>
      <c r="B88" s="216" t="s">
        <v>285</v>
      </c>
      <c r="C88" s="216" t="s">
        <v>285</v>
      </c>
      <c r="D88" s="217" t="s">
        <v>29</v>
      </c>
      <c r="E88" s="91"/>
      <c r="F88" s="71">
        <v>43</v>
      </c>
      <c r="G88" s="55"/>
      <c r="H88" s="72"/>
      <c r="I88" s="67"/>
      <c r="J88" s="71" t="s">
        <v>286</v>
      </c>
      <c r="K88" s="84" t="s">
        <v>41</v>
      </c>
      <c r="L88" s="78"/>
      <c r="M88" s="55" t="s">
        <v>480</v>
      </c>
      <c r="N88" s="88"/>
      <c r="O88" s="84"/>
      <c r="P88" s="78"/>
      <c r="Q88" s="83" t="s">
        <v>48</v>
      </c>
      <c r="R88" s="75">
        <v>41167</v>
      </c>
      <c r="S88" s="86"/>
      <c r="T88" s="86"/>
      <c r="U88" s="71"/>
      <c r="V88" s="71">
        <v>164</v>
      </c>
      <c r="W88" s="88"/>
      <c r="X88" s="71" t="s">
        <v>28</v>
      </c>
      <c r="Y88" s="55">
        <v>0</v>
      </c>
      <c r="Z88" s="71">
        <v>0</v>
      </c>
      <c r="AA88" s="75">
        <v>41184</v>
      </c>
      <c r="AB88" s="215">
        <v>41830</v>
      </c>
      <c r="AC88" s="273">
        <v>6</v>
      </c>
      <c r="AD88" s="270">
        <v>42094</v>
      </c>
      <c r="AE88" s="71">
        <v>8</v>
      </c>
      <c r="AF88" s="71">
        <v>8</v>
      </c>
      <c r="AG88" s="71"/>
      <c r="AH88" s="270">
        <v>42095</v>
      </c>
      <c r="AI88" s="71">
        <v>8</v>
      </c>
      <c r="AJ88" s="71"/>
      <c r="AK88" s="270">
        <v>42005</v>
      </c>
      <c r="AL88" s="270"/>
      <c r="AM88" s="71"/>
      <c r="AN88" s="71">
        <v>4</v>
      </c>
      <c r="AO88" s="270">
        <v>42079</v>
      </c>
      <c r="AQ88" s="71"/>
      <c r="AR88" s="270">
        <v>42086</v>
      </c>
      <c r="AS88" s="71">
        <v>4</v>
      </c>
      <c r="AT88" s="71" t="s">
        <v>1967</v>
      </c>
      <c r="AU88" s="71"/>
      <c r="AW88" s="71"/>
      <c r="AX88" s="71"/>
      <c r="AY88" s="74">
        <v>48.57199</v>
      </c>
      <c r="AZ88" s="74">
        <v>134.42243999999999</v>
      </c>
      <c r="BA88" s="85">
        <v>44</v>
      </c>
      <c r="BB88" s="87">
        <v>1.7</v>
      </c>
      <c r="BC88" s="84">
        <v>4</v>
      </c>
      <c r="BD88" s="76" t="s">
        <v>43</v>
      </c>
      <c r="BE88" s="77">
        <v>4.4482456140350877</v>
      </c>
      <c r="BF88" s="295" t="s">
        <v>1967</v>
      </c>
      <c r="BG88" s="270">
        <v>41609</v>
      </c>
      <c r="BH88" s="270" t="s">
        <v>1123</v>
      </c>
      <c r="BI88" s="57"/>
      <c r="BJ88" s="64"/>
      <c r="BL88" s="53" t="s">
        <v>2015</v>
      </c>
      <c r="BM88" s="55">
        <v>2</v>
      </c>
      <c r="BN88" s="324" t="s">
        <v>3037</v>
      </c>
      <c r="BO88" s="358">
        <v>3.0000000000000001E-3</v>
      </c>
      <c r="BP88" s="358">
        <v>0</v>
      </c>
      <c r="BQ88" s="358">
        <v>1E-3</v>
      </c>
      <c r="BR88" s="358">
        <v>0.96099999999999997</v>
      </c>
      <c r="BS88" s="358">
        <v>0.02</v>
      </c>
      <c r="BT88" s="358">
        <v>1.2999999999999999E-2</v>
      </c>
      <c r="BU88" s="359">
        <v>1E-3</v>
      </c>
      <c r="BV88" s="358">
        <v>2.9884041E-2</v>
      </c>
      <c r="BW88" s="358">
        <v>7.8472065999999993E-2</v>
      </c>
      <c r="BX88" s="358">
        <v>6.8470906999999998E-2</v>
      </c>
      <c r="BY88" s="358">
        <v>0.78711292499999996</v>
      </c>
      <c r="BZ88" s="358">
        <v>9.8217400000000006E-6</v>
      </c>
      <c r="CA88" s="358">
        <v>1.769996E-3</v>
      </c>
      <c r="CB88" s="359">
        <v>3.4280243000000002E-2</v>
      </c>
      <c r="CC88" s="64">
        <v>296</v>
      </c>
      <c r="CD88" s="64">
        <v>307</v>
      </c>
      <c r="CE88" s="64">
        <v>267</v>
      </c>
      <c r="CF88" s="64">
        <v>284</v>
      </c>
      <c r="CG88" s="64">
        <v>248</v>
      </c>
      <c r="CH88" s="64">
        <v>193</v>
      </c>
      <c r="CI88" s="64">
        <v>214</v>
      </c>
      <c r="CJ88" s="64">
        <v>223</v>
      </c>
      <c r="CK88" s="64">
        <v>226</v>
      </c>
      <c r="CL88" s="327">
        <v>259</v>
      </c>
      <c r="CM88" s="328">
        <v>0.12524201704955901</v>
      </c>
      <c r="CN88" s="328">
        <v>0.12767995771530499</v>
      </c>
      <c r="CO88" s="55" t="s">
        <v>43</v>
      </c>
      <c r="CP88" s="346" t="s">
        <v>2066</v>
      </c>
      <c r="CQ88" s="71" t="s">
        <v>286</v>
      </c>
      <c r="CR88" s="38" t="s">
        <v>286</v>
      </c>
      <c r="CS88" s="331">
        <v>41830</v>
      </c>
      <c r="CT88" s="214" t="s">
        <v>1967</v>
      </c>
      <c r="CU88" s="302">
        <v>3</v>
      </c>
      <c r="CV88" s="302">
        <v>3</v>
      </c>
      <c r="CW88" s="350" t="s">
        <v>2280</v>
      </c>
      <c r="CX88" s="55" t="s">
        <v>1967</v>
      </c>
      <c r="CY88" s="55"/>
      <c r="CZ88" s="55"/>
      <c r="DA88" s="368" t="s">
        <v>3040</v>
      </c>
    </row>
    <row r="89" spans="1:105" s="53" customFormat="1">
      <c r="A89" s="55">
        <v>88</v>
      </c>
      <c r="B89" s="216" t="s">
        <v>287</v>
      </c>
      <c r="C89" s="216" t="s">
        <v>287</v>
      </c>
      <c r="D89" s="217" t="s">
        <v>29</v>
      </c>
      <c r="E89" s="91"/>
      <c r="F89" s="71">
        <v>43</v>
      </c>
      <c r="G89" s="55"/>
      <c r="H89" s="72"/>
      <c r="I89" s="67"/>
      <c r="J89" s="71" t="s">
        <v>288</v>
      </c>
      <c r="K89" s="84" t="s">
        <v>41</v>
      </c>
      <c r="L89" s="78"/>
      <c r="M89" s="55" t="s">
        <v>480</v>
      </c>
      <c r="N89" s="88"/>
      <c r="O89" s="84"/>
      <c r="P89" s="78"/>
      <c r="Q89" s="83" t="s">
        <v>48</v>
      </c>
      <c r="R89" s="75">
        <v>41167</v>
      </c>
      <c r="S89" s="86"/>
      <c r="T89" s="86"/>
      <c r="U89" s="71"/>
      <c r="V89" s="71">
        <v>288</v>
      </c>
      <c r="W89" s="88"/>
      <c r="X89" s="71" t="s">
        <v>28</v>
      </c>
      <c r="Y89" s="55">
        <v>0</v>
      </c>
      <c r="Z89" s="71">
        <v>0</v>
      </c>
      <c r="AA89" s="75">
        <v>41184</v>
      </c>
      <c r="AB89" s="215">
        <v>41830</v>
      </c>
      <c r="AC89" s="273">
        <v>6</v>
      </c>
      <c r="AD89" s="270">
        <v>42094</v>
      </c>
      <c r="AE89" s="71">
        <v>8</v>
      </c>
      <c r="AF89" s="71">
        <v>7</v>
      </c>
      <c r="AG89" s="71"/>
      <c r="AH89" s="270">
        <v>42095</v>
      </c>
      <c r="AI89" s="71">
        <v>8</v>
      </c>
      <c r="AJ89" s="71"/>
      <c r="AK89" s="270">
        <v>42005</v>
      </c>
      <c r="AL89" s="270"/>
      <c r="AM89" s="71"/>
      <c r="AN89" s="71">
        <v>4</v>
      </c>
      <c r="AO89" s="270">
        <v>42079</v>
      </c>
      <c r="AQ89" s="71"/>
      <c r="AR89" s="270">
        <v>42086</v>
      </c>
      <c r="AS89" s="71">
        <v>4</v>
      </c>
      <c r="AT89" s="71" t="s">
        <v>1967</v>
      </c>
      <c r="AU89" s="71"/>
      <c r="AW89" s="71"/>
      <c r="AX89" s="71" t="s">
        <v>1967</v>
      </c>
      <c r="AY89" s="74">
        <v>48.57199</v>
      </c>
      <c r="AZ89" s="74">
        <v>134.42295999999999</v>
      </c>
      <c r="BA89" s="85">
        <v>43</v>
      </c>
      <c r="BB89" s="87">
        <v>1.94</v>
      </c>
      <c r="BC89" s="84">
        <v>4</v>
      </c>
      <c r="BD89" s="76" t="s">
        <v>43</v>
      </c>
      <c r="BE89" s="77">
        <v>4.4586919104991392</v>
      </c>
      <c r="BF89" s="295" t="s">
        <v>1967</v>
      </c>
      <c r="BG89" s="270">
        <v>41609</v>
      </c>
      <c r="BH89" s="270" t="s">
        <v>1123</v>
      </c>
      <c r="BI89" s="57"/>
      <c r="BJ89" s="64"/>
      <c r="BL89" s="53" t="s">
        <v>2015</v>
      </c>
      <c r="BM89" s="55">
        <v>2</v>
      </c>
      <c r="BN89" s="324" t="s">
        <v>3037</v>
      </c>
      <c r="BO89" s="358">
        <v>3.0000000000000001E-3</v>
      </c>
      <c r="BP89" s="358">
        <v>0</v>
      </c>
      <c r="BQ89" s="358">
        <v>1E-3</v>
      </c>
      <c r="BR89" s="358">
        <v>0.96099999999999997</v>
      </c>
      <c r="BS89" s="358">
        <v>0.02</v>
      </c>
      <c r="BT89" s="358">
        <v>1.2999999999999999E-2</v>
      </c>
      <c r="BU89" s="359">
        <v>1E-3</v>
      </c>
      <c r="BV89" s="358">
        <v>2.9884041E-2</v>
      </c>
      <c r="BW89" s="358">
        <v>7.8472065999999993E-2</v>
      </c>
      <c r="BX89" s="358">
        <v>6.8470906999999998E-2</v>
      </c>
      <c r="BY89" s="358">
        <v>0.78711292499999996</v>
      </c>
      <c r="BZ89" s="358">
        <v>9.8217400000000006E-6</v>
      </c>
      <c r="CA89" s="358">
        <v>1.769996E-3</v>
      </c>
      <c r="CB89" s="359">
        <v>3.4280243000000002E-2</v>
      </c>
      <c r="CC89" s="64">
        <v>296</v>
      </c>
      <c r="CD89" s="64">
        <v>307</v>
      </c>
      <c r="CE89" s="64">
        <v>267</v>
      </c>
      <c r="CF89" s="64">
        <v>284</v>
      </c>
      <c r="CG89" s="64">
        <v>248</v>
      </c>
      <c r="CH89" s="64">
        <v>193</v>
      </c>
      <c r="CI89" s="64">
        <v>214</v>
      </c>
      <c r="CJ89" s="64">
        <v>223</v>
      </c>
      <c r="CK89" s="64">
        <v>226</v>
      </c>
      <c r="CL89" s="327">
        <v>259</v>
      </c>
      <c r="CM89" s="328">
        <v>0.12524201704955901</v>
      </c>
      <c r="CN89" s="328">
        <v>0.12767995771530499</v>
      </c>
      <c r="CO89" s="55" t="s">
        <v>43</v>
      </c>
      <c r="CP89" s="346" t="s">
        <v>2066</v>
      </c>
      <c r="CQ89" s="71" t="s">
        <v>288</v>
      </c>
      <c r="CR89" s="38" t="s">
        <v>288</v>
      </c>
      <c r="CS89" s="331">
        <v>41830</v>
      </c>
      <c r="CT89" s="214" t="s">
        <v>1967</v>
      </c>
      <c r="CU89" s="302">
        <v>3</v>
      </c>
      <c r="CV89" s="302">
        <v>3</v>
      </c>
      <c r="CW89" s="350" t="s">
        <v>2281</v>
      </c>
      <c r="CX89" s="55" t="s">
        <v>1967</v>
      </c>
      <c r="CY89" s="55"/>
      <c r="CZ89" s="55"/>
      <c r="DA89" s="368"/>
    </row>
    <row r="90" spans="1:105" s="53" customFormat="1">
      <c r="A90" s="55">
        <v>89</v>
      </c>
      <c r="B90" s="216" t="s">
        <v>289</v>
      </c>
      <c r="C90" s="216" t="s">
        <v>289</v>
      </c>
      <c r="D90" s="217" t="s">
        <v>29</v>
      </c>
      <c r="E90" s="91"/>
      <c r="F90" s="71">
        <v>43</v>
      </c>
      <c r="G90" s="55"/>
      <c r="H90" s="72"/>
      <c r="I90" s="67"/>
      <c r="J90" s="71" t="s">
        <v>290</v>
      </c>
      <c r="K90" s="84" t="s">
        <v>41</v>
      </c>
      <c r="L90" s="78"/>
      <c r="M90" s="55" t="s">
        <v>480</v>
      </c>
      <c r="N90" s="88"/>
      <c r="O90" s="84"/>
      <c r="P90" s="78"/>
      <c r="Q90" s="83" t="s">
        <v>48</v>
      </c>
      <c r="R90" s="75">
        <v>41167</v>
      </c>
      <c r="S90" s="86"/>
      <c r="T90" s="86"/>
      <c r="U90" s="71"/>
      <c r="V90" s="71">
        <v>108</v>
      </c>
      <c r="W90" s="88"/>
      <c r="X90" s="71" t="s">
        <v>28</v>
      </c>
      <c r="Y90" s="55">
        <v>0</v>
      </c>
      <c r="Z90" s="71">
        <v>0</v>
      </c>
      <c r="AA90" s="75">
        <v>41184</v>
      </c>
      <c r="AB90" s="215">
        <v>41830</v>
      </c>
      <c r="AC90" s="273">
        <v>6</v>
      </c>
      <c r="AD90" s="270">
        <v>42094</v>
      </c>
      <c r="AE90" s="71">
        <v>8</v>
      </c>
      <c r="AF90" s="71">
        <v>5</v>
      </c>
      <c r="AG90" s="71"/>
      <c r="AH90" s="270">
        <v>42095</v>
      </c>
      <c r="AI90" s="71">
        <v>8</v>
      </c>
      <c r="AJ90" s="71"/>
      <c r="AK90" s="270">
        <v>42005</v>
      </c>
      <c r="AL90" s="270"/>
      <c r="AM90" s="71"/>
      <c r="AN90" s="71">
        <v>4</v>
      </c>
      <c r="AO90" s="270">
        <v>42079</v>
      </c>
      <c r="AQ90" s="71"/>
      <c r="AR90" s="270">
        <v>42086</v>
      </c>
      <c r="AS90" s="71">
        <v>4</v>
      </c>
      <c r="AT90" s="71" t="s">
        <v>1967</v>
      </c>
      <c r="AU90" s="270" t="s">
        <v>1982</v>
      </c>
      <c r="AW90" s="71"/>
      <c r="AX90" s="71"/>
      <c r="AY90" s="74">
        <v>48.571829999999999</v>
      </c>
      <c r="AZ90" s="74">
        <v>134.42303000000001</v>
      </c>
      <c r="BA90" s="85">
        <v>42</v>
      </c>
      <c r="BB90" s="87">
        <v>2.2000000000000002</v>
      </c>
      <c r="BC90" s="84">
        <v>5</v>
      </c>
      <c r="BD90" s="76" t="s">
        <v>43</v>
      </c>
      <c r="BE90" s="77">
        <v>4.4423076923076925</v>
      </c>
      <c r="BF90" s="295" t="s">
        <v>1967</v>
      </c>
      <c r="BG90" s="270">
        <v>41609</v>
      </c>
      <c r="BH90" s="270" t="s">
        <v>1123</v>
      </c>
      <c r="BI90" s="57"/>
      <c r="BJ90" s="64"/>
      <c r="BL90" s="53" t="s">
        <v>2015</v>
      </c>
      <c r="BM90" s="55">
        <v>2</v>
      </c>
      <c r="BN90" s="324" t="s">
        <v>3037</v>
      </c>
      <c r="BO90" s="358">
        <v>6.0000000000000001E-3</v>
      </c>
      <c r="BP90" s="358">
        <v>6.5000000000000002E-2</v>
      </c>
      <c r="BQ90" s="358">
        <v>5.0000000000000001E-3</v>
      </c>
      <c r="BR90" s="358">
        <v>0.90500000000000003</v>
      </c>
      <c r="BS90" s="358">
        <v>1E-3</v>
      </c>
      <c r="BT90" s="358">
        <v>1.2999999999999999E-2</v>
      </c>
      <c r="BU90" s="359">
        <v>5.0000000000000001E-3</v>
      </c>
      <c r="BV90" s="358">
        <v>4.8683380999999998E-2</v>
      </c>
      <c r="BW90" s="358">
        <v>9.6635378999999993E-2</v>
      </c>
      <c r="BX90" s="358">
        <v>7.9621694000000007E-2</v>
      </c>
      <c r="BY90" s="358">
        <v>0.74133625700000005</v>
      </c>
      <c r="BZ90" s="358">
        <v>9.7198499999999998E-6</v>
      </c>
      <c r="CA90" s="358">
        <v>6.5171159999999999E-3</v>
      </c>
      <c r="CB90" s="359">
        <v>2.7196452999999999E-2</v>
      </c>
      <c r="CC90" s="64">
        <v>296</v>
      </c>
      <c r="CD90" s="64">
        <v>307</v>
      </c>
      <c r="CE90" s="64">
        <v>267</v>
      </c>
      <c r="CF90" s="64">
        <v>284</v>
      </c>
      <c r="CG90" s="64">
        <v>248</v>
      </c>
      <c r="CH90" s="64">
        <v>193</v>
      </c>
      <c r="CI90" s="64">
        <v>214</v>
      </c>
      <c r="CJ90" s="64">
        <v>223</v>
      </c>
      <c r="CK90" s="64">
        <v>226</v>
      </c>
      <c r="CL90" s="327">
        <v>259</v>
      </c>
      <c r="CM90" s="328">
        <v>0.38170784568703903</v>
      </c>
      <c r="CN90" s="328">
        <v>9.95513180033651E-2</v>
      </c>
      <c r="CO90" s="55" t="s">
        <v>2050</v>
      </c>
      <c r="CQ90" s="71" t="s">
        <v>290</v>
      </c>
      <c r="CR90" s="38" t="s">
        <v>290</v>
      </c>
      <c r="CS90" s="331">
        <v>41830</v>
      </c>
      <c r="CT90" s="214" t="s">
        <v>1967</v>
      </c>
      <c r="CU90" s="302">
        <v>3</v>
      </c>
      <c r="CV90" s="302">
        <v>3</v>
      </c>
      <c r="CW90" s="350" t="s">
        <v>2282</v>
      </c>
      <c r="CX90" s="55" t="s">
        <v>1967</v>
      </c>
      <c r="CY90" s="55"/>
      <c r="CZ90" s="55"/>
      <c r="DA90" s="368"/>
    </row>
    <row r="91" spans="1:105" s="53" customFormat="1">
      <c r="A91" s="55">
        <v>90</v>
      </c>
      <c r="B91" s="216" t="s">
        <v>291</v>
      </c>
      <c r="C91" s="216" t="s">
        <v>291</v>
      </c>
      <c r="D91" s="217" t="s">
        <v>29</v>
      </c>
      <c r="E91" s="91"/>
      <c r="F91" s="71">
        <v>43</v>
      </c>
      <c r="G91" s="55"/>
      <c r="H91" s="72"/>
      <c r="I91" s="67"/>
      <c r="J91" s="71" t="s">
        <v>292</v>
      </c>
      <c r="K91" s="84" t="s">
        <v>41</v>
      </c>
      <c r="L91" s="78"/>
      <c r="M91" s="55" t="s">
        <v>480</v>
      </c>
      <c r="N91" s="88"/>
      <c r="O91" s="84"/>
      <c r="P91" s="78"/>
      <c r="Q91" s="83" t="s">
        <v>48</v>
      </c>
      <c r="R91" s="75">
        <v>41167</v>
      </c>
      <c r="S91" s="86"/>
      <c r="T91" s="86"/>
      <c r="U91" s="71"/>
      <c r="V91" s="71">
        <v>108</v>
      </c>
      <c r="W91" s="88"/>
      <c r="X91" s="71" t="s">
        <v>28</v>
      </c>
      <c r="Y91" s="55">
        <v>0</v>
      </c>
      <c r="Z91" s="71">
        <v>0</v>
      </c>
      <c r="AA91" s="75">
        <v>41184</v>
      </c>
      <c r="AB91" s="215">
        <v>41830</v>
      </c>
      <c r="AC91" s="273">
        <v>6</v>
      </c>
      <c r="AD91" s="270">
        <v>42094</v>
      </c>
      <c r="AE91" s="71">
        <v>8</v>
      </c>
      <c r="AF91" s="71">
        <v>8</v>
      </c>
      <c r="AG91" s="71"/>
      <c r="AH91" s="270">
        <v>42095</v>
      </c>
      <c r="AI91" s="71">
        <v>8</v>
      </c>
      <c r="AJ91" s="71"/>
      <c r="AK91" s="270">
        <v>42005</v>
      </c>
      <c r="AL91" s="270"/>
      <c r="AM91" s="71"/>
      <c r="AN91" s="71">
        <v>4</v>
      </c>
      <c r="AO91" s="270">
        <v>42079</v>
      </c>
      <c r="AQ91" s="71"/>
      <c r="AR91" s="270">
        <v>42086</v>
      </c>
      <c r="AS91" s="71">
        <v>4</v>
      </c>
      <c r="AT91" s="71" t="s">
        <v>1967</v>
      </c>
      <c r="AU91" s="71"/>
      <c r="AW91" s="71"/>
      <c r="AX91" s="71" t="s">
        <v>1967</v>
      </c>
      <c r="AY91" s="74">
        <v>48.571719999999999</v>
      </c>
      <c r="AZ91" s="74">
        <v>134.423</v>
      </c>
      <c r="BA91" s="85">
        <v>38</v>
      </c>
      <c r="BB91" s="87">
        <v>2.14</v>
      </c>
      <c r="BC91" s="84">
        <v>4</v>
      </c>
      <c r="BD91" s="76" t="s">
        <v>43</v>
      </c>
      <c r="BE91" s="77">
        <v>4.1949152542372881</v>
      </c>
      <c r="BF91" s="295" t="s">
        <v>1967</v>
      </c>
      <c r="BG91" s="270">
        <v>41609</v>
      </c>
      <c r="BH91" s="270" t="s">
        <v>1123</v>
      </c>
      <c r="BI91" s="57"/>
      <c r="BJ91" s="64"/>
      <c r="BL91" s="53" t="s">
        <v>2015</v>
      </c>
      <c r="BM91" s="55">
        <v>2</v>
      </c>
      <c r="BN91" s="324" t="s">
        <v>3037</v>
      </c>
      <c r="BO91" s="358">
        <v>1E-3</v>
      </c>
      <c r="BP91" s="358">
        <v>5.2999999999999999E-2</v>
      </c>
      <c r="BQ91" s="358">
        <v>3.0000000000000001E-3</v>
      </c>
      <c r="BR91" s="358">
        <v>0.93200000000000005</v>
      </c>
      <c r="BS91" s="358">
        <v>8.9999999999999993E-3</v>
      </c>
      <c r="BT91" s="358">
        <v>1E-3</v>
      </c>
      <c r="BU91" s="359">
        <v>1E-3</v>
      </c>
      <c r="BV91" s="358">
        <v>3.7950966000000003E-2</v>
      </c>
      <c r="BW91" s="358">
        <v>9.195557E-2</v>
      </c>
      <c r="BX91" s="358">
        <v>7.3960350999999994E-2</v>
      </c>
      <c r="BY91" s="358">
        <v>0.76047495099999995</v>
      </c>
      <c r="BZ91" s="358">
        <v>9.6955700000000004E-6</v>
      </c>
      <c r="CA91" s="358">
        <v>7.4787669999999999E-3</v>
      </c>
      <c r="CB91" s="359">
        <v>2.8169698999999999E-2</v>
      </c>
      <c r="CC91" s="64">
        <v>296</v>
      </c>
      <c r="CD91" s="64">
        <v>307</v>
      </c>
      <c r="CE91" s="64">
        <v>267</v>
      </c>
      <c r="CF91" s="64">
        <v>284</v>
      </c>
      <c r="CG91" s="64">
        <v>248</v>
      </c>
      <c r="CH91" s="64">
        <v>193</v>
      </c>
      <c r="CI91" s="64">
        <v>214</v>
      </c>
      <c r="CJ91" s="64">
        <v>223</v>
      </c>
      <c r="CK91" s="64">
        <v>226</v>
      </c>
      <c r="CL91" s="327">
        <v>259</v>
      </c>
      <c r="CM91" s="328">
        <v>0.235023840485479</v>
      </c>
      <c r="CN91" s="328">
        <v>0.108680870353581</v>
      </c>
      <c r="CO91" s="55" t="s">
        <v>43</v>
      </c>
      <c r="CQ91" s="71" t="s">
        <v>292</v>
      </c>
      <c r="CR91" s="38" t="s">
        <v>292</v>
      </c>
      <c r="CS91" s="331">
        <v>41830</v>
      </c>
      <c r="CT91" s="214" t="s">
        <v>1967</v>
      </c>
      <c r="CU91" s="302">
        <v>3</v>
      </c>
      <c r="CV91" s="302">
        <v>3</v>
      </c>
      <c r="CW91" s="350" t="s">
        <v>2283</v>
      </c>
      <c r="CX91" s="55" t="s">
        <v>1967</v>
      </c>
      <c r="CY91" s="55"/>
      <c r="CZ91" s="55"/>
      <c r="DA91" s="368"/>
    </row>
    <row r="92" spans="1:105" s="53" customFormat="1">
      <c r="A92" s="55">
        <v>91</v>
      </c>
      <c r="B92" s="216" t="s">
        <v>293</v>
      </c>
      <c r="C92" s="216" t="s">
        <v>293</v>
      </c>
      <c r="D92" s="217" t="s">
        <v>29</v>
      </c>
      <c r="E92" s="91"/>
      <c r="F92" s="71">
        <v>44</v>
      </c>
      <c r="G92" s="55"/>
      <c r="H92" s="72"/>
      <c r="I92" s="67"/>
      <c r="J92" s="71" t="s">
        <v>296</v>
      </c>
      <c r="K92" s="84" t="s">
        <v>41</v>
      </c>
      <c r="L92" s="78"/>
      <c r="M92" s="55" t="s">
        <v>480</v>
      </c>
      <c r="N92" s="88"/>
      <c r="O92" s="84"/>
      <c r="P92" s="78"/>
      <c r="Q92" s="83" t="s">
        <v>48</v>
      </c>
      <c r="R92" s="75">
        <v>41167</v>
      </c>
      <c r="S92" s="86" t="s">
        <v>295</v>
      </c>
      <c r="T92" s="86" t="s">
        <v>294</v>
      </c>
      <c r="U92" s="71"/>
      <c r="V92" s="71">
        <v>220</v>
      </c>
      <c r="W92" s="88"/>
      <c r="X92" s="71" t="s">
        <v>28</v>
      </c>
      <c r="Y92" s="55">
        <v>0</v>
      </c>
      <c r="Z92" s="71">
        <v>0</v>
      </c>
      <c r="AA92" s="75">
        <v>41184</v>
      </c>
      <c r="AB92" s="215">
        <v>41830</v>
      </c>
      <c r="AC92" s="273">
        <v>6</v>
      </c>
      <c r="AD92" s="270">
        <v>42094</v>
      </c>
      <c r="AE92" s="71">
        <v>8</v>
      </c>
      <c r="AF92" s="71">
        <v>7</v>
      </c>
      <c r="AG92" s="71"/>
      <c r="AH92" s="270">
        <v>42095</v>
      </c>
      <c r="AI92" s="71">
        <v>8</v>
      </c>
      <c r="AJ92" s="71"/>
      <c r="AK92" s="270">
        <v>42005</v>
      </c>
      <c r="AL92" s="270"/>
      <c r="AM92" s="71"/>
      <c r="AN92" s="71">
        <v>4</v>
      </c>
      <c r="AO92" s="270">
        <v>42079</v>
      </c>
      <c r="AQ92" s="71"/>
      <c r="AR92" s="270">
        <v>42086</v>
      </c>
      <c r="AS92" s="71">
        <v>4</v>
      </c>
      <c r="AT92" s="71" t="s">
        <v>1967</v>
      </c>
      <c r="AU92" s="71"/>
      <c r="AW92" s="71"/>
      <c r="AX92" s="71" t="s">
        <v>1967</v>
      </c>
      <c r="AY92" s="74">
        <v>48.540320000000001</v>
      </c>
      <c r="AZ92" s="74">
        <v>134.71992</v>
      </c>
      <c r="BA92" s="85">
        <v>34</v>
      </c>
      <c r="BB92" s="87">
        <v>1.79</v>
      </c>
      <c r="BC92" s="84">
        <v>4</v>
      </c>
      <c r="BD92" s="76" t="s">
        <v>43</v>
      </c>
      <c r="BE92" s="77">
        <v>3.3431372549019613</v>
      </c>
      <c r="BF92" s="295" t="s">
        <v>1967</v>
      </c>
      <c r="BG92" s="270">
        <v>41609</v>
      </c>
      <c r="BH92" s="270" t="s">
        <v>1123</v>
      </c>
      <c r="BI92" s="57"/>
      <c r="BJ92" s="64"/>
      <c r="BL92" s="53" t="s">
        <v>2015</v>
      </c>
      <c r="BM92" s="55">
        <v>2</v>
      </c>
      <c r="BN92" s="324" t="s">
        <v>3037</v>
      </c>
      <c r="BO92" s="358">
        <v>4.0000000000000001E-3</v>
      </c>
      <c r="BP92" s="358">
        <v>2.5000000000000001E-2</v>
      </c>
      <c r="BQ92" s="358">
        <v>5.0000000000000001E-3</v>
      </c>
      <c r="BR92" s="358">
        <v>0.91200000000000003</v>
      </c>
      <c r="BS92" s="358">
        <v>2.1000000000000001E-2</v>
      </c>
      <c r="BT92" s="358">
        <v>1.4999999999999999E-2</v>
      </c>
      <c r="BU92" s="359">
        <v>1.9E-2</v>
      </c>
      <c r="BV92" s="358">
        <v>2.2308781E-2</v>
      </c>
      <c r="BW92" s="358">
        <v>8.0523062000000006E-2</v>
      </c>
      <c r="BX92" s="358">
        <v>6.6034085000000006E-2</v>
      </c>
      <c r="BY92" s="358">
        <v>0.79035987799999996</v>
      </c>
      <c r="BZ92" s="358">
        <v>9.9516800000000002E-6</v>
      </c>
      <c r="CA92" s="358">
        <v>4.5125809999999999E-3</v>
      </c>
      <c r="CB92" s="359">
        <v>3.6251661999999997E-2</v>
      </c>
      <c r="CC92" s="64">
        <v>296</v>
      </c>
      <c r="CD92" s="64">
        <v>307</v>
      </c>
      <c r="CE92" s="64">
        <v>267</v>
      </c>
      <c r="CF92" s="64">
        <v>282</v>
      </c>
      <c r="CG92" s="64">
        <v>248</v>
      </c>
      <c r="CH92" s="64">
        <v>193</v>
      </c>
      <c r="CI92" s="64">
        <v>213</v>
      </c>
      <c r="CJ92" s="64">
        <v>224</v>
      </c>
      <c r="CK92" s="64">
        <v>226</v>
      </c>
      <c r="CL92" s="327">
        <v>259</v>
      </c>
      <c r="CM92" s="328">
        <v>0.117092905649473</v>
      </c>
      <c r="CN92" s="328">
        <v>0.14028082348705501</v>
      </c>
      <c r="CO92" s="55" t="s">
        <v>43</v>
      </c>
      <c r="CQ92" s="71" t="s">
        <v>296</v>
      </c>
      <c r="CR92" s="38" t="s">
        <v>296</v>
      </c>
      <c r="CS92" s="331">
        <v>41830</v>
      </c>
      <c r="CT92" s="214" t="s">
        <v>1967</v>
      </c>
      <c r="CU92" s="302">
        <v>3</v>
      </c>
      <c r="CV92" s="302">
        <v>3</v>
      </c>
      <c r="CW92" s="350" t="s">
        <v>2284</v>
      </c>
      <c r="CX92" s="55" t="s">
        <v>1967</v>
      </c>
      <c r="CY92" s="55"/>
      <c r="CZ92" s="55"/>
      <c r="DA92" s="368" t="s">
        <v>3040</v>
      </c>
    </row>
    <row r="93" spans="1:105" s="53" customFormat="1">
      <c r="A93" s="55">
        <v>92</v>
      </c>
      <c r="B93" s="70" t="s">
        <v>297</v>
      </c>
      <c r="C93" s="70" t="s">
        <v>297</v>
      </c>
      <c r="D93" s="275" t="s">
        <v>29</v>
      </c>
      <c r="E93" s="91"/>
      <c r="F93" s="71">
        <v>45</v>
      </c>
      <c r="G93" s="55"/>
      <c r="H93" s="72"/>
      <c r="I93" s="67"/>
      <c r="J93" s="71" t="s">
        <v>301</v>
      </c>
      <c r="K93" s="84" t="s">
        <v>41</v>
      </c>
      <c r="L93" s="78"/>
      <c r="M93" s="55" t="s">
        <v>480</v>
      </c>
      <c r="N93" s="88"/>
      <c r="O93" s="84"/>
      <c r="P93" s="78"/>
      <c r="Q93" s="83" t="s">
        <v>48</v>
      </c>
      <c r="R93" s="75">
        <v>41168</v>
      </c>
      <c r="S93" s="86" t="s">
        <v>299</v>
      </c>
      <c r="T93" s="86" t="s">
        <v>298</v>
      </c>
      <c r="U93" s="71" t="s">
        <v>54</v>
      </c>
      <c r="V93" s="71">
        <v>80</v>
      </c>
      <c r="W93" s="88" t="s">
        <v>300</v>
      </c>
      <c r="X93" s="71" t="s">
        <v>28</v>
      </c>
      <c r="Y93" s="55">
        <v>0</v>
      </c>
      <c r="Z93" s="71">
        <v>0</v>
      </c>
      <c r="AA93" s="75">
        <v>41184</v>
      </c>
      <c r="AB93" s="75"/>
      <c r="AC93" s="271"/>
      <c r="AD93" s="270"/>
      <c r="AE93" s="71"/>
      <c r="AF93" s="71"/>
      <c r="AG93" s="71"/>
      <c r="AH93" s="270"/>
      <c r="AI93" s="270"/>
      <c r="AJ93" s="71"/>
      <c r="AK93" s="270">
        <v>42005</v>
      </c>
      <c r="AL93" s="270"/>
      <c r="AM93" s="71"/>
      <c r="AN93" s="71">
        <v>4</v>
      </c>
      <c r="AO93" s="71"/>
      <c r="AQ93" s="71"/>
      <c r="AR93" s="71"/>
      <c r="AS93" s="71"/>
      <c r="AT93" s="71" t="s">
        <v>1967</v>
      </c>
      <c r="AU93" s="71"/>
      <c r="AW93" s="71"/>
      <c r="AX93" s="71" t="s">
        <v>1967</v>
      </c>
      <c r="AY93" s="74">
        <v>48.363149999999997</v>
      </c>
      <c r="AZ93" s="74">
        <v>135.07052999999999</v>
      </c>
      <c r="BA93" s="85">
        <v>67</v>
      </c>
      <c r="BB93" s="87">
        <v>1.27</v>
      </c>
      <c r="BC93" s="84">
        <v>2</v>
      </c>
      <c r="BD93" s="76" t="s">
        <v>43</v>
      </c>
      <c r="BE93" s="77">
        <v>4.46875</v>
      </c>
      <c r="BF93" s="295" t="s">
        <v>1967</v>
      </c>
      <c r="BG93" s="270">
        <v>41609</v>
      </c>
      <c r="BH93" s="270" t="s">
        <v>1123</v>
      </c>
      <c r="BI93" s="57"/>
      <c r="BJ93" s="64"/>
      <c r="BL93" s="53" t="s">
        <v>2015</v>
      </c>
      <c r="BM93" s="55">
        <v>2</v>
      </c>
      <c r="BN93" s="324" t="s">
        <v>3037</v>
      </c>
      <c r="BO93" s="358">
        <v>5.0000000000000001E-3</v>
      </c>
      <c r="BP93" s="358">
        <v>2.8000000000000001E-2</v>
      </c>
      <c r="BQ93" s="358">
        <v>4.0000000000000001E-3</v>
      </c>
      <c r="BR93" s="358">
        <v>0.91200000000000003</v>
      </c>
      <c r="BS93" s="358">
        <v>1.4999999999999999E-2</v>
      </c>
      <c r="BT93" s="358">
        <v>0.02</v>
      </c>
      <c r="BU93" s="359">
        <v>1.4999999999999999E-2</v>
      </c>
      <c r="BV93" s="358">
        <v>2.0061045E-2</v>
      </c>
      <c r="BW93" s="358">
        <v>7.6056766999999997E-2</v>
      </c>
      <c r="BX93" s="358">
        <v>6.3326793000000006E-2</v>
      </c>
      <c r="BY93" s="358">
        <v>0.79407616299999995</v>
      </c>
      <c r="BZ93" s="358">
        <v>2.0018129999999999E-3</v>
      </c>
      <c r="CA93" s="358">
        <v>8.3335590000000008E-3</v>
      </c>
      <c r="CB93" s="359">
        <v>3.6143861999999999E-2</v>
      </c>
      <c r="CC93" s="64">
        <v>296</v>
      </c>
      <c r="CD93" s="64">
        <v>307</v>
      </c>
      <c r="CE93" s="64">
        <v>267</v>
      </c>
      <c r="CF93" s="64">
        <v>284</v>
      </c>
      <c r="CG93" s="64">
        <v>248</v>
      </c>
      <c r="CH93" s="64">
        <v>193</v>
      </c>
      <c r="CI93" s="64">
        <v>214</v>
      </c>
      <c r="CJ93" s="64">
        <v>224</v>
      </c>
      <c r="CK93" s="64">
        <v>226</v>
      </c>
      <c r="CL93" s="327">
        <v>259</v>
      </c>
      <c r="CM93" s="328">
        <v>0.10189279005924</v>
      </c>
      <c r="CN93" s="328">
        <v>0.147784677756685</v>
      </c>
      <c r="CO93" s="55" t="s">
        <v>43</v>
      </c>
      <c r="CP93" s="346" t="s">
        <v>2067</v>
      </c>
      <c r="CQ93" s="71" t="s">
        <v>301</v>
      </c>
      <c r="CR93" s="38" t="s">
        <v>3023</v>
      </c>
      <c r="CS93" s="331">
        <v>43075</v>
      </c>
      <c r="CT93" s="214" t="s">
        <v>1967</v>
      </c>
      <c r="CU93" s="302">
        <v>3</v>
      </c>
      <c r="CV93" s="302">
        <v>3</v>
      </c>
      <c r="CW93" s="350" t="s">
        <v>2285</v>
      </c>
      <c r="CX93" s="55" t="s">
        <v>1967</v>
      </c>
      <c r="CY93" s="55"/>
      <c r="CZ93" s="55"/>
      <c r="DA93" s="368" t="s">
        <v>3040</v>
      </c>
    </row>
    <row r="94" spans="1:105" s="53" customFormat="1">
      <c r="A94" s="55">
        <v>93</v>
      </c>
      <c r="B94" s="259" t="s">
        <v>302</v>
      </c>
      <c r="C94" s="259" t="s">
        <v>302</v>
      </c>
      <c r="D94" s="260" t="s">
        <v>29</v>
      </c>
      <c r="E94" s="91"/>
      <c r="F94" s="71">
        <v>45</v>
      </c>
      <c r="G94" s="55"/>
      <c r="H94" s="72"/>
      <c r="I94" s="67"/>
      <c r="J94" s="71" t="s">
        <v>303</v>
      </c>
      <c r="K94" s="84" t="s">
        <v>41</v>
      </c>
      <c r="L94" s="78"/>
      <c r="M94" s="55" t="s">
        <v>480</v>
      </c>
      <c r="N94" s="88"/>
      <c r="O94" s="84"/>
      <c r="P94" s="78"/>
      <c r="Q94" s="83" t="s">
        <v>48</v>
      </c>
      <c r="R94" s="75">
        <v>41168</v>
      </c>
      <c r="S94" s="86"/>
      <c r="T94" s="86">
        <v>3</v>
      </c>
      <c r="U94" s="71"/>
      <c r="V94" s="71">
        <v>128</v>
      </c>
      <c r="W94" s="88"/>
      <c r="X94" s="71" t="s">
        <v>28</v>
      </c>
      <c r="Y94" s="55">
        <v>0</v>
      </c>
      <c r="Z94" s="71">
        <v>0</v>
      </c>
      <c r="AA94" s="75">
        <v>41184</v>
      </c>
      <c r="AB94" s="261">
        <v>42073</v>
      </c>
      <c r="AC94" s="271">
        <v>6</v>
      </c>
      <c r="AD94" s="270"/>
      <c r="AE94" s="71">
        <v>4</v>
      </c>
      <c r="AF94" s="71"/>
      <c r="AG94" s="71"/>
      <c r="AH94" s="270"/>
      <c r="AI94" s="270"/>
      <c r="AJ94" s="71"/>
      <c r="AK94" s="270">
        <v>42005</v>
      </c>
      <c r="AL94" s="270"/>
      <c r="AM94" s="71"/>
      <c r="AN94" s="71">
        <v>4</v>
      </c>
      <c r="AO94" s="71"/>
      <c r="AQ94" s="71"/>
      <c r="AR94" s="71"/>
      <c r="AS94" s="71"/>
      <c r="AT94" s="71" t="s">
        <v>1967</v>
      </c>
      <c r="AU94" s="71"/>
      <c r="AW94" s="71"/>
      <c r="AX94" s="71" t="s">
        <v>1967</v>
      </c>
      <c r="AY94" s="74">
        <v>48.363250000000001</v>
      </c>
      <c r="AZ94" s="74">
        <v>135.07050000000001</v>
      </c>
      <c r="BA94" s="85">
        <v>72</v>
      </c>
      <c r="BB94" s="87">
        <v>1.31</v>
      </c>
      <c r="BC94" s="84">
        <v>2</v>
      </c>
      <c r="BD94" s="76" t="s">
        <v>43</v>
      </c>
      <c r="BE94" s="77">
        <v>4.4196428571428577</v>
      </c>
      <c r="BF94" s="295" t="s">
        <v>1967</v>
      </c>
      <c r="BG94" s="270">
        <v>41609</v>
      </c>
      <c r="BH94" s="270" t="s">
        <v>1123</v>
      </c>
      <c r="BI94" s="57"/>
      <c r="BJ94" s="64"/>
      <c r="BL94" s="53" t="s">
        <v>2015</v>
      </c>
      <c r="BM94" s="55">
        <v>2</v>
      </c>
      <c r="BN94" s="324" t="s">
        <v>3037</v>
      </c>
      <c r="BO94" s="358">
        <v>5.0000000000000001E-3</v>
      </c>
      <c r="BP94" s="358">
        <v>2.8000000000000001E-2</v>
      </c>
      <c r="BQ94" s="358">
        <v>4.0000000000000001E-3</v>
      </c>
      <c r="BR94" s="358">
        <v>0.91200000000000003</v>
      </c>
      <c r="BS94" s="358">
        <v>1.4999999999999999E-2</v>
      </c>
      <c r="BT94" s="358">
        <v>0.02</v>
      </c>
      <c r="BU94" s="359">
        <v>1.4999999999999999E-2</v>
      </c>
      <c r="BV94" s="358">
        <v>2.0061045E-2</v>
      </c>
      <c r="BW94" s="358">
        <v>7.6056766999999997E-2</v>
      </c>
      <c r="BX94" s="358">
        <v>6.3326793000000006E-2</v>
      </c>
      <c r="BY94" s="358">
        <v>0.79407616299999995</v>
      </c>
      <c r="BZ94" s="358">
        <v>2.0018129999999999E-3</v>
      </c>
      <c r="CA94" s="358">
        <v>8.3335590000000008E-3</v>
      </c>
      <c r="CB94" s="359">
        <v>3.6143861999999999E-2</v>
      </c>
      <c r="CC94" s="64">
        <v>296</v>
      </c>
      <c r="CD94" s="64">
        <v>307</v>
      </c>
      <c r="CE94" s="64">
        <v>267</v>
      </c>
      <c r="CF94" s="64">
        <v>284</v>
      </c>
      <c r="CG94" s="64">
        <v>248</v>
      </c>
      <c r="CH94" s="64">
        <v>193</v>
      </c>
      <c r="CI94" s="64">
        <v>214</v>
      </c>
      <c r="CJ94" s="64">
        <v>224</v>
      </c>
      <c r="CK94" s="64">
        <v>226</v>
      </c>
      <c r="CL94" s="327">
        <v>259</v>
      </c>
      <c r="CM94" s="328">
        <v>0.10189279005924</v>
      </c>
      <c r="CN94" s="328">
        <v>0.147784677756685</v>
      </c>
      <c r="CO94" s="55" t="s">
        <v>43</v>
      </c>
      <c r="CP94" s="346" t="s">
        <v>2067</v>
      </c>
      <c r="CQ94" s="71" t="s">
        <v>303</v>
      </c>
      <c r="CR94" s="38" t="s">
        <v>303</v>
      </c>
      <c r="CS94" s="331">
        <v>42073</v>
      </c>
      <c r="CT94" s="214" t="s">
        <v>1967</v>
      </c>
      <c r="CU94" s="302">
        <v>3</v>
      </c>
      <c r="CV94" s="302">
        <v>3</v>
      </c>
      <c r="CW94" s="350" t="s">
        <v>2286</v>
      </c>
      <c r="CX94" s="55" t="s">
        <v>1967</v>
      </c>
      <c r="CY94" s="55"/>
      <c r="CZ94" s="55"/>
      <c r="DA94" s="368"/>
    </row>
    <row r="95" spans="1:105" s="53" customFormat="1">
      <c r="A95" s="55">
        <v>94</v>
      </c>
      <c r="B95" s="259" t="s">
        <v>304</v>
      </c>
      <c r="C95" s="259" t="s">
        <v>304</v>
      </c>
      <c r="D95" s="260" t="s">
        <v>29</v>
      </c>
      <c r="E95" s="91"/>
      <c r="F95" s="71">
        <v>45</v>
      </c>
      <c r="G95" s="55"/>
      <c r="H95" s="72"/>
      <c r="I95" s="67"/>
      <c r="J95" s="71" t="s">
        <v>305</v>
      </c>
      <c r="K95" s="84" t="s">
        <v>41</v>
      </c>
      <c r="L95" s="78"/>
      <c r="M95" s="55" t="s">
        <v>480</v>
      </c>
      <c r="N95" s="88"/>
      <c r="O95" s="84"/>
      <c r="P95" s="78"/>
      <c r="Q95" s="83" t="s">
        <v>48</v>
      </c>
      <c r="R95" s="75">
        <v>41168</v>
      </c>
      <c r="S95" s="86"/>
      <c r="T95" s="86"/>
      <c r="U95" s="71"/>
      <c r="V95" s="71">
        <v>140</v>
      </c>
      <c r="W95" s="88"/>
      <c r="X95" s="71" t="s">
        <v>28</v>
      </c>
      <c r="Y95" s="55">
        <v>0</v>
      </c>
      <c r="Z95" s="71">
        <v>0</v>
      </c>
      <c r="AA95" s="75">
        <v>41184</v>
      </c>
      <c r="AB95" s="261">
        <v>42073</v>
      </c>
      <c r="AC95" s="271">
        <v>5</v>
      </c>
      <c r="AD95" s="270">
        <v>42138</v>
      </c>
      <c r="AE95" s="71">
        <v>5</v>
      </c>
      <c r="AF95" s="71"/>
      <c r="AG95" s="71"/>
      <c r="AH95" s="270"/>
      <c r="AI95" s="270"/>
      <c r="AJ95" s="71"/>
      <c r="AK95" s="270">
        <v>42005</v>
      </c>
      <c r="AL95" s="270"/>
      <c r="AM95" s="71"/>
      <c r="AN95" s="71">
        <v>4</v>
      </c>
      <c r="AO95" s="71"/>
      <c r="AQ95" s="71"/>
      <c r="AR95" s="71"/>
      <c r="AS95" s="71"/>
      <c r="AT95" s="71" t="s">
        <v>1967</v>
      </c>
      <c r="AU95" s="71"/>
      <c r="AW95" s="71"/>
      <c r="AX95" s="71"/>
      <c r="AY95" s="74">
        <v>48.36336</v>
      </c>
      <c r="AZ95" s="74">
        <v>135.06952999999999</v>
      </c>
      <c r="BA95" s="85">
        <v>69</v>
      </c>
      <c r="BB95" s="87">
        <v>1.9</v>
      </c>
      <c r="BC95" s="84">
        <v>4</v>
      </c>
      <c r="BD95" s="76" t="s">
        <v>43</v>
      </c>
      <c r="BE95" s="77">
        <v>4.4221611721611715</v>
      </c>
      <c r="BF95" s="295" t="s">
        <v>1967</v>
      </c>
      <c r="BG95" s="270">
        <v>41609</v>
      </c>
      <c r="BH95" s="270" t="s">
        <v>1123</v>
      </c>
      <c r="BI95" s="57"/>
      <c r="BJ95" s="64"/>
      <c r="BL95" s="53" t="s">
        <v>2015</v>
      </c>
      <c r="BM95" s="55">
        <v>2</v>
      </c>
      <c r="BN95" s="324" t="s">
        <v>3037</v>
      </c>
      <c r="BO95" s="358">
        <v>0</v>
      </c>
      <c r="BP95" s="358">
        <v>1E-3</v>
      </c>
      <c r="BQ95" s="358">
        <v>3.0000000000000001E-3</v>
      </c>
      <c r="BR95" s="358">
        <v>0.99199999999999999</v>
      </c>
      <c r="BS95" s="358">
        <v>0</v>
      </c>
      <c r="BT95" s="358">
        <v>3.0000000000000001E-3</v>
      </c>
      <c r="BU95" s="359">
        <v>0</v>
      </c>
      <c r="BV95" s="358">
        <v>3.3979064000000003E-2</v>
      </c>
      <c r="BW95" s="358">
        <v>8.4484318000000003E-2</v>
      </c>
      <c r="BX95" s="358">
        <v>7.2391121000000003E-2</v>
      </c>
      <c r="BY95" s="358">
        <v>0.76906963100000003</v>
      </c>
      <c r="BZ95" s="358">
        <v>9.7249099999999997E-6</v>
      </c>
      <c r="CA95" s="358">
        <v>1.0591280999999999E-2</v>
      </c>
      <c r="CB95" s="359">
        <v>2.9474858999999999E-2</v>
      </c>
      <c r="CC95" s="64">
        <v>296</v>
      </c>
      <c r="CD95" s="64">
        <v>307</v>
      </c>
      <c r="CE95" s="64">
        <v>267</v>
      </c>
      <c r="CF95" s="64">
        <v>282</v>
      </c>
      <c r="CG95" s="64">
        <v>248</v>
      </c>
      <c r="CH95" s="64">
        <v>193</v>
      </c>
      <c r="CI95" s="64">
        <v>213</v>
      </c>
      <c r="CJ95" s="64">
        <v>224</v>
      </c>
      <c r="CK95" s="64">
        <v>226</v>
      </c>
      <c r="CL95" s="327">
        <v>259</v>
      </c>
      <c r="CM95" s="328">
        <v>0.23042912873862201</v>
      </c>
      <c r="CN95" s="328">
        <v>0.109346250610191</v>
      </c>
      <c r="CO95" s="55" t="s">
        <v>43</v>
      </c>
      <c r="CQ95" s="71" t="s">
        <v>305</v>
      </c>
      <c r="CR95" s="38" t="s">
        <v>305</v>
      </c>
      <c r="CS95" s="331">
        <v>42073</v>
      </c>
      <c r="CT95" s="214" t="s">
        <v>1967</v>
      </c>
      <c r="CU95" s="302">
        <v>3</v>
      </c>
      <c r="CV95" s="302">
        <v>3</v>
      </c>
      <c r="CW95" s="350" t="s">
        <v>2287</v>
      </c>
      <c r="CX95" s="55" t="s">
        <v>1967</v>
      </c>
      <c r="CY95" s="55"/>
      <c r="CZ95" s="55"/>
      <c r="DA95" s="368"/>
    </row>
    <row r="96" spans="1:105" s="53" customFormat="1">
      <c r="A96" s="55">
        <v>95</v>
      </c>
      <c r="B96" s="259" t="s">
        <v>306</v>
      </c>
      <c r="C96" s="259" t="s">
        <v>306</v>
      </c>
      <c r="D96" s="260" t="s">
        <v>29</v>
      </c>
      <c r="E96" s="91"/>
      <c r="F96" s="71">
        <v>45</v>
      </c>
      <c r="G96" s="55"/>
      <c r="H96" s="72"/>
      <c r="I96" s="67"/>
      <c r="J96" s="71" t="s">
        <v>307</v>
      </c>
      <c r="K96" s="84" t="s">
        <v>41</v>
      </c>
      <c r="L96" s="78"/>
      <c r="M96" s="55" t="s">
        <v>480</v>
      </c>
      <c r="N96" s="88"/>
      <c r="O96" s="84"/>
      <c r="P96" s="78"/>
      <c r="Q96" s="83" t="s">
        <v>48</v>
      </c>
      <c r="R96" s="75">
        <v>41168</v>
      </c>
      <c r="S96" s="86"/>
      <c r="T96" s="86"/>
      <c r="U96" s="71"/>
      <c r="V96" s="71">
        <v>244</v>
      </c>
      <c r="W96" s="88"/>
      <c r="X96" s="71" t="s">
        <v>28</v>
      </c>
      <c r="Y96" s="55">
        <v>0</v>
      </c>
      <c r="Z96" s="71">
        <v>0</v>
      </c>
      <c r="AA96" s="75">
        <v>41184</v>
      </c>
      <c r="AB96" s="261">
        <v>42073</v>
      </c>
      <c r="AC96" s="271">
        <v>2</v>
      </c>
      <c r="AD96" s="270">
        <v>42138</v>
      </c>
      <c r="AE96" s="71">
        <v>5</v>
      </c>
      <c r="AF96" s="71"/>
      <c r="AG96" s="71"/>
      <c r="AH96" s="270"/>
      <c r="AI96" s="270"/>
      <c r="AJ96" s="71"/>
      <c r="AK96" s="270">
        <v>42005</v>
      </c>
      <c r="AL96" s="270"/>
      <c r="AM96" s="71"/>
      <c r="AN96" s="71">
        <v>4</v>
      </c>
      <c r="AO96" s="71"/>
      <c r="AQ96" s="71"/>
      <c r="AR96" s="71"/>
      <c r="AS96" s="71"/>
      <c r="AT96" s="71" t="s">
        <v>1967</v>
      </c>
      <c r="AU96" s="71"/>
      <c r="AW96" s="71"/>
      <c r="AX96" s="71"/>
      <c r="AY96" s="74">
        <v>48.363480000000003</v>
      </c>
      <c r="AZ96" s="74">
        <v>135.06943999999999</v>
      </c>
      <c r="BA96" s="85">
        <v>69</v>
      </c>
      <c r="BB96" s="87">
        <v>1.67</v>
      </c>
      <c r="BC96" s="84">
        <v>4</v>
      </c>
      <c r="BD96" s="76" t="s">
        <v>43</v>
      </c>
      <c r="BE96" s="77">
        <v>4.4453405017921153</v>
      </c>
      <c r="BF96" s="295" t="s">
        <v>1967</v>
      </c>
      <c r="BG96" s="270">
        <v>41609</v>
      </c>
      <c r="BH96" s="270" t="s">
        <v>1123</v>
      </c>
      <c r="BI96" s="57"/>
      <c r="BJ96" s="64"/>
      <c r="BL96" s="53" t="s">
        <v>2015</v>
      </c>
      <c r="BM96" s="55">
        <v>2</v>
      </c>
      <c r="BN96" s="324" t="s">
        <v>3037</v>
      </c>
      <c r="BO96" s="358">
        <v>1E-3</v>
      </c>
      <c r="BP96" s="358">
        <v>2E-3</v>
      </c>
      <c r="BQ96" s="358">
        <v>1E-3</v>
      </c>
      <c r="BR96" s="358">
        <v>0.96799999999999997</v>
      </c>
      <c r="BS96" s="358">
        <v>2E-3</v>
      </c>
      <c r="BT96" s="358">
        <v>2.3E-2</v>
      </c>
      <c r="BU96" s="359">
        <v>2E-3</v>
      </c>
      <c r="BV96" s="358">
        <v>3.9316838E-2</v>
      </c>
      <c r="BW96" s="358">
        <v>8.6796760000000001E-2</v>
      </c>
      <c r="BX96" s="358">
        <v>7.3248316999999993E-2</v>
      </c>
      <c r="BY96" s="358">
        <v>0.76112292000000004</v>
      </c>
      <c r="BZ96" s="358">
        <v>9.7588000000000005E-6</v>
      </c>
      <c r="CA96" s="358">
        <v>1.2046276999999999E-2</v>
      </c>
      <c r="CB96" s="359">
        <v>2.7459128999999999E-2</v>
      </c>
      <c r="CC96" s="64">
        <v>296</v>
      </c>
      <c r="CD96" s="64">
        <v>307</v>
      </c>
      <c r="CE96" s="64">
        <v>267</v>
      </c>
      <c r="CF96" s="64">
        <v>282</v>
      </c>
      <c r="CG96" s="64">
        <v>248</v>
      </c>
      <c r="CH96" s="64">
        <v>193</v>
      </c>
      <c r="CI96" s="64">
        <v>213</v>
      </c>
      <c r="CJ96" s="64">
        <v>224</v>
      </c>
      <c r="CK96" s="64">
        <v>226</v>
      </c>
      <c r="CL96" s="327">
        <v>259</v>
      </c>
      <c r="CM96" s="328">
        <v>0.34809998555122101</v>
      </c>
      <c r="CN96" s="328">
        <v>0.109667981736779</v>
      </c>
      <c r="CO96" s="55" t="s">
        <v>2050</v>
      </c>
      <c r="CQ96" s="71" t="s">
        <v>307</v>
      </c>
      <c r="CR96" s="38" t="s">
        <v>307</v>
      </c>
      <c r="CS96" s="331">
        <v>42073</v>
      </c>
      <c r="CT96" s="214" t="s">
        <v>1967</v>
      </c>
      <c r="CU96" s="302">
        <v>3</v>
      </c>
      <c r="CV96" s="302">
        <v>3</v>
      </c>
      <c r="CW96" s="350" t="s">
        <v>2288</v>
      </c>
      <c r="CX96" s="55" t="s">
        <v>1967</v>
      </c>
      <c r="CY96" s="55"/>
      <c r="CZ96" s="55"/>
      <c r="DA96" s="368"/>
    </row>
    <row r="97" spans="1:105" s="53" customFormat="1">
      <c r="A97" s="55">
        <v>96</v>
      </c>
      <c r="B97" s="259" t="s">
        <v>308</v>
      </c>
      <c r="C97" s="259" t="s">
        <v>308</v>
      </c>
      <c r="D97" s="260" t="s">
        <v>29</v>
      </c>
      <c r="E97" s="91"/>
      <c r="F97" s="71">
        <v>45</v>
      </c>
      <c r="G97" s="55"/>
      <c r="H97" s="72"/>
      <c r="I97" s="67"/>
      <c r="J97" s="71" t="s">
        <v>309</v>
      </c>
      <c r="K97" s="84" t="s">
        <v>41</v>
      </c>
      <c r="L97" s="78"/>
      <c r="M97" s="55" t="s">
        <v>480</v>
      </c>
      <c r="N97" s="88"/>
      <c r="O97" s="84"/>
      <c r="P97" s="78"/>
      <c r="Q97" s="83" t="s">
        <v>48</v>
      </c>
      <c r="R97" s="75">
        <v>41168</v>
      </c>
      <c r="S97" s="86"/>
      <c r="T97" s="86"/>
      <c r="U97" s="71"/>
      <c r="V97" s="71">
        <v>164</v>
      </c>
      <c r="W97" s="88"/>
      <c r="X97" s="71" t="s">
        <v>28</v>
      </c>
      <c r="Y97" s="55">
        <v>0</v>
      </c>
      <c r="Z97" s="71">
        <v>0</v>
      </c>
      <c r="AA97" s="75">
        <v>41184</v>
      </c>
      <c r="AB97" s="261">
        <v>42073</v>
      </c>
      <c r="AC97" s="271">
        <v>5</v>
      </c>
      <c r="AD97" s="270">
        <v>42138</v>
      </c>
      <c r="AE97" s="71">
        <v>5</v>
      </c>
      <c r="AF97" s="71"/>
      <c r="AG97" s="71"/>
      <c r="AH97" s="270"/>
      <c r="AI97" s="270"/>
      <c r="AJ97" s="71"/>
      <c r="AK97" s="270">
        <v>42005</v>
      </c>
      <c r="AL97" s="270"/>
      <c r="AM97" s="71"/>
      <c r="AN97" s="71">
        <v>4</v>
      </c>
      <c r="AO97" s="71"/>
      <c r="AQ97" s="71"/>
      <c r="AR97" s="71"/>
      <c r="AS97" s="71"/>
      <c r="AT97" s="71" t="s">
        <v>1967</v>
      </c>
      <c r="AU97" s="71"/>
      <c r="AW97" s="71"/>
      <c r="AX97" s="71" t="s">
        <v>1967</v>
      </c>
      <c r="AY97" s="74">
        <v>48.363520000000001</v>
      </c>
      <c r="AZ97" s="74">
        <v>135.06966</v>
      </c>
      <c r="BA97" s="85">
        <v>69</v>
      </c>
      <c r="BB97" s="87">
        <v>1.55</v>
      </c>
      <c r="BC97" s="84">
        <v>4</v>
      </c>
      <c r="BD97" s="76" t="s">
        <v>43</v>
      </c>
      <c r="BE97" s="77">
        <v>4.4918330308529946</v>
      </c>
      <c r="BF97" s="295" t="s">
        <v>1967</v>
      </c>
      <c r="BG97" s="270">
        <v>41609</v>
      </c>
      <c r="BH97" s="270" t="s">
        <v>1123</v>
      </c>
      <c r="BI97" s="57"/>
      <c r="BJ97" s="64"/>
      <c r="BL97" s="53" t="s">
        <v>2015</v>
      </c>
      <c r="BM97" s="55">
        <v>2</v>
      </c>
      <c r="BN97" s="324" t="s">
        <v>3037</v>
      </c>
      <c r="BO97" s="358">
        <v>4.0000000000000001E-3</v>
      </c>
      <c r="BP97" s="358">
        <v>2E-3</v>
      </c>
      <c r="BQ97" s="358">
        <v>6.0000000000000001E-3</v>
      </c>
      <c r="BR97" s="358">
        <v>0.96699999999999997</v>
      </c>
      <c r="BS97" s="358">
        <v>3.0000000000000001E-3</v>
      </c>
      <c r="BT97" s="358">
        <v>1.7000000000000001E-2</v>
      </c>
      <c r="BU97" s="359">
        <v>1E-3</v>
      </c>
      <c r="BV97" s="358">
        <v>3.8205888E-2</v>
      </c>
      <c r="BW97" s="358">
        <v>8.4898001000000001E-2</v>
      </c>
      <c r="BX97" s="358">
        <v>7.4186426E-2</v>
      </c>
      <c r="BY97" s="358">
        <v>0.762173353</v>
      </c>
      <c r="BZ97" s="358">
        <v>9.7600300000000001E-6</v>
      </c>
      <c r="CA97" s="358">
        <v>1.3096427000000001E-2</v>
      </c>
      <c r="CB97" s="359">
        <v>2.7430145E-2</v>
      </c>
      <c r="CC97" s="64">
        <v>296</v>
      </c>
      <c r="CD97" s="64">
        <v>307</v>
      </c>
      <c r="CE97" s="64">
        <v>267</v>
      </c>
      <c r="CF97" s="64">
        <v>282</v>
      </c>
      <c r="CG97" s="64">
        <v>248</v>
      </c>
      <c r="CH97" s="64">
        <v>193</v>
      </c>
      <c r="CI97" s="64">
        <v>213</v>
      </c>
      <c r="CJ97" s="64">
        <v>224</v>
      </c>
      <c r="CK97" s="64">
        <v>226</v>
      </c>
      <c r="CL97" s="327">
        <v>259</v>
      </c>
      <c r="CM97" s="328">
        <v>0.34746423927178199</v>
      </c>
      <c r="CN97" s="328">
        <v>0.111775386386785</v>
      </c>
      <c r="CO97" s="55" t="s">
        <v>2050</v>
      </c>
      <c r="CQ97" s="71" t="s">
        <v>309</v>
      </c>
      <c r="CR97" s="38" t="s">
        <v>309</v>
      </c>
      <c r="CS97" s="331">
        <v>42073</v>
      </c>
      <c r="CT97" s="214" t="s">
        <v>1967</v>
      </c>
      <c r="CU97" s="302">
        <v>3</v>
      </c>
      <c r="CV97" s="302">
        <v>3</v>
      </c>
      <c r="CW97" s="350" t="s">
        <v>2289</v>
      </c>
      <c r="CX97" s="55" t="s">
        <v>1967</v>
      </c>
      <c r="CY97" s="55"/>
      <c r="CZ97" s="55"/>
      <c r="DA97" s="368"/>
    </row>
    <row r="98" spans="1:105" s="53" customFormat="1">
      <c r="A98" s="55">
        <v>97</v>
      </c>
      <c r="B98" s="259" t="s">
        <v>310</v>
      </c>
      <c r="C98" s="259" t="s">
        <v>310</v>
      </c>
      <c r="D98" s="260" t="s">
        <v>29</v>
      </c>
      <c r="E98" s="91"/>
      <c r="F98" s="71">
        <v>46</v>
      </c>
      <c r="G98" s="55"/>
      <c r="H98" s="72"/>
      <c r="I98" s="67"/>
      <c r="J98" s="71" t="s">
        <v>313</v>
      </c>
      <c r="K98" s="84" t="s">
        <v>41</v>
      </c>
      <c r="L98" s="78"/>
      <c r="M98" s="55" t="s">
        <v>480</v>
      </c>
      <c r="N98" s="88"/>
      <c r="O98" s="84"/>
      <c r="P98" s="78"/>
      <c r="Q98" s="83" t="s">
        <v>48</v>
      </c>
      <c r="R98" s="75">
        <v>41168</v>
      </c>
      <c r="S98" s="86" t="s">
        <v>312</v>
      </c>
      <c r="T98" s="86" t="s">
        <v>311</v>
      </c>
      <c r="U98" s="71" t="s">
        <v>54</v>
      </c>
      <c r="V98" s="71">
        <v>140</v>
      </c>
      <c r="W98" s="88"/>
      <c r="X98" s="71" t="s">
        <v>28</v>
      </c>
      <c r="Y98" s="55">
        <v>0</v>
      </c>
      <c r="Z98" s="71">
        <v>0</v>
      </c>
      <c r="AA98" s="75">
        <v>41184</v>
      </c>
      <c r="AB98" s="261">
        <v>42073</v>
      </c>
      <c r="AC98" s="271">
        <v>4</v>
      </c>
      <c r="AD98" s="270">
        <v>42138</v>
      </c>
      <c r="AE98" s="71">
        <v>6</v>
      </c>
      <c r="AF98" s="71"/>
      <c r="AG98" s="71"/>
      <c r="AH98" s="270"/>
      <c r="AI98" s="270"/>
      <c r="AJ98" s="71"/>
      <c r="AK98" s="270">
        <v>42005</v>
      </c>
      <c r="AL98" s="270"/>
      <c r="AM98" s="71"/>
      <c r="AN98" s="71">
        <v>4</v>
      </c>
      <c r="AO98" s="71"/>
      <c r="AQ98" s="71"/>
      <c r="AR98" s="71"/>
      <c r="AS98" s="71"/>
      <c r="AT98" s="71" t="s">
        <v>1967</v>
      </c>
      <c r="AU98" s="71"/>
      <c r="AW98" s="71"/>
      <c r="AX98" s="71" t="s">
        <v>1967</v>
      </c>
      <c r="AY98" s="74">
        <v>47.946170000000002</v>
      </c>
      <c r="AZ98" s="74">
        <v>135.07254</v>
      </c>
      <c r="BA98" s="85">
        <v>53</v>
      </c>
      <c r="BB98" s="87">
        <v>2.27</v>
      </c>
      <c r="BC98" s="84">
        <v>4</v>
      </c>
      <c r="BD98" s="76" t="s">
        <v>43</v>
      </c>
      <c r="BE98" s="77">
        <v>4.5720562390158168</v>
      </c>
      <c r="BF98" s="295" t="s">
        <v>1967</v>
      </c>
      <c r="BG98" s="270">
        <v>41609</v>
      </c>
      <c r="BH98" s="270" t="s">
        <v>1123</v>
      </c>
      <c r="BI98" s="57"/>
      <c r="BJ98" s="64"/>
      <c r="BL98" s="53" t="s">
        <v>2015</v>
      </c>
      <c r="BM98" s="55">
        <v>2</v>
      </c>
      <c r="BN98" s="324" t="s">
        <v>3037</v>
      </c>
      <c r="BO98" s="358">
        <v>2E-3</v>
      </c>
      <c r="BP98" s="358">
        <v>1.7999999999999999E-2</v>
      </c>
      <c r="BQ98" s="358">
        <v>8.0000000000000002E-3</v>
      </c>
      <c r="BR98" s="358">
        <v>0.91500000000000004</v>
      </c>
      <c r="BS98" s="358">
        <v>8.9999999999999993E-3</v>
      </c>
      <c r="BT98" s="358">
        <v>2.8000000000000001E-2</v>
      </c>
      <c r="BU98" s="359">
        <v>0.02</v>
      </c>
      <c r="BV98" s="358">
        <v>3.3417895000000003E-2</v>
      </c>
      <c r="BW98" s="358">
        <v>9.0620745000000003E-2</v>
      </c>
      <c r="BX98" s="358">
        <v>6.8480492000000004E-2</v>
      </c>
      <c r="BY98" s="358">
        <v>0.75915575899999999</v>
      </c>
      <c r="BZ98" s="358">
        <v>9.7998299999999993E-6</v>
      </c>
      <c r="CA98" s="358">
        <v>1.5991933E-2</v>
      </c>
      <c r="CB98" s="359">
        <v>3.2323376000000001E-2</v>
      </c>
      <c r="CC98" s="64">
        <v>296</v>
      </c>
      <c r="CD98" s="64">
        <v>307</v>
      </c>
      <c r="CE98" s="64">
        <v>266</v>
      </c>
      <c r="CF98" s="64">
        <v>283</v>
      </c>
      <c r="CG98" s="64">
        <v>248</v>
      </c>
      <c r="CH98" s="64">
        <v>193</v>
      </c>
      <c r="CI98" s="64">
        <v>213</v>
      </c>
      <c r="CJ98" s="64">
        <v>224</v>
      </c>
      <c r="CK98" s="64">
        <v>226</v>
      </c>
      <c r="CL98" s="327">
        <v>259</v>
      </c>
      <c r="CM98" s="328">
        <v>0.27998844097673697</v>
      </c>
      <c r="CN98" s="328">
        <v>0.12213035800289</v>
      </c>
      <c r="CO98" s="55" t="s">
        <v>2050</v>
      </c>
      <c r="CQ98" s="71" t="s">
        <v>313</v>
      </c>
      <c r="CR98" s="38" t="s">
        <v>313</v>
      </c>
      <c r="CS98" s="331">
        <v>42073</v>
      </c>
      <c r="CT98" s="214" t="s">
        <v>1967</v>
      </c>
      <c r="CU98" s="302">
        <v>3</v>
      </c>
      <c r="CV98" s="302">
        <v>3</v>
      </c>
      <c r="CW98" s="350" t="s">
        <v>2290</v>
      </c>
      <c r="CX98" s="55" t="s">
        <v>1967</v>
      </c>
      <c r="CY98" s="55"/>
      <c r="CZ98" s="55"/>
      <c r="DA98" s="368"/>
    </row>
    <row r="99" spans="1:105" s="53" customFormat="1">
      <c r="A99" s="55">
        <v>98</v>
      </c>
      <c r="B99" s="259" t="s">
        <v>314</v>
      </c>
      <c r="C99" s="259" t="s">
        <v>314</v>
      </c>
      <c r="D99" s="260" t="s">
        <v>29</v>
      </c>
      <c r="E99" s="91"/>
      <c r="F99" s="71">
        <v>46</v>
      </c>
      <c r="G99" s="55"/>
      <c r="H99" s="72"/>
      <c r="I99" s="67"/>
      <c r="J99" s="71" t="s">
        <v>315</v>
      </c>
      <c r="K99" s="84" t="s">
        <v>41</v>
      </c>
      <c r="L99" s="78"/>
      <c r="M99" s="55" t="s">
        <v>480</v>
      </c>
      <c r="N99" s="88"/>
      <c r="O99" s="84"/>
      <c r="P99" s="78"/>
      <c r="Q99" s="83" t="s">
        <v>48</v>
      </c>
      <c r="R99" s="75">
        <v>41168</v>
      </c>
      <c r="S99" s="86"/>
      <c r="T99" s="86"/>
      <c r="U99" s="71"/>
      <c r="V99" s="71">
        <v>300</v>
      </c>
      <c r="W99" s="88"/>
      <c r="X99" s="71" t="s">
        <v>28</v>
      </c>
      <c r="Y99" s="55">
        <v>0</v>
      </c>
      <c r="Z99" s="71">
        <v>0</v>
      </c>
      <c r="AA99" s="75">
        <v>41184</v>
      </c>
      <c r="AB99" s="261">
        <v>42073</v>
      </c>
      <c r="AC99" s="271">
        <v>6</v>
      </c>
      <c r="AD99" s="270">
        <v>42138</v>
      </c>
      <c r="AE99" s="71">
        <v>6</v>
      </c>
      <c r="AF99" s="71"/>
      <c r="AG99" s="71"/>
      <c r="AH99" s="270"/>
      <c r="AI99" s="270"/>
      <c r="AJ99" s="71"/>
      <c r="AK99" s="270">
        <v>42005</v>
      </c>
      <c r="AL99" s="270"/>
      <c r="AM99" s="71"/>
      <c r="AN99" s="71">
        <v>4</v>
      </c>
      <c r="AO99" s="71"/>
      <c r="AQ99" s="71"/>
      <c r="AR99" s="71"/>
      <c r="AS99" s="71"/>
      <c r="AT99" s="71" t="s">
        <v>1967</v>
      </c>
      <c r="AU99" s="71"/>
      <c r="AW99" s="71"/>
      <c r="AX99" s="71" t="s">
        <v>1967</v>
      </c>
      <c r="AY99" s="74">
        <v>47.945999999999998</v>
      </c>
      <c r="AZ99" s="74">
        <v>135.07274000000001</v>
      </c>
      <c r="BA99" s="85">
        <v>57</v>
      </c>
      <c r="BB99" s="87">
        <v>2.06</v>
      </c>
      <c r="BC99" s="84">
        <v>3</v>
      </c>
      <c r="BD99" s="76" t="s">
        <v>43</v>
      </c>
      <c r="BE99" s="77">
        <v>4.3421052631578947</v>
      </c>
      <c r="BF99" s="295" t="s">
        <v>1967</v>
      </c>
      <c r="BG99" s="270">
        <v>41609</v>
      </c>
      <c r="BH99" s="270" t="s">
        <v>1123</v>
      </c>
      <c r="BI99" s="57"/>
      <c r="BJ99" s="64"/>
      <c r="BL99" s="53" t="s">
        <v>2015</v>
      </c>
      <c r="BM99" s="55">
        <v>2</v>
      </c>
      <c r="BN99" s="324" t="s">
        <v>3037</v>
      </c>
      <c r="BO99" s="358">
        <v>5.0000000000000001E-3</v>
      </c>
      <c r="BP99" s="358">
        <v>3.5000000000000003E-2</v>
      </c>
      <c r="BQ99" s="358">
        <v>0</v>
      </c>
      <c r="BR99" s="358">
        <v>0.91300000000000003</v>
      </c>
      <c r="BS99" s="358">
        <v>1.7999999999999999E-2</v>
      </c>
      <c r="BT99" s="358">
        <v>1.7000000000000001E-2</v>
      </c>
      <c r="BU99" s="359">
        <v>1.0999999999999999E-2</v>
      </c>
      <c r="BV99" s="358">
        <v>3.1139577000000002E-2</v>
      </c>
      <c r="BW99" s="358">
        <v>9.4019555000000005E-2</v>
      </c>
      <c r="BX99" s="358">
        <v>6.9089924999999996E-2</v>
      </c>
      <c r="BY99" s="358">
        <v>0.77421582700000002</v>
      </c>
      <c r="BZ99" s="358">
        <v>9.8695900000000005E-6</v>
      </c>
      <c r="CA99" s="358">
        <v>2.268974E-3</v>
      </c>
      <c r="CB99" s="359">
        <v>2.9256272999999999E-2</v>
      </c>
      <c r="CC99" s="64">
        <v>296</v>
      </c>
      <c r="CD99" s="64">
        <v>307</v>
      </c>
      <c r="CE99" s="64">
        <v>266</v>
      </c>
      <c r="CF99" s="64">
        <v>283</v>
      </c>
      <c r="CG99" s="64">
        <v>248</v>
      </c>
      <c r="CH99" s="64">
        <v>193</v>
      </c>
      <c r="CI99" s="64">
        <v>213</v>
      </c>
      <c r="CJ99" s="64">
        <v>224</v>
      </c>
      <c r="CK99" s="64">
        <v>226</v>
      </c>
      <c r="CL99" s="327">
        <v>259</v>
      </c>
      <c r="CM99" s="328">
        <v>0.137176708568126</v>
      </c>
      <c r="CN99" s="328">
        <v>0.12284814790006</v>
      </c>
      <c r="CO99" s="55" t="s">
        <v>43</v>
      </c>
      <c r="CQ99" s="71" t="s">
        <v>315</v>
      </c>
      <c r="CR99" s="38" t="s">
        <v>315</v>
      </c>
      <c r="CS99" s="331">
        <v>42073</v>
      </c>
      <c r="CT99" s="214" t="s">
        <v>1967</v>
      </c>
      <c r="CU99" s="302">
        <v>3</v>
      </c>
      <c r="CV99" s="302">
        <v>3</v>
      </c>
      <c r="CW99" s="350" t="s">
        <v>2291</v>
      </c>
      <c r="CX99" s="55" t="s">
        <v>1967</v>
      </c>
      <c r="CY99" s="55"/>
      <c r="CZ99" s="55"/>
      <c r="DA99" s="368" t="s">
        <v>3040</v>
      </c>
    </row>
    <row r="100" spans="1:105" s="53" customFormat="1">
      <c r="A100" s="55">
        <v>99</v>
      </c>
      <c r="B100" s="259" t="s">
        <v>316</v>
      </c>
      <c r="C100" s="259" t="s">
        <v>316</v>
      </c>
      <c r="D100" s="260" t="s">
        <v>29</v>
      </c>
      <c r="E100" s="91"/>
      <c r="F100" s="71">
        <v>46</v>
      </c>
      <c r="G100" s="55"/>
      <c r="H100" s="72"/>
      <c r="I100" s="67"/>
      <c r="J100" s="71" t="s">
        <v>317</v>
      </c>
      <c r="K100" s="84" t="s">
        <v>41</v>
      </c>
      <c r="L100" s="78"/>
      <c r="M100" s="55" t="s">
        <v>480</v>
      </c>
      <c r="N100" s="88"/>
      <c r="O100" s="84"/>
      <c r="P100" s="78"/>
      <c r="Q100" s="83" t="s">
        <v>48</v>
      </c>
      <c r="R100" s="75">
        <v>41168</v>
      </c>
      <c r="S100" s="86"/>
      <c r="T100" s="86"/>
      <c r="U100" s="71"/>
      <c r="V100" s="71">
        <v>216</v>
      </c>
      <c r="W100" s="88"/>
      <c r="X100" s="71" t="s">
        <v>28</v>
      </c>
      <c r="Y100" s="55">
        <v>0</v>
      </c>
      <c r="Z100" s="71">
        <v>0</v>
      </c>
      <c r="AA100" s="75">
        <v>41184</v>
      </c>
      <c r="AB100" s="261">
        <v>42073</v>
      </c>
      <c r="AC100" s="271">
        <v>6</v>
      </c>
      <c r="AD100" s="270">
        <v>42138</v>
      </c>
      <c r="AE100" s="71">
        <v>5</v>
      </c>
      <c r="AF100" s="71"/>
      <c r="AG100" s="71"/>
      <c r="AH100" s="270"/>
      <c r="AI100" s="270"/>
      <c r="AJ100" s="71"/>
      <c r="AK100" s="270">
        <v>42005</v>
      </c>
      <c r="AL100" s="270"/>
      <c r="AM100" s="71"/>
      <c r="AN100" s="71">
        <v>4</v>
      </c>
      <c r="AO100" s="71"/>
      <c r="AQ100" s="71"/>
      <c r="AR100" s="71"/>
      <c r="AS100" s="71"/>
      <c r="AT100" s="71" t="s">
        <v>1967</v>
      </c>
      <c r="AU100" s="71"/>
      <c r="AW100" s="71"/>
      <c r="AX100" s="71" t="s">
        <v>1967</v>
      </c>
      <c r="AY100" s="74">
        <v>47.945950000000003</v>
      </c>
      <c r="AZ100" s="74">
        <v>135.07268999999999</v>
      </c>
      <c r="BA100" s="85">
        <v>58</v>
      </c>
      <c r="BB100" s="87">
        <v>2.2200000000000002</v>
      </c>
      <c r="BC100" s="84">
        <v>3</v>
      </c>
      <c r="BD100" s="76" t="s">
        <v>43</v>
      </c>
      <c r="BE100" s="77">
        <v>4.3813559322033901</v>
      </c>
      <c r="BF100" s="295" t="s">
        <v>1967</v>
      </c>
      <c r="BG100" s="270">
        <v>41609</v>
      </c>
      <c r="BH100" s="270" t="s">
        <v>1123</v>
      </c>
      <c r="BI100" s="57"/>
      <c r="BJ100" s="64"/>
      <c r="BL100" s="53" t="s">
        <v>2015</v>
      </c>
      <c r="BM100" s="55">
        <v>2</v>
      </c>
      <c r="BN100" s="324" t="s">
        <v>3037</v>
      </c>
      <c r="BO100" s="358">
        <v>6.0000000000000001E-3</v>
      </c>
      <c r="BP100" s="358">
        <v>0.03</v>
      </c>
      <c r="BQ100" s="358">
        <v>1E-3</v>
      </c>
      <c r="BR100" s="358">
        <v>0.876</v>
      </c>
      <c r="BS100" s="358">
        <v>0.04</v>
      </c>
      <c r="BT100" s="358">
        <v>3.9E-2</v>
      </c>
      <c r="BU100" s="359">
        <v>8.0000000000000002E-3</v>
      </c>
      <c r="BV100" s="358">
        <v>2.8098825000000001E-2</v>
      </c>
      <c r="BW100" s="358">
        <v>8.4858012999999996E-2</v>
      </c>
      <c r="BX100" s="358">
        <v>6.0994247000000001E-2</v>
      </c>
      <c r="BY100" s="358">
        <v>0.78089523800000005</v>
      </c>
      <c r="BZ100" s="358">
        <v>9.9861099999999998E-6</v>
      </c>
      <c r="CA100" s="358">
        <v>1.5504884E-2</v>
      </c>
      <c r="CB100" s="359">
        <v>2.9638806E-2</v>
      </c>
      <c r="CC100" s="64">
        <v>296</v>
      </c>
      <c r="CD100" s="64">
        <v>307</v>
      </c>
      <c r="CE100" s="64">
        <v>267</v>
      </c>
      <c r="CF100" s="64">
        <v>284</v>
      </c>
      <c r="CG100" s="64">
        <v>248</v>
      </c>
      <c r="CH100" s="64">
        <v>193</v>
      </c>
      <c r="CI100" s="64">
        <v>214</v>
      </c>
      <c r="CJ100" s="64">
        <v>223</v>
      </c>
      <c r="CK100" s="64">
        <v>226</v>
      </c>
      <c r="CL100" s="327">
        <v>259</v>
      </c>
      <c r="CM100" s="328">
        <v>0.246553966189857</v>
      </c>
      <c r="CN100" s="328">
        <v>0.14202431634257701</v>
      </c>
      <c r="CO100" s="55" t="s">
        <v>2050</v>
      </c>
      <c r="CQ100" s="71" t="s">
        <v>317</v>
      </c>
      <c r="CR100" s="38" t="s">
        <v>317</v>
      </c>
      <c r="CS100" s="331">
        <v>42073</v>
      </c>
      <c r="CT100" s="214" t="s">
        <v>1967</v>
      </c>
      <c r="CU100" s="302">
        <v>3</v>
      </c>
      <c r="CV100" s="302">
        <v>3</v>
      </c>
      <c r="CW100" s="350" t="s">
        <v>2292</v>
      </c>
      <c r="CX100" s="55" t="s">
        <v>1967</v>
      </c>
      <c r="CY100" s="55"/>
      <c r="CZ100" s="55"/>
      <c r="DA100" s="368" t="s">
        <v>3040</v>
      </c>
    </row>
    <row r="101" spans="1:105" s="53" customFormat="1">
      <c r="A101" s="55">
        <v>100</v>
      </c>
      <c r="B101" s="70" t="s">
        <v>318</v>
      </c>
      <c r="C101" s="70" t="s">
        <v>318</v>
      </c>
      <c r="D101" s="90" t="s">
        <v>29</v>
      </c>
      <c r="E101" s="91"/>
      <c r="F101" s="71">
        <v>46</v>
      </c>
      <c r="G101" s="55"/>
      <c r="H101" s="72"/>
      <c r="I101" s="67"/>
      <c r="J101" s="71" t="s">
        <v>319</v>
      </c>
      <c r="K101" s="84" t="s">
        <v>41</v>
      </c>
      <c r="L101" s="78"/>
      <c r="M101" s="55" t="s">
        <v>480</v>
      </c>
      <c r="N101" s="88"/>
      <c r="O101" s="84"/>
      <c r="P101" s="78"/>
      <c r="Q101" s="83" t="s">
        <v>48</v>
      </c>
      <c r="R101" s="75">
        <v>41168</v>
      </c>
      <c r="S101" s="86"/>
      <c r="T101" s="86"/>
      <c r="U101" s="71"/>
      <c r="V101" s="71">
        <v>72</v>
      </c>
      <c r="W101" s="88"/>
      <c r="X101" s="71" t="s">
        <v>28</v>
      </c>
      <c r="Y101" s="55">
        <v>0</v>
      </c>
      <c r="Z101" s="71">
        <v>0</v>
      </c>
      <c r="AA101" s="75">
        <v>41184</v>
      </c>
      <c r="AB101" s="75"/>
      <c r="AC101" s="271"/>
      <c r="AD101" s="270"/>
      <c r="AE101" s="71"/>
      <c r="AF101" s="71"/>
      <c r="AG101" s="71"/>
      <c r="AH101" s="270"/>
      <c r="AI101" s="270"/>
      <c r="AJ101" s="71"/>
      <c r="AK101" s="270"/>
      <c r="AL101" s="270"/>
      <c r="AM101" s="71"/>
      <c r="AN101" s="71">
        <v>4</v>
      </c>
      <c r="AO101" s="71"/>
      <c r="AQ101" s="71"/>
      <c r="AR101" s="71"/>
      <c r="AS101" s="71"/>
      <c r="AT101" s="71" t="s">
        <v>1967</v>
      </c>
      <c r="AU101" s="71"/>
      <c r="AW101" s="71"/>
      <c r="AY101" s="74">
        <v>47.945430000000002</v>
      </c>
      <c r="AZ101" s="74">
        <v>135.07243</v>
      </c>
      <c r="BA101" s="85">
        <v>58</v>
      </c>
      <c r="BB101" s="87">
        <v>1.62</v>
      </c>
      <c r="BC101" s="84">
        <v>3</v>
      </c>
      <c r="BD101" s="76" t="s">
        <v>43</v>
      </c>
      <c r="BE101" s="77">
        <v>4.3900900900900899</v>
      </c>
      <c r="BF101" s="295" t="s">
        <v>1967</v>
      </c>
      <c r="BG101" s="270">
        <v>41609</v>
      </c>
      <c r="BH101" s="270" t="s">
        <v>1123</v>
      </c>
      <c r="BI101" s="57"/>
      <c r="BJ101" s="64"/>
      <c r="BL101" s="53" t="s">
        <v>2015</v>
      </c>
      <c r="BM101" s="55">
        <v>2</v>
      </c>
      <c r="BN101" s="324" t="s">
        <v>3037</v>
      </c>
      <c r="BO101" s="358">
        <v>4.0000000000000001E-3</v>
      </c>
      <c r="BP101" s="358">
        <v>1.7999999999999999E-2</v>
      </c>
      <c r="BQ101" s="358">
        <v>0</v>
      </c>
      <c r="BR101" s="358">
        <v>0.97199999999999998</v>
      </c>
      <c r="BS101" s="358">
        <v>1E-3</v>
      </c>
      <c r="BT101" s="358">
        <v>3.0000000000000001E-3</v>
      </c>
      <c r="BU101" s="359">
        <v>1E-3</v>
      </c>
      <c r="BV101" s="358">
        <v>3.7934643999999997E-2</v>
      </c>
      <c r="BW101" s="358">
        <v>9.0915554999999995E-2</v>
      </c>
      <c r="BX101" s="358">
        <v>6.8559327000000003E-2</v>
      </c>
      <c r="BY101" s="358">
        <v>0.76686294499999996</v>
      </c>
      <c r="BZ101" s="358">
        <v>9.73879E-6</v>
      </c>
      <c r="CA101" s="358">
        <v>8.2096830000000006E-3</v>
      </c>
      <c r="CB101" s="359">
        <v>2.7508107E-2</v>
      </c>
      <c r="CC101" s="64">
        <v>296</v>
      </c>
      <c r="CD101" s="64">
        <v>307</v>
      </c>
      <c r="CE101" s="64">
        <v>267</v>
      </c>
      <c r="CF101" s="64">
        <v>284</v>
      </c>
      <c r="CG101" s="64">
        <v>248</v>
      </c>
      <c r="CH101" s="64">
        <v>193</v>
      </c>
      <c r="CI101" s="64">
        <v>214</v>
      </c>
      <c r="CJ101" s="64">
        <v>223</v>
      </c>
      <c r="CK101" s="64">
        <v>226</v>
      </c>
      <c r="CL101" s="327">
        <v>259</v>
      </c>
      <c r="CM101" s="328">
        <v>0.23560179164860601</v>
      </c>
      <c r="CN101" s="328">
        <v>0.110917889006502</v>
      </c>
      <c r="CO101" s="55" t="s">
        <v>43</v>
      </c>
      <c r="CQ101" s="71" t="s">
        <v>319</v>
      </c>
      <c r="CR101" s="38" t="s">
        <v>3024</v>
      </c>
      <c r="CS101" s="331">
        <v>43072</v>
      </c>
      <c r="CT101" s="348" t="s">
        <v>1967</v>
      </c>
      <c r="CU101" s="302">
        <v>3</v>
      </c>
      <c r="CV101" s="302">
        <v>3</v>
      </c>
      <c r="CW101" s="350" t="s">
        <v>2293</v>
      </c>
      <c r="CX101" s="55" t="s">
        <v>1967</v>
      </c>
      <c r="CY101" s="55"/>
      <c r="CZ101" s="55"/>
      <c r="DA101" s="368"/>
    </row>
    <row r="102" spans="1:105" s="53" customFormat="1">
      <c r="A102" s="55">
        <v>101</v>
      </c>
      <c r="B102" s="259" t="s">
        <v>320</v>
      </c>
      <c r="C102" s="259" t="s">
        <v>320</v>
      </c>
      <c r="D102" s="260" t="s">
        <v>29</v>
      </c>
      <c r="E102" s="91"/>
      <c r="F102" s="71">
        <v>47</v>
      </c>
      <c r="G102" s="55"/>
      <c r="H102" s="72"/>
      <c r="I102" s="67"/>
      <c r="J102" s="71" t="s">
        <v>322</v>
      </c>
      <c r="K102" s="84" t="s">
        <v>41</v>
      </c>
      <c r="L102" s="78"/>
      <c r="M102" s="55" t="s">
        <v>480</v>
      </c>
      <c r="N102" s="88"/>
      <c r="O102" s="84"/>
      <c r="P102" s="78"/>
      <c r="Q102" s="83" t="s">
        <v>48</v>
      </c>
      <c r="R102" s="75">
        <v>41168</v>
      </c>
      <c r="S102" s="86" t="s">
        <v>321</v>
      </c>
      <c r="T102" s="86" t="s">
        <v>94</v>
      </c>
      <c r="U102" s="71" t="s">
        <v>66</v>
      </c>
      <c r="V102" s="71">
        <v>208</v>
      </c>
      <c r="W102" s="88"/>
      <c r="X102" s="71" t="s">
        <v>28</v>
      </c>
      <c r="Y102" s="55">
        <v>0</v>
      </c>
      <c r="Z102" s="71">
        <v>0</v>
      </c>
      <c r="AA102" s="75">
        <v>41184</v>
      </c>
      <c r="AB102" s="261">
        <v>42073</v>
      </c>
      <c r="AC102" s="271">
        <v>5</v>
      </c>
      <c r="AD102" s="270">
        <v>42138</v>
      </c>
      <c r="AE102" s="71">
        <v>5</v>
      </c>
      <c r="AF102" s="71"/>
      <c r="AG102" s="71"/>
      <c r="AH102" s="270"/>
      <c r="AI102" s="270"/>
      <c r="AJ102" s="71"/>
      <c r="AK102" s="270">
        <v>42005</v>
      </c>
      <c r="AL102" s="270"/>
      <c r="AM102" s="71"/>
      <c r="AN102" s="71">
        <v>4</v>
      </c>
      <c r="AO102" s="71"/>
      <c r="AQ102" s="71"/>
      <c r="AR102" s="71"/>
      <c r="AS102" s="71"/>
      <c r="AT102" s="71" t="s">
        <v>1967</v>
      </c>
      <c r="AU102" s="71"/>
      <c r="AW102" s="71"/>
      <c r="AX102" s="71" t="s">
        <v>1967</v>
      </c>
      <c r="AY102" s="74">
        <v>47.892429999999997</v>
      </c>
      <c r="AZ102" s="74">
        <v>135.00781000000001</v>
      </c>
      <c r="BA102" s="85">
        <v>49</v>
      </c>
      <c r="BB102" s="87">
        <v>1.77</v>
      </c>
      <c r="BC102" s="84">
        <v>3</v>
      </c>
      <c r="BD102" s="76" t="s">
        <v>43</v>
      </c>
      <c r="BE102" s="77">
        <v>4.46875</v>
      </c>
      <c r="BF102" s="295" t="s">
        <v>1967</v>
      </c>
      <c r="BG102" s="270">
        <v>41609</v>
      </c>
      <c r="BH102" s="270" t="s">
        <v>1123</v>
      </c>
      <c r="BI102" s="57"/>
      <c r="BJ102" s="64"/>
      <c r="BL102" s="53" t="s">
        <v>2015</v>
      </c>
      <c r="BM102" s="55">
        <v>2</v>
      </c>
      <c r="BN102" s="324" t="s">
        <v>3037</v>
      </c>
      <c r="BO102" s="358">
        <v>5.0000000000000001E-3</v>
      </c>
      <c r="BP102" s="358">
        <v>3.5000000000000003E-2</v>
      </c>
      <c r="BQ102" s="358">
        <v>3.0000000000000001E-3</v>
      </c>
      <c r="BR102" s="358">
        <v>0.93700000000000006</v>
      </c>
      <c r="BS102" s="358">
        <v>4.0000000000000001E-3</v>
      </c>
      <c r="BT102" s="358">
        <v>7.0000000000000001E-3</v>
      </c>
      <c r="BU102" s="359">
        <v>0.01</v>
      </c>
      <c r="BV102" s="358">
        <v>2.461561E-2</v>
      </c>
      <c r="BW102" s="358">
        <v>8.7570053999999994E-2</v>
      </c>
      <c r="BX102" s="358">
        <v>6.6408143000000003E-2</v>
      </c>
      <c r="BY102" s="358">
        <v>0.78427448</v>
      </c>
      <c r="BZ102" s="358">
        <v>9.8791899999999995E-6</v>
      </c>
      <c r="CA102" s="358">
        <v>4.8585770000000002E-3</v>
      </c>
      <c r="CB102" s="359">
        <v>3.2263256999999997E-2</v>
      </c>
      <c r="CC102" s="64">
        <v>296</v>
      </c>
      <c r="CD102" s="64">
        <v>307</v>
      </c>
      <c r="CE102" s="64">
        <v>267</v>
      </c>
      <c r="CF102" s="64">
        <v>283</v>
      </c>
      <c r="CG102" s="64">
        <v>248</v>
      </c>
      <c r="CH102" s="64">
        <v>193</v>
      </c>
      <c r="CI102" s="64">
        <v>214</v>
      </c>
      <c r="CJ102" s="64">
        <v>224</v>
      </c>
      <c r="CK102" s="64">
        <v>226</v>
      </c>
      <c r="CL102" s="327">
        <v>259</v>
      </c>
      <c r="CM102" s="328">
        <v>0.137176708568126</v>
      </c>
      <c r="CN102" s="328">
        <v>0.12921160158081599</v>
      </c>
      <c r="CO102" s="55" t="s">
        <v>43</v>
      </c>
      <c r="CQ102" s="71" t="s">
        <v>322</v>
      </c>
      <c r="CR102" s="38" t="s">
        <v>322</v>
      </c>
      <c r="CS102" s="331">
        <v>42073</v>
      </c>
      <c r="CT102" s="214" t="s">
        <v>1967</v>
      </c>
      <c r="CU102" s="302">
        <v>3</v>
      </c>
      <c r="CV102" s="302">
        <v>3</v>
      </c>
      <c r="CW102" s="350" t="s">
        <v>2294</v>
      </c>
      <c r="CX102" s="55" t="s">
        <v>1967</v>
      </c>
      <c r="CY102" s="55"/>
      <c r="CZ102" s="55"/>
      <c r="DA102" s="368"/>
    </row>
    <row r="103" spans="1:105" s="53" customFormat="1">
      <c r="A103" s="55">
        <v>102</v>
      </c>
      <c r="B103" s="259" t="s">
        <v>323</v>
      </c>
      <c r="C103" s="259" t="s">
        <v>323</v>
      </c>
      <c r="D103" s="260" t="s">
        <v>29</v>
      </c>
      <c r="E103" s="91"/>
      <c r="F103" s="71">
        <v>47</v>
      </c>
      <c r="G103" s="55"/>
      <c r="H103" s="72"/>
      <c r="I103" s="67"/>
      <c r="J103" s="71" t="s">
        <v>324</v>
      </c>
      <c r="K103" s="84" t="s">
        <v>41</v>
      </c>
      <c r="L103" s="78"/>
      <c r="M103" s="55" t="s">
        <v>480</v>
      </c>
      <c r="N103" s="88"/>
      <c r="O103" s="84"/>
      <c r="P103" s="78"/>
      <c r="Q103" s="83" t="s">
        <v>48</v>
      </c>
      <c r="R103" s="75">
        <v>41168</v>
      </c>
      <c r="S103" s="86"/>
      <c r="T103" s="86"/>
      <c r="U103" s="71"/>
      <c r="V103" s="71">
        <v>176</v>
      </c>
      <c r="W103" s="88"/>
      <c r="X103" s="71" t="s">
        <v>28</v>
      </c>
      <c r="Y103" s="55">
        <v>0</v>
      </c>
      <c r="Z103" s="71">
        <v>0</v>
      </c>
      <c r="AA103" s="75">
        <v>41184</v>
      </c>
      <c r="AB103" s="261">
        <v>42073</v>
      </c>
      <c r="AC103" s="271">
        <v>6</v>
      </c>
      <c r="AD103" s="270">
        <v>42138</v>
      </c>
      <c r="AE103" s="71">
        <v>6</v>
      </c>
      <c r="AF103" s="71"/>
      <c r="AG103" s="71"/>
      <c r="AH103" s="270"/>
      <c r="AI103" s="270"/>
      <c r="AJ103" s="71"/>
      <c r="AK103" s="270">
        <v>42005</v>
      </c>
      <c r="AL103" s="270"/>
      <c r="AM103" s="71"/>
      <c r="AN103" s="71">
        <v>4</v>
      </c>
      <c r="AO103" s="71"/>
      <c r="AQ103" s="71"/>
      <c r="AR103" s="71"/>
      <c r="AS103" s="71"/>
      <c r="AT103" s="71" t="s">
        <v>1967</v>
      </c>
      <c r="AU103" s="71"/>
      <c r="AW103" s="71"/>
      <c r="AX103" s="71" t="s">
        <v>1967</v>
      </c>
      <c r="AY103" s="74">
        <v>47.892209999999999</v>
      </c>
      <c r="AZ103" s="74">
        <v>135.00756999999999</v>
      </c>
      <c r="BA103" s="85">
        <v>51</v>
      </c>
      <c r="BB103" s="87">
        <v>1.67</v>
      </c>
      <c r="BC103" s="84">
        <v>2.5</v>
      </c>
      <c r="BD103" s="76" t="s">
        <v>43</v>
      </c>
      <c r="BE103" s="77">
        <v>4.5178571428571423</v>
      </c>
      <c r="BF103" s="295" t="s">
        <v>1967</v>
      </c>
      <c r="BG103" s="270">
        <v>41609</v>
      </c>
      <c r="BH103" s="270" t="s">
        <v>1123</v>
      </c>
      <c r="BI103" s="57"/>
      <c r="BJ103" s="64"/>
      <c r="BL103" s="53" t="s">
        <v>2015</v>
      </c>
      <c r="BM103" s="55">
        <v>2</v>
      </c>
      <c r="BN103" s="324" t="s">
        <v>3037</v>
      </c>
      <c r="BO103" s="358">
        <v>1E-3</v>
      </c>
      <c r="BP103" s="358">
        <v>4.0000000000000001E-3</v>
      </c>
      <c r="BQ103" s="358">
        <v>0</v>
      </c>
      <c r="BR103" s="358">
        <v>0.99099999999999999</v>
      </c>
      <c r="BS103" s="358">
        <v>0</v>
      </c>
      <c r="BT103" s="358">
        <v>3.0000000000000001E-3</v>
      </c>
      <c r="BU103" s="359">
        <v>1E-3</v>
      </c>
      <c r="BV103" s="358">
        <v>4.0743411E-2</v>
      </c>
      <c r="BW103" s="358">
        <v>9.1472414000000002E-2</v>
      </c>
      <c r="BX103" s="358">
        <v>7.3319000999999995E-2</v>
      </c>
      <c r="BY103" s="358">
        <v>0.75601271699999995</v>
      </c>
      <c r="BZ103" s="358">
        <v>9.6655099999999999E-6</v>
      </c>
      <c r="CA103" s="358">
        <v>9.8953679999999999E-3</v>
      </c>
      <c r="CB103" s="359">
        <v>2.8547422999999999E-2</v>
      </c>
      <c r="CC103" s="64">
        <v>296</v>
      </c>
      <c r="CD103" s="64">
        <v>307</v>
      </c>
      <c r="CE103" s="64">
        <v>267</v>
      </c>
      <c r="CF103" s="64">
        <v>284</v>
      </c>
      <c r="CG103" s="64">
        <v>248</v>
      </c>
      <c r="CH103" s="64">
        <v>193</v>
      </c>
      <c r="CI103" s="64">
        <v>214</v>
      </c>
      <c r="CJ103" s="64">
        <v>224</v>
      </c>
      <c r="CK103" s="64">
        <v>226</v>
      </c>
      <c r="CL103" s="327">
        <v>259</v>
      </c>
      <c r="CM103" s="328">
        <v>0.283485045513654</v>
      </c>
      <c r="CN103" s="328">
        <v>0.10167372454123801</v>
      </c>
      <c r="CO103" s="55" t="s">
        <v>43</v>
      </c>
      <c r="CQ103" s="71" t="s">
        <v>324</v>
      </c>
      <c r="CR103" s="38" t="s">
        <v>324</v>
      </c>
      <c r="CS103" s="331">
        <v>42073</v>
      </c>
      <c r="CT103" s="214" t="s">
        <v>1967</v>
      </c>
      <c r="CU103" s="302">
        <v>3</v>
      </c>
      <c r="CV103" s="302">
        <v>3</v>
      </c>
      <c r="CW103" s="350" t="s">
        <v>2295</v>
      </c>
      <c r="CX103" s="55" t="s">
        <v>1967</v>
      </c>
      <c r="CY103" s="55"/>
      <c r="CZ103" s="55"/>
      <c r="DA103" s="368"/>
    </row>
    <row r="104" spans="1:105" s="53" customFormat="1">
      <c r="A104" s="55">
        <v>103</v>
      </c>
      <c r="B104" s="259" t="s">
        <v>325</v>
      </c>
      <c r="C104" s="259" t="s">
        <v>325</v>
      </c>
      <c r="D104" s="260" t="s">
        <v>29</v>
      </c>
      <c r="E104" s="91"/>
      <c r="F104" s="71">
        <v>47</v>
      </c>
      <c r="G104" s="55"/>
      <c r="H104" s="72"/>
      <c r="I104" s="67"/>
      <c r="J104" s="71" t="s">
        <v>326</v>
      </c>
      <c r="K104" s="84" t="s">
        <v>41</v>
      </c>
      <c r="L104" s="78"/>
      <c r="M104" s="55" t="s">
        <v>480</v>
      </c>
      <c r="N104" s="88"/>
      <c r="O104" s="84"/>
      <c r="P104" s="78"/>
      <c r="Q104" s="83" t="s">
        <v>48</v>
      </c>
      <c r="R104" s="75">
        <v>41168</v>
      </c>
      <c r="S104" s="86"/>
      <c r="T104" s="86" t="s">
        <v>128</v>
      </c>
      <c r="U104" s="71"/>
      <c r="V104" s="71">
        <v>152</v>
      </c>
      <c r="W104" s="88"/>
      <c r="X104" s="71" t="s">
        <v>28</v>
      </c>
      <c r="Y104" s="55">
        <v>0</v>
      </c>
      <c r="Z104" s="71">
        <v>0</v>
      </c>
      <c r="AA104" s="75">
        <v>41184</v>
      </c>
      <c r="AB104" s="261">
        <v>42073</v>
      </c>
      <c r="AC104" s="271">
        <v>6</v>
      </c>
      <c r="AD104" s="270"/>
      <c r="AE104" s="71"/>
      <c r="AF104" s="71"/>
      <c r="AG104" s="71"/>
      <c r="AH104" s="270"/>
      <c r="AI104" s="270"/>
      <c r="AJ104" s="71"/>
      <c r="AK104" s="270">
        <v>42005</v>
      </c>
      <c r="AL104" s="270"/>
      <c r="AM104" s="71"/>
      <c r="AN104" s="71">
        <v>4</v>
      </c>
      <c r="AO104" s="71"/>
      <c r="AQ104" s="71"/>
      <c r="AR104" s="71"/>
      <c r="AS104" s="71"/>
      <c r="AT104" s="71" t="s">
        <v>1967</v>
      </c>
      <c r="AU104" s="71"/>
      <c r="AW104" s="71"/>
      <c r="AX104" s="71" t="s">
        <v>1967</v>
      </c>
      <c r="AY104" s="74">
        <v>47.891910000000003</v>
      </c>
      <c r="AZ104" s="74">
        <v>135.00688</v>
      </c>
      <c r="BA104" s="85">
        <v>47</v>
      </c>
      <c r="BB104" s="87">
        <v>2.09</v>
      </c>
      <c r="BC104" s="84">
        <v>3</v>
      </c>
      <c r="BD104" s="76" t="s">
        <v>43</v>
      </c>
      <c r="BE104" s="77">
        <v>4.4717813051146384</v>
      </c>
      <c r="BF104" s="295" t="s">
        <v>1967</v>
      </c>
      <c r="BG104" s="270">
        <v>41609</v>
      </c>
      <c r="BH104" s="270" t="s">
        <v>1123</v>
      </c>
      <c r="BI104" s="57"/>
      <c r="BJ104" s="64"/>
      <c r="BL104" s="53" t="s">
        <v>2015</v>
      </c>
      <c r="BM104" s="55">
        <v>2</v>
      </c>
      <c r="BN104" s="324" t="s">
        <v>3037</v>
      </c>
      <c r="BO104" s="358">
        <v>6.0000000000000001E-3</v>
      </c>
      <c r="BP104" s="358">
        <v>1E-3</v>
      </c>
      <c r="BQ104" s="358">
        <v>0</v>
      </c>
      <c r="BR104" s="358">
        <v>0.93400000000000005</v>
      </c>
      <c r="BS104" s="358">
        <v>2.1999999999999999E-2</v>
      </c>
      <c r="BT104" s="358">
        <v>2.1000000000000001E-2</v>
      </c>
      <c r="BU104" s="359">
        <v>1.4999999999999999E-2</v>
      </c>
      <c r="BV104" s="358">
        <v>3.4936553000000002E-2</v>
      </c>
      <c r="BW104" s="358">
        <v>8.4726806000000002E-2</v>
      </c>
      <c r="BX104" s="358">
        <v>6.7127133000000005E-2</v>
      </c>
      <c r="BY104" s="358">
        <v>0.76706473600000002</v>
      </c>
      <c r="BZ104" s="358">
        <v>9.8320599999999992E-6</v>
      </c>
      <c r="CA104" s="358">
        <v>1.5886135999999999E-2</v>
      </c>
      <c r="CB104" s="359">
        <v>3.0248804000000001E-2</v>
      </c>
      <c r="CC104" s="64">
        <v>296</v>
      </c>
      <c r="CD104" s="64">
        <v>307</v>
      </c>
      <c r="CE104" s="64">
        <v>267</v>
      </c>
      <c r="CF104" s="64">
        <v>284</v>
      </c>
      <c r="CG104" s="64">
        <v>248</v>
      </c>
      <c r="CH104" s="64">
        <v>193</v>
      </c>
      <c r="CI104" s="64">
        <v>214</v>
      </c>
      <c r="CJ104" s="64">
        <v>224</v>
      </c>
      <c r="CK104" s="64">
        <v>226</v>
      </c>
      <c r="CL104" s="327">
        <v>259</v>
      </c>
      <c r="CM104" s="328">
        <v>0.28342725039734101</v>
      </c>
      <c r="CN104" s="328">
        <v>0.125579707222648</v>
      </c>
      <c r="CO104" s="55" t="s">
        <v>2050</v>
      </c>
      <c r="CQ104" s="71" t="s">
        <v>326</v>
      </c>
      <c r="CR104" s="38" t="s">
        <v>326</v>
      </c>
      <c r="CS104" s="331">
        <v>42073</v>
      </c>
      <c r="CT104" s="214" t="s">
        <v>1967</v>
      </c>
      <c r="CU104" s="302">
        <v>3</v>
      </c>
      <c r="CV104" s="302">
        <v>3</v>
      </c>
      <c r="CW104" s="350" t="s">
        <v>2296</v>
      </c>
      <c r="CX104" s="55" t="s">
        <v>1967</v>
      </c>
      <c r="CY104" s="55"/>
      <c r="CZ104" s="55"/>
      <c r="DA104" s="368"/>
    </row>
    <row r="105" spans="1:105" s="53" customFormat="1">
      <c r="A105" s="55">
        <v>104</v>
      </c>
      <c r="B105" s="259" t="s">
        <v>327</v>
      </c>
      <c r="C105" s="259" t="s">
        <v>327</v>
      </c>
      <c r="D105" s="260" t="s">
        <v>29</v>
      </c>
      <c r="E105" s="91"/>
      <c r="F105" s="71">
        <v>48</v>
      </c>
      <c r="G105" s="55"/>
      <c r="H105" s="72"/>
      <c r="I105" s="67"/>
      <c r="J105" s="71" t="s">
        <v>330</v>
      </c>
      <c r="K105" s="84" t="s">
        <v>41</v>
      </c>
      <c r="L105" s="78"/>
      <c r="M105" s="55" t="s">
        <v>480</v>
      </c>
      <c r="N105" s="88"/>
      <c r="O105" s="84"/>
      <c r="P105" s="78"/>
      <c r="Q105" s="83" t="s">
        <v>48</v>
      </c>
      <c r="R105" s="75">
        <v>41169</v>
      </c>
      <c r="S105" s="86" t="s">
        <v>329</v>
      </c>
      <c r="T105" s="86" t="s">
        <v>328</v>
      </c>
      <c r="U105" s="71" t="s">
        <v>54</v>
      </c>
      <c r="V105" s="71">
        <v>188</v>
      </c>
      <c r="W105" s="88"/>
      <c r="X105" s="71" t="s">
        <v>28</v>
      </c>
      <c r="Y105" s="55">
        <v>0</v>
      </c>
      <c r="Z105" s="71">
        <v>0</v>
      </c>
      <c r="AA105" s="75">
        <v>41184</v>
      </c>
      <c r="AB105" s="261">
        <v>42073</v>
      </c>
      <c r="AC105" s="271">
        <v>5</v>
      </c>
      <c r="AD105" s="270">
        <v>42138</v>
      </c>
      <c r="AE105" s="71">
        <v>4</v>
      </c>
      <c r="AF105" s="71"/>
      <c r="AG105" s="71"/>
      <c r="AH105" s="270"/>
      <c r="AI105" s="270"/>
      <c r="AJ105" s="71"/>
      <c r="AK105" s="270">
        <v>42005</v>
      </c>
      <c r="AL105" s="270"/>
      <c r="AM105" s="71"/>
      <c r="AN105" s="71">
        <v>4</v>
      </c>
      <c r="AO105" s="71"/>
      <c r="AQ105" s="71"/>
      <c r="AR105" s="71"/>
      <c r="AS105" s="71"/>
      <c r="AT105" s="71" t="s">
        <v>1967</v>
      </c>
      <c r="AU105" s="71"/>
      <c r="AW105" s="71"/>
      <c r="AX105" s="71" t="s">
        <v>1967</v>
      </c>
      <c r="AY105" s="74">
        <v>47.507199999999997</v>
      </c>
      <c r="AZ105" s="74">
        <v>134.74229</v>
      </c>
      <c r="BA105" s="85">
        <v>60</v>
      </c>
      <c r="BB105" s="87">
        <v>1.85</v>
      </c>
      <c r="BC105" s="84">
        <v>3</v>
      </c>
      <c r="BD105" s="76" t="s">
        <v>43</v>
      </c>
      <c r="BE105" s="77">
        <v>4.4000000000000004</v>
      </c>
      <c r="BF105" s="295" t="s">
        <v>1967</v>
      </c>
      <c r="BG105" s="270">
        <v>41609</v>
      </c>
      <c r="BH105" s="270" t="s">
        <v>1123</v>
      </c>
      <c r="BI105" s="57"/>
      <c r="BJ105" s="64"/>
      <c r="BL105" s="53" t="s">
        <v>2015</v>
      </c>
      <c r="BM105" s="55">
        <v>2</v>
      </c>
      <c r="BN105" s="324" t="s">
        <v>3037</v>
      </c>
      <c r="BO105" s="358">
        <v>0</v>
      </c>
      <c r="BP105" s="358">
        <v>3.9E-2</v>
      </c>
      <c r="BQ105" s="358">
        <v>1E-3</v>
      </c>
      <c r="BR105" s="358">
        <v>0.95199999999999996</v>
      </c>
      <c r="BS105" s="358">
        <v>2E-3</v>
      </c>
      <c r="BT105" s="358">
        <v>2E-3</v>
      </c>
      <c r="BU105" s="359">
        <v>4.0000000000000001E-3</v>
      </c>
      <c r="BV105" s="358">
        <v>3.9718758999999999E-2</v>
      </c>
      <c r="BW105" s="358">
        <v>0.108087878</v>
      </c>
      <c r="BX105" s="358">
        <v>7.4561718999999999E-2</v>
      </c>
      <c r="BY105" s="358">
        <v>0.73955348099999996</v>
      </c>
      <c r="BZ105" s="358">
        <v>9.6909000000000007E-6</v>
      </c>
      <c r="CA105" s="358">
        <v>1.111477E-2</v>
      </c>
      <c r="CB105" s="359">
        <v>2.6953702E-2</v>
      </c>
      <c r="CC105" s="64">
        <v>296</v>
      </c>
      <c r="CD105" s="64">
        <v>307</v>
      </c>
      <c r="CE105" s="64">
        <v>267</v>
      </c>
      <c r="CF105" s="64">
        <v>284</v>
      </c>
      <c r="CG105" s="64">
        <v>248</v>
      </c>
      <c r="CH105" s="64">
        <v>193</v>
      </c>
      <c r="CI105" s="64">
        <v>214</v>
      </c>
      <c r="CJ105" s="64">
        <v>223</v>
      </c>
      <c r="CK105" s="64">
        <v>226</v>
      </c>
      <c r="CL105" s="327">
        <v>259</v>
      </c>
      <c r="CM105" s="328">
        <v>0.28088426527958399</v>
      </c>
      <c r="CN105" s="328">
        <v>0.102471368294153</v>
      </c>
      <c r="CO105" s="55" t="s">
        <v>43</v>
      </c>
      <c r="CQ105" s="71" t="s">
        <v>330</v>
      </c>
      <c r="CR105" s="38" t="s">
        <v>330</v>
      </c>
      <c r="CS105" s="331">
        <v>42073</v>
      </c>
      <c r="CT105" s="214" t="s">
        <v>1967</v>
      </c>
      <c r="CU105" s="302">
        <v>4</v>
      </c>
      <c r="CV105" s="302">
        <v>3</v>
      </c>
      <c r="CW105" s="350" t="s">
        <v>2297</v>
      </c>
      <c r="CX105" s="55" t="s">
        <v>1967</v>
      </c>
      <c r="CY105" s="55"/>
      <c r="CZ105" s="55"/>
      <c r="DA105" s="368"/>
    </row>
    <row r="106" spans="1:105" s="53" customFormat="1">
      <c r="A106" s="55">
        <v>105</v>
      </c>
      <c r="B106" s="259" t="s">
        <v>331</v>
      </c>
      <c r="C106" s="259" t="s">
        <v>331</v>
      </c>
      <c r="D106" s="260" t="s">
        <v>29</v>
      </c>
      <c r="E106" s="91"/>
      <c r="F106" s="71">
        <v>48</v>
      </c>
      <c r="G106" s="55"/>
      <c r="H106" s="72"/>
      <c r="I106" s="67"/>
      <c r="J106" s="71" t="s">
        <v>332</v>
      </c>
      <c r="K106" s="84" t="s">
        <v>41</v>
      </c>
      <c r="L106" s="78"/>
      <c r="M106" s="55" t="s">
        <v>480</v>
      </c>
      <c r="N106" s="88"/>
      <c r="O106" s="84"/>
      <c r="P106" s="78"/>
      <c r="Q106" s="83" t="s">
        <v>48</v>
      </c>
      <c r="R106" s="75">
        <v>41169</v>
      </c>
      <c r="S106" s="86"/>
      <c r="T106" s="86"/>
      <c r="U106" s="71"/>
      <c r="V106" s="71">
        <v>208</v>
      </c>
      <c r="W106" s="88"/>
      <c r="X106" s="71" t="s">
        <v>28</v>
      </c>
      <c r="Y106" s="55">
        <v>0</v>
      </c>
      <c r="Z106" s="71">
        <v>0</v>
      </c>
      <c r="AA106" s="75">
        <v>41184</v>
      </c>
      <c r="AB106" s="261">
        <v>42073</v>
      </c>
      <c r="AC106" s="271">
        <v>4</v>
      </c>
      <c r="AD106" s="270">
        <v>42138</v>
      </c>
      <c r="AE106" s="71">
        <v>4</v>
      </c>
      <c r="AF106" s="71"/>
      <c r="AG106" s="71"/>
      <c r="AH106" s="270"/>
      <c r="AI106" s="270"/>
      <c r="AJ106" s="71"/>
      <c r="AK106" s="270">
        <v>42005</v>
      </c>
      <c r="AL106" s="270"/>
      <c r="AM106" s="71"/>
      <c r="AN106" s="71">
        <v>4</v>
      </c>
      <c r="AO106" s="71"/>
      <c r="AQ106" s="71"/>
      <c r="AR106" s="71"/>
      <c r="AS106" s="71"/>
      <c r="AT106" s="71" t="s">
        <v>1967</v>
      </c>
      <c r="AU106" s="71"/>
      <c r="AW106" s="71"/>
      <c r="AX106" s="71" t="s">
        <v>1967</v>
      </c>
      <c r="AY106" s="74">
        <v>47.507840000000002</v>
      </c>
      <c r="AZ106" s="74">
        <v>134.74108000000001</v>
      </c>
      <c r="BA106" s="85">
        <v>70</v>
      </c>
      <c r="BB106" s="87">
        <v>1.95</v>
      </c>
      <c r="BC106" s="84">
        <v>4</v>
      </c>
      <c r="BD106" s="76" t="s">
        <v>43</v>
      </c>
      <c r="BE106" s="77">
        <v>4.3813559322033901</v>
      </c>
      <c r="BF106" s="295" t="s">
        <v>1967</v>
      </c>
      <c r="BG106" s="270">
        <v>41609</v>
      </c>
      <c r="BH106" s="270" t="s">
        <v>1123</v>
      </c>
      <c r="BI106" s="57"/>
      <c r="BJ106" s="64"/>
      <c r="BL106" s="53" t="s">
        <v>2015</v>
      </c>
      <c r="BM106" s="55">
        <v>2</v>
      </c>
      <c r="BN106" s="324" t="s">
        <v>3037</v>
      </c>
      <c r="BO106" s="358">
        <v>1E-3</v>
      </c>
      <c r="BP106" s="358">
        <v>2.4E-2</v>
      </c>
      <c r="BQ106" s="358">
        <v>3.0000000000000001E-3</v>
      </c>
      <c r="BR106" s="358">
        <v>0.94399999999999995</v>
      </c>
      <c r="BS106" s="358">
        <v>8.0000000000000002E-3</v>
      </c>
      <c r="BT106" s="358">
        <v>1.9E-2</v>
      </c>
      <c r="BU106" s="359">
        <v>1E-3</v>
      </c>
      <c r="BV106" s="358">
        <v>4.3122590000000002E-2</v>
      </c>
      <c r="BW106" s="358">
        <v>0.112925626</v>
      </c>
      <c r="BX106" s="358">
        <v>8.1445566999999996E-2</v>
      </c>
      <c r="BY106" s="358">
        <v>0.72790187299999998</v>
      </c>
      <c r="BZ106" s="358">
        <v>9.7387599999999996E-6</v>
      </c>
      <c r="CA106" s="358">
        <v>8.5878459999999997E-3</v>
      </c>
      <c r="CB106" s="359">
        <v>2.6006758000000001E-2</v>
      </c>
      <c r="CC106" s="64">
        <v>296</v>
      </c>
      <c r="CD106" s="64">
        <v>307</v>
      </c>
      <c r="CE106" s="64">
        <v>267</v>
      </c>
      <c r="CF106" s="64">
        <v>285</v>
      </c>
      <c r="CG106" s="64">
        <v>248</v>
      </c>
      <c r="CH106" s="64">
        <v>193</v>
      </c>
      <c r="CI106" s="64">
        <v>214</v>
      </c>
      <c r="CJ106" s="64">
        <v>223</v>
      </c>
      <c r="CK106" s="64">
        <v>226</v>
      </c>
      <c r="CL106" s="327">
        <v>259</v>
      </c>
      <c r="CM106" s="328">
        <v>0.37997399219765898</v>
      </c>
      <c r="CN106" s="328">
        <v>0.102209172259508</v>
      </c>
      <c r="CO106" s="55" t="s">
        <v>2050</v>
      </c>
      <c r="CQ106" s="71" t="s">
        <v>332</v>
      </c>
      <c r="CR106" s="38" t="s">
        <v>332</v>
      </c>
      <c r="CS106" s="331">
        <v>42073</v>
      </c>
      <c r="CT106" s="214" t="s">
        <v>1967</v>
      </c>
      <c r="CU106" s="302">
        <v>4</v>
      </c>
      <c r="CV106" s="302">
        <v>3</v>
      </c>
      <c r="CW106" s="350" t="s">
        <v>2298</v>
      </c>
      <c r="CX106" s="55" t="s">
        <v>1967</v>
      </c>
      <c r="CY106" s="55"/>
      <c r="CZ106" s="55"/>
      <c r="DA106" s="368"/>
    </row>
    <row r="107" spans="1:105" s="53" customFormat="1">
      <c r="A107" s="55">
        <v>106</v>
      </c>
      <c r="B107" s="259" t="s">
        <v>333</v>
      </c>
      <c r="C107" s="259" t="s">
        <v>333</v>
      </c>
      <c r="D107" s="260" t="s">
        <v>29</v>
      </c>
      <c r="E107" s="91"/>
      <c r="F107" s="71">
        <v>48</v>
      </c>
      <c r="G107" s="55"/>
      <c r="H107" s="72"/>
      <c r="I107" s="67"/>
      <c r="J107" s="71" t="s">
        <v>334</v>
      </c>
      <c r="K107" s="84" t="s">
        <v>41</v>
      </c>
      <c r="L107" s="78"/>
      <c r="M107" s="55" t="s">
        <v>480</v>
      </c>
      <c r="N107" s="88"/>
      <c r="O107" s="84"/>
      <c r="P107" s="78"/>
      <c r="Q107" s="83" t="s">
        <v>48</v>
      </c>
      <c r="R107" s="75">
        <v>41169</v>
      </c>
      <c r="S107" s="86"/>
      <c r="T107" s="86"/>
      <c r="U107" s="71"/>
      <c r="V107" s="71">
        <v>52</v>
      </c>
      <c r="W107" s="88"/>
      <c r="X107" s="71" t="s">
        <v>28</v>
      </c>
      <c r="Y107" s="55">
        <v>0</v>
      </c>
      <c r="Z107" s="71">
        <v>0</v>
      </c>
      <c r="AA107" s="75">
        <v>41184</v>
      </c>
      <c r="AB107" s="261">
        <v>42073</v>
      </c>
      <c r="AC107" s="271">
        <v>5</v>
      </c>
      <c r="AD107" s="270">
        <v>42138</v>
      </c>
      <c r="AE107" s="71">
        <v>6</v>
      </c>
      <c r="AF107" s="71"/>
      <c r="AG107" s="71"/>
      <c r="AH107" s="270"/>
      <c r="AI107" s="270"/>
      <c r="AJ107" s="71"/>
      <c r="AK107" s="270">
        <v>42005</v>
      </c>
      <c r="AL107" s="270"/>
      <c r="AM107" s="71"/>
      <c r="AN107" s="71">
        <v>4</v>
      </c>
      <c r="AO107" s="71"/>
      <c r="AQ107" s="71"/>
      <c r="AR107" s="71"/>
      <c r="AS107" s="71"/>
      <c r="AT107" s="71" t="s">
        <v>1967</v>
      </c>
      <c r="AU107" s="71"/>
      <c r="AW107" s="71"/>
      <c r="AX107" s="71" t="s">
        <v>1967</v>
      </c>
      <c r="AY107" s="74">
        <v>47.507620000000003</v>
      </c>
      <c r="AZ107" s="74">
        <v>134.74113</v>
      </c>
      <c r="BA107" s="85">
        <v>72</v>
      </c>
      <c r="BB107" s="87">
        <v>2.0099999999999998</v>
      </c>
      <c r="BC107" s="84">
        <v>5</v>
      </c>
      <c r="BD107" s="76" t="s">
        <v>43</v>
      </c>
      <c r="BE107" s="77">
        <v>4.3813559322033901</v>
      </c>
      <c r="BF107" s="295" t="s">
        <v>1967</v>
      </c>
      <c r="BG107" s="270">
        <v>41609</v>
      </c>
      <c r="BH107" s="270" t="s">
        <v>1123</v>
      </c>
      <c r="BI107" s="57"/>
      <c r="BJ107" s="64"/>
      <c r="BL107" s="53" t="s">
        <v>2015</v>
      </c>
      <c r="BM107" s="55">
        <v>2</v>
      </c>
      <c r="BN107" s="324" t="s">
        <v>3037</v>
      </c>
      <c r="BO107" s="358">
        <v>0</v>
      </c>
      <c r="BP107" s="358">
        <v>0.02</v>
      </c>
      <c r="BQ107" s="358">
        <v>0</v>
      </c>
      <c r="BR107" s="358">
        <v>0.97699999999999998</v>
      </c>
      <c r="BS107" s="358">
        <v>2E-3</v>
      </c>
      <c r="BT107" s="358">
        <v>1E-3</v>
      </c>
      <c r="BU107" s="359">
        <v>0</v>
      </c>
      <c r="BV107" s="358">
        <v>4.0562523000000003E-2</v>
      </c>
      <c r="BW107" s="358">
        <v>0.10984395700000001</v>
      </c>
      <c r="BX107" s="358">
        <v>7.9748990000000006E-2</v>
      </c>
      <c r="BY107" s="358">
        <v>0.73593041699999995</v>
      </c>
      <c r="BZ107" s="358">
        <v>9.6443500000000003E-6</v>
      </c>
      <c r="CA107" s="358">
        <v>7.8452839999999992E-3</v>
      </c>
      <c r="CB107" s="359">
        <v>2.6059183999999999E-2</v>
      </c>
      <c r="CC107" s="64">
        <v>296</v>
      </c>
      <c r="CD107" s="64">
        <v>307</v>
      </c>
      <c r="CE107" s="64">
        <v>267</v>
      </c>
      <c r="CF107" s="64">
        <v>285</v>
      </c>
      <c r="CG107" s="64">
        <v>248</v>
      </c>
      <c r="CH107" s="64">
        <v>193</v>
      </c>
      <c r="CI107" s="64">
        <v>214</v>
      </c>
      <c r="CJ107" s="64">
        <v>223</v>
      </c>
      <c r="CK107" s="64">
        <v>226</v>
      </c>
      <c r="CL107" s="327">
        <v>259</v>
      </c>
      <c r="CM107" s="328">
        <v>0.29290564947261999</v>
      </c>
      <c r="CN107" s="328">
        <v>9.8124157096734596E-2</v>
      </c>
      <c r="CO107" s="55" t="s">
        <v>43</v>
      </c>
      <c r="CQ107" s="71" t="s">
        <v>334</v>
      </c>
      <c r="CR107" s="38" t="s">
        <v>334</v>
      </c>
      <c r="CS107" s="331">
        <v>42073</v>
      </c>
      <c r="CT107" s="214" t="s">
        <v>1967</v>
      </c>
      <c r="CU107" s="302">
        <v>4</v>
      </c>
      <c r="CV107" s="302">
        <v>3</v>
      </c>
      <c r="CW107" s="350" t="s">
        <v>2299</v>
      </c>
      <c r="CX107" s="55" t="s">
        <v>1967</v>
      </c>
      <c r="CY107" s="55"/>
      <c r="CZ107" s="55"/>
      <c r="DA107" s="368"/>
    </row>
    <row r="108" spans="1:105" s="53" customFormat="1">
      <c r="A108" s="55">
        <v>107</v>
      </c>
      <c r="B108" s="259" t="s">
        <v>335</v>
      </c>
      <c r="C108" s="259" t="s">
        <v>335</v>
      </c>
      <c r="D108" s="260" t="s">
        <v>29</v>
      </c>
      <c r="E108" s="91"/>
      <c r="F108" s="71">
        <v>49</v>
      </c>
      <c r="G108" s="55"/>
      <c r="H108" s="72"/>
      <c r="I108" s="67"/>
      <c r="J108" s="71" t="s">
        <v>339</v>
      </c>
      <c r="K108" s="84" t="s">
        <v>41</v>
      </c>
      <c r="L108" s="78"/>
      <c r="M108" s="55" t="s">
        <v>480</v>
      </c>
      <c r="N108" s="88"/>
      <c r="O108" s="84"/>
      <c r="P108" s="78"/>
      <c r="Q108" s="83" t="s">
        <v>48</v>
      </c>
      <c r="R108" s="75">
        <v>41169</v>
      </c>
      <c r="S108" s="86" t="s">
        <v>337</v>
      </c>
      <c r="T108" s="86" t="s">
        <v>336</v>
      </c>
      <c r="U108" s="71" t="s">
        <v>66</v>
      </c>
      <c r="V108" s="71">
        <v>100</v>
      </c>
      <c r="W108" s="88" t="s">
        <v>338</v>
      </c>
      <c r="X108" s="71" t="s">
        <v>28</v>
      </c>
      <c r="Y108" s="55">
        <v>0</v>
      </c>
      <c r="Z108" s="71">
        <v>0</v>
      </c>
      <c r="AA108" s="75">
        <v>41184</v>
      </c>
      <c r="AB108" s="261">
        <v>42073</v>
      </c>
      <c r="AC108" s="271">
        <v>6</v>
      </c>
      <c r="AD108" s="270">
        <v>42138</v>
      </c>
      <c r="AE108" s="71">
        <v>6</v>
      </c>
      <c r="AF108" s="71"/>
      <c r="AG108" s="71"/>
      <c r="AH108" s="270"/>
      <c r="AI108" s="270"/>
      <c r="AJ108" s="71"/>
      <c r="AK108" s="270">
        <v>42005</v>
      </c>
      <c r="AL108" s="270"/>
      <c r="AM108" s="71"/>
      <c r="AN108" s="71">
        <v>4</v>
      </c>
      <c r="AO108" s="71"/>
      <c r="AQ108" s="71"/>
      <c r="AR108" s="71"/>
      <c r="AS108" s="71"/>
      <c r="AT108" s="71" t="s">
        <v>1967</v>
      </c>
      <c r="AU108" s="71"/>
      <c r="AW108" s="71"/>
      <c r="AX108" s="71" t="s">
        <v>1967</v>
      </c>
      <c r="AY108" s="74">
        <v>47.2151</v>
      </c>
      <c r="AZ108" s="74">
        <v>134.36658</v>
      </c>
      <c r="BA108" s="85">
        <v>85</v>
      </c>
      <c r="BB108" s="87">
        <v>2.15</v>
      </c>
      <c r="BC108" s="84">
        <v>4</v>
      </c>
      <c r="BD108" s="76" t="s">
        <v>43</v>
      </c>
      <c r="BE108" s="77">
        <v>4.3488372093023253</v>
      </c>
      <c r="BF108" s="295" t="s">
        <v>1967</v>
      </c>
      <c r="BG108" s="270">
        <v>41609</v>
      </c>
      <c r="BH108" s="270" t="s">
        <v>1123</v>
      </c>
      <c r="BI108" s="57"/>
      <c r="BJ108" s="64"/>
      <c r="BL108" s="53" t="s">
        <v>2015</v>
      </c>
      <c r="BM108" s="55">
        <v>2</v>
      </c>
      <c r="BN108" s="324" t="s">
        <v>3037</v>
      </c>
      <c r="BO108" s="358">
        <v>7.0000000000000001E-3</v>
      </c>
      <c r="BP108" s="358">
        <v>3.2000000000000001E-2</v>
      </c>
      <c r="BQ108" s="358">
        <v>1E-3</v>
      </c>
      <c r="BR108" s="358">
        <v>0.92600000000000005</v>
      </c>
      <c r="BS108" s="358">
        <v>8.9999999999999993E-3</v>
      </c>
      <c r="BT108" s="358">
        <v>8.9999999999999993E-3</v>
      </c>
      <c r="BU108" s="359">
        <v>1.6E-2</v>
      </c>
      <c r="BV108" s="358">
        <v>4.0924753000000001E-2</v>
      </c>
      <c r="BW108" s="358">
        <v>0.12088159</v>
      </c>
      <c r="BX108" s="358">
        <v>7.3626677000000001E-2</v>
      </c>
      <c r="BY108" s="358">
        <v>0.72658331899999995</v>
      </c>
      <c r="BZ108" s="358">
        <v>9.7532199999999998E-6</v>
      </c>
      <c r="CA108" s="358">
        <v>8.2199019999999994E-3</v>
      </c>
      <c r="CB108" s="359">
        <v>2.9754005E-2</v>
      </c>
      <c r="CC108" s="64">
        <v>296</v>
      </c>
      <c r="CD108" s="64">
        <v>307</v>
      </c>
      <c r="CE108" s="64">
        <v>267</v>
      </c>
      <c r="CF108" s="64">
        <v>285</v>
      </c>
      <c r="CG108" s="64">
        <v>248</v>
      </c>
      <c r="CH108" s="64">
        <v>193</v>
      </c>
      <c r="CI108" s="64">
        <v>214</v>
      </c>
      <c r="CJ108" s="64">
        <v>223</v>
      </c>
      <c r="CK108" s="64">
        <v>226</v>
      </c>
      <c r="CL108" s="327">
        <v>259</v>
      </c>
      <c r="CM108" s="328">
        <v>0.34616384915474602</v>
      </c>
      <c r="CN108" s="328">
        <v>0.11186245911782899</v>
      </c>
      <c r="CO108" s="55" t="s">
        <v>2050</v>
      </c>
      <c r="CQ108" s="71" t="s">
        <v>339</v>
      </c>
      <c r="CR108" s="38" t="s">
        <v>339</v>
      </c>
      <c r="CS108" s="331">
        <v>42073</v>
      </c>
      <c r="CT108" s="214" t="s">
        <v>1967</v>
      </c>
      <c r="CU108" s="302">
        <v>4</v>
      </c>
      <c r="CV108" s="302">
        <v>3</v>
      </c>
      <c r="CW108" s="350" t="s">
        <v>2300</v>
      </c>
      <c r="CX108" s="55" t="s">
        <v>1967</v>
      </c>
      <c r="CY108" s="55"/>
      <c r="CZ108" s="55"/>
      <c r="DA108" s="368"/>
    </row>
    <row r="109" spans="1:105" s="53" customFormat="1">
      <c r="A109" s="55">
        <v>108</v>
      </c>
      <c r="B109" s="259" t="s">
        <v>340</v>
      </c>
      <c r="C109" s="259" t="s">
        <v>340</v>
      </c>
      <c r="D109" s="260" t="s">
        <v>29</v>
      </c>
      <c r="E109" s="91"/>
      <c r="F109" s="71">
        <v>49</v>
      </c>
      <c r="G109" s="55"/>
      <c r="H109" s="72"/>
      <c r="I109" s="67"/>
      <c r="J109" s="71" t="s">
        <v>341</v>
      </c>
      <c r="K109" s="84" t="s">
        <v>41</v>
      </c>
      <c r="L109" s="78"/>
      <c r="M109" s="55" t="s">
        <v>480</v>
      </c>
      <c r="N109" s="88"/>
      <c r="O109" s="84"/>
      <c r="P109" s="78"/>
      <c r="Q109" s="83" t="s">
        <v>48</v>
      </c>
      <c r="R109" s="75">
        <v>41169</v>
      </c>
      <c r="S109" s="86"/>
      <c r="T109" s="86"/>
      <c r="U109" s="71"/>
      <c r="V109" s="71">
        <v>156</v>
      </c>
      <c r="W109" s="88"/>
      <c r="X109" s="71" t="s">
        <v>28</v>
      </c>
      <c r="Y109" s="55">
        <v>0</v>
      </c>
      <c r="Z109" s="71">
        <v>0</v>
      </c>
      <c r="AA109" s="75">
        <v>41184</v>
      </c>
      <c r="AB109" s="261">
        <v>42073</v>
      </c>
      <c r="AC109" s="271">
        <v>4</v>
      </c>
      <c r="AD109" s="270">
        <v>42138</v>
      </c>
      <c r="AE109" s="71">
        <v>4</v>
      </c>
      <c r="AF109" s="71"/>
      <c r="AG109" s="71"/>
      <c r="AH109" s="270"/>
      <c r="AI109" s="270"/>
      <c r="AJ109" s="71"/>
      <c r="AK109" s="270">
        <v>42005</v>
      </c>
      <c r="AL109" s="270"/>
      <c r="AM109" s="71"/>
      <c r="AN109" s="71">
        <v>4</v>
      </c>
      <c r="AO109" s="71"/>
      <c r="AQ109" s="71"/>
      <c r="AR109" s="71"/>
      <c r="AS109" s="71"/>
      <c r="AT109" s="71" t="s">
        <v>1967</v>
      </c>
      <c r="AU109" s="71"/>
      <c r="AW109" s="71"/>
      <c r="AX109" s="71" t="s">
        <v>1967</v>
      </c>
      <c r="AY109" s="74">
        <v>47.215949999999999</v>
      </c>
      <c r="AZ109" s="74">
        <v>134.36623</v>
      </c>
      <c r="BA109" s="85">
        <v>90</v>
      </c>
      <c r="BB109" s="87">
        <v>2.14</v>
      </c>
      <c r="BC109" s="84">
        <v>5</v>
      </c>
      <c r="BD109" s="76" t="s">
        <v>43</v>
      </c>
      <c r="BE109" s="77">
        <v>4.4710264900662251</v>
      </c>
      <c r="BF109" s="295" t="s">
        <v>1967</v>
      </c>
      <c r="BG109" s="270">
        <v>41609</v>
      </c>
      <c r="BH109" s="270" t="s">
        <v>1123</v>
      </c>
      <c r="BI109" s="57"/>
      <c r="BJ109" s="64"/>
      <c r="BL109" s="53" t="s">
        <v>2015</v>
      </c>
      <c r="BM109" s="55">
        <v>2</v>
      </c>
      <c r="BN109" s="324" t="s">
        <v>3037</v>
      </c>
      <c r="BO109" s="358">
        <v>0</v>
      </c>
      <c r="BP109" s="358">
        <v>1.6E-2</v>
      </c>
      <c r="BQ109" s="358">
        <v>1E-3</v>
      </c>
      <c r="BR109" s="358">
        <v>0.98099999999999998</v>
      </c>
      <c r="BS109" s="358">
        <v>1E-3</v>
      </c>
      <c r="BT109" s="358">
        <v>0</v>
      </c>
      <c r="BU109" s="359">
        <v>1E-3</v>
      </c>
      <c r="BV109" s="358">
        <v>4.0014321999999998E-2</v>
      </c>
      <c r="BW109" s="358">
        <v>0.12206468700000001</v>
      </c>
      <c r="BX109" s="358">
        <v>8.2440576000000002E-2</v>
      </c>
      <c r="BY109" s="358">
        <v>0.72337628099999995</v>
      </c>
      <c r="BZ109" s="358">
        <v>9.65769E-6</v>
      </c>
      <c r="CA109" s="358">
        <v>9.65769E-6</v>
      </c>
      <c r="CB109" s="359">
        <v>3.2084818000000001E-2</v>
      </c>
      <c r="CC109" s="64">
        <v>296</v>
      </c>
      <c r="CD109" s="64">
        <v>307</v>
      </c>
      <c r="CE109" s="64">
        <v>267</v>
      </c>
      <c r="CF109" s="64">
        <v>285</v>
      </c>
      <c r="CG109" s="64">
        <v>248</v>
      </c>
      <c r="CH109" s="64">
        <v>193</v>
      </c>
      <c r="CI109" s="64">
        <v>214</v>
      </c>
      <c r="CJ109" s="64">
        <v>223</v>
      </c>
      <c r="CK109" s="64">
        <v>226</v>
      </c>
      <c r="CL109" s="327">
        <v>259</v>
      </c>
      <c r="CM109" s="328">
        <v>0.32044502239560801</v>
      </c>
      <c r="CN109" s="328">
        <v>9.5764585813913894E-2</v>
      </c>
      <c r="CO109" s="55" t="s">
        <v>43</v>
      </c>
      <c r="CQ109" s="71" t="s">
        <v>341</v>
      </c>
      <c r="CR109" s="38" t="s">
        <v>341</v>
      </c>
      <c r="CS109" s="331">
        <v>42073</v>
      </c>
      <c r="CT109" s="214" t="s">
        <v>1967</v>
      </c>
      <c r="CU109" s="302">
        <v>4</v>
      </c>
      <c r="CV109" s="302">
        <v>3</v>
      </c>
      <c r="CW109" s="350" t="s">
        <v>2301</v>
      </c>
      <c r="CX109" s="55" t="s">
        <v>1967</v>
      </c>
      <c r="CY109" s="55"/>
      <c r="CZ109" s="55"/>
      <c r="DA109" s="368"/>
    </row>
    <row r="110" spans="1:105" s="53" customFormat="1">
      <c r="A110" s="55">
        <v>109</v>
      </c>
      <c r="B110" s="259" t="s">
        <v>342</v>
      </c>
      <c r="C110" s="259" t="s">
        <v>342</v>
      </c>
      <c r="D110" s="260" t="s">
        <v>29</v>
      </c>
      <c r="E110" s="91"/>
      <c r="F110" s="71">
        <v>49</v>
      </c>
      <c r="G110" s="55"/>
      <c r="H110" s="72"/>
      <c r="I110" s="67"/>
      <c r="J110" s="71" t="s">
        <v>343</v>
      </c>
      <c r="K110" s="84" t="s">
        <v>41</v>
      </c>
      <c r="L110" s="78"/>
      <c r="M110" s="55" t="s">
        <v>480</v>
      </c>
      <c r="N110" s="88"/>
      <c r="O110" s="84"/>
      <c r="P110" s="78"/>
      <c r="Q110" s="83" t="s">
        <v>48</v>
      </c>
      <c r="R110" s="75">
        <v>41169</v>
      </c>
      <c r="S110" s="86"/>
      <c r="T110" s="86"/>
      <c r="U110" s="71"/>
      <c r="V110" s="71">
        <v>92</v>
      </c>
      <c r="W110" s="88"/>
      <c r="X110" s="71" t="s">
        <v>28</v>
      </c>
      <c r="Y110" s="55">
        <v>0</v>
      </c>
      <c r="Z110" s="71">
        <v>0</v>
      </c>
      <c r="AA110" s="75">
        <v>41184</v>
      </c>
      <c r="AB110" s="261">
        <v>42073</v>
      </c>
      <c r="AC110" s="271">
        <v>6</v>
      </c>
      <c r="AD110" s="270">
        <v>42138</v>
      </c>
      <c r="AE110" s="71">
        <v>4</v>
      </c>
      <c r="AF110" s="71"/>
      <c r="AG110" s="71"/>
      <c r="AH110" s="270"/>
      <c r="AI110" s="270"/>
      <c r="AJ110" s="71"/>
      <c r="AK110" s="270">
        <v>42005</v>
      </c>
      <c r="AL110" s="270"/>
      <c r="AM110" s="71"/>
      <c r="AN110" s="71">
        <v>4</v>
      </c>
      <c r="AO110" s="71"/>
      <c r="AQ110" s="71"/>
      <c r="AR110" s="71"/>
      <c r="AS110" s="71"/>
      <c r="AT110" s="71" t="s">
        <v>1967</v>
      </c>
      <c r="AU110" s="71"/>
      <c r="AW110" s="71"/>
      <c r="AX110" s="71"/>
      <c r="AY110" s="74">
        <v>47.215719999999997</v>
      </c>
      <c r="AZ110" s="74">
        <v>134.36598000000001</v>
      </c>
      <c r="BA110" s="85">
        <v>87</v>
      </c>
      <c r="BB110" s="87">
        <v>2.2400000000000002</v>
      </c>
      <c r="BC110" s="84">
        <v>5</v>
      </c>
      <c r="BD110" s="76" t="s">
        <v>43</v>
      </c>
      <c r="BE110" s="77">
        <v>4.4523809523809526</v>
      </c>
      <c r="BF110" s="295" t="s">
        <v>1967</v>
      </c>
      <c r="BG110" s="270">
        <v>41609</v>
      </c>
      <c r="BH110" s="270" t="s">
        <v>1123</v>
      </c>
      <c r="BI110" s="57"/>
      <c r="BJ110" s="64"/>
      <c r="BL110" s="53" t="s">
        <v>2015</v>
      </c>
      <c r="BM110" s="55">
        <v>2</v>
      </c>
      <c r="BN110" s="324" t="s">
        <v>3037</v>
      </c>
      <c r="BO110" s="358">
        <v>4.0000000000000001E-3</v>
      </c>
      <c r="BP110" s="358">
        <v>2.8000000000000001E-2</v>
      </c>
      <c r="BQ110" s="358">
        <v>4.0000000000000001E-3</v>
      </c>
      <c r="BR110" s="358">
        <v>0.90600000000000003</v>
      </c>
      <c r="BS110" s="358">
        <v>6.0000000000000001E-3</v>
      </c>
      <c r="BT110" s="358">
        <v>3.1E-2</v>
      </c>
      <c r="BU110" s="359">
        <v>0.02</v>
      </c>
      <c r="BV110" s="358">
        <v>2.7572749000000001E-2</v>
      </c>
      <c r="BW110" s="358">
        <v>0.11377348399999999</v>
      </c>
      <c r="BX110" s="358">
        <v>7.0863372999999993E-2</v>
      </c>
      <c r="BY110" s="358">
        <v>0.74445042299999997</v>
      </c>
      <c r="BZ110" s="358">
        <v>9.8757299999999997E-6</v>
      </c>
      <c r="CA110" s="358">
        <v>8.7044370000000006E-3</v>
      </c>
      <c r="CB110" s="359">
        <v>3.4625659000000003E-2</v>
      </c>
      <c r="CC110" s="64">
        <v>296</v>
      </c>
      <c r="CD110" s="64">
        <v>307</v>
      </c>
      <c r="CE110" s="64">
        <v>267</v>
      </c>
      <c r="CF110" s="64">
        <v>285</v>
      </c>
      <c r="CG110" s="64">
        <v>248</v>
      </c>
      <c r="CH110" s="64">
        <v>193</v>
      </c>
      <c r="CI110" s="64">
        <v>214</v>
      </c>
      <c r="CJ110" s="64">
        <v>223</v>
      </c>
      <c r="CK110" s="64">
        <v>226</v>
      </c>
      <c r="CL110" s="327">
        <v>259</v>
      </c>
      <c r="CM110" s="328">
        <v>0.273399797717093</v>
      </c>
      <c r="CN110" s="328">
        <v>0.12730671333121199</v>
      </c>
      <c r="CO110" s="55" t="s">
        <v>2050</v>
      </c>
      <c r="CQ110" s="71" t="s">
        <v>343</v>
      </c>
      <c r="CR110" s="38" t="s">
        <v>343</v>
      </c>
      <c r="CS110" s="331">
        <v>42073</v>
      </c>
      <c r="CT110" s="214" t="s">
        <v>1967</v>
      </c>
      <c r="CU110" s="302">
        <v>4</v>
      </c>
      <c r="CV110" s="302">
        <v>3</v>
      </c>
      <c r="CW110" s="350" t="s">
        <v>2302</v>
      </c>
      <c r="CX110" s="55" t="s">
        <v>1967</v>
      </c>
      <c r="CY110" s="55"/>
      <c r="CZ110" s="55"/>
      <c r="DA110" s="368" t="s">
        <v>3040</v>
      </c>
    </row>
    <row r="111" spans="1:105" s="53" customFormat="1">
      <c r="A111" s="55">
        <v>110</v>
      </c>
      <c r="B111" s="259" t="s">
        <v>344</v>
      </c>
      <c r="C111" s="259" t="s">
        <v>344</v>
      </c>
      <c r="D111" s="260" t="s">
        <v>29</v>
      </c>
      <c r="E111" s="91"/>
      <c r="F111" s="71">
        <v>49</v>
      </c>
      <c r="G111" s="55"/>
      <c r="H111" s="72"/>
      <c r="I111" s="67"/>
      <c r="J111" s="71" t="s">
        <v>345</v>
      </c>
      <c r="K111" s="84" t="s">
        <v>41</v>
      </c>
      <c r="L111" s="78"/>
      <c r="M111" s="55" t="s">
        <v>480</v>
      </c>
      <c r="N111" s="88"/>
      <c r="O111" s="84"/>
      <c r="P111" s="78"/>
      <c r="Q111" s="83" t="s">
        <v>48</v>
      </c>
      <c r="R111" s="75">
        <v>41169</v>
      </c>
      <c r="S111" s="86"/>
      <c r="T111" s="86"/>
      <c r="U111" s="71"/>
      <c r="V111" s="71">
        <v>132</v>
      </c>
      <c r="W111" s="88"/>
      <c r="X111" s="71" t="s">
        <v>28</v>
      </c>
      <c r="Y111" s="55">
        <v>0</v>
      </c>
      <c r="Z111" s="71">
        <v>0</v>
      </c>
      <c r="AA111" s="75">
        <v>41184</v>
      </c>
      <c r="AB111" s="261">
        <v>42073</v>
      </c>
      <c r="AC111" s="271">
        <v>4</v>
      </c>
      <c r="AD111" s="270"/>
      <c r="AE111" s="71"/>
      <c r="AF111" s="71"/>
      <c r="AG111" s="71"/>
      <c r="AH111" s="270"/>
      <c r="AI111" s="270"/>
      <c r="AJ111" s="71"/>
      <c r="AK111" s="270">
        <v>42005</v>
      </c>
      <c r="AL111" s="270"/>
      <c r="AM111" s="71"/>
      <c r="AN111" s="71">
        <v>4</v>
      </c>
      <c r="AO111" s="71"/>
      <c r="AQ111" s="71"/>
      <c r="AR111" s="71"/>
      <c r="AS111" s="71"/>
      <c r="AT111" s="71" t="s">
        <v>1967</v>
      </c>
      <c r="AU111" s="71"/>
      <c r="AW111" s="71"/>
      <c r="AX111" s="71"/>
      <c r="AY111" s="74">
        <v>47.214419999999997</v>
      </c>
      <c r="AZ111" s="74">
        <v>134.36662000000001</v>
      </c>
      <c r="BA111" s="85">
        <v>83</v>
      </c>
      <c r="BB111" s="87">
        <v>2.19</v>
      </c>
      <c r="BC111" s="84">
        <v>4</v>
      </c>
      <c r="BD111" s="76" t="s">
        <v>43</v>
      </c>
      <c r="BE111" s="77">
        <v>4.5</v>
      </c>
      <c r="BF111" s="295"/>
      <c r="BG111" s="270"/>
      <c r="BH111" s="270" t="s">
        <v>2014</v>
      </c>
      <c r="BI111" s="57">
        <v>42325</v>
      </c>
      <c r="BJ111" s="346">
        <v>29.893599999999996</v>
      </c>
      <c r="BL111" s="53" t="s">
        <v>2015</v>
      </c>
      <c r="BM111" s="55">
        <v>2</v>
      </c>
      <c r="BN111" s="324" t="s">
        <v>3037</v>
      </c>
      <c r="BO111" s="358">
        <v>2E-3</v>
      </c>
      <c r="BP111" s="358">
        <v>9.0999999999999998E-2</v>
      </c>
      <c r="BQ111" s="358">
        <v>3.0000000000000001E-3</v>
      </c>
      <c r="BR111" s="358">
        <v>0.86299999999999999</v>
      </c>
      <c r="BS111" s="358">
        <v>2.4E-2</v>
      </c>
      <c r="BT111" s="358">
        <v>1.2E-2</v>
      </c>
      <c r="BU111" s="359">
        <v>5.0000000000000001E-3</v>
      </c>
      <c r="BV111" s="358">
        <v>1.0221308E-2</v>
      </c>
      <c r="BW111" s="358">
        <v>0.104454253</v>
      </c>
      <c r="BX111" s="358">
        <v>5.9820684999999998E-2</v>
      </c>
      <c r="BY111" s="358">
        <v>0.76301734600000004</v>
      </c>
      <c r="BZ111" s="358">
        <v>1.8659445E-2</v>
      </c>
      <c r="CA111" s="358">
        <v>9.9337400000000005E-6</v>
      </c>
      <c r="CB111" s="359">
        <v>4.3817029E-2</v>
      </c>
      <c r="CC111" s="64">
        <v>296</v>
      </c>
      <c r="CD111" s="64">
        <v>307</v>
      </c>
      <c r="CE111" s="64">
        <v>267</v>
      </c>
      <c r="CF111" s="64">
        <v>285</v>
      </c>
      <c r="CG111" s="64">
        <v>248</v>
      </c>
      <c r="CH111" s="64">
        <v>193</v>
      </c>
      <c r="CI111" s="64">
        <v>214</v>
      </c>
      <c r="CJ111" s="64">
        <v>223</v>
      </c>
      <c r="CK111" s="64">
        <v>226</v>
      </c>
      <c r="CL111" s="327">
        <v>259</v>
      </c>
      <c r="CM111" s="328">
        <v>9.0767230169050694E-2</v>
      </c>
      <c r="CN111" s="328">
        <v>0.14340198321891701</v>
      </c>
      <c r="CO111" s="55" t="s">
        <v>43</v>
      </c>
      <c r="CQ111" s="71" t="s">
        <v>345</v>
      </c>
      <c r="CR111" s="38" t="s">
        <v>345</v>
      </c>
      <c r="CS111" s="331">
        <v>42073</v>
      </c>
      <c r="CT111" s="214" t="s">
        <v>1967</v>
      </c>
      <c r="CU111" s="302">
        <v>4</v>
      </c>
      <c r="CV111" s="302">
        <v>3</v>
      </c>
      <c r="CW111" s="325" t="s">
        <v>2198</v>
      </c>
      <c r="CX111" s="55" t="s">
        <v>1967</v>
      </c>
      <c r="CY111" s="55"/>
      <c r="CZ111" s="55"/>
      <c r="DA111" s="368" t="s">
        <v>3040</v>
      </c>
    </row>
    <row r="112" spans="1:105" s="53" customFormat="1">
      <c r="A112" s="55">
        <v>111</v>
      </c>
      <c r="B112" s="259" t="s">
        <v>346</v>
      </c>
      <c r="C112" s="259" t="s">
        <v>346</v>
      </c>
      <c r="D112" s="260" t="s">
        <v>29</v>
      </c>
      <c r="E112" s="91"/>
      <c r="F112" s="71">
        <v>49</v>
      </c>
      <c r="G112" s="55"/>
      <c r="H112" s="72"/>
      <c r="I112" s="67"/>
      <c r="J112" s="71" t="s">
        <v>347</v>
      </c>
      <c r="K112" s="84" t="s">
        <v>41</v>
      </c>
      <c r="L112" s="78"/>
      <c r="M112" s="55" t="s">
        <v>480</v>
      </c>
      <c r="N112" s="88"/>
      <c r="O112" s="84"/>
      <c r="P112" s="78"/>
      <c r="Q112" s="83" t="s">
        <v>48</v>
      </c>
      <c r="R112" s="75">
        <v>41169</v>
      </c>
      <c r="S112" s="86"/>
      <c r="T112" s="86"/>
      <c r="U112" s="71"/>
      <c r="V112" s="71">
        <v>116</v>
      </c>
      <c r="W112" s="88"/>
      <c r="X112" s="71" t="s">
        <v>28</v>
      </c>
      <c r="Y112" s="55">
        <v>0</v>
      </c>
      <c r="Z112" s="71">
        <v>0</v>
      </c>
      <c r="AA112" s="75">
        <v>41184</v>
      </c>
      <c r="AB112" s="261">
        <v>42073</v>
      </c>
      <c r="AC112" s="271">
        <v>4</v>
      </c>
      <c r="AD112" s="270">
        <v>42138</v>
      </c>
      <c r="AE112" s="71">
        <v>4</v>
      </c>
      <c r="AF112" s="71"/>
      <c r="AG112" s="71"/>
      <c r="AH112" s="270"/>
      <c r="AI112" s="270"/>
      <c r="AJ112" s="71"/>
      <c r="AK112" s="270">
        <v>42005</v>
      </c>
      <c r="AL112" s="270"/>
      <c r="AM112" s="71"/>
      <c r="AN112" s="71">
        <v>4</v>
      </c>
      <c r="AO112" s="71"/>
      <c r="AQ112" s="71"/>
      <c r="AR112" s="71"/>
      <c r="AS112" s="71"/>
      <c r="AT112" s="71" t="s">
        <v>1967</v>
      </c>
      <c r="AU112" s="71"/>
      <c r="AW112" s="71"/>
      <c r="AX112" s="71" t="s">
        <v>1967</v>
      </c>
      <c r="AY112" s="74">
        <v>47.21481</v>
      </c>
      <c r="AZ112" s="74">
        <v>134.36681999999999</v>
      </c>
      <c r="BA112" s="85">
        <v>83</v>
      </c>
      <c r="BB112" s="87">
        <v>1.84</v>
      </c>
      <c r="BC112" s="84">
        <v>5</v>
      </c>
      <c r="BD112" s="76" t="s">
        <v>43</v>
      </c>
      <c r="BE112" s="77">
        <v>4.2166666666666668</v>
      </c>
      <c r="BF112" s="295" t="s">
        <v>1967</v>
      </c>
      <c r="BG112" s="270">
        <v>41609</v>
      </c>
      <c r="BH112" s="270" t="s">
        <v>1123</v>
      </c>
      <c r="BI112" s="57"/>
      <c r="BJ112" s="64"/>
      <c r="BL112" s="53" t="s">
        <v>2015</v>
      </c>
      <c r="BM112" s="55">
        <v>2</v>
      </c>
      <c r="BN112" s="324" t="s">
        <v>3037</v>
      </c>
      <c r="BO112" s="358">
        <v>0</v>
      </c>
      <c r="BP112" s="358">
        <v>1.4999999999999999E-2</v>
      </c>
      <c r="BQ112" s="358">
        <v>1E-3</v>
      </c>
      <c r="BR112" s="358">
        <v>0.97399999999999998</v>
      </c>
      <c r="BS112" s="358">
        <v>4.0000000000000001E-3</v>
      </c>
      <c r="BT112" s="358">
        <v>2E-3</v>
      </c>
      <c r="BU112" s="359">
        <v>4.0000000000000001E-3</v>
      </c>
      <c r="BV112" s="358">
        <v>3.0652069000000001E-2</v>
      </c>
      <c r="BW112" s="358">
        <v>0.113416305</v>
      </c>
      <c r="BX112" s="358">
        <v>6.8306098999999995E-2</v>
      </c>
      <c r="BY112" s="358">
        <v>0.74817503299999999</v>
      </c>
      <c r="BZ112" s="358">
        <v>9.7342200000000005E-6</v>
      </c>
      <c r="CA112" s="358">
        <v>3.422044E-3</v>
      </c>
      <c r="CB112" s="359">
        <v>3.6018714E-2</v>
      </c>
      <c r="CC112" s="64">
        <v>296</v>
      </c>
      <c r="CD112" s="64">
        <v>307</v>
      </c>
      <c r="CE112" s="64">
        <v>267</v>
      </c>
      <c r="CF112" s="64">
        <v>285</v>
      </c>
      <c r="CG112" s="64">
        <v>248</v>
      </c>
      <c r="CH112" s="64">
        <v>193</v>
      </c>
      <c r="CI112" s="64">
        <v>214</v>
      </c>
      <c r="CJ112" s="64">
        <v>223</v>
      </c>
      <c r="CK112" s="64">
        <v>226</v>
      </c>
      <c r="CL112" s="327">
        <v>259</v>
      </c>
      <c r="CM112" s="328">
        <v>0.232047391995376</v>
      </c>
      <c r="CN112" s="328">
        <v>0.11281279397930399</v>
      </c>
      <c r="CO112" s="55" t="s">
        <v>43</v>
      </c>
      <c r="CQ112" s="71" t="s">
        <v>347</v>
      </c>
      <c r="CR112" s="38" t="s">
        <v>347</v>
      </c>
      <c r="CS112" s="331">
        <v>42073</v>
      </c>
      <c r="CT112" s="214" t="s">
        <v>1967</v>
      </c>
      <c r="CU112" s="302">
        <v>4</v>
      </c>
      <c r="CV112" s="302">
        <v>3</v>
      </c>
      <c r="CW112" s="350" t="s">
        <v>2303</v>
      </c>
      <c r="CX112" s="55" t="s">
        <v>1967</v>
      </c>
      <c r="CY112" s="55"/>
      <c r="CZ112" s="55"/>
      <c r="DA112" s="368"/>
    </row>
    <row r="113" spans="1:105" s="53" customFormat="1">
      <c r="A113" s="55">
        <v>112</v>
      </c>
      <c r="B113" s="259" t="s">
        <v>348</v>
      </c>
      <c r="C113" s="259" t="s">
        <v>348</v>
      </c>
      <c r="D113" s="260" t="s">
        <v>29</v>
      </c>
      <c r="E113" s="91"/>
      <c r="F113" s="71">
        <v>50</v>
      </c>
      <c r="G113" s="55"/>
      <c r="H113" s="72"/>
      <c r="I113" s="67"/>
      <c r="J113" s="71" t="s">
        <v>350</v>
      </c>
      <c r="K113" s="84" t="s">
        <v>41</v>
      </c>
      <c r="L113" s="78"/>
      <c r="M113" s="55" t="s">
        <v>480</v>
      </c>
      <c r="N113" s="88" t="s">
        <v>52</v>
      </c>
      <c r="O113" s="84"/>
      <c r="P113" s="78"/>
      <c r="Q113" s="83" t="s">
        <v>48</v>
      </c>
      <c r="R113" s="75">
        <v>41169</v>
      </c>
      <c r="S113" s="86" t="s">
        <v>349</v>
      </c>
      <c r="T113" s="86"/>
      <c r="U113" s="71" t="s">
        <v>66</v>
      </c>
      <c r="V113" s="71">
        <v>88</v>
      </c>
      <c r="W113" s="88"/>
      <c r="X113" s="71" t="s">
        <v>28</v>
      </c>
      <c r="Y113" s="55">
        <v>0</v>
      </c>
      <c r="Z113" s="71">
        <v>0</v>
      </c>
      <c r="AA113" s="75">
        <v>41184</v>
      </c>
      <c r="AB113" s="261">
        <v>42073</v>
      </c>
      <c r="AC113" s="271">
        <v>6</v>
      </c>
      <c r="AD113" s="270">
        <v>42138</v>
      </c>
      <c r="AE113" s="71">
        <v>5</v>
      </c>
      <c r="AF113" s="71"/>
      <c r="AG113" s="71"/>
      <c r="AH113" s="270"/>
      <c r="AI113" s="270"/>
      <c r="AJ113" s="71"/>
      <c r="AK113" s="270">
        <v>42005</v>
      </c>
      <c r="AL113" s="270"/>
      <c r="AM113" s="71"/>
      <c r="AN113" s="71">
        <v>4</v>
      </c>
      <c r="AO113" s="71"/>
      <c r="AQ113" s="71"/>
      <c r="AR113" s="71"/>
      <c r="AS113" s="71"/>
      <c r="AT113" s="71" t="s">
        <v>1967</v>
      </c>
      <c r="AU113" s="71"/>
      <c r="AW113" s="71"/>
      <c r="AX113" s="71" t="s">
        <v>1967</v>
      </c>
      <c r="AY113" s="74">
        <v>46.86515</v>
      </c>
      <c r="AZ113" s="74">
        <v>134.26962</v>
      </c>
      <c r="BA113" s="85">
        <v>85</v>
      </c>
      <c r="BB113" s="87">
        <v>1.78</v>
      </c>
      <c r="BC113" s="84">
        <v>4</v>
      </c>
      <c r="BD113" s="76" t="s">
        <v>43</v>
      </c>
      <c r="BE113" s="77">
        <v>4.4622641509433967</v>
      </c>
      <c r="BF113" s="295" t="s">
        <v>1967</v>
      </c>
      <c r="BG113" s="270">
        <v>41609</v>
      </c>
      <c r="BH113" s="270" t="s">
        <v>1123</v>
      </c>
      <c r="BI113" s="57"/>
      <c r="BJ113" s="64"/>
      <c r="BL113" s="53" t="s">
        <v>2015</v>
      </c>
      <c r="BM113" s="55">
        <v>2</v>
      </c>
      <c r="BN113" s="324" t="s">
        <v>3037</v>
      </c>
      <c r="BO113" s="358">
        <v>0.01</v>
      </c>
      <c r="BP113" s="358">
        <v>5.8000000000000003E-2</v>
      </c>
      <c r="BQ113" s="358">
        <v>4.0000000000000001E-3</v>
      </c>
      <c r="BR113" s="358">
        <v>0.84</v>
      </c>
      <c r="BS113" s="358">
        <v>2.8000000000000001E-2</v>
      </c>
      <c r="BT113" s="358">
        <v>3.5999999999999997E-2</v>
      </c>
      <c r="BU113" s="359">
        <v>2.1999999999999999E-2</v>
      </c>
      <c r="BV113" s="358">
        <v>7.7489450000000001E-3</v>
      </c>
      <c r="BW113" s="358">
        <v>0.108369592</v>
      </c>
      <c r="BX113" s="358">
        <v>5.1859124999999999E-2</v>
      </c>
      <c r="BY113" s="358">
        <v>0.76582038600000002</v>
      </c>
      <c r="BZ113" s="358">
        <v>1.9020056E-2</v>
      </c>
      <c r="CA113" s="358">
        <v>4.7441540000000004E-3</v>
      </c>
      <c r="CB113" s="359">
        <v>4.2437742000000001E-2</v>
      </c>
      <c r="CC113" s="64">
        <v>296</v>
      </c>
      <c r="CD113" s="64">
        <v>307</v>
      </c>
      <c r="CE113" s="64">
        <v>266</v>
      </c>
      <c r="CF113" s="64">
        <v>283</v>
      </c>
      <c r="CG113" s="64">
        <v>248</v>
      </c>
      <c r="CH113" s="64">
        <v>193</v>
      </c>
      <c r="CI113" s="64">
        <v>213</v>
      </c>
      <c r="CJ113" s="64">
        <v>224</v>
      </c>
      <c r="CK113" s="64">
        <v>226</v>
      </c>
      <c r="CL113" s="327">
        <v>259</v>
      </c>
      <c r="CM113" s="328">
        <v>9.6720127149255902E-2</v>
      </c>
      <c r="CN113" s="328">
        <v>0.15567214793013001</v>
      </c>
      <c r="CO113" s="55" t="s">
        <v>43</v>
      </c>
      <c r="CP113" s="346" t="s">
        <v>2068</v>
      </c>
      <c r="CQ113" s="71" t="s">
        <v>350</v>
      </c>
      <c r="CR113" s="38" t="s">
        <v>350</v>
      </c>
      <c r="CS113" s="331">
        <v>42073</v>
      </c>
      <c r="CT113" s="214" t="s">
        <v>1967</v>
      </c>
      <c r="CU113" s="302">
        <v>4</v>
      </c>
      <c r="CV113" s="302">
        <v>3</v>
      </c>
      <c r="CW113" s="350" t="s">
        <v>2304</v>
      </c>
      <c r="CX113" s="55" t="s">
        <v>1967</v>
      </c>
      <c r="CY113" s="55" t="s">
        <v>3040</v>
      </c>
      <c r="CZ113" s="55" t="s">
        <v>3040</v>
      </c>
      <c r="DA113" s="368" t="s">
        <v>3040</v>
      </c>
    </row>
    <row r="114" spans="1:105" s="53" customFormat="1">
      <c r="A114" s="55">
        <v>113</v>
      </c>
      <c r="B114" s="259" t="s">
        <v>351</v>
      </c>
      <c r="C114" s="259" t="s">
        <v>351</v>
      </c>
      <c r="D114" s="260" t="s">
        <v>29</v>
      </c>
      <c r="E114" s="91"/>
      <c r="F114" s="71">
        <v>50</v>
      </c>
      <c r="G114" s="55"/>
      <c r="H114" s="72"/>
      <c r="I114" s="67"/>
      <c r="J114" s="71" t="s">
        <v>353</v>
      </c>
      <c r="K114" s="84" t="s">
        <v>41</v>
      </c>
      <c r="L114" s="78"/>
      <c r="M114" s="55" t="s">
        <v>480</v>
      </c>
      <c r="N114" s="88" t="s">
        <v>52</v>
      </c>
      <c r="O114" s="84"/>
      <c r="P114" s="78"/>
      <c r="Q114" s="83" t="s">
        <v>48</v>
      </c>
      <c r="R114" s="75">
        <v>41169</v>
      </c>
      <c r="S114" s="86" t="s">
        <v>352</v>
      </c>
      <c r="T114" s="86"/>
      <c r="U114" s="71"/>
      <c r="V114" s="71">
        <v>168</v>
      </c>
      <c r="W114" s="88"/>
      <c r="X114" s="71" t="s">
        <v>28</v>
      </c>
      <c r="Y114" s="55">
        <v>0</v>
      </c>
      <c r="Z114" s="71">
        <v>0</v>
      </c>
      <c r="AA114" s="75">
        <v>41184</v>
      </c>
      <c r="AB114" s="261">
        <v>42073</v>
      </c>
      <c r="AC114" s="271">
        <v>5</v>
      </c>
      <c r="AD114" s="270">
        <v>42138</v>
      </c>
      <c r="AE114" s="71">
        <v>4</v>
      </c>
      <c r="AF114" s="71"/>
      <c r="AG114" s="71"/>
      <c r="AH114" s="270"/>
      <c r="AI114" s="270"/>
      <c r="AJ114" s="71"/>
      <c r="AK114" s="270">
        <v>42005</v>
      </c>
      <c r="AL114" s="270"/>
      <c r="AM114" s="71"/>
      <c r="AN114" s="71">
        <v>4</v>
      </c>
      <c r="AO114" s="71"/>
      <c r="AQ114" s="71"/>
      <c r="AR114" s="71"/>
      <c r="AS114" s="71"/>
      <c r="AT114" s="71" t="s">
        <v>1967</v>
      </c>
      <c r="AU114" s="71"/>
      <c r="AW114" s="71"/>
      <c r="AX114" s="71"/>
      <c r="AY114" s="74">
        <v>46.86553</v>
      </c>
      <c r="AZ114" s="74">
        <v>134.26962</v>
      </c>
      <c r="BA114" s="85">
        <v>83</v>
      </c>
      <c r="BB114" s="87">
        <v>2.09</v>
      </c>
      <c r="BC114" s="84">
        <v>3</v>
      </c>
      <c r="BD114" s="76" t="s">
        <v>43</v>
      </c>
      <c r="BE114" s="77">
        <v>4.4622641509433967</v>
      </c>
      <c r="BF114" s="295" t="s">
        <v>1967</v>
      </c>
      <c r="BG114" s="270">
        <v>41609</v>
      </c>
      <c r="BH114" s="270" t="s">
        <v>1123</v>
      </c>
      <c r="BI114" s="57"/>
      <c r="BJ114" s="64"/>
      <c r="BL114" s="53" t="s">
        <v>2015</v>
      </c>
      <c r="BM114" s="55">
        <v>2</v>
      </c>
      <c r="BN114" s="324" t="s">
        <v>3037</v>
      </c>
      <c r="BO114" s="358">
        <v>0</v>
      </c>
      <c r="BP114" s="358">
        <v>5.5E-2</v>
      </c>
      <c r="BQ114" s="358">
        <v>3.0000000000000001E-3</v>
      </c>
      <c r="BR114" s="358">
        <v>0.94</v>
      </c>
      <c r="BS114" s="358">
        <v>0</v>
      </c>
      <c r="BT114" s="358">
        <v>1E-3</v>
      </c>
      <c r="BU114" s="359">
        <v>0</v>
      </c>
      <c r="BV114" s="358">
        <v>3.9856201000000001E-2</v>
      </c>
      <c r="BW114" s="358">
        <v>0.13413138499999999</v>
      </c>
      <c r="BX114" s="358">
        <v>7.3689712000000004E-2</v>
      </c>
      <c r="BY114" s="358">
        <v>0.71706289700000003</v>
      </c>
      <c r="BZ114" s="358">
        <v>9.6458199999999997E-6</v>
      </c>
      <c r="CA114" s="358">
        <v>5.1754829999999998E-3</v>
      </c>
      <c r="CB114" s="359">
        <v>3.0074676000000002E-2</v>
      </c>
      <c r="CC114" s="64">
        <v>296</v>
      </c>
      <c r="CD114" s="64">
        <v>307</v>
      </c>
      <c r="CE114" s="64">
        <v>267</v>
      </c>
      <c r="CF114" s="64">
        <v>283</v>
      </c>
      <c r="CG114" s="64">
        <v>248</v>
      </c>
      <c r="CH114" s="64">
        <v>193</v>
      </c>
      <c r="CI114" s="64">
        <v>213</v>
      </c>
      <c r="CJ114" s="64">
        <v>224</v>
      </c>
      <c r="CK114" s="64">
        <v>226</v>
      </c>
      <c r="CL114" s="327">
        <v>259</v>
      </c>
      <c r="CM114" s="328">
        <v>0.29588209796272202</v>
      </c>
      <c r="CN114" s="328">
        <v>9.6486907986538598E-2</v>
      </c>
      <c r="CO114" s="55" t="s">
        <v>43</v>
      </c>
      <c r="CQ114" s="71" t="s">
        <v>353</v>
      </c>
      <c r="CR114" s="38" t="s">
        <v>353</v>
      </c>
      <c r="CS114" s="331">
        <v>42073</v>
      </c>
      <c r="CT114" s="214" t="s">
        <v>1967</v>
      </c>
      <c r="CU114" s="302">
        <v>4</v>
      </c>
      <c r="CV114" s="302">
        <v>3</v>
      </c>
      <c r="CW114" s="350" t="s">
        <v>2305</v>
      </c>
      <c r="CX114" s="55" t="s">
        <v>1967</v>
      </c>
      <c r="CY114" s="55"/>
      <c r="CZ114" s="55"/>
      <c r="DA114" s="368"/>
    </row>
    <row r="115" spans="1:105" s="53" customFormat="1">
      <c r="A115" s="55">
        <v>114</v>
      </c>
      <c r="B115" s="259" t="s">
        <v>354</v>
      </c>
      <c r="C115" s="259" t="s">
        <v>354</v>
      </c>
      <c r="D115" s="260" t="s">
        <v>29</v>
      </c>
      <c r="E115" s="91"/>
      <c r="F115" s="71">
        <v>50</v>
      </c>
      <c r="G115" s="55"/>
      <c r="H115" s="72"/>
      <c r="I115" s="67"/>
      <c r="J115" s="71" t="s">
        <v>355</v>
      </c>
      <c r="K115" s="84" t="s">
        <v>41</v>
      </c>
      <c r="L115" s="78"/>
      <c r="M115" s="55" t="s">
        <v>480</v>
      </c>
      <c r="N115" s="88" t="s">
        <v>52</v>
      </c>
      <c r="O115" s="84"/>
      <c r="P115" s="78"/>
      <c r="Q115" s="83" t="s">
        <v>48</v>
      </c>
      <c r="R115" s="75">
        <v>41169</v>
      </c>
      <c r="S115" s="86"/>
      <c r="T115" s="86"/>
      <c r="U115" s="71"/>
      <c r="V115" s="71">
        <v>288</v>
      </c>
      <c r="W115" s="88"/>
      <c r="X115" s="71" t="s">
        <v>28</v>
      </c>
      <c r="Y115" s="55">
        <v>0</v>
      </c>
      <c r="Z115" s="71">
        <v>0</v>
      </c>
      <c r="AA115" s="75">
        <v>41184</v>
      </c>
      <c r="AB115" s="261">
        <v>42073</v>
      </c>
      <c r="AC115" s="271">
        <v>5</v>
      </c>
      <c r="AD115" s="270">
        <v>42138</v>
      </c>
      <c r="AE115" s="71">
        <v>5</v>
      </c>
      <c r="AF115" s="71"/>
      <c r="AG115" s="71"/>
      <c r="AH115" s="270"/>
      <c r="AI115" s="270"/>
      <c r="AJ115" s="71"/>
      <c r="AK115" s="270">
        <v>42005</v>
      </c>
      <c r="AL115" s="270"/>
      <c r="AM115" s="71"/>
      <c r="AN115" s="71">
        <v>4</v>
      </c>
      <c r="AO115" s="71"/>
      <c r="AQ115" s="71"/>
      <c r="AR115" s="71"/>
      <c r="AS115" s="71"/>
      <c r="AT115" s="71" t="s">
        <v>1967</v>
      </c>
      <c r="AU115" s="71"/>
      <c r="AW115" s="71"/>
      <c r="AX115" s="71" t="s">
        <v>1967</v>
      </c>
      <c r="AY115" s="74">
        <v>46.865729999999999</v>
      </c>
      <c r="AZ115" s="74">
        <v>134.26971</v>
      </c>
      <c r="BA115" s="85">
        <v>87</v>
      </c>
      <c r="BB115" s="87">
        <v>2.04</v>
      </c>
      <c r="BC115" s="84">
        <v>5</v>
      </c>
      <c r="BD115" s="76" t="s">
        <v>43</v>
      </c>
      <c r="BE115" s="77">
        <v>4.4131175468483814</v>
      </c>
      <c r="BF115" s="295" t="s">
        <v>1967</v>
      </c>
      <c r="BG115" s="270">
        <v>41609</v>
      </c>
      <c r="BH115" s="270" t="s">
        <v>1123</v>
      </c>
      <c r="BI115" s="57"/>
      <c r="BJ115" s="64"/>
      <c r="BL115" s="53" t="s">
        <v>2015</v>
      </c>
      <c r="BM115" s="55">
        <v>2</v>
      </c>
      <c r="BN115" s="324" t="s">
        <v>3037</v>
      </c>
      <c r="BO115" s="358">
        <v>0.01</v>
      </c>
      <c r="BP115" s="358">
        <v>5.8000000000000003E-2</v>
      </c>
      <c r="BQ115" s="358">
        <v>4.0000000000000001E-3</v>
      </c>
      <c r="BR115" s="358">
        <v>0.84</v>
      </c>
      <c r="BS115" s="358">
        <v>2.8000000000000001E-2</v>
      </c>
      <c r="BT115" s="358">
        <v>3.5999999999999997E-2</v>
      </c>
      <c r="BU115" s="359">
        <v>2.1999999999999999E-2</v>
      </c>
      <c r="BV115" s="358">
        <v>7.7489450000000001E-3</v>
      </c>
      <c r="BW115" s="358">
        <v>0.108369592</v>
      </c>
      <c r="BX115" s="358">
        <v>5.1859124999999999E-2</v>
      </c>
      <c r="BY115" s="358">
        <v>0.76582038600000002</v>
      </c>
      <c r="BZ115" s="358">
        <v>1.9020056E-2</v>
      </c>
      <c r="CA115" s="358">
        <v>4.7441540000000004E-3</v>
      </c>
      <c r="CB115" s="359">
        <v>4.2437742000000001E-2</v>
      </c>
      <c r="CC115" s="64">
        <v>296</v>
      </c>
      <c r="CD115" s="64">
        <v>307</v>
      </c>
      <c r="CE115" s="64">
        <v>266</v>
      </c>
      <c r="CF115" s="64">
        <v>283</v>
      </c>
      <c r="CG115" s="64">
        <v>248</v>
      </c>
      <c r="CH115" s="64">
        <v>193</v>
      </c>
      <c r="CI115" s="64">
        <v>213</v>
      </c>
      <c r="CJ115" s="64">
        <v>224</v>
      </c>
      <c r="CK115" s="64">
        <v>226</v>
      </c>
      <c r="CL115" s="327">
        <v>259</v>
      </c>
      <c r="CM115" s="328">
        <v>9.6720127149255902E-2</v>
      </c>
      <c r="CN115" s="328">
        <v>0.15567214793013001</v>
      </c>
      <c r="CO115" s="55" t="s">
        <v>43</v>
      </c>
      <c r="CP115" s="346" t="s">
        <v>2068</v>
      </c>
      <c r="CQ115" s="71" t="s">
        <v>355</v>
      </c>
      <c r="CR115" s="38" t="s">
        <v>355</v>
      </c>
      <c r="CS115" s="331">
        <v>42073</v>
      </c>
      <c r="CT115" s="214" t="s">
        <v>1967</v>
      </c>
      <c r="CU115" s="302">
        <v>4</v>
      </c>
      <c r="CV115" s="302">
        <v>3</v>
      </c>
      <c r="CW115" s="350" t="s">
        <v>2306</v>
      </c>
      <c r="CX115" s="55" t="s">
        <v>1967</v>
      </c>
      <c r="CY115" s="55"/>
      <c r="CZ115" s="55"/>
      <c r="DA115" s="368"/>
    </row>
    <row r="116" spans="1:105" s="53" customFormat="1">
      <c r="A116" s="55">
        <v>115</v>
      </c>
      <c r="B116" s="259" t="s">
        <v>356</v>
      </c>
      <c r="C116" s="259" t="s">
        <v>356</v>
      </c>
      <c r="D116" s="260" t="s">
        <v>29</v>
      </c>
      <c r="E116" s="91"/>
      <c r="F116" s="71">
        <v>50</v>
      </c>
      <c r="G116" s="55"/>
      <c r="H116" s="72"/>
      <c r="I116" s="67"/>
      <c r="J116" s="71" t="s">
        <v>357</v>
      </c>
      <c r="K116" s="84" t="s">
        <v>41</v>
      </c>
      <c r="L116" s="78"/>
      <c r="M116" s="55" t="s">
        <v>480</v>
      </c>
      <c r="N116" s="88" t="s">
        <v>52</v>
      </c>
      <c r="O116" s="84"/>
      <c r="P116" s="78"/>
      <c r="Q116" s="83" t="s">
        <v>48</v>
      </c>
      <c r="R116" s="75">
        <v>41169</v>
      </c>
      <c r="S116" s="86"/>
      <c r="T116" s="86"/>
      <c r="U116" s="71"/>
      <c r="V116" s="71">
        <v>124</v>
      </c>
      <c r="W116" s="88"/>
      <c r="X116" s="71" t="s">
        <v>28</v>
      </c>
      <c r="Y116" s="55">
        <v>0</v>
      </c>
      <c r="Z116" s="71">
        <v>0</v>
      </c>
      <c r="AA116" s="75">
        <v>41184</v>
      </c>
      <c r="AB116" s="261">
        <v>42073</v>
      </c>
      <c r="AC116" s="271">
        <v>6</v>
      </c>
      <c r="AD116" s="270">
        <v>42138</v>
      </c>
      <c r="AE116" s="71">
        <v>5</v>
      </c>
      <c r="AF116" s="71"/>
      <c r="AG116" s="71"/>
      <c r="AH116" s="270"/>
      <c r="AI116" s="270"/>
      <c r="AJ116" s="71"/>
      <c r="AK116" s="270">
        <v>42005</v>
      </c>
      <c r="AL116" s="270"/>
      <c r="AM116" s="71"/>
      <c r="AN116" s="71">
        <v>4</v>
      </c>
      <c r="AO116" s="71"/>
      <c r="AQ116" s="71"/>
      <c r="AR116" s="71"/>
      <c r="AS116" s="71"/>
      <c r="AT116" s="71" t="s">
        <v>1967</v>
      </c>
      <c r="AU116" s="71"/>
      <c r="AW116" s="71"/>
      <c r="AX116" s="71"/>
      <c r="AY116" s="74">
        <v>46.865130000000001</v>
      </c>
      <c r="AZ116" s="74">
        <v>134.26985999999999</v>
      </c>
      <c r="BA116" s="85">
        <v>85</v>
      </c>
      <c r="BB116" s="87">
        <v>1.47</v>
      </c>
      <c r="BC116" s="84">
        <v>2</v>
      </c>
      <c r="BD116" s="76" t="s">
        <v>43</v>
      </c>
      <c r="BE116" s="77">
        <v>4.6578947368421053</v>
      </c>
      <c r="BF116" s="295" t="s">
        <v>1967</v>
      </c>
      <c r="BG116" s="270">
        <v>41609</v>
      </c>
      <c r="BH116" s="270" t="s">
        <v>1123</v>
      </c>
      <c r="BI116" s="57"/>
      <c r="BJ116" s="64"/>
      <c r="BL116" s="53" t="s">
        <v>2015</v>
      </c>
      <c r="BM116" s="55">
        <v>2</v>
      </c>
      <c r="BN116" s="324" t="s">
        <v>3037</v>
      </c>
      <c r="BO116" s="358">
        <v>0</v>
      </c>
      <c r="BP116" s="358">
        <v>4.1000000000000002E-2</v>
      </c>
      <c r="BQ116" s="358">
        <v>0</v>
      </c>
      <c r="BR116" s="358">
        <v>0.95699999999999996</v>
      </c>
      <c r="BS116" s="358">
        <v>1E-3</v>
      </c>
      <c r="BT116" s="358">
        <v>1E-3</v>
      </c>
      <c r="BU116" s="359">
        <v>0</v>
      </c>
      <c r="BV116" s="358">
        <v>3.8254317000000003E-2</v>
      </c>
      <c r="BW116" s="358">
        <v>0.12712632400000001</v>
      </c>
      <c r="BX116" s="358">
        <v>7.3610655999999997E-2</v>
      </c>
      <c r="BY116" s="358">
        <v>0.72561642999999998</v>
      </c>
      <c r="BZ116" s="358">
        <v>9.6810200000000007E-6</v>
      </c>
      <c r="CA116" s="358">
        <v>2.4998149999999998E-3</v>
      </c>
      <c r="CB116" s="359">
        <v>3.2882777000000002E-2</v>
      </c>
      <c r="CC116" s="64">
        <v>296</v>
      </c>
      <c r="CD116" s="64">
        <v>307</v>
      </c>
      <c r="CE116" s="64">
        <v>267</v>
      </c>
      <c r="CF116" s="64">
        <v>283</v>
      </c>
      <c r="CG116" s="64">
        <v>248</v>
      </c>
      <c r="CH116" s="64">
        <v>193</v>
      </c>
      <c r="CI116" s="64">
        <v>213</v>
      </c>
      <c r="CJ116" s="64">
        <v>224</v>
      </c>
      <c r="CK116" s="64">
        <v>226</v>
      </c>
      <c r="CL116" s="327">
        <v>259</v>
      </c>
      <c r="CM116" s="328">
        <v>0.31717959832394199</v>
      </c>
      <c r="CN116" s="328">
        <v>9.7338016843709005E-2</v>
      </c>
      <c r="CO116" s="55" t="s">
        <v>43</v>
      </c>
      <c r="CQ116" s="71" t="s">
        <v>357</v>
      </c>
      <c r="CR116" s="38" t="s">
        <v>357</v>
      </c>
      <c r="CS116" s="331">
        <v>42073</v>
      </c>
      <c r="CT116" s="214" t="s">
        <v>1967</v>
      </c>
      <c r="CU116" s="302">
        <v>4</v>
      </c>
      <c r="CV116" s="302">
        <v>3</v>
      </c>
      <c r="CW116" s="350" t="s">
        <v>2307</v>
      </c>
      <c r="CX116" s="55" t="s">
        <v>1967</v>
      </c>
      <c r="CY116" s="55"/>
      <c r="CZ116" s="55"/>
      <c r="DA116" s="368"/>
    </row>
    <row r="117" spans="1:105" s="53" customFormat="1">
      <c r="A117" s="55">
        <v>116</v>
      </c>
      <c r="B117" s="259" t="s">
        <v>358</v>
      </c>
      <c r="C117" s="259" t="s">
        <v>358</v>
      </c>
      <c r="D117" s="260" t="s">
        <v>29</v>
      </c>
      <c r="E117" s="91"/>
      <c r="F117" s="71">
        <v>50</v>
      </c>
      <c r="G117" s="55"/>
      <c r="H117" s="72"/>
      <c r="I117" s="67"/>
      <c r="J117" s="71" t="s">
        <v>359</v>
      </c>
      <c r="K117" s="84" t="s">
        <v>41</v>
      </c>
      <c r="L117" s="78"/>
      <c r="M117" s="55" t="s">
        <v>480</v>
      </c>
      <c r="N117" s="88" t="s">
        <v>52</v>
      </c>
      <c r="O117" s="84"/>
      <c r="P117" s="78"/>
      <c r="Q117" s="83" t="s">
        <v>48</v>
      </c>
      <c r="R117" s="75">
        <v>41169</v>
      </c>
      <c r="S117" s="86"/>
      <c r="T117" s="86"/>
      <c r="U117" s="71"/>
      <c r="V117" s="71">
        <v>256</v>
      </c>
      <c r="W117" s="88"/>
      <c r="X117" s="71" t="s">
        <v>28</v>
      </c>
      <c r="Y117" s="55">
        <v>0</v>
      </c>
      <c r="Z117" s="71">
        <v>0</v>
      </c>
      <c r="AA117" s="75">
        <v>41184</v>
      </c>
      <c r="AB117" s="261">
        <v>42073</v>
      </c>
      <c r="AC117" s="271">
        <v>5</v>
      </c>
      <c r="AD117" s="270">
        <v>42138</v>
      </c>
      <c r="AE117" s="71">
        <v>5</v>
      </c>
      <c r="AF117" s="71"/>
      <c r="AG117" s="71"/>
      <c r="AH117" s="270"/>
      <c r="AI117" s="270"/>
      <c r="AJ117" s="71"/>
      <c r="AK117" s="270">
        <v>42005</v>
      </c>
      <c r="AL117" s="270"/>
      <c r="AM117" s="71"/>
      <c r="AN117" s="71">
        <v>4</v>
      </c>
      <c r="AO117" s="71"/>
      <c r="AQ117" s="71"/>
      <c r="AR117" s="71"/>
      <c r="AS117" s="71"/>
      <c r="AT117" s="71" t="s">
        <v>1967</v>
      </c>
      <c r="AU117" s="71"/>
      <c r="AW117" s="71"/>
      <c r="AX117" s="71" t="s">
        <v>1967</v>
      </c>
      <c r="AY117" s="74">
        <v>46.865000000000002</v>
      </c>
      <c r="AZ117" s="74">
        <v>134.26987</v>
      </c>
      <c r="BA117" s="85">
        <v>86</v>
      </c>
      <c r="BB117" s="87">
        <v>1.6</v>
      </c>
      <c r="BC117" s="84">
        <v>3</v>
      </c>
      <c r="BD117" s="76" t="s">
        <v>43</v>
      </c>
      <c r="BE117" s="77">
        <v>4.4207221350078498</v>
      </c>
      <c r="BF117" s="295" t="s">
        <v>1967</v>
      </c>
      <c r="BG117" s="270">
        <v>41609</v>
      </c>
      <c r="BH117" s="270" t="s">
        <v>1123</v>
      </c>
      <c r="BI117" s="57"/>
      <c r="BJ117" s="64"/>
      <c r="BL117" s="53" t="s">
        <v>2015</v>
      </c>
      <c r="BM117" s="55">
        <v>2</v>
      </c>
      <c r="BN117" s="324" t="s">
        <v>3037</v>
      </c>
      <c r="BO117" s="358">
        <v>1E-3</v>
      </c>
      <c r="BP117" s="358">
        <v>4.2000000000000003E-2</v>
      </c>
      <c r="BQ117" s="358">
        <v>0</v>
      </c>
      <c r="BR117" s="358">
        <v>0.93700000000000006</v>
      </c>
      <c r="BS117" s="358">
        <v>0.01</v>
      </c>
      <c r="BT117" s="358">
        <v>4.0000000000000001E-3</v>
      </c>
      <c r="BU117" s="359">
        <v>5.0000000000000001E-3</v>
      </c>
      <c r="BV117" s="358">
        <v>2.4359379E-2</v>
      </c>
      <c r="BW117" s="358">
        <v>0.124362876</v>
      </c>
      <c r="BX117" s="358">
        <v>6.3921411999999997E-2</v>
      </c>
      <c r="BY117" s="358">
        <v>0.74508501400000005</v>
      </c>
      <c r="BZ117" s="358">
        <v>9.7747600000000006E-6</v>
      </c>
      <c r="CA117" s="358">
        <v>9.7747600000000006E-6</v>
      </c>
      <c r="CB117" s="359">
        <v>4.2251770000000001E-2</v>
      </c>
      <c r="CC117" s="64">
        <v>296</v>
      </c>
      <c r="CD117" s="64">
        <v>307</v>
      </c>
      <c r="CE117" s="64">
        <v>267</v>
      </c>
      <c r="CF117" s="64">
        <v>283</v>
      </c>
      <c r="CG117" s="64">
        <v>248</v>
      </c>
      <c r="CH117" s="64">
        <v>193</v>
      </c>
      <c r="CI117" s="64">
        <v>213</v>
      </c>
      <c r="CJ117" s="64">
        <v>224</v>
      </c>
      <c r="CK117" s="64">
        <v>226</v>
      </c>
      <c r="CL117" s="327">
        <v>259</v>
      </c>
      <c r="CM117" s="328">
        <v>0.17595723161392901</v>
      </c>
      <c r="CN117" s="328">
        <v>0.118354607939402</v>
      </c>
      <c r="CO117" s="55" t="s">
        <v>43</v>
      </c>
      <c r="CQ117" s="71" t="s">
        <v>359</v>
      </c>
      <c r="CR117" s="38" t="s">
        <v>359</v>
      </c>
      <c r="CS117" s="331">
        <v>42073</v>
      </c>
      <c r="CT117" s="214" t="s">
        <v>1967</v>
      </c>
      <c r="CU117" s="302">
        <v>4</v>
      </c>
      <c r="CV117" s="302">
        <v>3</v>
      </c>
      <c r="CW117" s="350" t="s">
        <v>2308</v>
      </c>
      <c r="CX117" s="55" t="s">
        <v>1967</v>
      </c>
      <c r="CY117" s="55"/>
      <c r="CZ117" s="55"/>
      <c r="DA117" s="368"/>
    </row>
    <row r="118" spans="1:105" s="53" customFormat="1">
      <c r="A118" s="55">
        <v>117</v>
      </c>
      <c r="B118" s="259" t="s">
        <v>360</v>
      </c>
      <c r="C118" s="259" t="s">
        <v>360</v>
      </c>
      <c r="D118" s="260" t="s">
        <v>29</v>
      </c>
      <c r="E118" s="91"/>
      <c r="F118" s="71">
        <v>51</v>
      </c>
      <c r="G118" s="55"/>
      <c r="H118" s="72"/>
      <c r="I118" s="67"/>
      <c r="J118" s="71" t="s">
        <v>364</v>
      </c>
      <c r="K118" s="84" t="s">
        <v>41</v>
      </c>
      <c r="L118" s="78"/>
      <c r="M118" s="55" t="s">
        <v>480</v>
      </c>
      <c r="N118" s="88" t="s">
        <v>45</v>
      </c>
      <c r="O118" s="84"/>
      <c r="P118" s="78"/>
      <c r="Q118" s="83" t="s">
        <v>48</v>
      </c>
      <c r="R118" s="75">
        <v>41169</v>
      </c>
      <c r="S118" s="86" t="s">
        <v>362</v>
      </c>
      <c r="T118" s="86" t="s">
        <v>361</v>
      </c>
      <c r="U118" s="71" t="s">
        <v>54</v>
      </c>
      <c r="V118" s="71">
        <v>136</v>
      </c>
      <c r="W118" s="88" t="s">
        <v>363</v>
      </c>
      <c r="X118" s="71" t="s">
        <v>28</v>
      </c>
      <c r="Y118" s="55">
        <v>0</v>
      </c>
      <c r="Z118" s="71">
        <v>0</v>
      </c>
      <c r="AA118" s="75">
        <v>41184</v>
      </c>
      <c r="AB118" s="261">
        <v>42073</v>
      </c>
      <c r="AC118" s="271">
        <v>6</v>
      </c>
      <c r="AD118" s="270">
        <v>42138</v>
      </c>
      <c r="AE118" s="71">
        <v>5</v>
      </c>
      <c r="AF118" s="71"/>
      <c r="AG118" s="71"/>
      <c r="AH118" s="270"/>
      <c r="AI118" s="270"/>
      <c r="AJ118" s="71"/>
      <c r="AK118" s="270">
        <v>42005</v>
      </c>
      <c r="AL118" s="270"/>
      <c r="AM118" s="71"/>
      <c r="AN118" s="71">
        <v>4</v>
      </c>
      <c r="AO118" s="71"/>
      <c r="AQ118" s="71"/>
      <c r="AR118" s="71"/>
      <c r="AS118" s="71"/>
      <c r="AT118" s="71" t="s">
        <v>1967</v>
      </c>
      <c r="AU118" s="71"/>
      <c r="AW118" s="71"/>
      <c r="AX118" s="71" t="s">
        <v>1967</v>
      </c>
      <c r="AY118" s="74">
        <v>46.428649999999998</v>
      </c>
      <c r="AZ118" s="74">
        <v>134.25366</v>
      </c>
      <c r="BA118" s="85">
        <v>72</v>
      </c>
      <c r="BB118" s="87">
        <v>1.97</v>
      </c>
      <c r="BC118" s="84">
        <v>4</v>
      </c>
      <c r="BD118" s="76" t="s">
        <v>43</v>
      </c>
      <c r="BE118" s="77">
        <v>4.4125816993464051</v>
      </c>
      <c r="BF118" s="295" t="s">
        <v>1967</v>
      </c>
      <c r="BG118" s="270">
        <v>41609</v>
      </c>
      <c r="BH118" s="270" t="s">
        <v>1123</v>
      </c>
      <c r="BI118" s="57"/>
      <c r="BJ118" s="64"/>
      <c r="BL118" s="53" t="s">
        <v>2015</v>
      </c>
      <c r="BM118" s="55">
        <v>2</v>
      </c>
      <c r="BN118" s="324" t="s">
        <v>3037</v>
      </c>
      <c r="BO118" s="358">
        <v>1E-3</v>
      </c>
      <c r="BP118" s="358">
        <v>5.2999999999999999E-2</v>
      </c>
      <c r="BQ118" s="358">
        <v>0</v>
      </c>
      <c r="BR118" s="358">
        <v>0.94299999999999995</v>
      </c>
      <c r="BS118" s="358">
        <v>0</v>
      </c>
      <c r="BT118" s="358">
        <v>1E-3</v>
      </c>
      <c r="BU118" s="359">
        <v>2E-3</v>
      </c>
      <c r="BV118" s="358">
        <v>3.3381604000000002E-2</v>
      </c>
      <c r="BW118" s="358">
        <v>0.13310549499999999</v>
      </c>
      <c r="BX118" s="358">
        <v>6.9413814000000004E-2</v>
      </c>
      <c r="BY118" s="358">
        <v>0.72350470099999997</v>
      </c>
      <c r="BZ118" s="358">
        <v>9.7050100000000001E-6</v>
      </c>
      <c r="CA118" s="358">
        <v>8.3498110000000004E-3</v>
      </c>
      <c r="CB118" s="359">
        <v>3.2234868999999999E-2</v>
      </c>
      <c r="CC118" s="64">
        <v>296</v>
      </c>
      <c r="CD118" s="64">
        <v>307</v>
      </c>
      <c r="CE118" s="64">
        <v>267</v>
      </c>
      <c r="CF118" s="64">
        <v>284</v>
      </c>
      <c r="CG118" s="64">
        <v>248</v>
      </c>
      <c r="CH118" s="64">
        <v>193</v>
      </c>
      <c r="CI118" s="64">
        <v>214</v>
      </c>
      <c r="CJ118" s="64">
        <v>224</v>
      </c>
      <c r="CK118" s="64">
        <v>226</v>
      </c>
      <c r="CL118" s="327">
        <v>259</v>
      </c>
      <c r="CM118" s="328">
        <v>0.24421326397919399</v>
      </c>
      <c r="CN118" s="328">
        <v>0.10854936147434401</v>
      </c>
      <c r="CO118" s="55" t="s">
        <v>43</v>
      </c>
      <c r="CQ118" s="71" t="s">
        <v>364</v>
      </c>
      <c r="CR118" s="38" t="s">
        <v>364</v>
      </c>
      <c r="CS118" s="331">
        <v>42073</v>
      </c>
      <c r="CT118" s="214" t="s">
        <v>1967</v>
      </c>
      <c r="CU118" s="302">
        <v>4</v>
      </c>
      <c r="CV118" s="302">
        <v>3</v>
      </c>
      <c r="CW118" s="350" t="s">
        <v>2309</v>
      </c>
      <c r="CX118" s="55" t="s">
        <v>1967</v>
      </c>
      <c r="CY118" s="55"/>
      <c r="CZ118" s="55"/>
      <c r="DA118" s="368"/>
    </row>
    <row r="119" spans="1:105" s="53" customFormat="1">
      <c r="A119" s="55">
        <v>118</v>
      </c>
      <c r="B119" s="259" t="s">
        <v>365</v>
      </c>
      <c r="C119" s="259" t="s">
        <v>365</v>
      </c>
      <c r="D119" s="260" t="s">
        <v>29</v>
      </c>
      <c r="E119" s="91"/>
      <c r="F119" s="71">
        <v>51</v>
      </c>
      <c r="G119" s="55"/>
      <c r="H119" s="72"/>
      <c r="I119" s="67"/>
      <c r="J119" s="71" t="s">
        <v>366</v>
      </c>
      <c r="K119" s="84" t="s">
        <v>41</v>
      </c>
      <c r="L119" s="78"/>
      <c r="M119" s="55" t="s">
        <v>480</v>
      </c>
      <c r="N119" s="88" t="s">
        <v>45</v>
      </c>
      <c r="O119" s="84"/>
      <c r="P119" s="78"/>
      <c r="Q119" s="83" t="s">
        <v>48</v>
      </c>
      <c r="R119" s="75">
        <v>41169</v>
      </c>
      <c r="S119" s="86"/>
      <c r="T119" s="86"/>
      <c r="U119" s="71"/>
      <c r="V119" s="71">
        <v>168</v>
      </c>
      <c r="W119" s="88"/>
      <c r="X119" s="71" t="s">
        <v>28</v>
      </c>
      <c r="Y119" s="55">
        <v>0</v>
      </c>
      <c r="Z119" s="71">
        <v>0</v>
      </c>
      <c r="AA119" s="75">
        <v>41184</v>
      </c>
      <c r="AB119" s="261">
        <v>42073</v>
      </c>
      <c r="AC119" s="271">
        <v>6</v>
      </c>
      <c r="AD119" s="270">
        <v>42138</v>
      </c>
      <c r="AE119" s="71">
        <v>3</v>
      </c>
      <c r="AF119" s="71"/>
      <c r="AG119" s="71"/>
      <c r="AH119" s="270"/>
      <c r="AI119" s="270"/>
      <c r="AJ119" s="71"/>
      <c r="AK119" s="270">
        <v>42005</v>
      </c>
      <c r="AL119" s="270"/>
      <c r="AM119" s="71"/>
      <c r="AN119" s="71">
        <v>4</v>
      </c>
      <c r="AO119" s="71"/>
      <c r="AQ119" s="71"/>
      <c r="AR119" s="71"/>
      <c r="AS119" s="71"/>
      <c r="AT119" s="71" t="s">
        <v>1967</v>
      </c>
      <c r="AU119" s="71"/>
      <c r="AW119" s="71"/>
      <c r="AX119" s="71" t="s">
        <v>1967</v>
      </c>
      <c r="AY119" s="74">
        <v>46.428759999999997</v>
      </c>
      <c r="AZ119" s="74">
        <v>134.28345999999999</v>
      </c>
      <c r="BA119" s="85">
        <v>73</v>
      </c>
      <c r="BB119" s="87">
        <v>1.8</v>
      </c>
      <c r="BC119" s="84">
        <v>4</v>
      </c>
      <c r="BD119" s="76" t="s">
        <v>43</v>
      </c>
      <c r="BE119" s="77">
        <v>4.4745762711864412</v>
      </c>
      <c r="BF119" s="295" t="s">
        <v>1967</v>
      </c>
      <c r="BG119" s="270">
        <v>41609</v>
      </c>
      <c r="BH119" s="270" t="s">
        <v>1123</v>
      </c>
      <c r="BI119" s="57"/>
      <c r="BJ119" s="64"/>
      <c r="BL119" s="53" t="s">
        <v>2015</v>
      </c>
      <c r="BM119" s="55">
        <v>2</v>
      </c>
      <c r="BN119" s="324" t="s">
        <v>3037</v>
      </c>
      <c r="BO119" s="358">
        <v>6.0000000000000001E-3</v>
      </c>
      <c r="BP119" s="358">
        <v>6.0999999999999999E-2</v>
      </c>
      <c r="BQ119" s="358">
        <v>2E-3</v>
      </c>
      <c r="BR119" s="358">
        <v>0.89200000000000002</v>
      </c>
      <c r="BS119" s="358">
        <v>1.0999999999999999E-2</v>
      </c>
      <c r="BT119" s="358">
        <v>6.0000000000000001E-3</v>
      </c>
      <c r="BU119" s="359">
        <v>2.3E-2</v>
      </c>
      <c r="BV119" s="358">
        <v>2.1161485000000001E-2</v>
      </c>
      <c r="BW119" s="358">
        <v>0.12871107000000001</v>
      </c>
      <c r="BX119" s="358">
        <v>5.5255727999999997E-2</v>
      </c>
      <c r="BY119" s="358">
        <v>0.74993241499999996</v>
      </c>
      <c r="BZ119" s="358">
        <v>9.9152100000000002E-6</v>
      </c>
      <c r="CA119" s="358">
        <v>1.7508669999999999E-3</v>
      </c>
      <c r="CB119" s="359">
        <v>4.3178520999999997E-2</v>
      </c>
      <c r="CC119" s="64">
        <v>296</v>
      </c>
      <c r="CD119" s="64">
        <v>307</v>
      </c>
      <c r="CE119" s="64">
        <v>267</v>
      </c>
      <c r="CF119" s="64">
        <v>283</v>
      </c>
      <c r="CG119" s="64">
        <v>248</v>
      </c>
      <c r="CH119" s="64">
        <v>193</v>
      </c>
      <c r="CI119" s="64">
        <v>213</v>
      </c>
      <c r="CJ119" s="64">
        <v>224</v>
      </c>
      <c r="CK119" s="64">
        <v>226</v>
      </c>
      <c r="CL119" s="327">
        <v>259</v>
      </c>
      <c r="CM119" s="328">
        <v>0.13269758705389401</v>
      </c>
      <c r="CN119" s="328">
        <v>0.13104321460700399</v>
      </c>
      <c r="CO119" s="55" t="s">
        <v>43</v>
      </c>
      <c r="CQ119" s="71" t="s">
        <v>366</v>
      </c>
      <c r="CR119" s="38" t="s">
        <v>366</v>
      </c>
      <c r="CS119" s="331">
        <v>42073</v>
      </c>
      <c r="CT119" s="214" t="s">
        <v>1967</v>
      </c>
      <c r="CU119" s="302">
        <v>4</v>
      </c>
      <c r="CV119" s="302">
        <v>3</v>
      </c>
      <c r="CW119" s="350" t="s">
        <v>2310</v>
      </c>
      <c r="CX119" s="55" t="s">
        <v>1967</v>
      </c>
      <c r="CY119" s="55"/>
      <c r="CZ119" s="55"/>
      <c r="DA119" s="368" t="s">
        <v>3040</v>
      </c>
    </row>
    <row r="120" spans="1:105" s="53" customFormat="1">
      <c r="A120" s="55">
        <v>119</v>
      </c>
      <c r="B120" s="259" t="s">
        <v>367</v>
      </c>
      <c r="C120" s="259" t="s">
        <v>367</v>
      </c>
      <c r="D120" s="260" t="s">
        <v>29</v>
      </c>
      <c r="E120" s="91"/>
      <c r="F120" s="71">
        <v>51</v>
      </c>
      <c r="G120" s="55"/>
      <c r="H120" s="72"/>
      <c r="I120" s="67"/>
      <c r="J120" s="71" t="s">
        <v>368</v>
      </c>
      <c r="K120" s="84" t="s">
        <v>41</v>
      </c>
      <c r="L120" s="78"/>
      <c r="M120" s="55" t="s">
        <v>480</v>
      </c>
      <c r="N120" s="88" t="s">
        <v>45</v>
      </c>
      <c r="O120" s="84"/>
      <c r="P120" s="78"/>
      <c r="Q120" s="83" t="s">
        <v>48</v>
      </c>
      <c r="R120" s="75">
        <v>41169</v>
      </c>
      <c r="S120" s="86"/>
      <c r="T120" s="86"/>
      <c r="U120" s="71"/>
      <c r="V120" s="71">
        <v>124</v>
      </c>
      <c r="W120" s="88"/>
      <c r="X120" s="71" t="s">
        <v>28</v>
      </c>
      <c r="Y120" s="55">
        <v>0</v>
      </c>
      <c r="Z120" s="71">
        <v>0</v>
      </c>
      <c r="AA120" s="75">
        <v>41184</v>
      </c>
      <c r="AB120" s="261">
        <v>42073</v>
      </c>
      <c r="AC120" s="271">
        <v>5</v>
      </c>
      <c r="AD120" s="270">
        <v>42138</v>
      </c>
      <c r="AE120" s="71">
        <v>6</v>
      </c>
      <c r="AF120" s="71"/>
      <c r="AG120" s="71"/>
      <c r="AH120" s="270"/>
      <c r="AI120" s="270"/>
      <c r="AJ120" s="71"/>
      <c r="AK120" s="270">
        <v>42005</v>
      </c>
      <c r="AL120" s="270"/>
      <c r="AM120" s="71"/>
      <c r="AN120" s="71">
        <v>4</v>
      </c>
      <c r="AO120" s="71"/>
      <c r="AQ120" s="71"/>
      <c r="AR120" s="71"/>
      <c r="AS120" s="71"/>
      <c r="AT120" s="71" t="s">
        <v>1967</v>
      </c>
      <c r="AU120" s="71"/>
      <c r="AW120" s="71"/>
      <c r="AX120" s="71"/>
      <c r="AY120" s="74">
        <v>46.428820000000002</v>
      </c>
      <c r="AZ120" s="74">
        <v>134.25371999999999</v>
      </c>
      <c r="BA120" s="85">
        <v>74</v>
      </c>
      <c r="BB120" s="87">
        <v>1.62</v>
      </c>
      <c r="BC120" s="84">
        <v>3</v>
      </c>
      <c r="BD120" s="76" t="s">
        <v>43</v>
      </c>
      <c r="BE120" s="77">
        <v>4.3789198606271782</v>
      </c>
      <c r="BF120" s="295" t="s">
        <v>1967</v>
      </c>
      <c r="BG120" s="270">
        <v>41609</v>
      </c>
      <c r="BH120" s="270" t="s">
        <v>1123</v>
      </c>
      <c r="BI120" s="57"/>
      <c r="BJ120" s="64"/>
      <c r="BL120" s="53" t="s">
        <v>2015</v>
      </c>
      <c r="BM120" s="55">
        <v>2</v>
      </c>
      <c r="BN120" s="324" t="s">
        <v>3037</v>
      </c>
      <c r="BO120" s="358">
        <v>0</v>
      </c>
      <c r="BP120" s="358">
        <v>8.6999999999999994E-2</v>
      </c>
      <c r="BQ120" s="358">
        <v>0</v>
      </c>
      <c r="BR120" s="358">
        <v>0.91200000000000003</v>
      </c>
      <c r="BS120" s="358">
        <v>0</v>
      </c>
      <c r="BT120" s="358">
        <v>0</v>
      </c>
      <c r="BU120" s="359">
        <v>0</v>
      </c>
      <c r="BV120" s="358">
        <v>6.1247522999999998E-2</v>
      </c>
      <c r="BW120" s="358">
        <v>0.15889930699999999</v>
      </c>
      <c r="BX120" s="358">
        <v>9.1223859000000004E-2</v>
      </c>
      <c r="BY120" s="358">
        <v>0.65968970000000005</v>
      </c>
      <c r="BZ120" s="358">
        <v>9.55138E-6</v>
      </c>
      <c r="CA120" s="358">
        <v>9.55138E-6</v>
      </c>
      <c r="CB120" s="359">
        <v>2.8920509E-2</v>
      </c>
      <c r="CC120" s="64">
        <v>296</v>
      </c>
      <c r="CD120" s="64">
        <v>307</v>
      </c>
      <c r="CE120" s="64">
        <v>267</v>
      </c>
      <c r="CF120" s="64">
        <v>285</v>
      </c>
      <c r="CG120" s="64">
        <v>248</v>
      </c>
      <c r="CH120" s="64">
        <v>193</v>
      </c>
      <c r="CI120" s="64">
        <v>214</v>
      </c>
      <c r="CJ120" s="64">
        <v>223</v>
      </c>
      <c r="CK120" s="64">
        <v>226</v>
      </c>
      <c r="CL120" s="327">
        <v>259</v>
      </c>
      <c r="CM120" s="328">
        <v>0.41150122814622198</v>
      </c>
      <c r="CN120" s="328">
        <v>6.5160815123987206E-2</v>
      </c>
      <c r="CO120" s="55" t="s">
        <v>2050</v>
      </c>
      <c r="CQ120" s="71" t="s">
        <v>368</v>
      </c>
      <c r="CR120" s="38" t="s">
        <v>368</v>
      </c>
      <c r="CS120" s="331">
        <v>42073</v>
      </c>
      <c r="CT120" s="214" t="s">
        <v>1967</v>
      </c>
      <c r="CU120" s="302">
        <v>4</v>
      </c>
      <c r="CV120" s="302">
        <v>3</v>
      </c>
      <c r="CW120" s="350" t="s">
        <v>2311</v>
      </c>
      <c r="CX120" s="55" t="s">
        <v>1967</v>
      </c>
      <c r="CY120" s="55"/>
      <c r="CZ120" s="55"/>
      <c r="DA120" s="368"/>
    </row>
    <row r="121" spans="1:105" s="53" customFormat="1">
      <c r="A121" s="55">
        <v>120</v>
      </c>
      <c r="B121" s="259" t="s">
        <v>369</v>
      </c>
      <c r="C121" s="259" t="s">
        <v>369</v>
      </c>
      <c r="D121" s="260" t="s">
        <v>29</v>
      </c>
      <c r="E121" s="91"/>
      <c r="F121" s="71">
        <v>51</v>
      </c>
      <c r="G121" s="55"/>
      <c r="H121" s="72"/>
      <c r="I121" s="67"/>
      <c r="J121" s="71" t="s">
        <v>370</v>
      </c>
      <c r="K121" s="84" t="s">
        <v>41</v>
      </c>
      <c r="L121" s="78"/>
      <c r="M121" s="55" t="s">
        <v>480</v>
      </c>
      <c r="N121" s="88" t="s">
        <v>45</v>
      </c>
      <c r="O121" s="84"/>
      <c r="P121" s="78"/>
      <c r="Q121" s="83" t="s">
        <v>48</v>
      </c>
      <c r="R121" s="75">
        <v>41169</v>
      </c>
      <c r="S121" s="86"/>
      <c r="T121" s="86"/>
      <c r="U121" s="71"/>
      <c r="V121" s="71">
        <v>108</v>
      </c>
      <c r="W121" s="88"/>
      <c r="X121" s="71" t="s">
        <v>28</v>
      </c>
      <c r="Y121" s="55">
        <v>0</v>
      </c>
      <c r="Z121" s="71">
        <v>0</v>
      </c>
      <c r="AA121" s="75">
        <v>41184</v>
      </c>
      <c r="AB121" s="261">
        <v>42073</v>
      </c>
      <c r="AC121" s="271">
        <v>6</v>
      </c>
      <c r="AD121" s="270">
        <v>42138</v>
      </c>
      <c r="AE121" s="71">
        <v>6</v>
      </c>
      <c r="AF121" s="71"/>
      <c r="AG121" s="71"/>
      <c r="AH121" s="270"/>
      <c r="AI121" s="270"/>
      <c r="AJ121" s="71"/>
      <c r="AK121" s="270">
        <v>42005</v>
      </c>
      <c r="AL121" s="270"/>
      <c r="AM121" s="71"/>
      <c r="AN121" s="71">
        <v>4</v>
      </c>
      <c r="AO121" s="71"/>
      <c r="AQ121" s="71"/>
      <c r="AR121" s="71"/>
      <c r="AS121" s="71"/>
      <c r="AT121" s="71" t="s">
        <v>1967</v>
      </c>
      <c r="AU121" s="71"/>
      <c r="AW121" s="71"/>
      <c r="AX121" s="71"/>
      <c r="AY121" s="74">
        <v>46.429389999999998</v>
      </c>
      <c r="AZ121" s="74">
        <v>134.25443000000001</v>
      </c>
      <c r="BA121" s="85">
        <v>74</v>
      </c>
      <c r="BB121" s="87">
        <v>1.75</v>
      </c>
      <c r="BC121" s="84">
        <v>4</v>
      </c>
      <c r="BD121" s="76" t="s">
        <v>43</v>
      </c>
      <c r="BE121" s="77">
        <v>4.4454887218045105</v>
      </c>
      <c r="BF121" s="295" t="s">
        <v>1967</v>
      </c>
      <c r="BG121" s="270">
        <v>41609</v>
      </c>
      <c r="BH121" s="270" t="s">
        <v>1123</v>
      </c>
      <c r="BI121" s="57"/>
      <c r="BJ121" s="64"/>
      <c r="BL121" s="53" t="s">
        <v>2015</v>
      </c>
      <c r="BM121" s="55">
        <v>2</v>
      </c>
      <c r="BN121" s="324" t="s">
        <v>3037</v>
      </c>
      <c r="BO121" s="358">
        <v>2E-3</v>
      </c>
      <c r="BP121" s="358">
        <v>5.2999999999999999E-2</v>
      </c>
      <c r="BQ121" s="358">
        <v>1E-3</v>
      </c>
      <c r="BR121" s="358">
        <v>0.90800000000000003</v>
      </c>
      <c r="BS121" s="358">
        <v>1E-3</v>
      </c>
      <c r="BT121" s="358">
        <v>2.5000000000000001E-2</v>
      </c>
      <c r="BU121" s="359">
        <v>0.01</v>
      </c>
      <c r="BV121" s="358">
        <v>3.2813204999999998E-2</v>
      </c>
      <c r="BW121" s="358">
        <v>0.13573835000000001</v>
      </c>
      <c r="BX121" s="358">
        <v>6.6458351999999998E-2</v>
      </c>
      <c r="BY121" s="358">
        <v>0.71913269800000001</v>
      </c>
      <c r="BZ121" s="358">
        <v>9.8064199999999995E-6</v>
      </c>
      <c r="CA121" s="358">
        <v>1.6295345999999999E-2</v>
      </c>
      <c r="CB121" s="359">
        <v>2.9552243999999998E-2</v>
      </c>
      <c r="CC121" s="64">
        <v>296</v>
      </c>
      <c r="CD121" s="64">
        <v>307</v>
      </c>
      <c r="CE121" s="64">
        <v>267</v>
      </c>
      <c r="CF121" s="64">
        <v>283</v>
      </c>
      <c r="CG121" s="64">
        <v>248</v>
      </c>
      <c r="CH121" s="64">
        <v>193</v>
      </c>
      <c r="CI121" s="64">
        <v>213</v>
      </c>
      <c r="CJ121" s="64">
        <v>224</v>
      </c>
      <c r="CK121" s="64">
        <v>226</v>
      </c>
      <c r="CL121" s="327">
        <v>259</v>
      </c>
      <c r="CM121" s="328">
        <v>0.31900014448779102</v>
      </c>
      <c r="CN121" s="328">
        <v>0.11894254434354599</v>
      </c>
      <c r="CO121" s="55" t="s">
        <v>2050</v>
      </c>
      <c r="CQ121" s="71" t="s">
        <v>370</v>
      </c>
      <c r="CR121" s="38" t="s">
        <v>370</v>
      </c>
      <c r="CS121" s="331">
        <v>42073</v>
      </c>
      <c r="CT121" s="214" t="s">
        <v>1967</v>
      </c>
      <c r="CU121" s="302">
        <v>4</v>
      </c>
      <c r="CV121" s="302">
        <v>3</v>
      </c>
      <c r="CW121" s="350" t="s">
        <v>2312</v>
      </c>
      <c r="CX121" s="55" t="s">
        <v>1967</v>
      </c>
      <c r="CY121" s="55"/>
      <c r="CZ121" s="55"/>
      <c r="DA121" s="368"/>
    </row>
    <row r="122" spans="1:105" s="53" customFormat="1">
      <c r="A122" s="55">
        <v>121</v>
      </c>
      <c r="B122" s="259" t="s">
        <v>371</v>
      </c>
      <c r="C122" s="259" t="s">
        <v>371</v>
      </c>
      <c r="D122" s="260" t="s">
        <v>29</v>
      </c>
      <c r="E122" s="91"/>
      <c r="F122" s="71">
        <v>51</v>
      </c>
      <c r="G122" s="55"/>
      <c r="H122" s="72"/>
      <c r="I122" s="67"/>
      <c r="J122" s="71" t="s">
        <v>372</v>
      </c>
      <c r="K122" s="84" t="s">
        <v>41</v>
      </c>
      <c r="L122" s="78"/>
      <c r="M122" s="55" t="s">
        <v>480</v>
      </c>
      <c r="N122" s="88" t="s">
        <v>45</v>
      </c>
      <c r="O122" s="84"/>
      <c r="P122" s="78"/>
      <c r="Q122" s="83" t="s">
        <v>48</v>
      </c>
      <c r="R122" s="75">
        <v>41169</v>
      </c>
      <c r="S122" s="86"/>
      <c r="T122" s="86"/>
      <c r="U122" s="71"/>
      <c r="V122" s="71">
        <v>96</v>
      </c>
      <c r="W122" s="88"/>
      <c r="X122" s="71" t="s">
        <v>28</v>
      </c>
      <c r="Y122" s="55">
        <v>0</v>
      </c>
      <c r="Z122" s="71">
        <v>0</v>
      </c>
      <c r="AA122" s="75">
        <v>41184</v>
      </c>
      <c r="AB122" s="261">
        <v>42073</v>
      </c>
      <c r="AC122" s="271">
        <v>6</v>
      </c>
      <c r="AD122" s="270">
        <v>42138</v>
      </c>
      <c r="AE122" s="71">
        <v>5</v>
      </c>
      <c r="AF122" s="71"/>
      <c r="AG122" s="71"/>
      <c r="AH122" s="270"/>
      <c r="AI122" s="270"/>
      <c r="AJ122" s="71"/>
      <c r="AK122" s="270">
        <v>42005</v>
      </c>
      <c r="AL122" s="270"/>
      <c r="AM122" s="71"/>
      <c r="AN122" s="71">
        <v>4</v>
      </c>
      <c r="AO122" s="71"/>
      <c r="AQ122" s="71"/>
      <c r="AR122" s="71"/>
      <c r="AS122" s="71"/>
      <c r="AT122" s="71" t="s">
        <v>1967</v>
      </c>
      <c r="AU122" s="71"/>
      <c r="AW122" s="71"/>
      <c r="AX122" s="71" t="s">
        <v>1967</v>
      </c>
      <c r="AY122" s="74">
        <v>46.426450000000003</v>
      </c>
      <c r="AZ122" s="74">
        <v>134.25317000000001</v>
      </c>
      <c r="BA122" s="85">
        <v>74</v>
      </c>
      <c r="BB122" s="87">
        <v>1.44</v>
      </c>
      <c r="BC122" s="84">
        <v>4</v>
      </c>
      <c r="BD122" s="76" t="s">
        <v>43</v>
      </c>
      <c r="BE122" s="77">
        <v>4.5266323024054982</v>
      </c>
      <c r="BF122" s="295" t="s">
        <v>1967</v>
      </c>
      <c r="BG122" s="270">
        <v>41609</v>
      </c>
      <c r="BH122" s="270" t="s">
        <v>1123</v>
      </c>
      <c r="BI122" s="57"/>
      <c r="BJ122" s="64"/>
      <c r="BL122" s="53" t="s">
        <v>2015</v>
      </c>
      <c r="BM122" s="55">
        <v>2</v>
      </c>
      <c r="BN122" s="324" t="s">
        <v>3037</v>
      </c>
      <c r="BO122" s="358">
        <v>4.0000000000000001E-3</v>
      </c>
      <c r="BP122" s="358">
        <v>3.5000000000000003E-2</v>
      </c>
      <c r="BQ122" s="358">
        <v>0</v>
      </c>
      <c r="BR122" s="358">
        <v>0.92700000000000005</v>
      </c>
      <c r="BS122" s="358">
        <v>8.9999999999999993E-3</v>
      </c>
      <c r="BT122" s="358">
        <v>0.01</v>
      </c>
      <c r="BU122" s="359">
        <v>1.4999999999999999E-2</v>
      </c>
      <c r="BV122" s="358">
        <v>2.257789E-2</v>
      </c>
      <c r="BW122" s="358">
        <v>0.12015114</v>
      </c>
      <c r="BX122" s="358">
        <v>5.5446496999999997E-2</v>
      </c>
      <c r="BY122" s="358">
        <v>0.75176874000000005</v>
      </c>
      <c r="BZ122" s="358">
        <v>9.8409299999999996E-6</v>
      </c>
      <c r="CA122" s="358">
        <v>9.7303110000000002E-3</v>
      </c>
      <c r="CB122" s="359">
        <v>4.0315581000000003E-2</v>
      </c>
      <c r="CC122" s="64">
        <v>296</v>
      </c>
      <c r="CD122" s="64">
        <v>307</v>
      </c>
      <c r="CE122" s="64">
        <v>266</v>
      </c>
      <c r="CF122" s="64">
        <v>283</v>
      </c>
      <c r="CG122" s="64">
        <v>248</v>
      </c>
      <c r="CH122" s="64">
        <v>193</v>
      </c>
      <c r="CI122" s="64">
        <v>213</v>
      </c>
      <c r="CJ122" s="64">
        <v>224</v>
      </c>
      <c r="CK122" s="64">
        <v>226</v>
      </c>
      <c r="CL122" s="327">
        <v>259</v>
      </c>
      <c r="CM122" s="328">
        <v>0.16922410056350201</v>
      </c>
      <c r="CN122" s="328">
        <v>0.124560854290584</v>
      </c>
      <c r="CO122" s="55" t="s">
        <v>43</v>
      </c>
      <c r="CQ122" s="71" t="s">
        <v>372</v>
      </c>
      <c r="CR122" s="38" t="s">
        <v>372</v>
      </c>
      <c r="CS122" s="331">
        <v>42073</v>
      </c>
      <c r="CT122" s="214" t="s">
        <v>1967</v>
      </c>
      <c r="CU122" s="302">
        <v>4</v>
      </c>
      <c r="CV122" s="302">
        <v>3</v>
      </c>
      <c r="CW122" s="350" t="s">
        <v>2313</v>
      </c>
      <c r="CX122" s="55" t="s">
        <v>1967</v>
      </c>
      <c r="CY122" s="55"/>
      <c r="CZ122" s="55"/>
      <c r="DA122" s="368" t="s">
        <v>3040</v>
      </c>
    </row>
    <row r="123" spans="1:105" s="53" customFormat="1">
      <c r="A123" s="55">
        <v>122</v>
      </c>
      <c r="B123" s="259" t="s">
        <v>373</v>
      </c>
      <c r="C123" s="259" t="s">
        <v>373</v>
      </c>
      <c r="D123" s="260" t="s">
        <v>29</v>
      </c>
      <c r="E123" s="91"/>
      <c r="F123" s="71">
        <v>52</v>
      </c>
      <c r="G123" s="55"/>
      <c r="H123" s="72"/>
      <c r="I123" s="67"/>
      <c r="J123" s="71" t="s">
        <v>377</v>
      </c>
      <c r="K123" s="84" t="s">
        <v>41</v>
      </c>
      <c r="L123" s="78"/>
      <c r="M123" s="55" t="s">
        <v>480</v>
      </c>
      <c r="N123" s="88" t="s">
        <v>45</v>
      </c>
      <c r="O123" s="84"/>
      <c r="P123" s="78"/>
      <c r="Q123" s="83" t="s">
        <v>48</v>
      </c>
      <c r="R123" s="75">
        <v>41169</v>
      </c>
      <c r="S123" s="86" t="s">
        <v>375</v>
      </c>
      <c r="T123" s="86" t="s">
        <v>374</v>
      </c>
      <c r="U123" s="71" t="s">
        <v>100</v>
      </c>
      <c r="V123" s="71">
        <v>104</v>
      </c>
      <c r="W123" s="88" t="s">
        <v>376</v>
      </c>
      <c r="X123" s="71" t="s">
        <v>28</v>
      </c>
      <c r="Y123" s="55">
        <v>0</v>
      </c>
      <c r="Z123" s="71">
        <v>0</v>
      </c>
      <c r="AA123" s="75">
        <v>41184</v>
      </c>
      <c r="AB123" s="261">
        <v>42073</v>
      </c>
      <c r="AC123" s="271">
        <v>6</v>
      </c>
      <c r="AD123" s="270">
        <v>42138</v>
      </c>
      <c r="AE123" s="71">
        <v>4</v>
      </c>
      <c r="AF123" s="71"/>
      <c r="AG123" s="71"/>
      <c r="AH123" s="270"/>
      <c r="AI123" s="270"/>
      <c r="AJ123" s="71"/>
      <c r="AK123" s="270">
        <v>42005</v>
      </c>
      <c r="AL123" s="270"/>
      <c r="AM123" s="71"/>
      <c r="AN123" s="71">
        <v>4</v>
      </c>
      <c r="AO123" s="71"/>
      <c r="AQ123" s="71"/>
      <c r="AR123" s="71"/>
      <c r="AS123" s="71"/>
      <c r="AT123" s="71" t="s">
        <v>1967</v>
      </c>
      <c r="AU123" s="71"/>
      <c r="AW123" s="71"/>
      <c r="AX123" s="71" t="s">
        <v>1967</v>
      </c>
      <c r="AY123" s="74">
        <v>46.113379999999999</v>
      </c>
      <c r="AZ123" s="74">
        <v>133.93321</v>
      </c>
      <c r="BA123" s="85">
        <v>79</v>
      </c>
      <c r="BB123" s="87">
        <v>1.79</v>
      </c>
      <c r="BC123" s="84">
        <v>5</v>
      </c>
      <c r="BD123" s="76" t="s">
        <v>43</v>
      </c>
      <c r="BE123" s="77">
        <v>4.4385964912280702</v>
      </c>
      <c r="BF123" s="295" t="s">
        <v>1967</v>
      </c>
      <c r="BG123" s="270">
        <v>41609</v>
      </c>
      <c r="BH123" s="270" t="s">
        <v>1123</v>
      </c>
      <c r="BI123" s="57"/>
      <c r="BJ123" s="64"/>
      <c r="BL123" s="53" t="s">
        <v>2015</v>
      </c>
      <c r="BM123" s="55">
        <v>2</v>
      </c>
      <c r="BN123" s="324" t="s">
        <v>3037</v>
      </c>
      <c r="BO123" s="358">
        <v>7.0000000000000001E-3</v>
      </c>
      <c r="BP123" s="358">
        <v>4.9000000000000002E-2</v>
      </c>
      <c r="BQ123" s="358">
        <v>0</v>
      </c>
      <c r="BR123" s="358">
        <v>0.88100000000000001</v>
      </c>
      <c r="BS123" s="358">
        <v>2.5000000000000001E-2</v>
      </c>
      <c r="BT123" s="358">
        <v>2.8000000000000001E-2</v>
      </c>
      <c r="BU123" s="359">
        <v>0.01</v>
      </c>
      <c r="BV123" s="358">
        <v>3.0508521E-2</v>
      </c>
      <c r="BW123" s="358">
        <v>0.14480965000000001</v>
      </c>
      <c r="BX123" s="358">
        <v>5.9916804999999997E-2</v>
      </c>
      <c r="BY123" s="358">
        <v>0.71756928399999997</v>
      </c>
      <c r="BZ123" s="358">
        <v>9.8703200000000007E-6</v>
      </c>
      <c r="CA123" s="358">
        <v>2.0960835000000001E-2</v>
      </c>
      <c r="CB123" s="359">
        <v>2.6225036E-2</v>
      </c>
      <c r="CC123" s="64">
        <v>296</v>
      </c>
      <c r="CD123" s="64">
        <v>307</v>
      </c>
      <c r="CE123" s="64">
        <v>267</v>
      </c>
      <c r="CF123" s="64">
        <v>284</v>
      </c>
      <c r="CG123" s="64">
        <v>248</v>
      </c>
      <c r="CH123" s="64">
        <v>193</v>
      </c>
      <c r="CI123" s="64">
        <v>214</v>
      </c>
      <c r="CJ123" s="64">
        <v>223</v>
      </c>
      <c r="CK123" s="64">
        <v>226</v>
      </c>
      <c r="CL123" s="327">
        <v>259</v>
      </c>
      <c r="CM123" s="328">
        <v>0.29908972691807501</v>
      </c>
      <c r="CN123" s="328">
        <v>0.122655122655123</v>
      </c>
      <c r="CO123" s="55" t="s">
        <v>2050</v>
      </c>
      <c r="CQ123" s="71" t="s">
        <v>377</v>
      </c>
      <c r="CR123" s="38" t="s">
        <v>377</v>
      </c>
      <c r="CS123" s="331">
        <v>42073</v>
      </c>
      <c r="CT123" s="214" t="s">
        <v>1967</v>
      </c>
      <c r="CU123" s="302">
        <v>4</v>
      </c>
      <c r="CV123" s="302">
        <v>3</v>
      </c>
      <c r="CW123" s="350" t="s">
        <v>2314</v>
      </c>
      <c r="CX123" s="55" t="s">
        <v>1967</v>
      </c>
      <c r="CY123" s="55"/>
      <c r="CZ123" s="55"/>
      <c r="DA123" s="368" t="s">
        <v>3040</v>
      </c>
    </row>
    <row r="124" spans="1:105" s="53" customFormat="1">
      <c r="A124" s="55">
        <v>123</v>
      </c>
      <c r="B124" s="259" t="s">
        <v>378</v>
      </c>
      <c r="C124" s="259" t="s">
        <v>378</v>
      </c>
      <c r="D124" s="260" t="s">
        <v>29</v>
      </c>
      <c r="E124" s="91"/>
      <c r="F124" s="71">
        <v>52</v>
      </c>
      <c r="G124" s="55"/>
      <c r="H124" s="72"/>
      <c r="I124" s="67"/>
      <c r="J124" s="71" t="s">
        <v>379</v>
      </c>
      <c r="K124" s="84" t="s">
        <v>41</v>
      </c>
      <c r="L124" s="78"/>
      <c r="M124" s="55" t="s">
        <v>480</v>
      </c>
      <c r="N124" s="88" t="s">
        <v>45</v>
      </c>
      <c r="O124" s="84"/>
      <c r="P124" s="78"/>
      <c r="Q124" s="83" t="s">
        <v>48</v>
      </c>
      <c r="R124" s="75">
        <v>41169</v>
      </c>
      <c r="S124" s="86"/>
      <c r="T124" s="86"/>
      <c r="U124" s="71"/>
      <c r="V124" s="71">
        <v>108</v>
      </c>
      <c r="W124" s="88"/>
      <c r="X124" s="71" t="s">
        <v>28</v>
      </c>
      <c r="Y124" s="55">
        <v>0</v>
      </c>
      <c r="Z124" s="71">
        <v>0</v>
      </c>
      <c r="AA124" s="75">
        <v>41184</v>
      </c>
      <c r="AB124" s="261">
        <v>42073</v>
      </c>
      <c r="AC124" s="271">
        <v>6</v>
      </c>
      <c r="AD124" s="270">
        <v>42138</v>
      </c>
      <c r="AE124" s="71">
        <v>4</v>
      </c>
      <c r="AF124" s="71"/>
      <c r="AG124" s="71"/>
      <c r="AH124" s="270"/>
      <c r="AI124" s="270"/>
      <c r="AJ124" s="71"/>
      <c r="AK124" s="270">
        <v>42005</v>
      </c>
      <c r="AL124" s="270"/>
      <c r="AM124" s="71"/>
      <c r="AN124" s="71">
        <v>4</v>
      </c>
      <c r="AO124" s="71"/>
      <c r="AQ124" s="71"/>
      <c r="AR124" s="71"/>
      <c r="AS124" s="71"/>
      <c r="AT124" s="71" t="s">
        <v>1967</v>
      </c>
      <c r="AU124" s="71"/>
      <c r="AW124" s="71"/>
      <c r="AX124" s="71" t="s">
        <v>1967</v>
      </c>
      <c r="AY124" s="74">
        <v>46.113549999999996</v>
      </c>
      <c r="AZ124" s="74">
        <v>133.93243000000001</v>
      </c>
      <c r="BA124" s="85">
        <v>78</v>
      </c>
      <c r="BB124" s="87">
        <v>2.11</v>
      </c>
      <c r="BC124" s="84">
        <v>4</v>
      </c>
      <c r="BD124" s="76" t="s">
        <v>43</v>
      </c>
      <c r="BE124" s="77">
        <v>4.5517241379310347</v>
      </c>
      <c r="BF124" s="295" t="s">
        <v>1967</v>
      </c>
      <c r="BG124" s="270">
        <v>41609</v>
      </c>
      <c r="BH124" s="270" t="s">
        <v>1123</v>
      </c>
      <c r="BI124" s="57"/>
      <c r="BJ124" s="64"/>
      <c r="BL124" s="53" t="s">
        <v>2015</v>
      </c>
      <c r="BM124" s="55">
        <v>2</v>
      </c>
      <c r="BN124" s="324" t="s">
        <v>3037</v>
      </c>
      <c r="BO124" s="358">
        <v>1E-3</v>
      </c>
      <c r="BP124" s="358">
        <v>8.5000000000000006E-2</v>
      </c>
      <c r="BQ124" s="358">
        <v>0</v>
      </c>
      <c r="BR124" s="358">
        <v>0.91200000000000003</v>
      </c>
      <c r="BS124" s="358">
        <v>0</v>
      </c>
      <c r="BT124" s="358">
        <v>1E-3</v>
      </c>
      <c r="BU124" s="359">
        <v>0</v>
      </c>
      <c r="BV124" s="358">
        <v>4.0205535000000001E-2</v>
      </c>
      <c r="BW124" s="358">
        <v>0.158664639</v>
      </c>
      <c r="BX124" s="358">
        <v>7.1916308999999998E-2</v>
      </c>
      <c r="BY124" s="358">
        <v>0.69041793299999998</v>
      </c>
      <c r="BZ124" s="358">
        <v>9.6348100000000003E-6</v>
      </c>
      <c r="CA124" s="358">
        <v>1.1318066E-2</v>
      </c>
      <c r="CB124" s="359">
        <v>2.7467881999999999E-2</v>
      </c>
      <c r="CC124" s="64">
        <v>296</v>
      </c>
      <c r="CD124" s="64">
        <v>307</v>
      </c>
      <c r="CE124" s="64">
        <v>267</v>
      </c>
      <c r="CF124" s="64">
        <v>284</v>
      </c>
      <c r="CG124" s="64">
        <v>248</v>
      </c>
      <c r="CH124" s="64">
        <v>193</v>
      </c>
      <c r="CI124" s="64">
        <v>214</v>
      </c>
      <c r="CJ124" s="64">
        <v>223</v>
      </c>
      <c r="CK124" s="64">
        <v>226</v>
      </c>
      <c r="CL124" s="327">
        <v>259</v>
      </c>
      <c r="CM124" s="328">
        <v>0.31290275971680398</v>
      </c>
      <c r="CN124" s="328">
        <v>9.5428355133111806E-2</v>
      </c>
      <c r="CO124" s="55" t="s">
        <v>43</v>
      </c>
      <c r="CQ124" s="71" t="s">
        <v>379</v>
      </c>
      <c r="CR124" s="38" t="s">
        <v>379</v>
      </c>
      <c r="CS124" s="331">
        <v>42073</v>
      </c>
      <c r="CT124" s="214" t="s">
        <v>1967</v>
      </c>
      <c r="CU124" s="302">
        <v>4</v>
      </c>
      <c r="CV124" s="302">
        <v>3</v>
      </c>
      <c r="CW124" s="350" t="s">
        <v>2315</v>
      </c>
      <c r="CX124" s="55" t="s">
        <v>1967</v>
      </c>
      <c r="CY124" s="55"/>
      <c r="CZ124" s="55"/>
      <c r="DA124" s="368"/>
    </row>
    <row r="125" spans="1:105" s="53" customFormat="1">
      <c r="A125" s="55">
        <v>124</v>
      </c>
      <c r="B125" s="259" t="s">
        <v>380</v>
      </c>
      <c r="C125" s="259" t="s">
        <v>380</v>
      </c>
      <c r="D125" s="260" t="s">
        <v>29</v>
      </c>
      <c r="E125" s="91"/>
      <c r="F125" s="71">
        <v>52</v>
      </c>
      <c r="G125" s="55"/>
      <c r="H125" s="72"/>
      <c r="I125" s="67"/>
      <c r="J125" s="71" t="s">
        <v>381</v>
      </c>
      <c r="K125" s="84" t="s">
        <v>41</v>
      </c>
      <c r="L125" s="78"/>
      <c r="M125" s="55" t="s">
        <v>480</v>
      </c>
      <c r="N125" s="88" t="s">
        <v>45</v>
      </c>
      <c r="O125" s="84"/>
      <c r="P125" s="78"/>
      <c r="Q125" s="83" t="s">
        <v>48</v>
      </c>
      <c r="R125" s="75">
        <v>41169</v>
      </c>
      <c r="S125" s="86"/>
      <c r="T125" s="86"/>
      <c r="U125" s="71"/>
      <c r="V125" s="71">
        <v>140</v>
      </c>
      <c r="W125" s="88"/>
      <c r="X125" s="71" t="s">
        <v>28</v>
      </c>
      <c r="Y125" s="55">
        <v>0</v>
      </c>
      <c r="Z125" s="71">
        <v>0</v>
      </c>
      <c r="AA125" s="75">
        <v>41184</v>
      </c>
      <c r="AB125" s="261">
        <v>42073</v>
      </c>
      <c r="AC125" s="271">
        <v>5</v>
      </c>
      <c r="AD125" s="270">
        <v>42138</v>
      </c>
      <c r="AE125" s="71">
        <v>5</v>
      </c>
      <c r="AF125" s="71"/>
      <c r="AG125" s="71"/>
      <c r="AH125" s="270"/>
      <c r="AI125" s="270"/>
      <c r="AJ125" s="71"/>
      <c r="AK125" s="270">
        <v>42005</v>
      </c>
      <c r="AL125" s="270"/>
      <c r="AM125" s="71"/>
      <c r="AN125" s="71">
        <v>4</v>
      </c>
      <c r="AO125" s="71"/>
      <c r="AQ125" s="71"/>
      <c r="AR125" s="71"/>
      <c r="AS125" s="71"/>
      <c r="AT125" s="71" t="s">
        <v>1967</v>
      </c>
      <c r="AU125" s="71"/>
      <c r="AW125" s="71"/>
      <c r="AX125" s="71" t="s">
        <v>1967</v>
      </c>
      <c r="AY125" s="74">
        <v>46.113619999999997</v>
      </c>
      <c r="AZ125" s="74">
        <v>133.93221</v>
      </c>
      <c r="BA125" s="85">
        <v>77</v>
      </c>
      <c r="BB125" s="87">
        <v>1.94</v>
      </c>
      <c r="BC125" s="84">
        <v>5</v>
      </c>
      <c r="BD125" s="76" t="s">
        <v>43</v>
      </c>
      <c r="BE125" s="77">
        <v>4.5350877192982457</v>
      </c>
      <c r="BF125" s="295" t="s">
        <v>1967</v>
      </c>
      <c r="BG125" s="270">
        <v>41609</v>
      </c>
      <c r="BH125" s="270" t="s">
        <v>1123</v>
      </c>
      <c r="BI125" s="57"/>
      <c r="BJ125" s="64"/>
      <c r="BL125" s="53" t="s">
        <v>2015</v>
      </c>
      <c r="BM125" s="55">
        <v>2</v>
      </c>
      <c r="BN125" s="324" t="s">
        <v>3037</v>
      </c>
      <c r="BO125" s="358">
        <v>3.0000000000000001E-3</v>
      </c>
      <c r="BP125" s="358">
        <v>8.4000000000000005E-2</v>
      </c>
      <c r="BQ125" s="358">
        <v>1E-3</v>
      </c>
      <c r="BR125" s="358">
        <v>0.878</v>
      </c>
      <c r="BS125" s="358">
        <v>2.1999999999999999E-2</v>
      </c>
      <c r="BT125" s="358">
        <v>1.0999999999999999E-2</v>
      </c>
      <c r="BU125" s="359">
        <v>1E-3</v>
      </c>
      <c r="BV125" s="358">
        <v>1.0253722999999999E-2</v>
      </c>
      <c r="BW125" s="358">
        <v>0.14564980299999999</v>
      </c>
      <c r="BX125" s="358">
        <v>4.5384787000000003E-2</v>
      </c>
      <c r="BY125" s="358">
        <v>0.74631127399999997</v>
      </c>
      <c r="BZ125" s="358">
        <v>6.4504829999999999E-3</v>
      </c>
      <c r="CA125" s="358">
        <v>4.0894110000000003E-3</v>
      </c>
      <c r="CB125" s="359">
        <v>4.1860517999999999E-2</v>
      </c>
      <c r="CC125" s="64">
        <v>296</v>
      </c>
      <c r="CD125" s="64">
        <v>307</v>
      </c>
      <c r="CE125" s="64">
        <v>267</v>
      </c>
      <c r="CF125" s="64">
        <v>284</v>
      </c>
      <c r="CG125" s="64">
        <v>248</v>
      </c>
      <c r="CH125" s="64">
        <v>193</v>
      </c>
      <c r="CI125" s="64">
        <v>214</v>
      </c>
      <c r="CJ125" s="64">
        <v>223</v>
      </c>
      <c r="CK125" s="64">
        <v>226</v>
      </c>
      <c r="CL125" s="327">
        <v>259</v>
      </c>
      <c r="CM125" s="328">
        <v>0.11931801762751</v>
      </c>
      <c r="CN125" s="328">
        <v>0.135975849849062</v>
      </c>
      <c r="CO125" s="55" t="s">
        <v>43</v>
      </c>
      <c r="CQ125" s="71" t="s">
        <v>381</v>
      </c>
      <c r="CR125" s="38" t="s">
        <v>381</v>
      </c>
      <c r="CS125" s="331">
        <v>42073</v>
      </c>
      <c r="CT125" s="214" t="s">
        <v>1967</v>
      </c>
      <c r="CU125" s="302">
        <v>4</v>
      </c>
      <c r="CV125" s="302">
        <v>3</v>
      </c>
      <c r="CW125" s="350" t="s">
        <v>2316</v>
      </c>
      <c r="CX125" s="55" t="s">
        <v>1967</v>
      </c>
      <c r="CY125" s="55"/>
      <c r="CZ125" s="55"/>
      <c r="DA125" s="368" t="s">
        <v>3040</v>
      </c>
    </row>
    <row r="126" spans="1:105" s="53" customFormat="1">
      <c r="A126" s="55">
        <v>125</v>
      </c>
      <c r="B126" s="259" t="s">
        <v>382</v>
      </c>
      <c r="C126" s="259" t="s">
        <v>382</v>
      </c>
      <c r="D126" s="260" t="s">
        <v>29</v>
      </c>
      <c r="E126" s="91"/>
      <c r="F126" s="71">
        <v>52</v>
      </c>
      <c r="G126" s="55"/>
      <c r="H126" s="72"/>
      <c r="I126" s="67"/>
      <c r="J126" s="71" t="s">
        <v>383</v>
      </c>
      <c r="K126" s="84" t="s">
        <v>41</v>
      </c>
      <c r="L126" s="78"/>
      <c r="M126" s="55" t="s">
        <v>480</v>
      </c>
      <c r="N126" s="88" t="s">
        <v>45</v>
      </c>
      <c r="O126" s="84"/>
      <c r="P126" s="78"/>
      <c r="Q126" s="83" t="s">
        <v>48</v>
      </c>
      <c r="R126" s="75">
        <v>41169</v>
      </c>
      <c r="S126" s="86"/>
      <c r="T126" s="86"/>
      <c r="U126" s="71"/>
      <c r="V126" s="71">
        <v>112</v>
      </c>
      <c r="W126" s="88"/>
      <c r="X126" s="71" t="s">
        <v>28</v>
      </c>
      <c r="Y126" s="55">
        <v>0</v>
      </c>
      <c r="Z126" s="71">
        <v>0</v>
      </c>
      <c r="AA126" s="75">
        <v>41184</v>
      </c>
      <c r="AB126" s="261">
        <v>42073</v>
      </c>
      <c r="AC126" s="271">
        <v>5</v>
      </c>
      <c r="AD126" s="270">
        <v>42138</v>
      </c>
      <c r="AE126" s="71">
        <v>3</v>
      </c>
      <c r="AF126" s="71"/>
      <c r="AG126" s="71"/>
      <c r="AH126" s="270"/>
      <c r="AI126" s="270"/>
      <c r="AJ126" s="71"/>
      <c r="AK126" s="270">
        <v>42005</v>
      </c>
      <c r="AL126" s="270"/>
      <c r="AM126" s="71"/>
      <c r="AN126" s="71">
        <v>4</v>
      </c>
      <c r="AO126" s="71"/>
      <c r="AQ126" s="71"/>
      <c r="AR126" s="71"/>
      <c r="AS126" s="71"/>
      <c r="AT126" s="71"/>
      <c r="AU126" s="71"/>
      <c r="AW126" s="71"/>
      <c r="AX126" s="71"/>
      <c r="AY126" s="74">
        <v>46.114089999999997</v>
      </c>
      <c r="AZ126" s="74">
        <v>133.93183999999999</v>
      </c>
      <c r="BA126" s="85">
        <v>78</v>
      </c>
      <c r="BB126" s="87">
        <v>1.95</v>
      </c>
      <c r="BC126" s="84">
        <v>4</v>
      </c>
      <c r="BD126" s="76" t="s">
        <v>43</v>
      </c>
      <c r="BE126" s="77">
        <v>4.3813559322033901</v>
      </c>
      <c r="BF126" s="295" t="s">
        <v>1967</v>
      </c>
      <c r="BG126" s="270">
        <v>41609</v>
      </c>
      <c r="BH126" s="270" t="s">
        <v>1123</v>
      </c>
      <c r="BI126" s="57"/>
      <c r="BJ126" s="64"/>
      <c r="BL126" s="53" t="s">
        <v>2015</v>
      </c>
      <c r="BM126" s="55">
        <v>2</v>
      </c>
      <c r="BN126" s="324" t="s">
        <v>3037</v>
      </c>
      <c r="BO126" s="358">
        <v>1E-3</v>
      </c>
      <c r="BP126" s="358">
        <v>8.3000000000000004E-2</v>
      </c>
      <c r="BQ126" s="358">
        <v>1E-3</v>
      </c>
      <c r="BR126" s="358">
        <v>0.91400000000000003</v>
      </c>
      <c r="BS126" s="358">
        <v>0</v>
      </c>
      <c r="BT126" s="358">
        <v>0</v>
      </c>
      <c r="BU126" s="359">
        <v>0</v>
      </c>
      <c r="BV126" s="358">
        <v>2.9901216000000001E-2</v>
      </c>
      <c r="BW126" s="358">
        <v>0.14846376</v>
      </c>
      <c r="BX126" s="358">
        <v>5.9957257E-2</v>
      </c>
      <c r="BY126" s="358">
        <v>0.71836568700000003</v>
      </c>
      <c r="BZ126" s="358">
        <v>9.7124399999999998E-6</v>
      </c>
      <c r="CA126" s="358">
        <v>1.0168722999999999E-2</v>
      </c>
      <c r="CB126" s="359">
        <v>3.3133645000000003E-2</v>
      </c>
      <c r="CC126" s="64">
        <v>296</v>
      </c>
      <c r="CD126" s="64">
        <v>307</v>
      </c>
      <c r="CE126" s="64">
        <v>267</v>
      </c>
      <c r="CF126" s="64">
        <v>284</v>
      </c>
      <c r="CG126" s="64">
        <v>248</v>
      </c>
      <c r="CH126" s="64">
        <v>193</v>
      </c>
      <c r="CI126" s="64">
        <v>214</v>
      </c>
      <c r="CJ126" s="64">
        <v>223</v>
      </c>
      <c r="CK126" s="64">
        <v>226</v>
      </c>
      <c r="CL126" s="327">
        <v>259</v>
      </c>
      <c r="CM126" s="328">
        <v>0.236959976881953</v>
      </c>
      <c r="CN126" s="328">
        <v>0.111834879757622</v>
      </c>
      <c r="CO126" s="55" t="s">
        <v>43</v>
      </c>
      <c r="CQ126" s="71" t="s">
        <v>383</v>
      </c>
      <c r="CR126" s="38" t="s">
        <v>383</v>
      </c>
      <c r="CS126" s="331">
        <v>42073</v>
      </c>
      <c r="CT126" s="214" t="s">
        <v>1967</v>
      </c>
      <c r="CU126" s="302">
        <v>4</v>
      </c>
      <c r="CV126" s="302">
        <v>3</v>
      </c>
      <c r="CW126" s="350" t="s">
        <v>2317</v>
      </c>
      <c r="CX126" s="55" t="s">
        <v>1967</v>
      </c>
      <c r="CY126" s="55"/>
      <c r="CZ126" s="55"/>
      <c r="DA126" s="368"/>
    </row>
    <row r="127" spans="1:105" s="53" customFormat="1">
      <c r="A127" s="55">
        <v>126</v>
      </c>
      <c r="B127" s="259" t="s">
        <v>384</v>
      </c>
      <c r="C127" s="259" t="s">
        <v>384</v>
      </c>
      <c r="D127" s="260" t="s">
        <v>29</v>
      </c>
      <c r="E127" s="91"/>
      <c r="F127" s="71">
        <v>52</v>
      </c>
      <c r="G127" s="55"/>
      <c r="H127" s="72"/>
      <c r="I127" s="67"/>
      <c r="J127" s="71" t="s">
        <v>385</v>
      </c>
      <c r="K127" s="84" t="s">
        <v>41</v>
      </c>
      <c r="L127" s="78"/>
      <c r="M127" s="55" t="s">
        <v>480</v>
      </c>
      <c r="N127" s="88" t="s">
        <v>45</v>
      </c>
      <c r="O127" s="84"/>
      <c r="P127" s="78"/>
      <c r="Q127" s="83" t="s">
        <v>48</v>
      </c>
      <c r="R127" s="75">
        <v>41169</v>
      </c>
      <c r="S127" s="86"/>
      <c r="T127" s="86"/>
      <c r="U127" s="71"/>
      <c r="V127" s="71">
        <v>108</v>
      </c>
      <c r="W127" s="88"/>
      <c r="X127" s="71" t="s">
        <v>28</v>
      </c>
      <c r="Y127" s="55">
        <v>0</v>
      </c>
      <c r="Z127" s="71">
        <v>0</v>
      </c>
      <c r="AA127" s="75">
        <v>41184</v>
      </c>
      <c r="AB127" s="261">
        <v>42073</v>
      </c>
      <c r="AC127" s="271">
        <v>6</v>
      </c>
      <c r="AD127" s="270"/>
      <c r="AE127" s="71"/>
      <c r="AF127" s="71"/>
      <c r="AG127" s="71"/>
      <c r="AH127" s="270"/>
      <c r="AI127" s="270"/>
      <c r="AJ127" s="71"/>
      <c r="AK127" s="270">
        <v>42005</v>
      </c>
      <c r="AL127" s="270"/>
      <c r="AM127" s="71"/>
      <c r="AN127" s="71"/>
      <c r="AO127" s="71"/>
      <c r="AQ127" s="71"/>
      <c r="AR127" s="71"/>
      <c r="AS127" s="71"/>
      <c r="AT127" s="71"/>
      <c r="AU127" s="71"/>
      <c r="AW127" s="71"/>
      <c r="AX127" s="71"/>
      <c r="AY127" s="74">
        <v>46.114440000000002</v>
      </c>
      <c r="AZ127" s="74">
        <v>133.93196</v>
      </c>
      <c r="BA127" s="85">
        <v>79</v>
      </c>
      <c r="BB127" s="87">
        <v>2.17</v>
      </c>
      <c r="BC127" s="84">
        <v>4</v>
      </c>
      <c r="BD127" s="76" t="s">
        <v>43</v>
      </c>
      <c r="BE127" s="77">
        <v>4.4991166077738516</v>
      </c>
      <c r="BF127" s="295" t="s">
        <v>1967</v>
      </c>
      <c r="BG127" s="270">
        <v>41609</v>
      </c>
      <c r="BH127" s="270" t="s">
        <v>1123</v>
      </c>
      <c r="BI127" s="57"/>
      <c r="BJ127" s="64"/>
      <c r="BL127" s="53" t="s">
        <v>2015</v>
      </c>
      <c r="BM127" s="55">
        <v>2</v>
      </c>
      <c r="BN127" s="324" t="s">
        <v>3037</v>
      </c>
      <c r="BO127" s="358">
        <v>2E-3</v>
      </c>
      <c r="BP127" s="358">
        <v>7.0999999999999994E-2</v>
      </c>
      <c r="BQ127" s="358">
        <v>1E-3</v>
      </c>
      <c r="BR127" s="358">
        <v>0.89400000000000002</v>
      </c>
      <c r="BS127" s="358">
        <v>1.2999999999999999E-2</v>
      </c>
      <c r="BT127" s="358">
        <v>1.7000000000000001E-2</v>
      </c>
      <c r="BU127" s="359">
        <v>1E-3</v>
      </c>
      <c r="BV127" s="358">
        <v>4.0350225000000003E-2</v>
      </c>
      <c r="BW127" s="358">
        <v>0.15487935</v>
      </c>
      <c r="BX127" s="358">
        <v>7.1291334999999997E-2</v>
      </c>
      <c r="BY127" s="358">
        <v>0.68612237899999995</v>
      </c>
      <c r="BZ127" s="358">
        <v>9.7290600000000003E-6</v>
      </c>
      <c r="CA127" s="358">
        <v>2.0114166999999999E-2</v>
      </c>
      <c r="CB127" s="359">
        <v>2.7232815E-2</v>
      </c>
      <c r="CC127" s="64">
        <v>296</v>
      </c>
      <c r="CD127" s="64">
        <v>307</v>
      </c>
      <c r="CE127" s="64">
        <v>267</v>
      </c>
      <c r="CF127" s="64">
        <v>284</v>
      </c>
      <c r="CG127" s="64">
        <v>248</v>
      </c>
      <c r="CH127" s="64">
        <v>193</v>
      </c>
      <c r="CI127" s="64">
        <v>214</v>
      </c>
      <c r="CJ127" s="64">
        <v>223</v>
      </c>
      <c r="CK127" s="64">
        <v>226</v>
      </c>
      <c r="CL127" s="327">
        <v>259</v>
      </c>
      <c r="CM127" s="328">
        <v>0.375090304869239</v>
      </c>
      <c r="CN127" s="328">
        <v>0.10552601156069399</v>
      </c>
      <c r="CO127" s="55" t="s">
        <v>2050</v>
      </c>
      <c r="CQ127" s="71" t="s">
        <v>385</v>
      </c>
      <c r="CR127" s="38" t="s">
        <v>385</v>
      </c>
      <c r="CS127" s="331">
        <v>42073</v>
      </c>
      <c r="CT127" s="214" t="s">
        <v>1967</v>
      </c>
      <c r="CU127" s="302">
        <v>4</v>
      </c>
      <c r="CV127" s="302">
        <v>3</v>
      </c>
      <c r="CW127" s="350" t="s">
        <v>2318</v>
      </c>
      <c r="CX127" s="55" t="s">
        <v>1967</v>
      </c>
      <c r="CY127" s="55"/>
      <c r="CZ127" s="55"/>
      <c r="DA127" s="368"/>
    </row>
    <row r="128" spans="1:105" s="53" customFormat="1">
      <c r="A128" s="55">
        <v>127</v>
      </c>
      <c r="B128" s="259" t="s">
        <v>386</v>
      </c>
      <c r="C128" s="259" t="s">
        <v>386</v>
      </c>
      <c r="D128" s="260" t="s">
        <v>29</v>
      </c>
      <c r="E128" s="91"/>
      <c r="F128" s="71">
        <v>53</v>
      </c>
      <c r="G128" s="55"/>
      <c r="H128" s="72"/>
      <c r="I128" s="67"/>
      <c r="J128" s="71" t="s">
        <v>389</v>
      </c>
      <c r="K128" s="84" t="s">
        <v>41</v>
      </c>
      <c r="L128" s="78"/>
      <c r="M128" s="55" t="s">
        <v>480</v>
      </c>
      <c r="N128" s="88" t="s">
        <v>45</v>
      </c>
      <c r="O128" s="84"/>
      <c r="P128" s="78"/>
      <c r="Q128" s="83" t="s">
        <v>48</v>
      </c>
      <c r="R128" s="75">
        <v>41170</v>
      </c>
      <c r="S128" s="86" t="s">
        <v>388</v>
      </c>
      <c r="T128" s="86" t="s">
        <v>387</v>
      </c>
      <c r="U128" s="71" t="s">
        <v>66</v>
      </c>
      <c r="V128" s="71">
        <v>220</v>
      </c>
      <c r="W128" s="88"/>
      <c r="X128" s="71" t="s">
        <v>28</v>
      </c>
      <c r="Y128" s="55">
        <v>0</v>
      </c>
      <c r="Z128" s="71">
        <v>0</v>
      </c>
      <c r="AA128" s="75">
        <v>41184</v>
      </c>
      <c r="AB128" s="261">
        <v>42073</v>
      </c>
      <c r="AC128" s="271">
        <v>4</v>
      </c>
      <c r="AD128" s="270"/>
      <c r="AE128" s="71"/>
      <c r="AF128" s="71"/>
      <c r="AG128" s="71"/>
      <c r="AH128" s="270"/>
      <c r="AI128" s="270"/>
      <c r="AJ128" s="71"/>
      <c r="AK128" s="270">
        <v>42005</v>
      </c>
      <c r="AL128" s="270"/>
      <c r="AM128" s="71"/>
      <c r="AN128" s="71">
        <v>4</v>
      </c>
      <c r="AO128" s="71"/>
      <c r="AQ128" s="71"/>
      <c r="AR128" s="71"/>
      <c r="AS128" s="71"/>
      <c r="AT128" s="71" t="s">
        <v>1967</v>
      </c>
      <c r="AU128" s="71"/>
      <c r="AW128" s="71"/>
      <c r="AX128" s="71" t="s">
        <v>1967</v>
      </c>
      <c r="AY128" s="74">
        <v>45.346020000000003</v>
      </c>
      <c r="AZ128" s="74">
        <v>133.55511000000001</v>
      </c>
      <c r="BA128" s="85">
        <v>89</v>
      </c>
      <c r="BB128" s="87">
        <v>2.23</v>
      </c>
      <c r="BC128" s="84">
        <v>5</v>
      </c>
      <c r="BD128" s="76" t="s">
        <v>43</v>
      </c>
      <c r="BE128" s="77">
        <v>4.3959107806691451</v>
      </c>
      <c r="BF128" s="295" t="s">
        <v>1967</v>
      </c>
      <c r="BG128" s="270">
        <v>41609</v>
      </c>
      <c r="BH128" s="270" t="s">
        <v>1123</v>
      </c>
      <c r="BI128" s="57"/>
      <c r="BJ128" s="64"/>
      <c r="BL128" s="53" t="s">
        <v>2015</v>
      </c>
      <c r="BM128" s="55">
        <v>2</v>
      </c>
      <c r="BN128" s="324" t="s">
        <v>3037</v>
      </c>
      <c r="BO128" s="358">
        <v>3.0000000000000001E-3</v>
      </c>
      <c r="BP128" s="358">
        <v>5.0999999999999997E-2</v>
      </c>
      <c r="BQ128" s="358">
        <v>0</v>
      </c>
      <c r="BR128" s="358">
        <v>0.91100000000000003</v>
      </c>
      <c r="BS128" s="358">
        <v>2.5000000000000001E-2</v>
      </c>
      <c r="BT128" s="358">
        <v>5.0000000000000001E-3</v>
      </c>
      <c r="BU128" s="359">
        <v>5.0000000000000001E-3</v>
      </c>
      <c r="BV128" s="358">
        <v>7.8485949999999999E-3</v>
      </c>
      <c r="BW128" s="358">
        <v>0.166883742</v>
      </c>
      <c r="BX128" s="358">
        <v>3.8279940999999998E-2</v>
      </c>
      <c r="BY128" s="358">
        <v>0.73805923900000003</v>
      </c>
      <c r="BZ128" s="358">
        <v>9.96531E-6</v>
      </c>
      <c r="CA128" s="358">
        <v>2.6347764999999999E-2</v>
      </c>
      <c r="CB128" s="359">
        <v>2.2570752999999999E-2</v>
      </c>
      <c r="CC128" s="64">
        <v>296</v>
      </c>
      <c r="CD128" s="64">
        <v>307</v>
      </c>
      <c r="CE128" s="64">
        <v>267</v>
      </c>
      <c r="CF128" s="64">
        <v>285</v>
      </c>
      <c r="CG128" s="64">
        <v>248</v>
      </c>
      <c r="CH128" s="64">
        <v>193</v>
      </c>
      <c r="CI128" s="64">
        <v>214</v>
      </c>
      <c r="CJ128" s="64">
        <v>223</v>
      </c>
      <c r="CK128" s="64">
        <v>226</v>
      </c>
      <c r="CL128" s="327">
        <v>259</v>
      </c>
      <c r="CM128" s="328">
        <v>0.15538217020661799</v>
      </c>
      <c r="CN128" s="328">
        <v>0.130662378541125</v>
      </c>
      <c r="CO128" s="55" t="s">
        <v>43</v>
      </c>
      <c r="CQ128" s="71" t="s">
        <v>389</v>
      </c>
      <c r="CR128" s="38" t="s">
        <v>389</v>
      </c>
      <c r="CS128" s="331">
        <v>42073</v>
      </c>
      <c r="CT128" s="214" t="s">
        <v>1967</v>
      </c>
      <c r="CU128" s="302">
        <v>4</v>
      </c>
      <c r="CV128" s="302">
        <v>4</v>
      </c>
      <c r="CW128" s="350" t="s">
        <v>2319</v>
      </c>
      <c r="CX128" s="55" t="s">
        <v>1967</v>
      </c>
      <c r="CY128" s="55"/>
      <c r="CZ128" s="55"/>
      <c r="DA128" s="368"/>
    </row>
    <row r="129" spans="1:105" s="53" customFormat="1">
      <c r="A129" s="55">
        <v>128</v>
      </c>
      <c r="B129" s="259" t="s">
        <v>390</v>
      </c>
      <c r="C129" s="259" t="s">
        <v>390</v>
      </c>
      <c r="D129" s="260" t="s">
        <v>29</v>
      </c>
      <c r="E129" s="91"/>
      <c r="F129" s="71">
        <v>53</v>
      </c>
      <c r="G129" s="55"/>
      <c r="H129" s="72"/>
      <c r="I129" s="67"/>
      <c r="J129" s="71" t="s">
        <v>391</v>
      </c>
      <c r="K129" s="84" t="s">
        <v>41</v>
      </c>
      <c r="L129" s="78"/>
      <c r="M129" s="55" t="s">
        <v>480</v>
      </c>
      <c r="N129" s="88" t="s">
        <v>45</v>
      </c>
      <c r="O129" s="84"/>
      <c r="P129" s="78"/>
      <c r="Q129" s="83" t="s">
        <v>48</v>
      </c>
      <c r="R129" s="75">
        <v>41170</v>
      </c>
      <c r="S129" s="86"/>
      <c r="T129" s="86"/>
      <c r="U129" s="71"/>
      <c r="V129" s="71">
        <v>80</v>
      </c>
      <c r="W129" s="88"/>
      <c r="X129" s="71" t="s">
        <v>28</v>
      </c>
      <c r="Y129" s="55">
        <v>0</v>
      </c>
      <c r="Z129" s="71">
        <v>0</v>
      </c>
      <c r="AA129" s="75">
        <v>41184</v>
      </c>
      <c r="AB129" s="261">
        <v>42073</v>
      </c>
      <c r="AC129" s="271">
        <v>0</v>
      </c>
      <c r="AD129" s="270">
        <v>42138</v>
      </c>
      <c r="AE129" s="71">
        <v>3</v>
      </c>
      <c r="AF129" s="71"/>
      <c r="AG129" s="71"/>
      <c r="AH129" s="270"/>
      <c r="AI129" s="270"/>
      <c r="AJ129" s="71"/>
      <c r="AK129" s="270">
        <v>42005</v>
      </c>
      <c r="AL129" s="270"/>
      <c r="AM129" s="71"/>
      <c r="AN129" s="71">
        <v>4</v>
      </c>
      <c r="AO129" s="71"/>
      <c r="AQ129" s="71"/>
      <c r="AR129" s="71"/>
      <c r="AS129" s="71"/>
      <c r="AT129" s="71" t="s">
        <v>1967</v>
      </c>
      <c r="AU129" s="71"/>
      <c r="AW129" s="71"/>
      <c r="AX129" s="71" t="s">
        <v>1967</v>
      </c>
      <c r="AY129" s="74">
        <v>45.346020000000003</v>
      </c>
      <c r="AZ129" s="74">
        <v>133.55545000000001</v>
      </c>
      <c r="BA129" s="85">
        <v>88</v>
      </c>
      <c r="BB129" s="87">
        <v>2.0699999999999998</v>
      </c>
      <c r="BC129" s="84">
        <v>5</v>
      </c>
      <c r="BD129" s="76" t="s">
        <v>43</v>
      </c>
      <c r="BE129" s="77">
        <v>4.481481481481481</v>
      </c>
      <c r="BF129" s="295" t="s">
        <v>1967</v>
      </c>
      <c r="BG129" s="270">
        <v>41609</v>
      </c>
      <c r="BH129" s="270" t="s">
        <v>1123</v>
      </c>
      <c r="BI129" s="57"/>
      <c r="BJ129" s="64"/>
      <c r="BL129" s="53" t="s">
        <v>2015</v>
      </c>
      <c r="BM129" s="55">
        <v>2</v>
      </c>
      <c r="BN129" s="324" t="s">
        <v>3037</v>
      </c>
      <c r="BO129" s="358">
        <v>7.0000000000000001E-3</v>
      </c>
      <c r="BP129" s="358">
        <v>5.3999999999999999E-2</v>
      </c>
      <c r="BQ129" s="358">
        <v>0</v>
      </c>
      <c r="BR129" s="358">
        <v>0.89300000000000002</v>
      </c>
      <c r="BS129" s="358">
        <v>6.0000000000000001E-3</v>
      </c>
      <c r="BT129" s="358">
        <v>3.2000000000000001E-2</v>
      </c>
      <c r="BU129" s="359">
        <v>8.9999999999999993E-3</v>
      </c>
      <c r="BV129" s="358">
        <v>3.0720218000000001E-2</v>
      </c>
      <c r="BW129" s="358">
        <v>0.17811648199999999</v>
      </c>
      <c r="BX129" s="358">
        <v>5.1081267E-2</v>
      </c>
      <c r="BY129" s="358">
        <v>0.68834652600000001</v>
      </c>
      <c r="BZ129" s="358">
        <v>9.8057199999999997E-6</v>
      </c>
      <c r="CA129" s="358">
        <v>3.2837267000000003E-2</v>
      </c>
      <c r="CB129" s="359">
        <v>1.8888434999999999E-2</v>
      </c>
      <c r="CC129" s="64">
        <v>296</v>
      </c>
      <c r="CD129" s="64">
        <v>307</v>
      </c>
      <c r="CE129" s="64">
        <v>267</v>
      </c>
      <c r="CF129" s="64">
        <v>285</v>
      </c>
      <c r="CG129" s="64">
        <v>248</v>
      </c>
      <c r="CH129" s="64">
        <v>193</v>
      </c>
      <c r="CI129" s="64">
        <v>214</v>
      </c>
      <c r="CJ129" s="64">
        <v>223</v>
      </c>
      <c r="CK129" s="64">
        <v>226</v>
      </c>
      <c r="CL129" s="327">
        <v>259</v>
      </c>
      <c r="CM129" s="328">
        <v>0.32501083658430902</v>
      </c>
      <c r="CN129" s="328">
        <v>0.117903930131004</v>
      </c>
      <c r="CO129" s="55" t="s">
        <v>2050</v>
      </c>
      <c r="CQ129" s="71" t="s">
        <v>391</v>
      </c>
      <c r="CR129" s="38" t="s">
        <v>391</v>
      </c>
      <c r="CS129" s="331">
        <v>42073</v>
      </c>
      <c r="CT129" s="214" t="s">
        <v>1967</v>
      </c>
      <c r="CU129" s="302">
        <v>4</v>
      </c>
      <c r="CV129" s="302">
        <v>4</v>
      </c>
      <c r="CW129" s="350" t="s">
        <v>2320</v>
      </c>
      <c r="CX129" s="55" t="s">
        <v>1967</v>
      </c>
      <c r="CY129" s="55"/>
      <c r="CZ129" s="55"/>
      <c r="DA129" s="368"/>
    </row>
    <row r="130" spans="1:105" s="53" customFormat="1">
      <c r="A130" s="55">
        <v>129</v>
      </c>
      <c r="B130" s="259" t="s">
        <v>392</v>
      </c>
      <c r="C130" s="259" t="s">
        <v>392</v>
      </c>
      <c r="D130" s="260" t="s">
        <v>29</v>
      </c>
      <c r="E130" s="91"/>
      <c r="F130" s="71">
        <v>53</v>
      </c>
      <c r="G130" s="55"/>
      <c r="H130" s="72"/>
      <c r="I130" s="67"/>
      <c r="J130" s="71" t="s">
        <v>393</v>
      </c>
      <c r="K130" s="84" t="s">
        <v>41</v>
      </c>
      <c r="L130" s="78"/>
      <c r="M130" s="55" t="s">
        <v>480</v>
      </c>
      <c r="N130" s="88" t="s">
        <v>45</v>
      </c>
      <c r="O130" s="84"/>
      <c r="P130" s="78"/>
      <c r="Q130" s="83" t="s">
        <v>48</v>
      </c>
      <c r="R130" s="75">
        <v>41170</v>
      </c>
      <c r="S130" s="86"/>
      <c r="T130" s="86"/>
      <c r="U130" s="71"/>
      <c r="V130" s="71">
        <v>204</v>
      </c>
      <c r="W130" s="88"/>
      <c r="X130" s="71" t="s">
        <v>28</v>
      </c>
      <c r="Y130" s="55">
        <v>0</v>
      </c>
      <c r="Z130" s="71">
        <v>0</v>
      </c>
      <c r="AA130" s="75">
        <v>41184</v>
      </c>
      <c r="AB130" s="261">
        <v>42073</v>
      </c>
      <c r="AC130" s="271">
        <v>5</v>
      </c>
      <c r="AD130" s="270">
        <v>42138</v>
      </c>
      <c r="AE130" s="71">
        <v>5</v>
      </c>
      <c r="AF130" s="71"/>
      <c r="AG130" s="71"/>
      <c r="AH130" s="270"/>
      <c r="AI130" s="270"/>
      <c r="AJ130" s="71"/>
      <c r="AK130" s="270">
        <v>42005</v>
      </c>
      <c r="AL130" s="270"/>
      <c r="AM130" s="71"/>
      <c r="AN130" s="71">
        <v>4</v>
      </c>
      <c r="AO130" s="71"/>
      <c r="AQ130" s="71"/>
      <c r="AR130" s="71"/>
      <c r="AS130" s="71"/>
      <c r="AT130" s="71" t="s">
        <v>1967</v>
      </c>
      <c r="AU130" s="71"/>
      <c r="AW130" s="71"/>
      <c r="AX130" s="71" t="s">
        <v>1967</v>
      </c>
      <c r="AY130" s="74">
        <v>45.345959999999998</v>
      </c>
      <c r="AZ130" s="74">
        <v>133.55589000000001</v>
      </c>
      <c r="BA130" s="85">
        <v>89</v>
      </c>
      <c r="BB130" s="87">
        <v>2.42</v>
      </c>
      <c r="BC130" s="84">
        <v>6</v>
      </c>
      <c r="BD130" s="76" t="s">
        <v>43</v>
      </c>
      <c r="BE130" s="77">
        <v>4.2672413793103452</v>
      </c>
      <c r="BF130" s="295" t="s">
        <v>1967</v>
      </c>
      <c r="BG130" s="270">
        <v>41609</v>
      </c>
      <c r="BH130" s="270" t="s">
        <v>1123</v>
      </c>
      <c r="BI130" s="57"/>
      <c r="BJ130" s="64"/>
      <c r="BL130" s="53" t="s">
        <v>2015</v>
      </c>
      <c r="BM130" s="55">
        <v>2</v>
      </c>
      <c r="BN130" s="324" t="s">
        <v>3037</v>
      </c>
      <c r="BO130" s="358">
        <v>4.0000000000000001E-3</v>
      </c>
      <c r="BP130" s="358">
        <v>0.05</v>
      </c>
      <c r="BQ130" s="358">
        <v>1E-3</v>
      </c>
      <c r="BR130" s="358">
        <v>0.89700000000000002</v>
      </c>
      <c r="BS130" s="358">
        <v>1.7000000000000001E-2</v>
      </c>
      <c r="BT130" s="358">
        <v>0.03</v>
      </c>
      <c r="BU130" s="359">
        <v>1E-3</v>
      </c>
      <c r="BV130" s="358">
        <v>1.8208453999999999E-2</v>
      </c>
      <c r="BW130" s="358">
        <v>0.173286474</v>
      </c>
      <c r="BX130" s="358">
        <v>3.6905905000000003E-2</v>
      </c>
      <c r="BY130" s="358">
        <v>0.71511576300000002</v>
      </c>
      <c r="BZ130" s="358">
        <v>9.9179799999999992E-6</v>
      </c>
      <c r="CA130" s="358">
        <v>3.4960390000000001E-2</v>
      </c>
      <c r="CB130" s="359">
        <v>2.1513095999999999E-2</v>
      </c>
      <c r="CC130" s="64">
        <v>296</v>
      </c>
      <c r="CD130" s="64">
        <v>307</v>
      </c>
      <c r="CE130" s="64">
        <v>267</v>
      </c>
      <c r="CF130" s="64">
        <v>285</v>
      </c>
      <c r="CG130" s="64">
        <v>248</v>
      </c>
      <c r="CH130" s="64">
        <v>193</v>
      </c>
      <c r="CI130" s="64">
        <v>214</v>
      </c>
      <c r="CJ130" s="64">
        <v>223</v>
      </c>
      <c r="CK130" s="64">
        <v>226</v>
      </c>
      <c r="CL130" s="327">
        <v>259</v>
      </c>
      <c r="CM130" s="328">
        <v>0.25687039445166898</v>
      </c>
      <c r="CN130" s="328">
        <v>0.13023020687509701</v>
      </c>
      <c r="CO130" s="55" t="s">
        <v>2050</v>
      </c>
      <c r="CQ130" s="71" t="s">
        <v>393</v>
      </c>
      <c r="CR130" s="38" t="s">
        <v>393</v>
      </c>
      <c r="CS130" s="331">
        <v>42073</v>
      </c>
      <c r="CT130" s="214" t="s">
        <v>1967</v>
      </c>
      <c r="CU130" s="302">
        <v>4</v>
      </c>
      <c r="CV130" s="302">
        <v>4</v>
      </c>
      <c r="CW130" s="350" t="s">
        <v>2321</v>
      </c>
      <c r="CX130" s="55" t="s">
        <v>1967</v>
      </c>
      <c r="CY130" s="55"/>
      <c r="CZ130" s="55"/>
      <c r="DA130" s="368"/>
    </row>
    <row r="131" spans="1:105" s="53" customFormat="1">
      <c r="A131" s="55">
        <v>130</v>
      </c>
      <c r="B131" s="259" t="s">
        <v>394</v>
      </c>
      <c r="C131" s="259" t="s">
        <v>394</v>
      </c>
      <c r="D131" s="260" t="s">
        <v>29</v>
      </c>
      <c r="E131" s="91"/>
      <c r="F131" s="71">
        <v>53</v>
      </c>
      <c r="G131" s="55"/>
      <c r="H131" s="72"/>
      <c r="I131" s="67"/>
      <c r="J131" s="71" t="s">
        <v>395</v>
      </c>
      <c r="K131" s="84" t="s">
        <v>41</v>
      </c>
      <c r="L131" s="78"/>
      <c r="M131" s="55" t="s">
        <v>480</v>
      </c>
      <c r="N131" s="88" t="s">
        <v>45</v>
      </c>
      <c r="O131" s="84"/>
      <c r="P131" s="78"/>
      <c r="Q131" s="83" t="s">
        <v>48</v>
      </c>
      <c r="R131" s="75">
        <v>41170</v>
      </c>
      <c r="S131" s="86"/>
      <c r="T131" s="86"/>
      <c r="U131" s="71"/>
      <c r="V131" s="71">
        <v>128</v>
      </c>
      <c r="W131" s="88"/>
      <c r="X131" s="71" t="s">
        <v>28</v>
      </c>
      <c r="Y131" s="55">
        <v>0</v>
      </c>
      <c r="Z131" s="71">
        <v>0</v>
      </c>
      <c r="AA131" s="75">
        <v>41184</v>
      </c>
      <c r="AB131" s="261">
        <v>42073</v>
      </c>
      <c r="AC131" s="271">
        <v>5</v>
      </c>
      <c r="AD131" s="270">
        <v>42138</v>
      </c>
      <c r="AE131" s="71">
        <v>6</v>
      </c>
      <c r="AF131" s="71"/>
      <c r="AG131" s="71"/>
      <c r="AH131" s="270"/>
      <c r="AI131" s="270"/>
      <c r="AJ131" s="71"/>
      <c r="AK131" s="270">
        <v>42005</v>
      </c>
      <c r="AL131" s="270"/>
      <c r="AM131" s="71"/>
      <c r="AN131" s="71">
        <v>4</v>
      </c>
      <c r="AO131" s="71"/>
      <c r="AQ131" s="71"/>
      <c r="AR131" s="71"/>
      <c r="AS131" s="71"/>
      <c r="AT131" s="71" t="s">
        <v>1967</v>
      </c>
      <c r="AU131" s="71"/>
      <c r="AW131" s="71"/>
      <c r="AX131" s="71" t="s">
        <v>1967</v>
      </c>
      <c r="AY131" s="74">
        <v>45.34675</v>
      </c>
      <c r="AZ131" s="74">
        <v>133.65441000000001</v>
      </c>
      <c r="BA131" s="85">
        <v>86</v>
      </c>
      <c r="BB131" s="87">
        <v>2.12</v>
      </c>
      <c r="BC131" s="84">
        <v>3</v>
      </c>
      <c r="BD131" s="76" t="s">
        <v>43</v>
      </c>
      <c r="BE131" s="77">
        <v>4.5178571428571423</v>
      </c>
      <c r="BF131" s="295" t="s">
        <v>1967</v>
      </c>
      <c r="BG131" s="270">
        <v>41609</v>
      </c>
      <c r="BH131" s="270" t="s">
        <v>1123</v>
      </c>
      <c r="BI131" s="57"/>
      <c r="BJ131" s="64"/>
      <c r="BL131" s="53" t="s">
        <v>2015</v>
      </c>
      <c r="BM131" s="55">
        <v>2</v>
      </c>
      <c r="BN131" s="324" t="s">
        <v>3037</v>
      </c>
      <c r="BO131" s="358">
        <v>8.0000000000000002E-3</v>
      </c>
      <c r="BP131" s="358">
        <v>8.2000000000000003E-2</v>
      </c>
      <c r="BQ131" s="358">
        <v>0.01</v>
      </c>
      <c r="BR131" s="358">
        <v>0.88100000000000001</v>
      </c>
      <c r="BS131" s="358">
        <v>5.0000000000000001E-3</v>
      </c>
      <c r="BT131" s="358">
        <v>0.01</v>
      </c>
      <c r="BU131" s="359">
        <v>3.0000000000000001E-3</v>
      </c>
      <c r="BV131" s="358">
        <v>3.4837193000000002E-2</v>
      </c>
      <c r="BW131" s="358">
        <v>0.18364307699999999</v>
      </c>
      <c r="BX131" s="358">
        <v>5.9359018999999999E-2</v>
      </c>
      <c r="BY131" s="358">
        <v>0.67408807000000004</v>
      </c>
      <c r="BZ131" s="358">
        <v>9.7612900000000002E-6</v>
      </c>
      <c r="CA131" s="358">
        <v>2.7120855999999999E-2</v>
      </c>
      <c r="CB131" s="359">
        <v>2.0942023000000001E-2</v>
      </c>
      <c r="CC131" s="64">
        <v>296</v>
      </c>
      <c r="CD131" s="64">
        <v>307</v>
      </c>
      <c r="CE131" s="64">
        <v>267</v>
      </c>
      <c r="CF131" s="64">
        <v>283</v>
      </c>
      <c r="CG131" s="64">
        <v>248</v>
      </c>
      <c r="CH131" s="64">
        <v>193</v>
      </c>
      <c r="CI131" s="64">
        <v>213</v>
      </c>
      <c r="CJ131" s="64">
        <v>224</v>
      </c>
      <c r="CK131" s="64">
        <v>226</v>
      </c>
      <c r="CL131" s="327">
        <v>259</v>
      </c>
      <c r="CM131" s="328">
        <v>0.341684727640514</v>
      </c>
      <c r="CN131" s="328">
        <v>0.11206707343839201</v>
      </c>
      <c r="CO131" s="55" t="s">
        <v>2050</v>
      </c>
      <c r="CQ131" s="71" t="s">
        <v>395</v>
      </c>
      <c r="CR131" s="38" t="s">
        <v>395</v>
      </c>
      <c r="CS131" s="331">
        <v>42073</v>
      </c>
      <c r="CT131" s="214" t="s">
        <v>1967</v>
      </c>
      <c r="CU131" s="302">
        <v>4</v>
      </c>
      <c r="CV131" s="302">
        <v>4</v>
      </c>
      <c r="CW131" s="350" t="s">
        <v>2322</v>
      </c>
      <c r="CX131" s="55" t="s">
        <v>1967</v>
      </c>
      <c r="CY131" s="55"/>
      <c r="CZ131" s="55"/>
      <c r="DA131" s="368"/>
    </row>
    <row r="132" spans="1:105" s="53" customFormat="1">
      <c r="A132" s="55">
        <v>131</v>
      </c>
      <c r="B132" s="70" t="s">
        <v>396</v>
      </c>
      <c r="C132" s="70" t="s">
        <v>396</v>
      </c>
      <c r="D132" s="90" t="s">
        <v>29</v>
      </c>
      <c r="E132" s="91"/>
      <c r="F132" s="71">
        <v>54</v>
      </c>
      <c r="G132" s="55"/>
      <c r="H132" s="72"/>
      <c r="I132" s="67"/>
      <c r="J132" s="71" t="s">
        <v>398</v>
      </c>
      <c r="K132" s="84" t="s">
        <v>41</v>
      </c>
      <c r="L132" s="78"/>
      <c r="M132" s="55" t="s">
        <v>480</v>
      </c>
      <c r="N132" s="88"/>
      <c r="O132" s="84"/>
      <c r="P132" s="78"/>
      <c r="Q132" s="83" t="s">
        <v>48</v>
      </c>
      <c r="R132" s="75">
        <v>41170</v>
      </c>
      <c r="S132" s="86" t="s">
        <v>397</v>
      </c>
      <c r="T132" s="86" t="s">
        <v>328</v>
      </c>
      <c r="U132" s="71" t="s">
        <v>66</v>
      </c>
      <c r="V132" s="71">
        <v>104</v>
      </c>
      <c r="W132" s="88"/>
      <c r="X132" s="71" t="s">
        <v>28</v>
      </c>
      <c r="Y132" s="55">
        <v>0</v>
      </c>
      <c r="Z132" s="71">
        <v>0</v>
      </c>
      <c r="AA132" s="75">
        <v>41184</v>
      </c>
      <c r="AB132" s="75"/>
      <c r="AC132" s="271"/>
      <c r="AD132" s="270"/>
      <c r="AE132" s="71"/>
      <c r="AF132" s="71"/>
      <c r="AG132" s="71"/>
      <c r="AH132" s="270"/>
      <c r="AI132" s="270"/>
      <c r="AJ132" s="71"/>
      <c r="AK132" s="270"/>
      <c r="AL132" s="270"/>
      <c r="AM132" s="71"/>
      <c r="AN132" s="71" t="s">
        <v>1982</v>
      </c>
      <c r="AO132" s="71"/>
      <c r="AQ132" s="71"/>
      <c r="AR132" s="71"/>
      <c r="AS132" s="71"/>
      <c r="AT132" s="71" t="s">
        <v>1967</v>
      </c>
      <c r="AU132" s="71"/>
      <c r="AW132" s="71"/>
      <c r="AY132" s="74">
        <v>45.184249999999999</v>
      </c>
      <c r="AZ132" s="74">
        <v>133.45931999999999</v>
      </c>
      <c r="BA132" s="85">
        <v>118</v>
      </c>
      <c r="BB132" s="87">
        <v>1.94</v>
      </c>
      <c r="BC132" s="84">
        <v>3</v>
      </c>
      <c r="BD132" s="76" t="s">
        <v>43</v>
      </c>
      <c r="BE132" s="77">
        <v>4.5999999999999996</v>
      </c>
      <c r="BF132" s="295" t="s">
        <v>1967</v>
      </c>
      <c r="BG132" s="270">
        <v>41609</v>
      </c>
      <c r="BH132" s="270" t="s">
        <v>1123</v>
      </c>
      <c r="BI132" s="57"/>
      <c r="BJ132" s="64"/>
      <c r="BL132" s="53" t="s">
        <v>2015</v>
      </c>
      <c r="BM132" s="55">
        <v>2</v>
      </c>
      <c r="BN132" s="324" t="s">
        <v>3037</v>
      </c>
      <c r="BO132" s="358">
        <v>1E-3</v>
      </c>
      <c r="BP132" s="358">
        <v>0.114</v>
      </c>
      <c r="BQ132" s="358">
        <v>0</v>
      </c>
      <c r="BR132" s="358">
        <v>0.88400000000000001</v>
      </c>
      <c r="BS132" s="358">
        <v>0</v>
      </c>
      <c r="BT132" s="358">
        <v>0</v>
      </c>
      <c r="BU132" s="359">
        <v>0</v>
      </c>
      <c r="BV132" s="358">
        <v>4.0003845000000003E-2</v>
      </c>
      <c r="BW132" s="358">
        <v>0.20139585800000001</v>
      </c>
      <c r="BX132" s="358">
        <v>6.3037431000000005E-2</v>
      </c>
      <c r="BY132" s="358">
        <v>0.65922877300000005</v>
      </c>
      <c r="BZ132" s="358">
        <v>9.6224100000000003E-6</v>
      </c>
      <c r="CA132" s="358">
        <v>2.3410791E-2</v>
      </c>
      <c r="CB132" s="359">
        <v>1.291368E-2</v>
      </c>
      <c r="CC132" s="64">
        <v>296</v>
      </c>
      <c r="CD132" s="64">
        <v>307</v>
      </c>
      <c r="CE132" s="64">
        <v>267</v>
      </c>
      <c r="CF132" s="64">
        <v>284</v>
      </c>
      <c r="CG132" s="64">
        <v>248</v>
      </c>
      <c r="CH132" s="64">
        <v>193</v>
      </c>
      <c r="CI132" s="64">
        <v>214</v>
      </c>
      <c r="CJ132" s="64">
        <v>223</v>
      </c>
      <c r="CK132" s="64">
        <v>226</v>
      </c>
      <c r="CL132" s="327">
        <v>259</v>
      </c>
      <c r="CM132" s="328">
        <v>0.32261233925733301</v>
      </c>
      <c r="CN132" s="328">
        <v>9.5217780811398797E-2</v>
      </c>
      <c r="CO132" s="55" t="s">
        <v>43</v>
      </c>
      <c r="CQ132" s="71" t="s">
        <v>398</v>
      </c>
      <c r="CR132" s="38" t="s">
        <v>398</v>
      </c>
      <c r="CS132" s="331"/>
      <c r="CT132" s="214"/>
      <c r="CU132" s="302">
        <v>4</v>
      </c>
      <c r="CV132" s="302">
        <v>4</v>
      </c>
      <c r="CW132" s="350" t="s">
        <v>2323</v>
      </c>
      <c r="CY132" s="55"/>
      <c r="CZ132" s="55"/>
      <c r="DA132" s="368"/>
    </row>
    <row r="133" spans="1:105" s="53" customFormat="1">
      <c r="A133" s="55">
        <v>132</v>
      </c>
      <c r="B133" s="70" t="s">
        <v>399</v>
      </c>
      <c r="C133" s="70" t="s">
        <v>399</v>
      </c>
      <c r="D133" s="90" t="s">
        <v>29</v>
      </c>
      <c r="E133" s="91"/>
      <c r="F133" s="71">
        <v>54</v>
      </c>
      <c r="G133" s="55"/>
      <c r="H133" s="72"/>
      <c r="I133" s="67"/>
      <c r="J133" s="71" t="s">
        <v>400</v>
      </c>
      <c r="K133" s="84" t="s">
        <v>41</v>
      </c>
      <c r="L133" s="78"/>
      <c r="M133" s="55" t="s">
        <v>480</v>
      </c>
      <c r="N133" s="88"/>
      <c r="O133" s="84"/>
      <c r="P133" s="78"/>
      <c r="Q133" s="83" t="s">
        <v>48</v>
      </c>
      <c r="R133" s="75">
        <v>41170</v>
      </c>
      <c r="S133" s="86"/>
      <c r="T133" s="86"/>
      <c r="U133" s="71"/>
      <c r="V133" s="71">
        <v>136</v>
      </c>
      <c r="W133" s="88"/>
      <c r="X133" s="71" t="s">
        <v>28</v>
      </c>
      <c r="Y133" s="55">
        <v>0</v>
      </c>
      <c r="Z133" s="71">
        <v>0</v>
      </c>
      <c r="AA133" s="75">
        <v>41184</v>
      </c>
      <c r="AB133" s="75"/>
      <c r="AC133" s="271"/>
      <c r="AD133" s="270"/>
      <c r="AE133" s="71"/>
      <c r="AF133" s="71"/>
      <c r="AG133" s="71"/>
      <c r="AH133" s="270"/>
      <c r="AI133" s="270"/>
      <c r="AJ133" s="71"/>
      <c r="AK133" s="270"/>
      <c r="AL133" s="270"/>
      <c r="AM133" s="71"/>
      <c r="AN133" s="71">
        <v>4</v>
      </c>
      <c r="AO133" s="71"/>
      <c r="AQ133" s="71"/>
      <c r="AR133" s="71"/>
      <c r="AS133" s="71"/>
      <c r="AT133" s="71" t="s">
        <v>1967</v>
      </c>
      <c r="AU133" s="71"/>
      <c r="AW133" s="71"/>
      <c r="AY133" s="74">
        <v>45.18526</v>
      </c>
      <c r="AZ133" s="74">
        <v>133.45868999999999</v>
      </c>
      <c r="BA133" s="85">
        <v>121</v>
      </c>
      <c r="BB133" s="87">
        <v>2.1</v>
      </c>
      <c r="BC133" s="84">
        <v>4</v>
      </c>
      <c r="BD133" s="76" t="s">
        <v>43</v>
      </c>
      <c r="BE133" s="77">
        <v>4.4804878048780488</v>
      </c>
      <c r="BF133" s="295" t="s">
        <v>1967</v>
      </c>
      <c r="BG133" s="270">
        <v>41609</v>
      </c>
      <c r="BH133" s="270" t="s">
        <v>1123</v>
      </c>
      <c r="BI133" s="57"/>
      <c r="BJ133" s="64"/>
      <c r="BL133" s="53" t="s">
        <v>2015</v>
      </c>
      <c r="BM133" s="55">
        <v>2</v>
      </c>
      <c r="BN133" s="324" t="s">
        <v>3037</v>
      </c>
      <c r="BO133" s="358">
        <v>1E-3</v>
      </c>
      <c r="BP133" s="358">
        <v>0.111</v>
      </c>
      <c r="BQ133" s="358">
        <v>1E-3</v>
      </c>
      <c r="BR133" s="358">
        <v>0.85899999999999999</v>
      </c>
      <c r="BS133" s="358">
        <v>1E-3</v>
      </c>
      <c r="BT133" s="358">
        <v>2.8000000000000001E-2</v>
      </c>
      <c r="BU133" s="359">
        <v>0</v>
      </c>
      <c r="BV133" s="358">
        <v>3.5479915000000001E-2</v>
      </c>
      <c r="BW133" s="358">
        <v>0.19716246100000001</v>
      </c>
      <c r="BX133" s="358">
        <v>5.5797106999999999E-2</v>
      </c>
      <c r="BY133" s="358">
        <v>0.66482131499999997</v>
      </c>
      <c r="BZ133" s="358">
        <v>9.7308199999999998E-6</v>
      </c>
      <c r="CA133" s="358">
        <v>3.1576653000000003E-2</v>
      </c>
      <c r="CB133" s="359">
        <v>1.5152818E-2</v>
      </c>
      <c r="CC133" s="64">
        <v>296</v>
      </c>
      <c r="CD133" s="64">
        <v>307</v>
      </c>
      <c r="CE133" s="64">
        <v>267</v>
      </c>
      <c r="CF133" s="64">
        <v>284</v>
      </c>
      <c r="CG133" s="64">
        <v>248</v>
      </c>
      <c r="CH133" s="64">
        <v>193</v>
      </c>
      <c r="CI133" s="64">
        <v>214</v>
      </c>
      <c r="CJ133" s="64">
        <v>223</v>
      </c>
      <c r="CK133" s="64">
        <v>226</v>
      </c>
      <c r="CL133" s="327">
        <v>259</v>
      </c>
      <c r="CM133" s="328">
        <v>0.33131050426239</v>
      </c>
      <c r="CN133" s="328">
        <v>0.109118409680207</v>
      </c>
      <c r="CO133" s="55" t="s">
        <v>2050</v>
      </c>
      <c r="CQ133" s="71" t="s">
        <v>400</v>
      </c>
      <c r="CR133" s="38" t="s">
        <v>400</v>
      </c>
      <c r="CS133" s="331"/>
      <c r="CT133" s="214"/>
      <c r="CU133" s="302">
        <v>4</v>
      </c>
      <c r="CV133" s="302">
        <v>4</v>
      </c>
      <c r="CW133" s="350" t="s">
        <v>2324</v>
      </c>
      <c r="CY133" s="55"/>
      <c r="CZ133" s="55"/>
      <c r="DA133" s="368"/>
    </row>
    <row r="134" spans="1:105" s="53" customFormat="1">
      <c r="A134" s="55">
        <v>133</v>
      </c>
      <c r="B134" s="259" t="s">
        <v>401</v>
      </c>
      <c r="C134" s="259" t="s">
        <v>401</v>
      </c>
      <c r="D134" s="260" t="s">
        <v>29</v>
      </c>
      <c r="E134" s="91"/>
      <c r="F134" s="71">
        <v>54</v>
      </c>
      <c r="G134" s="55"/>
      <c r="H134" s="72"/>
      <c r="I134" s="67"/>
      <c r="J134" s="71" t="s">
        <v>402</v>
      </c>
      <c r="K134" s="84" t="s">
        <v>41</v>
      </c>
      <c r="L134" s="78"/>
      <c r="M134" s="55" t="s">
        <v>480</v>
      </c>
      <c r="N134" s="88"/>
      <c r="O134" s="84"/>
      <c r="P134" s="78"/>
      <c r="Q134" s="83" t="s">
        <v>48</v>
      </c>
      <c r="R134" s="75">
        <v>41170</v>
      </c>
      <c r="S134" s="86"/>
      <c r="T134" s="86"/>
      <c r="U134" s="71"/>
      <c r="V134" s="71">
        <v>112</v>
      </c>
      <c r="W134" s="88"/>
      <c r="X134" s="71" t="s">
        <v>28</v>
      </c>
      <c r="Y134" s="55">
        <v>0</v>
      </c>
      <c r="Z134" s="71">
        <v>0</v>
      </c>
      <c r="AA134" s="75">
        <v>41184</v>
      </c>
      <c r="AB134" s="261">
        <v>42073</v>
      </c>
      <c r="AC134" s="271">
        <v>5</v>
      </c>
      <c r="AD134" s="270">
        <v>42138</v>
      </c>
      <c r="AE134" s="71">
        <v>6</v>
      </c>
      <c r="AF134" s="71"/>
      <c r="AG134" s="71"/>
      <c r="AH134" s="270"/>
      <c r="AI134" s="270"/>
      <c r="AJ134" s="71"/>
      <c r="AK134" s="270">
        <v>42005</v>
      </c>
      <c r="AL134" s="270"/>
      <c r="AM134" s="71"/>
      <c r="AN134" s="71">
        <v>4</v>
      </c>
      <c r="AO134" s="71"/>
      <c r="AQ134" s="71"/>
      <c r="AR134" s="71"/>
      <c r="AS134" s="71"/>
      <c r="AT134" s="71" t="s">
        <v>1967</v>
      </c>
      <c r="AU134" s="71"/>
      <c r="AW134" s="71"/>
      <c r="AX134" s="71" t="s">
        <v>1967</v>
      </c>
      <c r="AY134" s="74">
        <v>45.18544</v>
      </c>
      <c r="AZ134" s="74">
        <v>133.45831000000001</v>
      </c>
      <c r="BA134" s="85">
        <v>122</v>
      </c>
      <c r="BB134" s="87">
        <v>1.94</v>
      </c>
      <c r="BC134" s="84">
        <v>4</v>
      </c>
      <c r="BD134" s="76" t="s">
        <v>43</v>
      </c>
      <c r="BE134" s="77">
        <v>4.5294117647058822</v>
      </c>
      <c r="BF134" s="295" t="s">
        <v>1967</v>
      </c>
      <c r="BG134" s="270">
        <v>41609</v>
      </c>
      <c r="BH134" s="270" t="s">
        <v>1123</v>
      </c>
      <c r="BI134" s="57"/>
      <c r="BJ134" s="64"/>
      <c r="BL134" s="53" t="s">
        <v>2015</v>
      </c>
      <c r="BM134" s="55">
        <v>2</v>
      </c>
      <c r="BN134" s="324" t="s">
        <v>3037</v>
      </c>
      <c r="BO134" s="358">
        <v>1E-3</v>
      </c>
      <c r="BP134" s="358">
        <v>0.11899999999999999</v>
      </c>
      <c r="BQ134" s="358">
        <v>0</v>
      </c>
      <c r="BR134" s="358">
        <v>0.879</v>
      </c>
      <c r="BS134" s="358">
        <v>1E-3</v>
      </c>
      <c r="BT134" s="358">
        <v>0</v>
      </c>
      <c r="BU134" s="359">
        <v>0</v>
      </c>
      <c r="BV134" s="358">
        <v>3.4915071999999998E-2</v>
      </c>
      <c r="BW134" s="358">
        <v>0.19590391500000001</v>
      </c>
      <c r="BX134" s="358">
        <v>5.6758393999999997E-2</v>
      </c>
      <c r="BY134" s="358">
        <v>0.670384604</v>
      </c>
      <c r="BZ134" s="358">
        <v>9.6787700000000008E-6</v>
      </c>
      <c r="CA134" s="358">
        <v>2.4045877E-2</v>
      </c>
      <c r="CB134" s="359">
        <v>1.7982458999999999E-2</v>
      </c>
      <c r="CC134" s="64">
        <v>296</v>
      </c>
      <c r="CD134" s="64">
        <v>307</v>
      </c>
      <c r="CE134" s="64">
        <v>267</v>
      </c>
      <c r="CF134" s="64">
        <v>284</v>
      </c>
      <c r="CG134" s="64">
        <v>248</v>
      </c>
      <c r="CH134" s="64">
        <v>193</v>
      </c>
      <c r="CI134" s="64">
        <v>214</v>
      </c>
      <c r="CJ134" s="64">
        <v>223</v>
      </c>
      <c r="CK134" s="64">
        <v>226</v>
      </c>
      <c r="CL134" s="327">
        <v>259</v>
      </c>
      <c r="CM134" s="328">
        <v>0.27860135818523302</v>
      </c>
      <c r="CN134" s="328">
        <v>0.102587726325909</v>
      </c>
      <c r="CO134" s="55" t="s">
        <v>43</v>
      </c>
      <c r="CQ134" s="71" t="s">
        <v>402</v>
      </c>
      <c r="CR134" s="38" t="s">
        <v>402</v>
      </c>
      <c r="CS134" s="331">
        <v>42073</v>
      </c>
      <c r="CT134" s="214" t="s">
        <v>1967</v>
      </c>
      <c r="CU134" s="302">
        <v>4</v>
      </c>
      <c r="CV134" s="302">
        <v>4</v>
      </c>
      <c r="CW134" s="350" t="s">
        <v>2325</v>
      </c>
      <c r="CX134" s="55" t="s">
        <v>1967</v>
      </c>
      <c r="CY134" s="55"/>
      <c r="CZ134" s="55"/>
      <c r="DA134" s="368"/>
    </row>
    <row r="135" spans="1:105" s="53" customFormat="1">
      <c r="A135" s="55">
        <v>134</v>
      </c>
      <c r="B135" s="259" t="s">
        <v>403</v>
      </c>
      <c r="C135" s="259" t="s">
        <v>403</v>
      </c>
      <c r="D135" s="260" t="s">
        <v>29</v>
      </c>
      <c r="E135" s="91"/>
      <c r="F135" s="71">
        <v>54</v>
      </c>
      <c r="G135" s="55"/>
      <c r="H135" s="72"/>
      <c r="I135" s="67"/>
      <c r="J135" s="71" t="s">
        <v>404</v>
      </c>
      <c r="K135" s="84" t="s">
        <v>41</v>
      </c>
      <c r="L135" s="78"/>
      <c r="M135" s="55" t="s">
        <v>480</v>
      </c>
      <c r="N135" s="88"/>
      <c r="O135" s="84"/>
      <c r="P135" s="78"/>
      <c r="Q135" s="83" t="s">
        <v>48</v>
      </c>
      <c r="R135" s="75">
        <v>41170</v>
      </c>
      <c r="S135" s="86"/>
      <c r="T135" s="86"/>
      <c r="U135" s="71"/>
      <c r="V135" s="71">
        <v>84</v>
      </c>
      <c r="W135" s="88"/>
      <c r="X135" s="71" t="s">
        <v>28</v>
      </c>
      <c r="Y135" s="55">
        <v>0</v>
      </c>
      <c r="Z135" s="71">
        <v>0</v>
      </c>
      <c r="AA135" s="75">
        <v>41184</v>
      </c>
      <c r="AB135" s="261">
        <v>42073</v>
      </c>
      <c r="AC135" s="271">
        <v>4</v>
      </c>
      <c r="AD135" s="270">
        <v>42138</v>
      </c>
      <c r="AE135" s="71">
        <v>6</v>
      </c>
      <c r="AF135" s="71"/>
      <c r="AG135" s="71"/>
      <c r="AH135" s="270"/>
      <c r="AI135" s="270"/>
      <c r="AJ135" s="71"/>
      <c r="AK135" s="270">
        <v>42005</v>
      </c>
      <c r="AL135" s="270"/>
      <c r="AM135" s="71"/>
      <c r="AN135" s="71">
        <v>4</v>
      </c>
      <c r="AO135" s="71"/>
      <c r="AQ135" s="71"/>
      <c r="AR135" s="71"/>
      <c r="AS135" s="71"/>
      <c r="AT135" s="71" t="s">
        <v>1967</v>
      </c>
      <c r="AU135" s="71"/>
      <c r="AW135" s="71"/>
      <c r="AX135" s="71" t="s">
        <v>1967</v>
      </c>
      <c r="AY135" s="74">
        <v>45.185760000000002</v>
      </c>
      <c r="AZ135" s="74">
        <v>133.45844</v>
      </c>
      <c r="BA135" s="85">
        <v>120</v>
      </c>
      <c r="BB135" s="87">
        <v>1.95</v>
      </c>
      <c r="BC135" s="84">
        <v>4</v>
      </c>
      <c r="BD135" s="76" t="s">
        <v>43</v>
      </c>
      <c r="BE135" s="77">
        <v>4.481481481481481</v>
      </c>
      <c r="BF135" s="295" t="s">
        <v>1967</v>
      </c>
      <c r="BG135" s="270">
        <v>41609</v>
      </c>
      <c r="BH135" s="270" t="s">
        <v>1123</v>
      </c>
      <c r="BI135" s="57"/>
      <c r="BJ135" s="64"/>
      <c r="BL135" s="53" t="s">
        <v>2015</v>
      </c>
      <c r="BM135" s="55">
        <v>2</v>
      </c>
      <c r="BN135" s="324" t="s">
        <v>3037</v>
      </c>
      <c r="BO135" s="358">
        <v>5.0000000000000001E-3</v>
      </c>
      <c r="BP135" s="358">
        <v>0.09</v>
      </c>
      <c r="BQ135" s="358">
        <v>3.0000000000000001E-3</v>
      </c>
      <c r="BR135" s="358">
        <v>0.876</v>
      </c>
      <c r="BS135" s="358">
        <v>3.0000000000000001E-3</v>
      </c>
      <c r="BT135" s="358">
        <v>1.9E-2</v>
      </c>
      <c r="BU135" s="359">
        <v>4.0000000000000001E-3</v>
      </c>
      <c r="BV135" s="358">
        <v>3.2993728E-2</v>
      </c>
      <c r="BW135" s="358">
        <v>0.18580582300000001</v>
      </c>
      <c r="BX135" s="358">
        <v>5.8347729000000001E-2</v>
      </c>
      <c r="BY135" s="358">
        <v>0.674639298</v>
      </c>
      <c r="BZ135" s="358">
        <v>9.7654400000000008E-6</v>
      </c>
      <c r="CA135" s="358">
        <v>2.718303E-2</v>
      </c>
      <c r="CB135" s="359">
        <v>2.1020626000000001E-2</v>
      </c>
      <c r="CC135" s="64">
        <v>296</v>
      </c>
      <c r="CD135" s="64">
        <v>307</v>
      </c>
      <c r="CE135" s="64">
        <v>267</v>
      </c>
      <c r="CF135" s="64">
        <v>284</v>
      </c>
      <c r="CG135" s="64">
        <v>248</v>
      </c>
      <c r="CH135" s="64">
        <v>193</v>
      </c>
      <c r="CI135" s="64">
        <v>214</v>
      </c>
      <c r="CJ135" s="64">
        <v>223</v>
      </c>
      <c r="CK135" s="64">
        <v>226</v>
      </c>
      <c r="CL135" s="327">
        <v>259</v>
      </c>
      <c r="CM135" s="328">
        <v>0.32639791937581297</v>
      </c>
      <c r="CN135" s="328">
        <v>0.113213213213213</v>
      </c>
      <c r="CO135" s="55" t="s">
        <v>2050</v>
      </c>
      <c r="CQ135" s="71" t="s">
        <v>404</v>
      </c>
      <c r="CR135" s="38" t="s">
        <v>404</v>
      </c>
      <c r="CS135" s="331">
        <v>42073</v>
      </c>
      <c r="CT135" s="214" t="s">
        <v>1967</v>
      </c>
      <c r="CU135" s="302">
        <v>4</v>
      </c>
      <c r="CV135" s="302">
        <v>4</v>
      </c>
      <c r="CW135" s="350" t="s">
        <v>2326</v>
      </c>
      <c r="CX135" s="55" t="s">
        <v>1967</v>
      </c>
      <c r="CY135" s="55"/>
      <c r="CZ135" s="55"/>
      <c r="DA135" s="368"/>
    </row>
    <row r="136" spans="1:105" s="53" customFormat="1">
      <c r="A136" s="55">
        <v>135</v>
      </c>
      <c r="B136" s="259" t="s">
        <v>405</v>
      </c>
      <c r="C136" s="259" t="s">
        <v>405</v>
      </c>
      <c r="D136" s="260" t="s">
        <v>29</v>
      </c>
      <c r="E136" s="91"/>
      <c r="F136" s="71">
        <v>55</v>
      </c>
      <c r="G136" s="55"/>
      <c r="H136" s="72"/>
      <c r="I136" s="67"/>
      <c r="J136" s="71" t="s">
        <v>407</v>
      </c>
      <c r="K136" s="84" t="s">
        <v>41</v>
      </c>
      <c r="L136" s="78"/>
      <c r="M136" s="55" t="s">
        <v>480</v>
      </c>
      <c r="N136" s="88" t="s">
        <v>45</v>
      </c>
      <c r="O136" s="84"/>
      <c r="P136" s="78"/>
      <c r="Q136" s="83" t="s">
        <v>48</v>
      </c>
      <c r="R136" s="75">
        <v>41170</v>
      </c>
      <c r="S136" s="86"/>
      <c r="T136" s="86" t="s">
        <v>406</v>
      </c>
      <c r="U136" s="71" t="s">
        <v>66</v>
      </c>
      <c r="V136" s="71">
        <v>116</v>
      </c>
      <c r="W136" s="88"/>
      <c r="X136" s="71" t="s">
        <v>28</v>
      </c>
      <c r="Y136" s="55">
        <v>0</v>
      </c>
      <c r="Z136" s="71">
        <v>0</v>
      </c>
      <c r="AA136" s="75">
        <v>41184</v>
      </c>
      <c r="AB136" s="261">
        <v>42073</v>
      </c>
      <c r="AC136" s="271">
        <v>6</v>
      </c>
      <c r="AD136" s="270">
        <v>42138</v>
      </c>
      <c r="AE136" s="71">
        <v>5</v>
      </c>
      <c r="AF136" s="71"/>
      <c r="AG136" s="71"/>
      <c r="AH136" s="270"/>
      <c r="AI136" s="270"/>
      <c r="AJ136" s="71"/>
      <c r="AK136" s="270">
        <v>42005</v>
      </c>
      <c r="AL136" s="270"/>
      <c r="AM136" s="71"/>
      <c r="AN136" s="71">
        <v>4</v>
      </c>
      <c r="AO136" s="71"/>
      <c r="AQ136" s="71"/>
      <c r="AR136" s="71"/>
      <c r="AS136" s="71"/>
      <c r="AT136" s="71" t="s">
        <v>1967</v>
      </c>
      <c r="AU136" s="71"/>
      <c r="AW136" s="71"/>
      <c r="AX136" s="71" t="s">
        <v>1967</v>
      </c>
      <c r="AY136" s="74">
        <v>43.971939999999996</v>
      </c>
      <c r="AZ136" s="74">
        <v>132.1884</v>
      </c>
      <c r="BA136" s="85">
        <v>110</v>
      </c>
      <c r="BB136" s="87">
        <v>1.69</v>
      </c>
      <c r="BC136" s="84">
        <v>4</v>
      </c>
      <c r="BD136" s="76" t="s">
        <v>43</v>
      </c>
      <c r="BE136" s="77">
        <v>4.46875</v>
      </c>
      <c r="BF136" s="295" t="s">
        <v>1967</v>
      </c>
      <c r="BG136" s="270">
        <v>41609</v>
      </c>
      <c r="BH136" s="270" t="s">
        <v>1123</v>
      </c>
      <c r="BI136" s="57"/>
      <c r="BJ136" s="64"/>
      <c r="BL136" s="53" t="s">
        <v>2015</v>
      </c>
      <c r="BM136" s="55">
        <v>2</v>
      </c>
      <c r="BN136" s="324" t="s">
        <v>3037</v>
      </c>
      <c r="BO136" s="358">
        <v>1E-3</v>
      </c>
      <c r="BP136" s="358">
        <v>0.16500000000000001</v>
      </c>
      <c r="BQ136" s="358">
        <v>0</v>
      </c>
      <c r="BR136" s="358">
        <v>0.82799999999999996</v>
      </c>
      <c r="BS136" s="358">
        <v>3.0000000000000001E-3</v>
      </c>
      <c r="BT136" s="358">
        <v>1E-3</v>
      </c>
      <c r="BU136" s="359">
        <v>1E-3</v>
      </c>
      <c r="BV136" s="358">
        <v>2.6517799000000002E-2</v>
      </c>
      <c r="BW136" s="358">
        <v>0.22918481099999999</v>
      </c>
      <c r="BX136" s="358">
        <v>5.4026141E-2</v>
      </c>
      <c r="BY136" s="358">
        <v>0.65005133000000004</v>
      </c>
      <c r="BZ136" s="358">
        <v>9.82161E-6</v>
      </c>
      <c r="CA136" s="358">
        <v>1.5314951E-2</v>
      </c>
      <c r="CB136" s="359">
        <v>2.4895146E-2</v>
      </c>
      <c r="CC136" s="64">
        <v>296</v>
      </c>
      <c r="CD136" s="64">
        <v>307</v>
      </c>
      <c r="CE136" s="64">
        <v>267</v>
      </c>
      <c r="CF136" s="64">
        <v>284</v>
      </c>
      <c r="CG136" s="64">
        <v>248</v>
      </c>
      <c r="CH136" s="64">
        <v>193</v>
      </c>
      <c r="CI136" s="64">
        <v>213</v>
      </c>
      <c r="CJ136" s="64">
        <v>224</v>
      </c>
      <c r="CK136" s="64">
        <v>226</v>
      </c>
      <c r="CL136" s="327">
        <v>259</v>
      </c>
      <c r="CM136" s="328">
        <v>0.28088426527958399</v>
      </c>
      <c r="CN136" s="328">
        <v>0.10082378943138399</v>
      </c>
      <c r="CO136" s="55" t="s">
        <v>43</v>
      </c>
      <c r="CQ136" s="71" t="s">
        <v>407</v>
      </c>
      <c r="CR136" s="38" t="s">
        <v>407</v>
      </c>
      <c r="CS136" s="331">
        <v>42073</v>
      </c>
      <c r="CT136" s="214" t="s">
        <v>1967</v>
      </c>
      <c r="CU136" s="302">
        <v>5</v>
      </c>
      <c r="CV136" s="302">
        <v>5</v>
      </c>
      <c r="CW136" s="350" t="s">
        <v>2327</v>
      </c>
      <c r="CX136" s="55" t="s">
        <v>1967</v>
      </c>
      <c r="CY136" s="55"/>
      <c r="CZ136" s="55"/>
      <c r="DA136" s="368"/>
    </row>
    <row r="137" spans="1:105" s="53" customFormat="1">
      <c r="A137" s="55">
        <v>136</v>
      </c>
      <c r="B137" s="259" t="s">
        <v>408</v>
      </c>
      <c r="C137" s="259" t="s">
        <v>408</v>
      </c>
      <c r="D137" s="260" t="s">
        <v>29</v>
      </c>
      <c r="E137" s="91"/>
      <c r="F137" s="71">
        <v>55</v>
      </c>
      <c r="G137" s="55"/>
      <c r="H137" s="72"/>
      <c r="I137" s="67"/>
      <c r="J137" s="71" t="s">
        <v>409</v>
      </c>
      <c r="K137" s="84" t="s">
        <v>41</v>
      </c>
      <c r="L137" s="78"/>
      <c r="M137" s="55" t="s">
        <v>480</v>
      </c>
      <c r="N137" s="88" t="s">
        <v>45</v>
      </c>
      <c r="O137" s="84"/>
      <c r="P137" s="78"/>
      <c r="Q137" s="83" t="s">
        <v>48</v>
      </c>
      <c r="R137" s="75">
        <v>41170</v>
      </c>
      <c r="S137" s="86"/>
      <c r="T137" s="86"/>
      <c r="U137" s="71"/>
      <c r="V137" s="71">
        <v>208</v>
      </c>
      <c r="W137" s="88"/>
      <c r="X137" s="71" t="s">
        <v>28</v>
      </c>
      <c r="Y137" s="55">
        <v>0</v>
      </c>
      <c r="Z137" s="71">
        <v>0</v>
      </c>
      <c r="AA137" s="75">
        <v>41184</v>
      </c>
      <c r="AB137" s="261">
        <v>42073</v>
      </c>
      <c r="AC137" s="271">
        <v>5</v>
      </c>
      <c r="AD137" s="270">
        <v>42138</v>
      </c>
      <c r="AE137" s="71">
        <v>5</v>
      </c>
      <c r="AF137" s="71"/>
      <c r="AG137" s="71"/>
      <c r="AH137" s="270"/>
      <c r="AI137" s="270"/>
      <c r="AJ137" s="71"/>
      <c r="AK137" s="270">
        <v>42005</v>
      </c>
      <c r="AL137" s="270"/>
      <c r="AM137" s="71"/>
      <c r="AN137" s="71">
        <v>4</v>
      </c>
      <c r="AO137" s="71"/>
      <c r="AQ137" s="71"/>
      <c r="AR137" s="71"/>
      <c r="AS137" s="71"/>
      <c r="AT137" s="71" t="s">
        <v>1967</v>
      </c>
      <c r="AU137" s="71"/>
      <c r="AW137" s="71"/>
      <c r="AX137" s="71" t="s">
        <v>1967</v>
      </c>
      <c r="AY137" s="74">
        <v>43.971719999999998</v>
      </c>
      <c r="AZ137" s="74">
        <v>132.1884</v>
      </c>
      <c r="BA137" s="85">
        <v>109</v>
      </c>
      <c r="BB137" s="87">
        <v>1.93</v>
      </c>
      <c r="BC137" s="84">
        <v>4</v>
      </c>
      <c r="BD137" s="76" t="s">
        <v>43</v>
      </c>
      <c r="BE137" s="77">
        <v>4.4385964912280702</v>
      </c>
      <c r="BF137" s="295" t="s">
        <v>1967</v>
      </c>
      <c r="BG137" s="270">
        <v>41609</v>
      </c>
      <c r="BH137" s="270" t="s">
        <v>1123</v>
      </c>
      <c r="BI137" s="57"/>
      <c r="BJ137" s="64"/>
      <c r="BL137" s="53" t="s">
        <v>2015</v>
      </c>
      <c r="BM137" s="55">
        <v>2</v>
      </c>
      <c r="BN137" s="324" t="s">
        <v>3037</v>
      </c>
      <c r="BO137" s="358">
        <v>4.0000000000000001E-3</v>
      </c>
      <c r="BP137" s="358">
        <v>0.13900000000000001</v>
      </c>
      <c r="BQ137" s="358">
        <v>8.9999999999999993E-3</v>
      </c>
      <c r="BR137" s="358">
        <v>0.82299999999999995</v>
      </c>
      <c r="BS137" s="358">
        <v>1.0999999999999999E-2</v>
      </c>
      <c r="BT137" s="358">
        <v>1.2E-2</v>
      </c>
      <c r="BU137" s="359">
        <v>1E-3</v>
      </c>
      <c r="BV137" s="358">
        <v>2.0263751E-2</v>
      </c>
      <c r="BW137" s="358">
        <v>0.22451168299999999</v>
      </c>
      <c r="BX137" s="358">
        <v>5.2355542999999997E-2</v>
      </c>
      <c r="BY137" s="358">
        <v>0.65333681700000001</v>
      </c>
      <c r="BZ137" s="358">
        <v>9.9307199999999993E-6</v>
      </c>
      <c r="CA137" s="358">
        <v>2.1279163E-2</v>
      </c>
      <c r="CB137" s="359">
        <v>2.8243113E-2</v>
      </c>
      <c r="CC137" s="64">
        <v>296</v>
      </c>
      <c r="CD137" s="64">
        <v>307</v>
      </c>
      <c r="CE137" s="64">
        <v>267</v>
      </c>
      <c r="CF137" s="64">
        <v>282</v>
      </c>
      <c r="CG137" s="64">
        <v>248</v>
      </c>
      <c r="CH137" s="64">
        <v>193</v>
      </c>
      <c r="CI137" s="64">
        <v>213</v>
      </c>
      <c r="CJ137" s="64">
        <v>224</v>
      </c>
      <c r="CK137" s="64">
        <v>226</v>
      </c>
      <c r="CL137" s="327">
        <v>259</v>
      </c>
      <c r="CM137" s="328">
        <v>0.32333477821124101</v>
      </c>
      <c r="CN137" s="328">
        <v>0.117227536727024</v>
      </c>
      <c r="CO137" s="55" t="s">
        <v>2050</v>
      </c>
      <c r="CQ137" s="71" t="s">
        <v>409</v>
      </c>
      <c r="CR137" s="38" t="s">
        <v>409</v>
      </c>
      <c r="CS137" s="331">
        <v>42073</v>
      </c>
      <c r="CT137" s="214" t="s">
        <v>1967</v>
      </c>
      <c r="CU137" s="302">
        <v>5</v>
      </c>
      <c r="CV137" s="302">
        <v>5</v>
      </c>
      <c r="CW137" s="350" t="s">
        <v>2328</v>
      </c>
      <c r="CX137" s="55" t="s">
        <v>1967</v>
      </c>
      <c r="CY137" s="55"/>
      <c r="CZ137" s="55"/>
      <c r="DA137" s="368"/>
    </row>
    <row r="138" spans="1:105" s="53" customFormat="1">
      <c r="A138" s="55">
        <v>137</v>
      </c>
      <c r="B138" s="259" t="s">
        <v>410</v>
      </c>
      <c r="C138" s="259" t="s">
        <v>410</v>
      </c>
      <c r="D138" s="260" t="s">
        <v>29</v>
      </c>
      <c r="E138" s="91"/>
      <c r="F138" s="71">
        <v>55</v>
      </c>
      <c r="G138" s="55"/>
      <c r="H138" s="72"/>
      <c r="I138" s="67"/>
      <c r="J138" s="71" t="s">
        <v>411</v>
      </c>
      <c r="K138" s="84" t="s">
        <v>41</v>
      </c>
      <c r="L138" s="78"/>
      <c r="M138" s="55" t="s">
        <v>480</v>
      </c>
      <c r="N138" s="88" t="s">
        <v>45</v>
      </c>
      <c r="O138" s="84"/>
      <c r="P138" s="78"/>
      <c r="Q138" s="83" t="s">
        <v>48</v>
      </c>
      <c r="R138" s="75">
        <v>41170</v>
      </c>
      <c r="S138" s="86"/>
      <c r="T138" s="86"/>
      <c r="U138" s="71"/>
      <c r="V138" s="71">
        <v>112</v>
      </c>
      <c r="W138" s="88"/>
      <c r="X138" s="71" t="s">
        <v>28</v>
      </c>
      <c r="Y138" s="55">
        <v>0</v>
      </c>
      <c r="Z138" s="71">
        <v>0</v>
      </c>
      <c r="AA138" s="75">
        <v>41184</v>
      </c>
      <c r="AB138" s="261">
        <v>42073</v>
      </c>
      <c r="AC138" s="271">
        <v>5</v>
      </c>
      <c r="AD138" s="270">
        <v>42138</v>
      </c>
      <c r="AE138" s="71">
        <v>6</v>
      </c>
      <c r="AF138" s="71"/>
      <c r="AG138" s="71"/>
      <c r="AH138" s="270"/>
      <c r="AI138" s="270"/>
      <c r="AJ138" s="71"/>
      <c r="AK138" s="270">
        <v>42005</v>
      </c>
      <c r="AL138" s="270"/>
      <c r="AM138" s="71"/>
      <c r="AN138" s="71">
        <v>4</v>
      </c>
      <c r="AO138" s="71"/>
      <c r="AQ138" s="71"/>
      <c r="AR138" s="71"/>
      <c r="AS138" s="71"/>
      <c r="AT138" s="71" t="s">
        <v>1967</v>
      </c>
      <c r="AU138" s="71"/>
      <c r="AW138" s="71"/>
      <c r="AX138" s="71" t="s">
        <v>1967</v>
      </c>
      <c r="AY138" s="74">
        <v>43.971260000000001</v>
      </c>
      <c r="AZ138" s="74">
        <v>132.18762000000001</v>
      </c>
      <c r="BA138" s="85">
        <v>113</v>
      </c>
      <c r="BB138" s="87">
        <v>1.99</v>
      </c>
      <c r="BC138" s="84">
        <v>4</v>
      </c>
      <c r="BD138" s="76" t="s">
        <v>43</v>
      </c>
      <c r="BE138" s="77">
        <v>4.5999999999999996</v>
      </c>
      <c r="BF138" s="295" t="s">
        <v>1967</v>
      </c>
      <c r="BG138" s="270">
        <v>41609</v>
      </c>
      <c r="BH138" s="270" t="s">
        <v>1123</v>
      </c>
      <c r="BI138" s="57"/>
      <c r="BJ138" s="64"/>
      <c r="BL138" s="53" t="s">
        <v>2015</v>
      </c>
      <c r="BM138" s="55">
        <v>2</v>
      </c>
      <c r="BN138" s="324" t="s">
        <v>3037</v>
      </c>
      <c r="BO138" s="358">
        <v>0</v>
      </c>
      <c r="BP138" s="358">
        <v>0.159</v>
      </c>
      <c r="BQ138" s="358">
        <v>4.0000000000000001E-3</v>
      </c>
      <c r="BR138" s="358">
        <v>0.83299999999999996</v>
      </c>
      <c r="BS138" s="358">
        <v>1E-3</v>
      </c>
      <c r="BT138" s="358">
        <v>2E-3</v>
      </c>
      <c r="BU138" s="359">
        <v>0</v>
      </c>
      <c r="BV138" s="358">
        <v>2.0634887000000001E-2</v>
      </c>
      <c r="BW138" s="358">
        <v>0.229997496</v>
      </c>
      <c r="BX138" s="358">
        <v>4.4985738999999997E-2</v>
      </c>
      <c r="BY138" s="358">
        <v>0.66615389999999997</v>
      </c>
      <c r="BZ138" s="358">
        <v>9.8694200000000005E-6</v>
      </c>
      <c r="CA138" s="358">
        <v>1.1230692E-2</v>
      </c>
      <c r="CB138" s="359">
        <v>2.6987416E-2</v>
      </c>
      <c r="CC138" s="64">
        <v>296</v>
      </c>
      <c r="CD138" s="64">
        <v>307</v>
      </c>
      <c r="CE138" s="64">
        <v>267</v>
      </c>
      <c r="CF138" s="64">
        <v>284</v>
      </c>
      <c r="CG138" s="64">
        <v>248</v>
      </c>
      <c r="CH138" s="64">
        <v>193</v>
      </c>
      <c r="CI138" s="64">
        <v>213</v>
      </c>
      <c r="CJ138" s="64">
        <v>224</v>
      </c>
      <c r="CK138" s="64">
        <v>226</v>
      </c>
      <c r="CL138" s="327">
        <v>259</v>
      </c>
      <c r="CM138" s="328">
        <v>0.246814044213264</v>
      </c>
      <c r="CN138" s="328">
        <v>0.109192756292204</v>
      </c>
      <c r="CO138" s="55" t="s">
        <v>43</v>
      </c>
      <c r="CQ138" s="71" t="s">
        <v>411</v>
      </c>
      <c r="CR138" s="38" t="s">
        <v>411</v>
      </c>
      <c r="CS138" s="331">
        <v>42073</v>
      </c>
      <c r="CT138" s="214" t="s">
        <v>1967</v>
      </c>
      <c r="CU138" s="302">
        <v>5</v>
      </c>
      <c r="CV138" s="302">
        <v>5</v>
      </c>
      <c r="CW138" s="350" t="s">
        <v>2329</v>
      </c>
      <c r="CX138" s="55" t="s">
        <v>1967</v>
      </c>
      <c r="CY138" s="55"/>
      <c r="CZ138" s="55"/>
      <c r="DA138" s="368"/>
    </row>
    <row r="139" spans="1:105" s="53" customFormat="1">
      <c r="A139" s="55">
        <v>138</v>
      </c>
      <c r="B139" s="259" t="s">
        <v>412</v>
      </c>
      <c r="C139" s="259" t="s">
        <v>412</v>
      </c>
      <c r="D139" s="260" t="s">
        <v>29</v>
      </c>
      <c r="E139" s="91"/>
      <c r="F139" s="71">
        <v>56</v>
      </c>
      <c r="G139" s="55"/>
      <c r="H139" s="72"/>
      <c r="I139" s="67"/>
      <c r="J139" s="71" t="s">
        <v>414</v>
      </c>
      <c r="K139" s="84" t="s">
        <v>41</v>
      </c>
      <c r="L139" s="78"/>
      <c r="M139" s="55" t="s">
        <v>480</v>
      </c>
      <c r="N139" s="88"/>
      <c r="O139" s="84"/>
      <c r="P139" s="78"/>
      <c r="Q139" s="83" t="s">
        <v>48</v>
      </c>
      <c r="R139" s="75">
        <v>41172</v>
      </c>
      <c r="S139" s="86" t="s">
        <v>488</v>
      </c>
      <c r="T139" s="86" t="s">
        <v>221</v>
      </c>
      <c r="U139" s="71" t="s">
        <v>100</v>
      </c>
      <c r="V139" s="71">
        <v>148</v>
      </c>
      <c r="W139" s="88" t="s">
        <v>413</v>
      </c>
      <c r="X139" s="71" t="s">
        <v>28</v>
      </c>
      <c r="Y139" s="55">
        <v>0</v>
      </c>
      <c r="Z139" s="71">
        <v>0</v>
      </c>
      <c r="AA139" s="75">
        <v>41184</v>
      </c>
      <c r="AB139" s="261">
        <v>42073</v>
      </c>
      <c r="AC139" s="271">
        <v>6</v>
      </c>
      <c r="AD139" s="270">
        <v>42138</v>
      </c>
      <c r="AE139" s="71">
        <v>5</v>
      </c>
      <c r="AF139" s="71"/>
      <c r="AG139" s="71"/>
      <c r="AH139" s="270"/>
      <c r="AI139" s="270"/>
      <c r="AJ139" s="71"/>
      <c r="AK139" s="270">
        <v>42005</v>
      </c>
      <c r="AL139" s="270"/>
      <c r="AM139" s="71"/>
      <c r="AN139" s="71">
        <v>4</v>
      </c>
      <c r="AO139" s="71"/>
      <c r="AQ139" s="71"/>
      <c r="AR139" s="71"/>
      <c r="AS139" s="71"/>
      <c r="AT139" s="71" t="s">
        <v>1967</v>
      </c>
      <c r="AU139" s="71"/>
      <c r="AW139" s="71"/>
      <c r="AX139" s="71" t="s">
        <v>1967</v>
      </c>
      <c r="AY139" s="74">
        <v>43.753239999999998</v>
      </c>
      <c r="AZ139" s="74">
        <v>132.08054999999999</v>
      </c>
      <c r="BA139" s="85">
        <v>62</v>
      </c>
      <c r="BB139" s="87">
        <v>2.56</v>
      </c>
      <c r="BC139" s="84">
        <v>5</v>
      </c>
      <c r="BD139" s="76" t="s">
        <v>43</v>
      </c>
      <c r="BE139" s="77">
        <v>4.3278688524590159</v>
      </c>
      <c r="BF139" s="295" t="s">
        <v>1967</v>
      </c>
      <c r="BG139" s="270">
        <v>41609</v>
      </c>
      <c r="BH139" s="270" t="s">
        <v>1123</v>
      </c>
      <c r="BI139" s="57"/>
      <c r="BJ139" s="64"/>
      <c r="BL139" s="53" t="s">
        <v>2015</v>
      </c>
      <c r="BM139" s="55">
        <v>2</v>
      </c>
      <c r="BN139" s="324" t="s">
        <v>3037</v>
      </c>
      <c r="BO139" s="358">
        <v>0.01</v>
      </c>
      <c r="BP139" s="358">
        <v>0.14699999999999999</v>
      </c>
      <c r="BQ139" s="358">
        <v>8.0000000000000002E-3</v>
      </c>
      <c r="BR139" s="358">
        <v>0.753</v>
      </c>
      <c r="BS139" s="358">
        <v>2.7E-2</v>
      </c>
      <c r="BT139" s="358">
        <v>2.3E-2</v>
      </c>
      <c r="BU139" s="359">
        <v>3.2000000000000001E-2</v>
      </c>
      <c r="BV139" s="358">
        <v>1.00145E-5</v>
      </c>
      <c r="BW139" s="358">
        <v>0.20394220099999999</v>
      </c>
      <c r="BX139" s="358">
        <v>2.6591747999999998E-2</v>
      </c>
      <c r="BY139" s="358">
        <v>0.68125262799999997</v>
      </c>
      <c r="BZ139" s="358">
        <v>3.6118362000000001E-2</v>
      </c>
      <c r="CA139" s="358">
        <v>1.3573658000000001E-2</v>
      </c>
      <c r="CB139" s="359">
        <v>3.8511389E-2</v>
      </c>
      <c r="CC139" s="64">
        <v>296</v>
      </c>
      <c r="CD139" s="64">
        <v>307</v>
      </c>
      <c r="CE139" s="64">
        <v>267</v>
      </c>
      <c r="CF139" s="64">
        <v>284</v>
      </c>
      <c r="CG139" s="64">
        <v>248</v>
      </c>
      <c r="CH139" s="64">
        <v>193</v>
      </c>
      <c r="CI139" s="64">
        <v>214</v>
      </c>
      <c r="CJ139" s="64">
        <v>223</v>
      </c>
      <c r="CK139" s="64">
        <v>226</v>
      </c>
      <c r="CL139" s="327">
        <v>259</v>
      </c>
      <c r="CM139" s="328">
        <v>9.9436497615951497E-2</v>
      </c>
      <c r="CN139" s="328">
        <v>0.155788730586574</v>
      </c>
      <c r="CO139" s="55" t="s">
        <v>43</v>
      </c>
      <c r="CP139" s="346" t="s">
        <v>2069</v>
      </c>
      <c r="CQ139" s="71" t="s">
        <v>414</v>
      </c>
      <c r="CR139" s="38" t="s">
        <v>414</v>
      </c>
      <c r="CS139" s="331">
        <v>42073</v>
      </c>
      <c r="CT139" s="214" t="s">
        <v>1967</v>
      </c>
      <c r="CU139" s="302">
        <v>5</v>
      </c>
      <c r="CV139" s="302">
        <v>5</v>
      </c>
      <c r="CW139" s="350" t="s">
        <v>2330</v>
      </c>
      <c r="CX139" s="55" t="s">
        <v>1967</v>
      </c>
      <c r="CY139" s="55" t="s">
        <v>3040</v>
      </c>
      <c r="CZ139" s="55" t="s">
        <v>3040</v>
      </c>
      <c r="DA139" s="368" t="s">
        <v>3040</v>
      </c>
    </row>
    <row r="140" spans="1:105" s="53" customFormat="1">
      <c r="A140" s="55">
        <v>139</v>
      </c>
      <c r="B140" s="259" t="s">
        <v>415</v>
      </c>
      <c r="C140" s="259" t="s">
        <v>415</v>
      </c>
      <c r="D140" s="260" t="s">
        <v>29</v>
      </c>
      <c r="E140" s="91"/>
      <c r="F140" s="71">
        <v>56</v>
      </c>
      <c r="G140" s="55"/>
      <c r="H140" s="72"/>
      <c r="I140" s="67"/>
      <c r="J140" s="71" t="s">
        <v>416</v>
      </c>
      <c r="K140" s="84" t="s">
        <v>41</v>
      </c>
      <c r="L140" s="78"/>
      <c r="M140" s="55" t="s">
        <v>480</v>
      </c>
      <c r="N140" s="88"/>
      <c r="O140" s="84"/>
      <c r="P140" s="78"/>
      <c r="Q140" s="83" t="s">
        <v>48</v>
      </c>
      <c r="R140" s="75">
        <v>41172</v>
      </c>
      <c r="S140" s="86"/>
      <c r="T140" s="86"/>
      <c r="U140" s="71"/>
      <c r="V140" s="71">
        <v>188</v>
      </c>
      <c r="W140" s="88"/>
      <c r="X140" s="71" t="s">
        <v>28</v>
      </c>
      <c r="Y140" s="55">
        <v>0</v>
      </c>
      <c r="Z140" s="71">
        <v>0</v>
      </c>
      <c r="AA140" s="75">
        <v>41184</v>
      </c>
      <c r="AB140" s="261">
        <v>42073</v>
      </c>
      <c r="AC140" s="271">
        <v>4</v>
      </c>
      <c r="AD140" s="270">
        <v>42138</v>
      </c>
      <c r="AE140" s="71">
        <v>5</v>
      </c>
      <c r="AF140" s="71"/>
      <c r="AG140" s="71"/>
      <c r="AH140" s="270"/>
      <c r="AI140" s="270"/>
      <c r="AJ140" s="71"/>
      <c r="AK140" s="270">
        <v>42005</v>
      </c>
      <c r="AL140" s="270"/>
      <c r="AM140" s="71"/>
      <c r="AN140" s="71">
        <v>4</v>
      </c>
      <c r="AO140" s="71"/>
      <c r="AQ140" s="71"/>
      <c r="AR140" s="71"/>
      <c r="AS140" s="71"/>
      <c r="AT140" s="71" t="s">
        <v>1967</v>
      </c>
      <c r="AU140" s="71"/>
      <c r="AW140" s="71"/>
      <c r="AX140" s="71" t="s">
        <v>1967</v>
      </c>
      <c r="AY140" s="74">
        <v>43.752769999999998</v>
      </c>
      <c r="AZ140" s="74">
        <v>132.08032</v>
      </c>
      <c r="BA140" s="85">
        <v>59</v>
      </c>
      <c r="BB140" s="87">
        <v>2.16</v>
      </c>
      <c r="BC140" s="84">
        <v>8</v>
      </c>
      <c r="BD140" s="76" t="s">
        <v>43</v>
      </c>
      <c r="BE140" s="77">
        <v>4.4514018691588779</v>
      </c>
      <c r="BF140" s="295" t="s">
        <v>1967</v>
      </c>
      <c r="BG140" s="270">
        <v>41609</v>
      </c>
      <c r="BH140" s="270" t="s">
        <v>1123</v>
      </c>
      <c r="BI140" s="57"/>
      <c r="BJ140" s="64"/>
      <c r="BL140" s="53" t="s">
        <v>2015</v>
      </c>
      <c r="BM140" s="55">
        <v>2</v>
      </c>
      <c r="BN140" s="324" t="s">
        <v>3037</v>
      </c>
      <c r="BO140" s="358">
        <v>0</v>
      </c>
      <c r="BP140" s="358">
        <v>0.16600000000000001</v>
      </c>
      <c r="BQ140" s="358">
        <v>0</v>
      </c>
      <c r="BR140" s="358">
        <v>0.83099999999999996</v>
      </c>
      <c r="BS140" s="358">
        <v>0</v>
      </c>
      <c r="BT140" s="358">
        <v>1E-3</v>
      </c>
      <c r="BU140" s="359">
        <v>1E-3</v>
      </c>
      <c r="BV140" s="358">
        <v>2.471663E-2</v>
      </c>
      <c r="BW140" s="358">
        <v>0.224444908</v>
      </c>
      <c r="BX140" s="358">
        <v>5.2469371000000001E-2</v>
      </c>
      <c r="BY140" s="358">
        <v>0.64833593700000003</v>
      </c>
      <c r="BZ140" s="358">
        <v>9.7961299999999997E-6</v>
      </c>
      <c r="CA140" s="358">
        <v>1.9951993000000001E-2</v>
      </c>
      <c r="CB140" s="359">
        <v>3.0071365999999999E-2</v>
      </c>
      <c r="CC140" s="64">
        <v>296</v>
      </c>
      <c r="CD140" s="64">
        <v>307</v>
      </c>
      <c r="CE140" s="64">
        <v>267</v>
      </c>
      <c r="CF140" s="64">
        <v>283</v>
      </c>
      <c r="CG140" s="64">
        <v>248</v>
      </c>
      <c r="CH140" s="64">
        <v>193</v>
      </c>
      <c r="CI140" s="64">
        <v>213</v>
      </c>
      <c r="CJ140" s="64">
        <v>224</v>
      </c>
      <c r="CK140" s="64">
        <v>226</v>
      </c>
      <c r="CL140" s="327">
        <v>259</v>
      </c>
      <c r="CM140" s="328">
        <v>0.30013003901170299</v>
      </c>
      <c r="CN140" s="328">
        <v>0.103018291424089</v>
      </c>
      <c r="CO140" s="55" t="s">
        <v>43</v>
      </c>
      <c r="CQ140" s="71" t="s">
        <v>416</v>
      </c>
      <c r="CR140" s="38" t="s">
        <v>416</v>
      </c>
      <c r="CS140" s="331">
        <v>42073</v>
      </c>
      <c r="CT140" s="214" t="s">
        <v>1967</v>
      </c>
      <c r="CU140" s="302">
        <v>5</v>
      </c>
      <c r="CV140" s="302">
        <v>5</v>
      </c>
      <c r="CW140" s="350" t="s">
        <v>2331</v>
      </c>
      <c r="CX140" s="55" t="s">
        <v>1967</v>
      </c>
      <c r="CY140" s="55"/>
      <c r="CZ140" s="55"/>
      <c r="DA140" s="368"/>
    </row>
    <row r="141" spans="1:105" s="53" customFormat="1">
      <c r="A141" s="55">
        <v>140</v>
      </c>
      <c r="B141" s="259" t="s">
        <v>417</v>
      </c>
      <c r="C141" s="259" t="s">
        <v>417</v>
      </c>
      <c r="D141" s="260" t="s">
        <v>29</v>
      </c>
      <c r="E141" s="91"/>
      <c r="F141" s="71">
        <v>56</v>
      </c>
      <c r="G141" s="55"/>
      <c r="H141" s="72"/>
      <c r="I141" s="67"/>
      <c r="J141" s="71" t="s">
        <v>418</v>
      </c>
      <c r="K141" s="84" t="s">
        <v>41</v>
      </c>
      <c r="L141" s="78"/>
      <c r="M141" s="55" t="s">
        <v>480</v>
      </c>
      <c r="N141" s="88"/>
      <c r="O141" s="84"/>
      <c r="P141" s="78"/>
      <c r="Q141" s="83" t="s">
        <v>48</v>
      </c>
      <c r="R141" s="75">
        <v>41172</v>
      </c>
      <c r="S141" s="86"/>
      <c r="T141" s="86"/>
      <c r="U141" s="71"/>
      <c r="V141" s="71">
        <v>216</v>
      </c>
      <c r="W141" s="88"/>
      <c r="X141" s="71" t="s">
        <v>28</v>
      </c>
      <c r="Y141" s="55">
        <v>0</v>
      </c>
      <c r="Z141" s="71">
        <v>0</v>
      </c>
      <c r="AA141" s="75">
        <v>41184</v>
      </c>
      <c r="AB141" s="261">
        <v>42073</v>
      </c>
      <c r="AC141" s="271">
        <v>6</v>
      </c>
      <c r="AD141" s="270">
        <v>42138</v>
      </c>
      <c r="AE141" s="71">
        <v>6</v>
      </c>
      <c r="AF141" s="71"/>
      <c r="AG141" s="71"/>
      <c r="AH141" s="270"/>
      <c r="AI141" s="270"/>
      <c r="AJ141" s="71"/>
      <c r="AK141" s="270">
        <v>42005</v>
      </c>
      <c r="AL141" s="270"/>
      <c r="AM141" s="71"/>
      <c r="AN141" s="71">
        <v>4</v>
      </c>
      <c r="AO141" s="71"/>
      <c r="AQ141" s="71"/>
      <c r="AR141" s="71"/>
      <c r="AS141" s="71"/>
      <c r="AT141" s="71" t="s">
        <v>1967</v>
      </c>
      <c r="AU141" s="71"/>
      <c r="AW141" s="71"/>
      <c r="AX141" s="71" t="s">
        <v>1967</v>
      </c>
      <c r="AY141" s="74">
        <v>43.754219999999997</v>
      </c>
      <c r="AZ141" s="74">
        <v>132.08179999999999</v>
      </c>
      <c r="BA141" s="85">
        <v>74</v>
      </c>
      <c r="BB141" s="87">
        <v>2.14</v>
      </c>
      <c r="BC141" s="84">
        <v>4</v>
      </c>
      <c r="BD141" s="76" t="s">
        <v>43</v>
      </c>
      <c r="BE141" s="77">
        <v>4.4239130434782608</v>
      </c>
      <c r="BF141" s="295" t="s">
        <v>1967</v>
      </c>
      <c r="BG141" s="270">
        <v>41609</v>
      </c>
      <c r="BH141" s="270" t="s">
        <v>1123</v>
      </c>
      <c r="BI141" s="57"/>
      <c r="BJ141" s="64"/>
      <c r="BL141" s="53" t="s">
        <v>2015</v>
      </c>
      <c r="BM141" s="55">
        <v>2</v>
      </c>
      <c r="BN141" s="324" t="s">
        <v>3037</v>
      </c>
      <c r="BO141" s="358">
        <v>5.0000000000000001E-3</v>
      </c>
      <c r="BP141" s="358">
        <v>0.123</v>
      </c>
      <c r="BQ141" s="358">
        <v>6.0000000000000001E-3</v>
      </c>
      <c r="BR141" s="358">
        <v>0.83699999999999997</v>
      </c>
      <c r="BS141" s="358">
        <v>1E-3</v>
      </c>
      <c r="BT141" s="358">
        <v>2.7E-2</v>
      </c>
      <c r="BU141" s="359">
        <v>1E-3</v>
      </c>
      <c r="BV141" s="358">
        <v>3.5151882000000002E-2</v>
      </c>
      <c r="BW141" s="358">
        <v>0.224740035</v>
      </c>
      <c r="BX141" s="358">
        <v>5.5634085999999999E-2</v>
      </c>
      <c r="BY141" s="358">
        <v>0.63874372300000004</v>
      </c>
      <c r="BZ141" s="358">
        <v>9.8214099999999995E-6</v>
      </c>
      <c r="CA141" s="358">
        <v>2.1067371000000001E-2</v>
      </c>
      <c r="CB141" s="359">
        <v>2.4653082E-2</v>
      </c>
      <c r="CC141" s="64">
        <v>296</v>
      </c>
      <c r="CD141" s="64">
        <v>307</v>
      </c>
      <c r="CE141" s="64">
        <v>267</v>
      </c>
      <c r="CF141" s="64">
        <v>284</v>
      </c>
      <c r="CG141" s="64">
        <v>248</v>
      </c>
      <c r="CH141" s="64">
        <v>193</v>
      </c>
      <c r="CI141" s="64">
        <v>214</v>
      </c>
      <c r="CJ141" s="64">
        <v>224</v>
      </c>
      <c r="CK141" s="64">
        <v>226</v>
      </c>
      <c r="CL141" s="327">
        <v>259</v>
      </c>
      <c r="CM141" s="328">
        <v>0.37422337812454798</v>
      </c>
      <c r="CN141" s="328">
        <v>0.1029785268991</v>
      </c>
      <c r="CO141" s="55" t="s">
        <v>2050</v>
      </c>
      <c r="CQ141" s="71" t="s">
        <v>418</v>
      </c>
      <c r="CR141" s="38" t="s">
        <v>418</v>
      </c>
      <c r="CS141" s="331">
        <v>42073</v>
      </c>
      <c r="CT141" s="214" t="s">
        <v>1967</v>
      </c>
      <c r="CU141" s="302">
        <v>5</v>
      </c>
      <c r="CV141" s="302">
        <v>5</v>
      </c>
      <c r="CW141" s="350" t="s">
        <v>2332</v>
      </c>
      <c r="CX141" s="55" t="s">
        <v>1967</v>
      </c>
      <c r="CY141" s="55"/>
      <c r="CZ141" s="55"/>
      <c r="DA141" s="368" t="s">
        <v>3040</v>
      </c>
    </row>
    <row r="142" spans="1:105" s="53" customFormat="1">
      <c r="A142" s="55">
        <v>141</v>
      </c>
      <c r="B142" s="259" t="s">
        <v>419</v>
      </c>
      <c r="C142" s="259" t="s">
        <v>419</v>
      </c>
      <c r="D142" s="260" t="s">
        <v>29</v>
      </c>
      <c r="E142" s="91"/>
      <c r="F142" s="71">
        <v>56</v>
      </c>
      <c r="G142" s="55"/>
      <c r="H142" s="72"/>
      <c r="I142" s="67"/>
      <c r="J142" s="71" t="s">
        <v>420</v>
      </c>
      <c r="K142" s="84" t="s">
        <v>41</v>
      </c>
      <c r="L142" s="78"/>
      <c r="M142" s="55" t="s">
        <v>480</v>
      </c>
      <c r="N142" s="88"/>
      <c r="O142" s="84"/>
      <c r="P142" s="78"/>
      <c r="Q142" s="83" t="s">
        <v>48</v>
      </c>
      <c r="R142" s="75">
        <v>41172</v>
      </c>
      <c r="S142" s="86"/>
      <c r="T142" s="86"/>
      <c r="U142" s="71"/>
      <c r="V142" s="71">
        <v>120</v>
      </c>
      <c r="W142" s="88"/>
      <c r="X142" s="71" t="s">
        <v>28</v>
      </c>
      <c r="Y142" s="55">
        <v>0</v>
      </c>
      <c r="Z142" s="71">
        <v>0</v>
      </c>
      <c r="AA142" s="75">
        <v>41184</v>
      </c>
      <c r="AB142" s="261">
        <v>42073</v>
      </c>
      <c r="AC142" s="271">
        <v>4</v>
      </c>
      <c r="AD142" s="270">
        <v>42138</v>
      </c>
      <c r="AE142" s="71">
        <v>5</v>
      </c>
      <c r="AF142" s="71"/>
      <c r="AG142" s="71"/>
      <c r="AH142" s="270"/>
      <c r="AI142" s="270"/>
      <c r="AJ142" s="71"/>
      <c r="AK142" s="270">
        <v>42005</v>
      </c>
      <c r="AL142" s="270"/>
      <c r="AM142" s="71"/>
      <c r="AN142" s="71">
        <v>4</v>
      </c>
      <c r="AO142" s="71"/>
      <c r="AQ142" s="71"/>
      <c r="AR142" s="71"/>
      <c r="AS142" s="71"/>
      <c r="AT142" s="71" t="s">
        <v>1967</v>
      </c>
      <c r="AU142" s="71"/>
      <c r="AW142" s="71"/>
      <c r="AX142" s="71"/>
      <c r="AY142" s="74">
        <v>43.752920000000003</v>
      </c>
      <c r="AZ142" s="74">
        <v>132.07988</v>
      </c>
      <c r="BA142" s="85">
        <v>59</v>
      </c>
      <c r="BB142" s="87">
        <v>1.95</v>
      </c>
      <c r="BC142" s="84">
        <v>5</v>
      </c>
      <c r="BD142" s="76" t="s">
        <v>43</v>
      </c>
      <c r="BE142" s="77">
        <v>4.4622641509433967</v>
      </c>
      <c r="BF142" s="295" t="s">
        <v>1967</v>
      </c>
      <c r="BG142" s="270">
        <v>41609</v>
      </c>
      <c r="BH142" s="270" t="s">
        <v>1123</v>
      </c>
      <c r="BI142" s="57"/>
      <c r="BJ142" s="64"/>
      <c r="BL142" s="53" t="s">
        <v>2015</v>
      </c>
      <c r="BM142" s="55">
        <v>2</v>
      </c>
      <c r="BN142" s="324" t="s">
        <v>3037</v>
      </c>
      <c r="BO142" s="358">
        <v>1E-3</v>
      </c>
      <c r="BP142" s="358">
        <v>0.183</v>
      </c>
      <c r="BQ142" s="358">
        <v>1E-3</v>
      </c>
      <c r="BR142" s="358">
        <v>0.81200000000000006</v>
      </c>
      <c r="BS142" s="358">
        <v>0</v>
      </c>
      <c r="BT142" s="358">
        <v>2E-3</v>
      </c>
      <c r="BU142" s="359">
        <v>0</v>
      </c>
      <c r="BV142" s="358">
        <v>2.0466614000000001E-2</v>
      </c>
      <c r="BW142" s="358">
        <v>0.22683593799999999</v>
      </c>
      <c r="BX142" s="358">
        <v>4.1207282999999997E-2</v>
      </c>
      <c r="BY142" s="358">
        <v>0.66464661400000002</v>
      </c>
      <c r="BZ142" s="358">
        <v>5.262727E-3</v>
      </c>
      <c r="CA142" s="358">
        <v>1.3731449999999999E-2</v>
      </c>
      <c r="CB142" s="359">
        <v>2.7849373E-2</v>
      </c>
      <c r="CC142" s="64">
        <v>296</v>
      </c>
      <c r="CD142" s="64">
        <v>307</v>
      </c>
      <c r="CE142" s="64">
        <v>267</v>
      </c>
      <c r="CF142" s="64">
        <v>284</v>
      </c>
      <c r="CG142" s="64">
        <v>248</v>
      </c>
      <c r="CH142" s="64">
        <v>193</v>
      </c>
      <c r="CI142" s="64">
        <v>213</v>
      </c>
      <c r="CJ142" s="64">
        <v>224</v>
      </c>
      <c r="CK142" s="64">
        <v>226</v>
      </c>
      <c r="CL142" s="327">
        <v>259</v>
      </c>
      <c r="CM142" s="328">
        <v>0.23112267013437399</v>
      </c>
      <c r="CN142" s="328">
        <v>0.11478182433194301</v>
      </c>
      <c r="CO142" s="55" t="s">
        <v>43</v>
      </c>
      <c r="CQ142" s="71" t="s">
        <v>420</v>
      </c>
      <c r="CR142" s="38" t="s">
        <v>420</v>
      </c>
      <c r="CS142" s="331">
        <v>42073</v>
      </c>
      <c r="CT142" s="214" t="s">
        <v>1967</v>
      </c>
      <c r="CU142" s="302">
        <v>5</v>
      </c>
      <c r="CV142" s="302">
        <v>5</v>
      </c>
      <c r="CW142" s="350" t="s">
        <v>2333</v>
      </c>
      <c r="CX142" s="55" t="s">
        <v>1967</v>
      </c>
      <c r="CY142" s="55"/>
      <c r="CZ142" s="55"/>
      <c r="DA142" s="368"/>
    </row>
    <row r="143" spans="1:105" s="53" customFormat="1">
      <c r="A143" s="55">
        <v>142</v>
      </c>
      <c r="B143" s="259" t="s">
        <v>421</v>
      </c>
      <c r="C143" s="259" t="s">
        <v>421</v>
      </c>
      <c r="D143" s="260" t="s">
        <v>29</v>
      </c>
      <c r="E143" s="91"/>
      <c r="F143" s="71">
        <v>56</v>
      </c>
      <c r="G143" s="55"/>
      <c r="H143" s="72"/>
      <c r="I143" s="67"/>
      <c r="J143" s="71" t="s">
        <v>422</v>
      </c>
      <c r="K143" s="84" t="s">
        <v>41</v>
      </c>
      <c r="L143" s="78"/>
      <c r="M143" s="55" t="s">
        <v>480</v>
      </c>
      <c r="N143" s="88"/>
      <c r="O143" s="84"/>
      <c r="P143" s="78"/>
      <c r="Q143" s="83" t="s">
        <v>48</v>
      </c>
      <c r="R143" s="75">
        <v>41172</v>
      </c>
      <c r="S143" s="86"/>
      <c r="T143" s="86"/>
      <c r="U143" s="71"/>
      <c r="V143" s="71">
        <v>112</v>
      </c>
      <c r="W143" s="88"/>
      <c r="X143" s="71" t="s">
        <v>28</v>
      </c>
      <c r="Y143" s="55">
        <v>0</v>
      </c>
      <c r="Z143" s="71">
        <v>0</v>
      </c>
      <c r="AA143" s="75">
        <v>41184</v>
      </c>
      <c r="AB143" s="261">
        <v>42073</v>
      </c>
      <c r="AC143" s="271">
        <v>5</v>
      </c>
      <c r="AD143" s="270">
        <v>42138</v>
      </c>
      <c r="AE143" s="71">
        <v>4</v>
      </c>
      <c r="AF143" s="71"/>
      <c r="AG143" s="71"/>
      <c r="AH143" s="270"/>
      <c r="AI143" s="270"/>
      <c r="AJ143" s="71"/>
      <c r="AK143" s="270">
        <v>42005</v>
      </c>
      <c r="AL143" s="270"/>
      <c r="AM143" s="71"/>
      <c r="AN143" s="71">
        <v>4</v>
      </c>
      <c r="AO143" s="71"/>
      <c r="AQ143" s="71"/>
      <c r="AR143" s="71"/>
      <c r="AS143" s="71"/>
      <c r="AT143" s="71" t="s">
        <v>1967</v>
      </c>
      <c r="AU143" s="71"/>
      <c r="AW143" s="71"/>
      <c r="AX143" s="71" t="s">
        <v>1967</v>
      </c>
      <c r="AY143" s="74">
        <v>43.753149999999998</v>
      </c>
      <c r="AZ143" s="74">
        <v>132.08018000000001</v>
      </c>
      <c r="BA143" s="85">
        <v>62</v>
      </c>
      <c r="BB143" s="87">
        <v>2.23</v>
      </c>
      <c r="BC143" s="84">
        <v>5</v>
      </c>
      <c r="BD143" s="76" t="s">
        <v>43</v>
      </c>
      <c r="BE143" s="77">
        <v>4.418032786885246</v>
      </c>
      <c r="BF143" s="295" t="s">
        <v>1967</v>
      </c>
      <c r="BG143" s="270">
        <v>41609</v>
      </c>
      <c r="BH143" s="270" t="s">
        <v>1123</v>
      </c>
      <c r="BI143" s="57"/>
      <c r="BJ143" s="64"/>
      <c r="BL143" s="53" t="s">
        <v>2015</v>
      </c>
      <c r="BM143" s="55">
        <v>2</v>
      </c>
      <c r="BN143" s="324" t="s">
        <v>3037</v>
      </c>
      <c r="BO143" s="358">
        <v>0.01</v>
      </c>
      <c r="BP143" s="358">
        <v>0.14699999999999999</v>
      </c>
      <c r="BQ143" s="358">
        <v>8.0000000000000002E-3</v>
      </c>
      <c r="BR143" s="358">
        <v>0.753</v>
      </c>
      <c r="BS143" s="358">
        <v>2.7E-2</v>
      </c>
      <c r="BT143" s="358">
        <v>2.3E-2</v>
      </c>
      <c r="BU143" s="359">
        <v>3.2000000000000001E-2</v>
      </c>
      <c r="BV143" s="358">
        <v>1.00145E-5</v>
      </c>
      <c r="BW143" s="358">
        <v>0.20394220099999999</v>
      </c>
      <c r="BX143" s="358">
        <v>2.6591747999999998E-2</v>
      </c>
      <c r="BY143" s="358">
        <v>0.68125262799999997</v>
      </c>
      <c r="BZ143" s="358">
        <v>3.6118362000000001E-2</v>
      </c>
      <c r="CA143" s="358">
        <v>1.3573658000000001E-2</v>
      </c>
      <c r="CB143" s="359">
        <v>3.8511389E-2</v>
      </c>
      <c r="CC143" s="64">
        <v>296</v>
      </c>
      <c r="CD143" s="64">
        <v>307</v>
      </c>
      <c r="CE143" s="64">
        <v>267</v>
      </c>
      <c r="CF143" s="64">
        <v>284</v>
      </c>
      <c r="CG143" s="64">
        <v>248</v>
      </c>
      <c r="CH143" s="64">
        <v>193</v>
      </c>
      <c r="CI143" s="64">
        <v>214</v>
      </c>
      <c r="CJ143" s="64">
        <v>223</v>
      </c>
      <c r="CK143" s="64">
        <v>226</v>
      </c>
      <c r="CL143" s="327">
        <v>259</v>
      </c>
      <c r="CM143" s="328">
        <v>9.9436497615951497E-2</v>
      </c>
      <c r="CN143" s="328">
        <v>0.155788730586574</v>
      </c>
      <c r="CO143" s="55" t="s">
        <v>43</v>
      </c>
      <c r="CP143" s="346" t="s">
        <v>2069</v>
      </c>
      <c r="CQ143" s="71" t="s">
        <v>422</v>
      </c>
      <c r="CR143" s="38" t="s">
        <v>422</v>
      </c>
      <c r="CS143" s="331">
        <v>42073</v>
      </c>
      <c r="CT143" s="214" t="s">
        <v>1967</v>
      </c>
      <c r="CU143" s="302">
        <v>5</v>
      </c>
      <c r="CV143" s="302">
        <v>5</v>
      </c>
      <c r="CW143" s="350" t="s">
        <v>2334</v>
      </c>
      <c r="CX143" s="55" t="s">
        <v>1967</v>
      </c>
      <c r="CY143" s="55"/>
      <c r="CZ143" s="55"/>
      <c r="DA143" s="368"/>
    </row>
    <row r="144" spans="1:105" s="53" customFormat="1">
      <c r="A144" s="55">
        <v>143</v>
      </c>
      <c r="B144" s="70" t="s">
        <v>423</v>
      </c>
      <c r="C144" s="70" t="s">
        <v>423</v>
      </c>
      <c r="D144" s="90" t="s">
        <v>29</v>
      </c>
      <c r="E144" s="91"/>
      <c r="F144" s="71">
        <v>57</v>
      </c>
      <c r="G144" s="55"/>
      <c r="H144" s="72"/>
      <c r="I144" s="67"/>
      <c r="J144" s="71" t="s">
        <v>426</v>
      </c>
      <c r="K144" s="84" t="s">
        <v>41</v>
      </c>
      <c r="L144" s="78"/>
      <c r="M144" s="55" t="s">
        <v>480</v>
      </c>
      <c r="N144" s="88"/>
      <c r="O144" s="84"/>
      <c r="P144" s="78"/>
      <c r="Q144" s="83" t="s">
        <v>48</v>
      </c>
      <c r="R144" s="75">
        <v>41172</v>
      </c>
      <c r="S144" s="86" t="s">
        <v>424</v>
      </c>
      <c r="T144" s="86" t="s">
        <v>94</v>
      </c>
      <c r="U144" s="71" t="s">
        <v>54</v>
      </c>
      <c r="V144" s="71">
        <v>232</v>
      </c>
      <c r="W144" s="88" t="s">
        <v>425</v>
      </c>
      <c r="X144" s="71" t="s">
        <v>28</v>
      </c>
      <c r="Y144" s="55">
        <v>0</v>
      </c>
      <c r="Z144" s="71">
        <v>0</v>
      </c>
      <c r="AA144" s="75">
        <v>41184</v>
      </c>
      <c r="AB144" s="75"/>
      <c r="AC144" s="271"/>
      <c r="AD144" s="270"/>
      <c r="AE144" s="71"/>
      <c r="AF144" s="71"/>
      <c r="AG144" s="71"/>
      <c r="AH144" s="270"/>
      <c r="AI144" s="270"/>
      <c r="AJ144" s="71"/>
      <c r="AK144" s="270"/>
      <c r="AL144" s="270"/>
      <c r="AM144" s="71"/>
      <c r="AN144" s="71">
        <v>4</v>
      </c>
      <c r="AO144" s="71"/>
      <c r="AQ144" s="71"/>
      <c r="AR144" s="71"/>
      <c r="AS144" s="71"/>
      <c r="AT144" s="71" t="s">
        <v>1967</v>
      </c>
      <c r="AU144" s="71"/>
      <c r="AW144" s="71"/>
      <c r="AY144" s="74">
        <v>43.932650000000002</v>
      </c>
      <c r="AZ144" s="74">
        <v>131.88097999999999</v>
      </c>
      <c r="BA144" s="85">
        <v>50</v>
      </c>
      <c r="BB144" s="87">
        <v>1.6</v>
      </c>
      <c r="BC144" s="84">
        <v>4</v>
      </c>
      <c r="BD144" s="76" t="s">
        <v>43</v>
      </c>
      <c r="BE144" s="77">
        <v>4.3584905660377364</v>
      </c>
      <c r="BF144" s="295" t="s">
        <v>1967</v>
      </c>
      <c r="BG144" s="270">
        <v>41609</v>
      </c>
      <c r="BH144" s="270" t="s">
        <v>1123</v>
      </c>
      <c r="BI144" s="57"/>
      <c r="BJ144" s="64"/>
      <c r="BL144" s="53" t="s">
        <v>2015</v>
      </c>
      <c r="BM144" s="55">
        <v>2</v>
      </c>
      <c r="BN144" s="324" t="s">
        <v>3037</v>
      </c>
      <c r="BO144" s="358">
        <v>4.0000000000000001E-3</v>
      </c>
      <c r="BP144" s="358">
        <v>0.17599999999999999</v>
      </c>
      <c r="BQ144" s="358">
        <v>0</v>
      </c>
      <c r="BR144" s="358">
        <v>0.81</v>
      </c>
      <c r="BS144" s="358">
        <v>1E-3</v>
      </c>
      <c r="BT144" s="358">
        <v>8.0000000000000002E-3</v>
      </c>
      <c r="BU144" s="359">
        <v>1E-3</v>
      </c>
      <c r="BV144" s="358">
        <v>1.8446503999999999E-2</v>
      </c>
      <c r="BW144" s="358">
        <v>0.22232432199999999</v>
      </c>
      <c r="BX144" s="358">
        <v>4.3838021999999997E-2</v>
      </c>
      <c r="BY144" s="358">
        <v>0.66542611500000004</v>
      </c>
      <c r="BZ144" s="358">
        <v>8.9977700000000004E-4</v>
      </c>
      <c r="CA144" s="358">
        <v>1.9535523999999999E-2</v>
      </c>
      <c r="CB144" s="359">
        <v>2.9529736000000001E-2</v>
      </c>
      <c r="CC144" s="64">
        <v>296</v>
      </c>
      <c r="CD144" s="64">
        <v>307</v>
      </c>
      <c r="CE144" s="64">
        <v>266</v>
      </c>
      <c r="CF144" s="64">
        <v>283</v>
      </c>
      <c r="CG144" s="64">
        <v>248</v>
      </c>
      <c r="CH144" s="64">
        <v>193</v>
      </c>
      <c r="CI144" s="64">
        <v>213</v>
      </c>
      <c r="CJ144" s="64">
        <v>224</v>
      </c>
      <c r="CK144" s="64">
        <v>226</v>
      </c>
      <c r="CL144" s="327">
        <v>259</v>
      </c>
      <c r="CM144" s="328">
        <v>0.20927611616818401</v>
      </c>
      <c r="CN144" s="328">
        <v>0.116178781566349</v>
      </c>
      <c r="CO144" s="55" t="s">
        <v>43</v>
      </c>
      <c r="CQ144" s="71" t="s">
        <v>426</v>
      </c>
      <c r="CR144" s="38" t="s">
        <v>3025</v>
      </c>
      <c r="CS144" s="331">
        <v>43075</v>
      </c>
      <c r="CT144" s="348" t="s">
        <v>1967</v>
      </c>
      <c r="CU144" s="302">
        <v>5</v>
      </c>
      <c r="CV144" s="302">
        <v>5</v>
      </c>
      <c r="CW144" s="350" t="s">
        <v>2335</v>
      </c>
      <c r="CX144" s="55" t="s">
        <v>1967</v>
      </c>
      <c r="CY144" s="55"/>
      <c r="CZ144" s="55"/>
      <c r="DA144" s="368"/>
    </row>
    <row r="145" spans="1:105" s="53" customFormat="1">
      <c r="A145" s="55">
        <v>144</v>
      </c>
      <c r="B145" s="259" t="s">
        <v>427</v>
      </c>
      <c r="C145" s="259" t="s">
        <v>427</v>
      </c>
      <c r="D145" s="260" t="s">
        <v>29</v>
      </c>
      <c r="E145" s="91"/>
      <c r="F145" s="71">
        <v>57</v>
      </c>
      <c r="G145" s="55"/>
      <c r="H145" s="72"/>
      <c r="I145" s="67"/>
      <c r="J145" s="71" t="s">
        <v>428</v>
      </c>
      <c r="K145" s="84" t="s">
        <v>41</v>
      </c>
      <c r="L145" s="78"/>
      <c r="M145" s="55" t="s">
        <v>480</v>
      </c>
      <c r="N145" s="88"/>
      <c r="O145" s="84"/>
      <c r="P145" s="78"/>
      <c r="Q145" s="83" t="s">
        <v>48</v>
      </c>
      <c r="R145" s="75">
        <v>41172</v>
      </c>
      <c r="S145" s="86"/>
      <c r="T145" s="86"/>
      <c r="U145" s="71"/>
      <c r="V145" s="71">
        <v>76</v>
      </c>
      <c r="W145" s="88"/>
      <c r="X145" s="71" t="s">
        <v>28</v>
      </c>
      <c r="Y145" s="55">
        <v>0</v>
      </c>
      <c r="Z145" s="71">
        <v>0</v>
      </c>
      <c r="AA145" s="75">
        <v>41184</v>
      </c>
      <c r="AB145" s="261">
        <v>42073</v>
      </c>
      <c r="AC145" s="271">
        <v>5</v>
      </c>
      <c r="AD145" s="270">
        <v>42138</v>
      </c>
      <c r="AE145" s="71">
        <v>3</v>
      </c>
      <c r="AF145" s="71"/>
      <c r="AG145" s="71"/>
      <c r="AH145" s="270"/>
      <c r="AI145" s="270"/>
      <c r="AJ145" s="71"/>
      <c r="AK145" s="270">
        <v>42005</v>
      </c>
      <c r="AL145" s="270"/>
      <c r="AM145" s="71"/>
      <c r="AN145" s="71">
        <v>4</v>
      </c>
      <c r="AO145" s="71"/>
      <c r="AQ145" s="71"/>
      <c r="AR145" s="71"/>
      <c r="AS145" s="71"/>
      <c r="AT145" s="71" t="s">
        <v>1967</v>
      </c>
      <c r="AU145" s="71"/>
      <c r="AW145" s="71"/>
      <c r="AX145" s="71" t="s">
        <v>1967</v>
      </c>
      <c r="AY145" s="74">
        <v>43.93215</v>
      </c>
      <c r="AZ145" s="74">
        <v>131.88126</v>
      </c>
      <c r="BA145" s="85">
        <v>48</v>
      </c>
      <c r="BB145" s="87">
        <v>2.2400000000000002</v>
      </c>
      <c r="BC145" s="84">
        <v>5</v>
      </c>
      <c r="BD145" s="76" t="s">
        <v>43</v>
      </c>
      <c r="BE145" s="77">
        <v>4.4508032128514055</v>
      </c>
      <c r="BF145" s="295" t="s">
        <v>1967</v>
      </c>
      <c r="BG145" s="270">
        <v>41609</v>
      </c>
      <c r="BH145" s="270" t="s">
        <v>1123</v>
      </c>
      <c r="BI145" s="57"/>
      <c r="BJ145" s="64"/>
      <c r="BL145" s="53" t="s">
        <v>2015</v>
      </c>
      <c r="BM145" s="55">
        <v>2</v>
      </c>
      <c r="BN145" s="324" t="s">
        <v>3037</v>
      </c>
      <c r="BO145" s="358">
        <v>7.0000000000000001E-3</v>
      </c>
      <c r="BP145" s="358">
        <v>0.127</v>
      </c>
      <c r="BQ145" s="358">
        <v>1E-3</v>
      </c>
      <c r="BR145" s="358">
        <v>0.79200000000000004</v>
      </c>
      <c r="BS145" s="358">
        <v>0.02</v>
      </c>
      <c r="BT145" s="358">
        <v>3.5999999999999997E-2</v>
      </c>
      <c r="BU145" s="359">
        <v>1.7000000000000001E-2</v>
      </c>
      <c r="BV145" s="358">
        <v>1.9224066000000001E-2</v>
      </c>
      <c r="BW145" s="358">
        <v>0.222016562</v>
      </c>
      <c r="BX145" s="358">
        <v>3.9029346999999999E-2</v>
      </c>
      <c r="BY145" s="358">
        <v>0.66469913199999997</v>
      </c>
      <c r="BZ145" s="358">
        <v>3.5180229999999999E-3</v>
      </c>
      <c r="CA145" s="358">
        <v>2.214582E-2</v>
      </c>
      <c r="CB145" s="359">
        <v>2.9367049999999999E-2</v>
      </c>
      <c r="CC145" s="64">
        <v>296</v>
      </c>
      <c r="CD145" s="64">
        <v>307</v>
      </c>
      <c r="CE145" s="64">
        <v>268</v>
      </c>
      <c r="CF145" s="64">
        <v>284</v>
      </c>
      <c r="CG145" s="64">
        <v>248</v>
      </c>
      <c r="CH145" s="64">
        <v>193</v>
      </c>
      <c r="CI145" s="64">
        <v>214</v>
      </c>
      <c r="CJ145" s="64">
        <v>223</v>
      </c>
      <c r="CK145" s="64">
        <v>226</v>
      </c>
      <c r="CL145" s="327">
        <v>259</v>
      </c>
      <c r="CM145" s="328">
        <v>0.281808987140587</v>
      </c>
      <c r="CN145" s="328">
        <v>0.13020560898080699</v>
      </c>
      <c r="CO145" s="55" t="s">
        <v>2050</v>
      </c>
      <c r="CQ145" s="71" t="s">
        <v>428</v>
      </c>
      <c r="CR145" s="38" t="s">
        <v>428</v>
      </c>
      <c r="CS145" s="331">
        <v>42073</v>
      </c>
      <c r="CT145" s="214" t="s">
        <v>1967</v>
      </c>
      <c r="CU145" s="302">
        <v>5</v>
      </c>
      <c r="CV145" s="302">
        <v>5</v>
      </c>
      <c r="CW145" s="350" t="s">
        <v>2336</v>
      </c>
      <c r="CX145" s="55" t="s">
        <v>1967</v>
      </c>
      <c r="CY145" s="55"/>
      <c r="CZ145" s="55"/>
      <c r="DA145" s="368" t="s">
        <v>3040</v>
      </c>
    </row>
    <row r="146" spans="1:105" s="53" customFormat="1">
      <c r="A146" s="55">
        <v>145</v>
      </c>
      <c r="B146" s="259" t="s">
        <v>429</v>
      </c>
      <c r="C146" s="259" t="s">
        <v>429</v>
      </c>
      <c r="D146" s="260" t="s">
        <v>29</v>
      </c>
      <c r="E146" s="91"/>
      <c r="F146" s="71">
        <v>57</v>
      </c>
      <c r="G146" s="55"/>
      <c r="H146" s="72"/>
      <c r="I146" s="67"/>
      <c r="J146" s="71" t="s">
        <v>430</v>
      </c>
      <c r="K146" s="84" t="s">
        <v>41</v>
      </c>
      <c r="L146" s="78"/>
      <c r="M146" s="55" t="s">
        <v>480</v>
      </c>
      <c r="N146" s="88"/>
      <c r="O146" s="84"/>
      <c r="P146" s="78"/>
      <c r="Q146" s="83" t="s">
        <v>48</v>
      </c>
      <c r="R146" s="75">
        <v>41172</v>
      </c>
      <c r="S146" s="86"/>
      <c r="T146" s="86"/>
      <c r="U146" s="71"/>
      <c r="V146" s="71">
        <v>96</v>
      </c>
      <c r="W146" s="88"/>
      <c r="X146" s="71" t="s">
        <v>28</v>
      </c>
      <c r="Y146" s="55">
        <v>0</v>
      </c>
      <c r="Z146" s="71">
        <v>0</v>
      </c>
      <c r="AA146" s="75">
        <v>41184</v>
      </c>
      <c r="AB146" s="261">
        <v>42073</v>
      </c>
      <c r="AC146" s="271">
        <v>6</v>
      </c>
      <c r="AD146" s="270">
        <v>42138</v>
      </c>
      <c r="AE146" s="71">
        <v>4</v>
      </c>
      <c r="AF146" s="71"/>
      <c r="AG146" s="71"/>
      <c r="AH146" s="270"/>
      <c r="AI146" s="270"/>
      <c r="AJ146" s="71"/>
      <c r="AK146" s="270">
        <v>42005</v>
      </c>
      <c r="AL146" s="270"/>
      <c r="AM146" s="71"/>
      <c r="AN146" s="71">
        <v>4</v>
      </c>
      <c r="AO146" s="71"/>
      <c r="AQ146" s="71"/>
      <c r="AR146" s="71"/>
      <c r="AS146" s="71"/>
      <c r="AT146" s="71" t="s">
        <v>1967</v>
      </c>
      <c r="AU146" s="71"/>
      <c r="AW146" s="71"/>
      <c r="AX146" s="71" t="s">
        <v>1967</v>
      </c>
      <c r="AY146" s="74">
        <v>43.931429999999999</v>
      </c>
      <c r="AZ146" s="74">
        <v>131.88283000000001</v>
      </c>
      <c r="BA146" s="85">
        <v>47</v>
      </c>
      <c r="BB146" s="87">
        <v>1.83</v>
      </c>
      <c r="BC146" s="84">
        <v>5</v>
      </c>
      <c r="BD146" s="76" t="s">
        <v>43</v>
      </c>
      <c r="BE146" s="77">
        <v>4.481481481481481</v>
      </c>
      <c r="BF146" s="295" t="s">
        <v>1967</v>
      </c>
      <c r="BG146" s="270">
        <v>41609</v>
      </c>
      <c r="BH146" s="270" t="s">
        <v>1123</v>
      </c>
      <c r="BI146" s="57"/>
      <c r="BJ146" s="64"/>
      <c r="BL146" s="53" t="s">
        <v>2015</v>
      </c>
      <c r="BM146" s="55">
        <v>2</v>
      </c>
      <c r="BN146" s="324" t="s">
        <v>3037</v>
      </c>
      <c r="BO146" s="358">
        <v>1.2E-2</v>
      </c>
      <c r="BP146" s="358">
        <v>0.157</v>
      </c>
      <c r="BQ146" s="358">
        <v>5.0000000000000001E-3</v>
      </c>
      <c r="BR146" s="358">
        <v>0.78100000000000003</v>
      </c>
      <c r="BS146" s="358">
        <v>2.1999999999999999E-2</v>
      </c>
      <c r="BT146" s="358">
        <v>1.4999999999999999E-2</v>
      </c>
      <c r="BU146" s="359">
        <v>8.0000000000000002E-3</v>
      </c>
      <c r="BV146" s="358">
        <v>7.2174680000000003E-3</v>
      </c>
      <c r="BW146" s="358">
        <v>0.215763759</v>
      </c>
      <c r="BX146" s="358">
        <v>3.5246297000000003E-2</v>
      </c>
      <c r="BY146" s="358">
        <v>0.67357516200000001</v>
      </c>
      <c r="BZ146" s="358">
        <v>2.2687941E-2</v>
      </c>
      <c r="CA146" s="358">
        <v>1.0852073E-2</v>
      </c>
      <c r="CB146" s="359">
        <v>3.4657300000000002E-2</v>
      </c>
      <c r="CC146" s="64">
        <v>296</v>
      </c>
      <c r="CD146" s="64">
        <v>307</v>
      </c>
      <c r="CE146" s="64">
        <v>267</v>
      </c>
      <c r="CF146" s="64">
        <v>285</v>
      </c>
      <c r="CG146" s="64">
        <v>248</v>
      </c>
      <c r="CH146" s="64">
        <v>193</v>
      </c>
      <c r="CI146" s="64">
        <v>214</v>
      </c>
      <c r="CJ146" s="64">
        <v>223</v>
      </c>
      <c r="CK146" s="64">
        <v>226</v>
      </c>
      <c r="CL146" s="327">
        <v>259</v>
      </c>
      <c r="CM146" s="328">
        <v>0.12830515821413099</v>
      </c>
      <c r="CN146" s="328">
        <v>0.13969832587435799</v>
      </c>
      <c r="CO146" s="55" t="s">
        <v>43</v>
      </c>
      <c r="CQ146" s="71" t="s">
        <v>430</v>
      </c>
      <c r="CR146" s="38" t="s">
        <v>430</v>
      </c>
      <c r="CS146" s="331">
        <v>42073</v>
      </c>
      <c r="CT146" s="214" t="s">
        <v>1967</v>
      </c>
      <c r="CU146" s="302">
        <v>5</v>
      </c>
      <c r="CV146" s="302">
        <v>5</v>
      </c>
      <c r="CW146" s="350" t="s">
        <v>2337</v>
      </c>
      <c r="CX146" s="55" t="s">
        <v>1967</v>
      </c>
      <c r="CY146" s="55"/>
      <c r="CZ146" s="55" t="s">
        <v>3040</v>
      </c>
      <c r="DA146" s="368" t="s">
        <v>3040</v>
      </c>
    </row>
    <row r="147" spans="1:105" s="115" customFormat="1">
      <c r="A147" s="55">
        <v>146</v>
      </c>
      <c r="B147" s="259" t="s">
        <v>431</v>
      </c>
      <c r="C147" s="259" t="s">
        <v>431</v>
      </c>
      <c r="D147" s="260" t="s">
        <v>29</v>
      </c>
      <c r="E147" s="91"/>
      <c r="F147" s="71">
        <v>58</v>
      </c>
      <c r="G147" s="55"/>
      <c r="H147" s="72"/>
      <c r="I147" s="67"/>
      <c r="J147" s="71" t="s">
        <v>434</v>
      </c>
      <c r="K147" s="84" t="s">
        <v>41</v>
      </c>
      <c r="L147" s="78"/>
      <c r="M147" s="55" t="s">
        <v>480</v>
      </c>
      <c r="N147" s="88"/>
      <c r="O147" s="84"/>
      <c r="P147" s="78"/>
      <c r="Q147" s="83" t="s">
        <v>48</v>
      </c>
      <c r="R147" s="75">
        <v>41172</v>
      </c>
      <c r="S147" s="86" t="s">
        <v>432</v>
      </c>
      <c r="T147" s="86" t="s">
        <v>94</v>
      </c>
      <c r="U147" s="71" t="s">
        <v>100</v>
      </c>
      <c r="V147" s="71">
        <v>144</v>
      </c>
      <c r="W147" s="88" t="s">
        <v>433</v>
      </c>
      <c r="X147" s="71" t="s">
        <v>28</v>
      </c>
      <c r="Y147" s="55">
        <v>0</v>
      </c>
      <c r="Z147" s="71">
        <v>0</v>
      </c>
      <c r="AA147" s="75">
        <v>41184</v>
      </c>
      <c r="AB147" s="261">
        <v>42073</v>
      </c>
      <c r="AC147" s="271">
        <v>5</v>
      </c>
      <c r="AD147" s="270">
        <v>42138</v>
      </c>
      <c r="AE147" s="71">
        <v>4</v>
      </c>
      <c r="AF147" s="71"/>
      <c r="AG147" s="71"/>
      <c r="AH147" s="270"/>
      <c r="AI147" s="270"/>
      <c r="AJ147" s="71"/>
      <c r="AK147" s="270">
        <v>42005</v>
      </c>
      <c r="AL147" s="270"/>
      <c r="AM147" s="71"/>
      <c r="AN147" s="71">
        <v>4</v>
      </c>
      <c r="AO147" s="71"/>
      <c r="AP147" s="53"/>
      <c r="AQ147" s="71"/>
      <c r="AR147" s="71"/>
      <c r="AS147" s="71"/>
      <c r="AT147" s="71" t="s">
        <v>1967</v>
      </c>
      <c r="AU147" s="71"/>
      <c r="AV147" s="53"/>
      <c r="AW147" s="71"/>
      <c r="AX147" s="71" t="s">
        <v>1967</v>
      </c>
      <c r="AY147" s="74">
        <v>44.171970000000002</v>
      </c>
      <c r="AZ147" s="74">
        <v>131.70364000000001</v>
      </c>
      <c r="BA147" s="85">
        <v>136</v>
      </c>
      <c r="BB147" s="87">
        <v>2.21</v>
      </c>
      <c r="BC147" s="84">
        <v>5</v>
      </c>
      <c r="BD147" s="76" t="s">
        <v>43</v>
      </c>
      <c r="BE147" s="77">
        <v>4.5480769230769225</v>
      </c>
      <c r="BF147" s="295" t="s">
        <v>1967</v>
      </c>
      <c r="BG147" s="270">
        <v>41609</v>
      </c>
      <c r="BH147" s="270" t="s">
        <v>1123</v>
      </c>
      <c r="BI147" s="297"/>
      <c r="BJ147" s="298"/>
      <c r="BL147" s="53" t="s">
        <v>2015</v>
      </c>
      <c r="BM147" s="55">
        <v>2</v>
      </c>
      <c r="BN147" s="324" t="s">
        <v>3037</v>
      </c>
      <c r="BO147" s="358">
        <v>0.01</v>
      </c>
      <c r="BP147" s="358">
        <v>0.127</v>
      </c>
      <c r="BQ147" s="358">
        <v>1E-3</v>
      </c>
      <c r="BR147" s="358">
        <v>0.79300000000000004</v>
      </c>
      <c r="BS147" s="358">
        <v>2.5000000000000001E-2</v>
      </c>
      <c r="BT147" s="358">
        <v>0.03</v>
      </c>
      <c r="BU147" s="359">
        <v>1.4E-2</v>
      </c>
      <c r="BV147" s="358">
        <v>1.5532191000000001E-2</v>
      </c>
      <c r="BW147" s="358">
        <v>0.21450025</v>
      </c>
      <c r="BX147" s="358">
        <v>4.0433737999999997E-2</v>
      </c>
      <c r="BY147" s="358">
        <v>0.66749141599999995</v>
      </c>
      <c r="BZ147" s="358">
        <v>1.1130895E-2</v>
      </c>
      <c r="CA147" s="358">
        <v>2.1359409999999999E-2</v>
      </c>
      <c r="CB147" s="359">
        <v>2.9552098999999998E-2</v>
      </c>
      <c r="CC147" s="64">
        <v>296</v>
      </c>
      <c r="CD147" s="64">
        <v>307</v>
      </c>
      <c r="CE147" s="64">
        <v>267</v>
      </c>
      <c r="CF147" s="64">
        <v>283</v>
      </c>
      <c r="CG147" s="64">
        <v>248</v>
      </c>
      <c r="CH147" s="64">
        <v>193</v>
      </c>
      <c r="CI147" s="64">
        <v>213</v>
      </c>
      <c r="CJ147" s="64">
        <v>224</v>
      </c>
      <c r="CK147" s="64">
        <v>226</v>
      </c>
      <c r="CL147" s="327">
        <v>259</v>
      </c>
      <c r="CM147" s="328">
        <v>0.247189712469296</v>
      </c>
      <c r="CN147" s="328">
        <v>0.136539864112702</v>
      </c>
      <c r="CO147" s="55" t="s">
        <v>2050</v>
      </c>
      <c r="CQ147" s="71" t="s">
        <v>434</v>
      </c>
      <c r="CR147" s="38" t="s">
        <v>434</v>
      </c>
      <c r="CS147" s="331">
        <v>42073</v>
      </c>
      <c r="CT147" s="214" t="s">
        <v>1967</v>
      </c>
      <c r="CU147" s="302">
        <v>5</v>
      </c>
      <c r="CV147" s="302">
        <v>5</v>
      </c>
      <c r="CW147" s="350" t="s">
        <v>2338</v>
      </c>
      <c r="CX147" s="55" t="s">
        <v>1967</v>
      </c>
      <c r="CY147" s="122"/>
      <c r="CZ147" s="122"/>
      <c r="DA147" s="368" t="s">
        <v>3040</v>
      </c>
    </row>
    <row r="148" spans="1:105" s="53" customFormat="1">
      <c r="A148" s="55">
        <v>147</v>
      </c>
      <c r="B148" s="111" t="s">
        <v>435</v>
      </c>
      <c r="C148" s="111" t="s">
        <v>435</v>
      </c>
      <c r="D148" s="112" t="s">
        <v>29</v>
      </c>
      <c r="E148" s="113"/>
      <c r="F148" s="114">
        <v>59</v>
      </c>
      <c r="G148" s="122"/>
      <c r="H148" s="116"/>
      <c r="I148" s="117"/>
      <c r="J148" s="114" t="s">
        <v>437</v>
      </c>
      <c r="K148" s="118" t="s">
        <v>41</v>
      </c>
      <c r="L148" s="119"/>
      <c r="M148" s="122" t="s">
        <v>480</v>
      </c>
      <c r="N148" s="127"/>
      <c r="O148" s="118"/>
      <c r="P148" s="119"/>
      <c r="Q148" s="123" t="s">
        <v>48</v>
      </c>
      <c r="R148" s="124">
        <v>41172</v>
      </c>
      <c r="S148" s="125" t="s">
        <v>436</v>
      </c>
      <c r="T148" s="125" t="s">
        <v>94</v>
      </c>
      <c r="U148" s="114" t="s">
        <v>100</v>
      </c>
      <c r="V148" s="114">
        <v>116</v>
      </c>
      <c r="W148" s="127"/>
      <c r="X148" s="114" t="s">
        <v>28</v>
      </c>
      <c r="Y148" s="122">
        <v>0</v>
      </c>
      <c r="Z148" s="114">
        <v>0</v>
      </c>
      <c r="AA148" s="124">
        <v>41184</v>
      </c>
      <c r="AB148" s="75"/>
      <c r="AC148" s="271"/>
      <c r="AD148" s="274"/>
      <c r="AE148" s="71"/>
      <c r="AF148" s="114"/>
      <c r="AG148" s="114"/>
      <c r="AH148" s="274"/>
      <c r="AI148" s="274"/>
      <c r="AJ148" s="114"/>
      <c r="AK148" s="274"/>
      <c r="AL148" s="274"/>
      <c r="AM148" s="114"/>
      <c r="AN148" s="71">
        <v>4</v>
      </c>
      <c r="AO148" s="114"/>
      <c r="AP148" s="115"/>
      <c r="AQ148" s="114"/>
      <c r="AR148" s="114"/>
      <c r="AS148" s="71"/>
      <c r="AT148" s="71"/>
      <c r="AU148" s="114"/>
      <c r="AV148" s="115"/>
      <c r="AW148" s="71"/>
      <c r="AX148" s="71"/>
      <c r="AY148" s="120">
        <v>44.434010000000001</v>
      </c>
      <c r="AZ148" s="120">
        <v>131.40191999999999</v>
      </c>
      <c r="BA148" s="121">
        <v>174</v>
      </c>
      <c r="BB148" s="126">
        <v>2.3199999999999998</v>
      </c>
      <c r="BC148" s="118">
        <v>5</v>
      </c>
      <c r="BD148" s="128" t="s">
        <v>43</v>
      </c>
      <c r="BE148" s="129">
        <v>4.4879182156133828</v>
      </c>
      <c r="BF148" s="295" t="s">
        <v>1967</v>
      </c>
      <c r="BG148" s="270">
        <v>41609</v>
      </c>
      <c r="BH148" s="270" t="s">
        <v>1123</v>
      </c>
      <c r="BI148" s="57"/>
      <c r="BJ148" s="64"/>
      <c r="BL148" s="53" t="s">
        <v>2015</v>
      </c>
      <c r="BM148" s="55">
        <v>2</v>
      </c>
      <c r="BN148" s="324" t="s">
        <v>3037</v>
      </c>
      <c r="BO148" s="358">
        <v>1E-3</v>
      </c>
      <c r="BP148" s="358">
        <v>0.17</v>
      </c>
      <c r="BQ148" s="358">
        <v>0</v>
      </c>
      <c r="BR148" s="358">
        <v>0.79200000000000004</v>
      </c>
      <c r="BS148" s="358">
        <v>8.9999999999999993E-3</v>
      </c>
      <c r="BT148" s="358">
        <v>2.5000000000000001E-2</v>
      </c>
      <c r="BU148" s="359">
        <v>3.0000000000000001E-3</v>
      </c>
      <c r="BV148" s="358">
        <v>9.9307100000000003E-6</v>
      </c>
      <c r="BW148" s="358">
        <v>0.21413764099999999</v>
      </c>
      <c r="BX148" s="358">
        <v>3.0184895E-2</v>
      </c>
      <c r="BY148" s="358">
        <v>0.68138044099999995</v>
      </c>
      <c r="BZ148" s="358">
        <v>2.1240762999999999E-2</v>
      </c>
      <c r="CA148" s="358">
        <v>1.9815682000000001E-2</v>
      </c>
      <c r="CB148" s="359">
        <v>3.3230647000000002E-2</v>
      </c>
      <c r="CC148" s="64">
        <v>296</v>
      </c>
      <c r="CD148" s="64">
        <v>307</v>
      </c>
      <c r="CE148" s="64">
        <v>267</v>
      </c>
      <c r="CF148" s="64">
        <v>284</v>
      </c>
      <c r="CG148" s="64">
        <v>248</v>
      </c>
      <c r="CH148" s="64">
        <v>193</v>
      </c>
      <c r="CI148" s="64">
        <v>214</v>
      </c>
      <c r="CJ148" s="64">
        <v>224</v>
      </c>
      <c r="CK148" s="64">
        <v>226</v>
      </c>
      <c r="CL148" s="327">
        <v>259</v>
      </c>
      <c r="CM148" s="328">
        <v>0.14948706834272499</v>
      </c>
      <c r="CN148" s="328">
        <v>0.13651807556401199</v>
      </c>
      <c r="CO148" s="55" t="s">
        <v>43</v>
      </c>
      <c r="CP148" s="38" t="s">
        <v>2070</v>
      </c>
      <c r="CQ148" s="114" t="s">
        <v>437</v>
      </c>
      <c r="CR148" s="38" t="s">
        <v>2154</v>
      </c>
      <c r="CS148" s="331">
        <v>42577</v>
      </c>
      <c r="CT148" s="214" t="s">
        <v>1967</v>
      </c>
      <c r="CU148" s="302">
        <v>4</v>
      </c>
      <c r="CV148" s="302">
        <v>4</v>
      </c>
      <c r="CW148" s="350" t="s">
        <v>2339</v>
      </c>
      <c r="CX148" s="55" t="s">
        <v>1967</v>
      </c>
      <c r="CY148" s="55"/>
      <c r="CZ148" s="55"/>
      <c r="DA148" s="368" t="s">
        <v>3040</v>
      </c>
    </row>
    <row r="149" spans="1:105" s="53" customFormat="1">
      <c r="A149" s="55">
        <v>148</v>
      </c>
      <c r="B149" s="259" t="s">
        <v>438</v>
      </c>
      <c r="C149" s="259" t="s">
        <v>438</v>
      </c>
      <c r="D149" s="260" t="s">
        <v>29</v>
      </c>
      <c r="E149" s="91"/>
      <c r="F149" s="71">
        <v>59</v>
      </c>
      <c r="G149" s="55"/>
      <c r="H149" s="72"/>
      <c r="I149" s="67"/>
      <c r="J149" s="71" t="s">
        <v>439</v>
      </c>
      <c r="K149" s="84" t="s">
        <v>41</v>
      </c>
      <c r="L149" s="78"/>
      <c r="M149" s="55" t="s">
        <v>480</v>
      </c>
      <c r="N149" s="88"/>
      <c r="O149" s="84"/>
      <c r="P149" s="78"/>
      <c r="Q149" s="83" t="s">
        <v>48</v>
      </c>
      <c r="R149" s="75">
        <v>41172</v>
      </c>
      <c r="S149" s="86"/>
      <c r="T149" s="86"/>
      <c r="U149" s="71"/>
      <c r="V149" s="71">
        <v>208</v>
      </c>
      <c r="W149" s="88"/>
      <c r="X149" s="71" t="s">
        <v>28</v>
      </c>
      <c r="Y149" s="55">
        <v>0</v>
      </c>
      <c r="Z149" s="71">
        <v>0</v>
      </c>
      <c r="AA149" s="75">
        <v>41184</v>
      </c>
      <c r="AB149" s="261">
        <v>42073</v>
      </c>
      <c r="AC149" s="271">
        <v>6</v>
      </c>
      <c r="AD149" s="270">
        <v>42138</v>
      </c>
      <c r="AE149" s="71">
        <v>4</v>
      </c>
      <c r="AF149" s="71"/>
      <c r="AG149" s="71"/>
      <c r="AH149" s="270"/>
      <c r="AI149" s="270"/>
      <c r="AJ149" s="71"/>
      <c r="AK149" s="270">
        <v>42005</v>
      </c>
      <c r="AL149" s="270"/>
      <c r="AM149" s="71"/>
      <c r="AN149" s="71">
        <v>4</v>
      </c>
      <c r="AO149" s="71"/>
      <c r="AQ149" s="71"/>
      <c r="AR149" s="71"/>
      <c r="AS149" s="71"/>
      <c r="AT149" s="71" t="s">
        <v>1967</v>
      </c>
      <c r="AU149" s="71"/>
      <c r="AW149" s="71"/>
      <c r="AX149" s="71" t="s">
        <v>1967</v>
      </c>
      <c r="AY149" s="74">
        <v>44.43468</v>
      </c>
      <c r="AZ149" s="74">
        <v>131.40120999999999</v>
      </c>
      <c r="BA149" s="85">
        <v>175</v>
      </c>
      <c r="BB149" s="87">
        <v>2.08</v>
      </c>
      <c r="BC149" s="84">
        <v>5</v>
      </c>
      <c r="BD149" s="76" t="s">
        <v>43</v>
      </c>
      <c r="BE149" s="77">
        <v>4.4196428571428577</v>
      </c>
      <c r="BF149" s="295" t="s">
        <v>1967</v>
      </c>
      <c r="BG149" s="270">
        <v>41609</v>
      </c>
      <c r="BH149" s="270" t="s">
        <v>1123</v>
      </c>
      <c r="BI149" s="57"/>
      <c r="BJ149" s="64"/>
      <c r="BL149" s="53" t="s">
        <v>2015</v>
      </c>
      <c r="BM149" s="55">
        <v>2</v>
      </c>
      <c r="BN149" s="324" t="s">
        <v>3037</v>
      </c>
      <c r="BO149" s="358">
        <v>1E-3</v>
      </c>
      <c r="BP149" s="358">
        <v>0.1</v>
      </c>
      <c r="BQ149" s="358">
        <v>0</v>
      </c>
      <c r="BR149" s="358">
        <v>0.82599999999999996</v>
      </c>
      <c r="BS149" s="358">
        <v>2.8000000000000001E-2</v>
      </c>
      <c r="BT149" s="358">
        <v>0.04</v>
      </c>
      <c r="BU149" s="359">
        <v>4.0000000000000001E-3</v>
      </c>
      <c r="BV149" s="358">
        <v>1.1812576E-2</v>
      </c>
      <c r="BW149" s="358">
        <v>0.21983786299999999</v>
      </c>
      <c r="BX149" s="358">
        <v>4.5227669999999998E-2</v>
      </c>
      <c r="BY149" s="358">
        <v>0.66730426700000001</v>
      </c>
      <c r="BZ149" s="358">
        <v>1.3622459999999999E-3</v>
      </c>
      <c r="CA149" s="358">
        <v>2.2597397000000002E-2</v>
      </c>
      <c r="CB149" s="359">
        <v>3.1857982E-2</v>
      </c>
      <c r="CC149" s="64">
        <v>296</v>
      </c>
      <c r="CD149" s="64">
        <v>307</v>
      </c>
      <c r="CE149" s="64">
        <v>267</v>
      </c>
      <c r="CF149" s="64">
        <v>284</v>
      </c>
      <c r="CG149" s="64">
        <v>248</v>
      </c>
      <c r="CH149" s="64">
        <v>193</v>
      </c>
      <c r="CI149" s="64">
        <v>214</v>
      </c>
      <c r="CJ149" s="64">
        <v>224</v>
      </c>
      <c r="CK149" s="64">
        <v>226</v>
      </c>
      <c r="CL149" s="327">
        <v>259</v>
      </c>
      <c r="CM149" s="328">
        <v>0.27756104609160498</v>
      </c>
      <c r="CN149" s="328">
        <v>0.12731999999999999</v>
      </c>
      <c r="CO149" s="55" t="s">
        <v>2050</v>
      </c>
      <c r="CQ149" s="71" t="s">
        <v>439</v>
      </c>
      <c r="CR149" s="38" t="s">
        <v>439</v>
      </c>
      <c r="CS149" s="331">
        <v>42073</v>
      </c>
      <c r="CT149" s="214" t="s">
        <v>1967</v>
      </c>
      <c r="CU149" s="302">
        <v>4</v>
      </c>
      <c r="CV149" s="302">
        <v>4</v>
      </c>
      <c r="CW149" s="350" t="s">
        <v>2340</v>
      </c>
      <c r="CX149" s="55" t="s">
        <v>1967</v>
      </c>
      <c r="CY149" s="55"/>
      <c r="CZ149" s="55"/>
      <c r="DA149" s="368"/>
    </row>
    <row r="150" spans="1:105" s="53" customFormat="1">
      <c r="A150" s="55">
        <v>149</v>
      </c>
      <c r="B150" s="259" t="s">
        <v>440</v>
      </c>
      <c r="C150" s="259" t="s">
        <v>440</v>
      </c>
      <c r="D150" s="260" t="s">
        <v>29</v>
      </c>
      <c r="E150" s="91"/>
      <c r="F150" s="71">
        <v>59</v>
      </c>
      <c r="G150" s="55"/>
      <c r="H150" s="72"/>
      <c r="I150" s="67"/>
      <c r="J150" s="71" t="s">
        <v>441</v>
      </c>
      <c r="K150" s="84" t="s">
        <v>41</v>
      </c>
      <c r="L150" s="78"/>
      <c r="M150" s="55" t="s">
        <v>480</v>
      </c>
      <c r="N150" s="88"/>
      <c r="O150" s="84"/>
      <c r="P150" s="78"/>
      <c r="Q150" s="83" t="s">
        <v>48</v>
      </c>
      <c r="R150" s="75">
        <v>41172</v>
      </c>
      <c r="S150" s="86"/>
      <c r="T150" s="86"/>
      <c r="U150" s="71"/>
      <c r="V150" s="71">
        <v>88</v>
      </c>
      <c r="W150" s="88"/>
      <c r="X150" s="71" t="s">
        <v>28</v>
      </c>
      <c r="Y150" s="55">
        <v>0</v>
      </c>
      <c r="Z150" s="71">
        <v>0</v>
      </c>
      <c r="AA150" s="75">
        <v>41184</v>
      </c>
      <c r="AB150" s="261">
        <v>42073</v>
      </c>
      <c r="AC150" s="271">
        <v>6</v>
      </c>
      <c r="AD150" s="270">
        <v>42138</v>
      </c>
      <c r="AE150" s="71">
        <v>4</v>
      </c>
      <c r="AF150" s="71"/>
      <c r="AG150" s="71"/>
      <c r="AH150" s="270"/>
      <c r="AI150" s="270"/>
      <c r="AJ150" s="71"/>
      <c r="AK150" s="270">
        <v>42005</v>
      </c>
      <c r="AL150" s="270"/>
      <c r="AM150" s="71"/>
      <c r="AN150" s="71">
        <v>4</v>
      </c>
      <c r="AO150" s="71"/>
      <c r="AQ150" s="71"/>
      <c r="AR150" s="71"/>
      <c r="AS150" s="71"/>
      <c r="AT150" s="71" t="s">
        <v>1967</v>
      </c>
      <c r="AU150" s="71"/>
      <c r="AW150" s="71"/>
      <c r="AX150" s="71" t="s">
        <v>1967</v>
      </c>
      <c r="AY150" s="74">
        <v>44.43479</v>
      </c>
      <c r="AZ150" s="74">
        <v>131.40082000000001</v>
      </c>
      <c r="BA150" s="85">
        <v>176</v>
      </c>
      <c r="BB150" s="87">
        <v>2.29</v>
      </c>
      <c r="BC150" s="84">
        <v>4</v>
      </c>
      <c r="BD150" s="76" t="s">
        <v>43</v>
      </c>
      <c r="BE150" s="77">
        <v>4.383141762452107</v>
      </c>
      <c r="BF150" s="295" t="s">
        <v>1967</v>
      </c>
      <c r="BG150" s="270">
        <v>41609</v>
      </c>
      <c r="BH150" s="270" t="s">
        <v>1123</v>
      </c>
      <c r="BI150" s="57"/>
      <c r="BJ150" s="64"/>
      <c r="BL150" s="53" t="s">
        <v>2015</v>
      </c>
      <c r="BM150" s="55">
        <v>2</v>
      </c>
      <c r="BN150" s="324" t="s">
        <v>3037</v>
      </c>
      <c r="BO150" s="358">
        <v>1E-3</v>
      </c>
      <c r="BP150" s="358">
        <v>0.17</v>
      </c>
      <c r="BQ150" s="358">
        <v>0</v>
      </c>
      <c r="BR150" s="358">
        <v>0.79200000000000004</v>
      </c>
      <c r="BS150" s="358">
        <v>8.9999999999999993E-3</v>
      </c>
      <c r="BT150" s="358">
        <v>2.5000000000000001E-2</v>
      </c>
      <c r="BU150" s="359">
        <v>3.0000000000000001E-3</v>
      </c>
      <c r="BV150" s="358">
        <v>9.9307100000000003E-6</v>
      </c>
      <c r="BW150" s="358">
        <v>0.21413764099999999</v>
      </c>
      <c r="BX150" s="358">
        <v>3.0184895E-2</v>
      </c>
      <c r="BY150" s="358">
        <v>0.68138044099999995</v>
      </c>
      <c r="BZ150" s="358">
        <v>2.1240762999999999E-2</v>
      </c>
      <c r="CA150" s="358">
        <v>1.9815682000000001E-2</v>
      </c>
      <c r="CB150" s="359">
        <v>3.3230647000000002E-2</v>
      </c>
      <c r="CC150" s="64">
        <v>296</v>
      </c>
      <c r="CD150" s="64">
        <v>307</v>
      </c>
      <c r="CE150" s="64">
        <v>267</v>
      </c>
      <c r="CF150" s="64">
        <v>284</v>
      </c>
      <c r="CG150" s="64">
        <v>248</v>
      </c>
      <c r="CH150" s="64">
        <v>193</v>
      </c>
      <c r="CI150" s="64">
        <v>214</v>
      </c>
      <c r="CJ150" s="64">
        <v>224</v>
      </c>
      <c r="CK150" s="64">
        <v>226</v>
      </c>
      <c r="CL150" s="327">
        <v>259</v>
      </c>
      <c r="CM150" s="328">
        <v>0.14948706834272499</v>
      </c>
      <c r="CN150" s="328">
        <v>0.13651807556401199</v>
      </c>
      <c r="CO150" s="55" t="s">
        <v>43</v>
      </c>
      <c r="CP150" s="346" t="s">
        <v>2070</v>
      </c>
      <c r="CQ150" s="71" t="s">
        <v>441</v>
      </c>
      <c r="CR150" s="38" t="s">
        <v>441</v>
      </c>
      <c r="CS150" s="331">
        <v>42073</v>
      </c>
      <c r="CT150" s="214" t="s">
        <v>1967</v>
      </c>
      <c r="CU150" s="302">
        <v>4</v>
      </c>
      <c r="CV150" s="302">
        <v>4</v>
      </c>
      <c r="CW150" s="350" t="s">
        <v>2341</v>
      </c>
      <c r="CX150" s="55" t="s">
        <v>1967</v>
      </c>
      <c r="CY150" s="55"/>
      <c r="CZ150" s="55"/>
      <c r="DA150" s="368"/>
    </row>
    <row r="151" spans="1:105" s="53" customFormat="1">
      <c r="A151" s="55">
        <v>150</v>
      </c>
      <c r="B151" s="259" t="s">
        <v>442</v>
      </c>
      <c r="C151" s="259" t="s">
        <v>442</v>
      </c>
      <c r="D151" s="260" t="s">
        <v>29</v>
      </c>
      <c r="E151" s="91"/>
      <c r="F151" s="71">
        <v>59</v>
      </c>
      <c r="G151" s="55"/>
      <c r="H151" s="72"/>
      <c r="I151" s="67"/>
      <c r="J151" s="71" t="s">
        <v>443</v>
      </c>
      <c r="K151" s="84" t="s">
        <v>41</v>
      </c>
      <c r="L151" s="78"/>
      <c r="M151" s="55" t="s">
        <v>480</v>
      </c>
      <c r="N151" s="88"/>
      <c r="O151" s="84"/>
      <c r="P151" s="78"/>
      <c r="Q151" s="83" t="s">
        <v>48</v>
      </c>
      <c r="R151" s="75">
        <v>41172</v>
      </c>
      <c r="S151" s="86"/>
      <c r="T151" s="86"/>
      <c r="U151" s="71"/>
      <c r="V151" s="71">
        <v>128</v>
      </c>
      <c r="W151" s="88"/>
      <c r="X151" s="71" t="s">
        <v>28</v>
      </c>
      <c r="Y151" s="55">
        <v>0</v>
      </c>
      <c r="Z151" s="71">
        <v>0</v>
      </c>
      <c r="AA151" s="75">
        <v>41184</v>
      </c>
      <c r="AB151" s="261">
        <v>42073</v>
      </c>
      <c r="AC151" s="271">
        <v>6</v>
      </c>
      <c r="AD151" s="270">
        <v>42138</v>
      </c>
      <c r="AE151" s="71">
        <v>6</v>
      </c>
      <c r="AF151" s="71"/>
      <c r="AG151" s="71"/>
      <c r="AH151" s="270"/>
      <c r="AI151" s="270"/>
      <c r="AJ151" s="71"/>
      <c r="AK151" s="270">
        <v>42005</v>
      </c>
      <c r="AL151" s="270"/>
      <c r="AM151" s="71"/>
      <c r="AN151" s="71">
        <v>4</v>
      </c>
      <c r="AO151" s="71"/>
      <c r="AQ151" s="71"/>
      <c r="AR151" s="71"/>
      <c r="AS151" s="71"/>
      <c r="AT151" s="71" t="s">
        <v>1967</v>
      </c>
      <c r="AU151" s="71"/>
      <c r="AW151" s="71"/>
      <c r="AX151" s="71"/>
      <c r="AY151" s="74">
        <v>44.434939999999997</v>
      </c>
      <c r="AZ151" s="74">
        <v>131.40136999999999</v>
      </c>
      <c r="BA151" s="85">
        <v>176</v>
      </c>
      <c r="BB151" s="87">
        <v>2.0699999999999998</v>
      </c>
      <c r="BC151" s="84">
        <v>5</v>
      </c>
      <c r="BD151" s="76" t="s">
        <v>43</v>
      </c>
      <c r="BE151" s="77">
        <v>4.5024509803921564</v>
      </c>
      <c r="BF151" s="295" t="s">
        <v>1967</v>
      </c>
      <c r="BG151" s="270">
        <v>41609</v>
      </c>
      <c r="BH151" s="270" t="s">
        <v>1123</v>
      </c>
      <c r="BI151" s="57"/>
      <c r="BJ151" s="64"/>
      <c r="BL151" s="53" t="s">
        <v>2015</v>
      </c>
      <c r="BM151" s="55">
        <v>2</v>
      </c>
      <c r="BN151" s="324" t="s">
        <v>3037</v>
      </c>
      <c r="BO151" s="358">
        <v>2E-3</v>
      </c>
      <c r="BP151" s="358">
        <v>0.16500000000000001</v>
      </c>
      <c r="BQ151" s="358">
        <v>7.0000000000000001E-3</v>
      </c>
      <c r="BR151" s="358">
        <v>0.80300000000000005</v>
      </c>
      <c r="BS151" s="358">
        <v>2E-3</v>
      </c>
      <c r="BT151" s="358">
        <v>2.1000000000000001E-2</v>
      </c>
      <c r="BU151" s="359">
        <v>0</v>
      </c>
      <c r="BV151" s="358">
        <v>2.9410057999999999E-2</v>
      </c>
      <c r="BW151" s="358">
        <v>0.22620395700000001</v>
      </c>
      <c r="BX151" s="358">
        <v>5.6449610999999997E-2</v>
      </c>
      <c r="BY151" s="358">
        <v>0.64175604399999997</v>
      </c>
      <c r="BZ151" s="358">
        <v>9.8937499999999999E-6</v>
      </c>
      <c r="CA151" s="358">
        <v>1.8673327999999999E-2</v>
      </c>
      <c r="CB151" s="359">
        <v>2.7497108999999999E-2</v>
      </c>
      <c r="CC151" s="64">
        <v>296</v>
      </c>
      <c r="CD151" s="64">
        <v>307</v>
      </c>
      <c r="CE151" s="64">
        <v>267</v>
      </c>
      <c r="CF151" s="64">
        <v>284</v>
      </c>
      <c r="CG151" s="64">
        <v>248</v>
      </c>
      <c r="CH151" s="64">
        <v>193</v>
      </c>
      <c r="CI151" s="64">
        <v>213</v>
      </c>
      <c r="CJ151" s="64">
        <v>224</v>
      </c>
      <c r="CK151" s="64">
        <v>226</v>
      </c>
      <c r="CL151" s="327">
        <v>259</v>
      </c>
      <c r="CM151" s="328">
        <v>0.35552665799739902</v>
      </c>
      <c r="CN151" s="328">
        <v>0.107075598601022</v>
      </c>
      <c r="CO151" s="55" t="s">
        <v>2050</v>
      </c>
      <c r="CQ151" s="71" t="s">
        <v>443</v>
      </c>
      <c r="CR151" s="38" t="s">
        <v>443</v>
      </c>
      <c r="CS151" s="331">
        <v>42073</v>
      </c>
      <c r="CT151" s="214" t="s">
        <v>1967</v>
      </c>
      <c r="CU151" s="302">
        <v>4</v>
      </c>
      <c r="CV151" s="302">
        <v>4</v>
      </c>
      <c r="CW151" s="350" t="s">
        <v>2342</v>
      </c>
      <c r="CX151" s="55" t="s">
        <v>1967</v>
      </c>
      <c r="CY151" s="55"/>
      <c r="CZ151" s="55"/>
      <c r="DA151" s="368"/>
    </row>
    <row r="152" spans="1:105" s="53" customFormat="1">
      <c r="A152" s="55">
        <v>151</v>
      </c>
      <c r="B152" s="259" t="s">
        <v>444</v>
      </c>
      <c r="C152" s="259" t="s">
        <v>444</v>
      </c>
      <c r="D152" s="260" t="s">
        <v>29</v>
      </c>
      <c r="E152" s="91"/>
      <c r="F152" s="71">
        <v>59</v>
      </c>
      <c r="G152" s="55"/>
      <c r="H152" s="72"/>
      <c r="I152" s="67"/>
      <c r="J152" s="71" t="s">
        <v>445</v>
      </c>
      <c r="K152" s="84" t="s">
        <v>41</v>
      </c>
      <c r="L152" s="78"/>
      <c r="M152" s="55" t="s">
        <v>480</v>
      </c>
      <c r="N152" s="88"/>
      <c r="O152" s="84"/>
      <c r="P152" s="78"/>
      <c r="Q152" s="83" t="s">
        <v>48</v>
      </c>
      <c r="R152" s="75">
        <v>41172</v>
      </c>
      <c r="S152" s="86"/>
      <c r="T152" s="86"/>
      <c r="U152" s="71"/>
      <c r="V152" s="71">
        <v>108</v>
      </c>
      <c r="W152" s="88"/>
      <c r="X152" s="71" t="s">
        <v>28</v>
      </c>
      <c r="Y152" s="55">
        <v>0</v>
      </c>
      <c r="Z152" s="71">
        <v>0</v>
      </c>
      <c r="AA152" s="75">
        <v>41184</v>
      </c>
      <c r="AB152" s="261">
        <v>42073</v>
      </c>
      <c r="AC152" s="271">
        <v>6</v>
      </c>
      <c r="AD152" s="270">
        <v>42138</v>
      </c>
      <c r="AE152" s="71">
        <v>6</v>
      </c>
      <c r="AF152" s="71"/>
      <c r="AG152" s="71"/>
      <c r="AH152" s="270"/>
      <c r="AI152" s="270"/>
      <c r="AJ152" s="71"/>
      <c r="AK152" s="270">
        <v>42005</v>
      </c>
      <c r="AL152" s="270"/>
      <c r="AM152" s="71"/>
      <c r="AN152" s="71">
        <v>4</v>
      </c>
      <c r="AO152" s="71"/>
      <c r="AQ152" s="71"/>
      <c r="AR152" s="71"/>
      <c r="AS152" s="71"/>
      <c r="AT152" s="71" t="s">
        <v>1967</v>
      </c>
      <c r="AU152" s="71"/>
      <c r="AW152" s="71"/>
      <c r="AX152" s="71" t="s">
        <v>1967</v>
      </c>
      <c r="AY152" s="74">
        <v>44.434620000000002</v>
      </c>
      <c r="AZ152" s="74">
        <v>131.40167</v>
      </c>
      <c r="BA152" s="85">
        <v>177</v>
      </c>
      <c r="BB152" s="87">
        <v>2.09</v>
      </c>
      <c r="BC152" s="84">
        <v>4</v>
      </c>
      <c r="BD152" s="76" t="s">
        <v>43</v>
      </c>
      <c r="BE152" s="77">
        <v>4.2547169811320753</v>
      </c>
      <c r="BF152" s="295" t="s">
        <v>1967</v>
      </c>
      <c r="BG152" s="270">
        <v>41609</v>
      </c>
      <c r="BH152" s="270" t="s">
        <v>1123</v>
      </c>
      <c r="BI152" s="57"/>
      <c r="BJ152" s="64"/>
      <c r="BL152" s="53" t="s">
        <v>2015</v>
      </c>
      <c r="BM152" s="55">
        <v>2</v>
      </c>
      <c r="BN152" s="324" t="s">
        <v>3037</v>
      </c>
      <c r="BO152" s="358">
        <v>1E-3</v>
      </c>
      <c r="BP152" s="358">
        <v>0.19800000000000001</v>
      </c>
      <c r="BQ152" s="358">
        <v>2E-3</v>
      </c>
      <c r="BR152" s="358">
        <v>0.79800000000000004</v>
      </c>
      <c r="BS152" s="358">
        <v>0</v>
      </c>
      <c r="BT152" s="358">
        <v>0</v>
      </c>
      <c r="BU152" s="359">
        <v>0</v>
      </c>
      <c r="BV152" s="358">
        <v>3.1392914000000001E-2</v>
      </c>
      <c r="BW152" s="358">
        <v>0.23329976699999999</v>
      </c>
      <c r="BX152" s="358">
        <v>6.3470791999999998E-2</v>
      </c>
      <c r="BY152" s="358">
        <v>0.63201587000000004</v>
      </c>
      <c r="BZ152" s="358">
        <v>9.8033100000000005E-6</v>
      </c>
      <c r="CA152" s="358">
        <v>1.2581599000000001E-2</v>
      </c>
      <c r="CB152" s="359">
        <v>2.7229255000000001E-2</v>
      </c>
      <c r="CC152" s="64">
        <v>296</v>
      </c>
      <c r="CD152" s="64">
        <v>307</v>
      </c>
      <c r="CE152" s="64">
        <v>267</v>
      </c>
      <c r="CF152" s="64">
        <v>284</v>
      </c>
      <c r="CG152" s="64">
        <v>248</v>
      </c>
      <c r="CH152" s="64">
        <v>193</v>
      </c>
      <c r="CI152" s="64">
        <v>214</v>
      </c>
      <c r="CJ152" s="64">
        <v>224</v>
      </c>
      <c r="CK152" s="64">
        <v>226</v>
      </c>
      <c r="CL152" s="327">
        <v>259</v>
      </c>
      <c r="CM152" s="328">
        <v>0.36321340846698502</v>
      </c>
      <c r="CN152" s="328">
        <v>9.3347249954619696E-2</v>
      </c>
      <c r="CO152" s="55" t="s">
        <v>2050</v>
      </c>
      <c r="CQ152" s="71" t="s">
        <v>445</v>
      </c>
      <c r="CR152" s="38" t="s">
        <v>445</v>
      </c>
      <c r="CS152" s="331">
        <v>42073</v>
      </c>
      <c r="CT152" s="214" t="s">
        <v>1967</v>
      </c>
      <c r="CU152" s="302">
        <v>4</v>
      </c>
      <c r="CV152" s="302">
        <v>4</v>
      </c>
      <c r="CW152" s="350" t="s">
        <v>2343</v>
      </c>
      <c r="CX152" s="55" t="s">
        <v>1967</v>
      </c>
      <c r="CY152" s="55"/>
      <c r="CZ152" s="55"/>
      <c r="DA152" s="368"/>
    </row>
    <row r="153" spans="1:105" s="53" customFormat="1">
      <c r="A153" s="55">
        <v>152</v>
      </c>
      <c r="B153" s="259" t="s">
        <v>446</v>
      </c>
      <c r="C153" s="259" t="s">
        <v>446</v>
      </c>
      <c r="D153" s="260" t="s">
        <v>29</v>
      </c>
      <c r="E153" s="91"/>
      <c r="F153" s="71">
        <v>60</v>
      </c>
      <c r="G153" s="55"/>
      <c r="H153" s="72"/>
      <c r="I153" s="67"/>
      <c r="J153" s="71" t="s">
        <v>448</v>
      </c>
      <c r="K153" s="84" t="s">
        <v>41</v>
      </c>
      <c r="L153" s="78"/>
      <c r="M153" s="55" t="s">
        <v>480</v>
      </c>
      <c r="N153" s="88" t="s">
        <v>45</v>
      </c>
      <c r="O153" s="84"/>
      <c r="P153" s="78"/>
      <c r="Q153" s="83" t="s">
        <v>48</v>
      </c>
      <c r="R153" s="75">
        <v>41173</v>
      </c>
      <c r="S153" s="86"/>
      <c r="T153" s="86" t="s">
        <v>94</v>
      </c>
      <c r="U153" s="71" t="s">
        <v>100</v>
      </c>
      <c r="V153" s="71">
        <v>112</v>
      </c>
      <c r="W153" s="88" t="s">
        <v>447</v>
      </c>
      <c r="X153" s="71" t="s">
        <v>28</v>
      </c>
      <c r="Y153" s="55">
        <v>0</v>
      </c>
      <c r="Z153" s="71">
        <v>0</v>
      </c>
      <c r="AA153" s="75">
        <v>41184</v>
      </c>
      <c r="AB153" s="261">
        <v>42073</v>
      </c>
      <c r="AC153" s="271">
        <v>6</v>
      </c>
      <c r="AD153" s="270">
        <v>42138</v>
      </c>
      <c r="AE153" s="71">
        <v>6</v>
      </c>
      <c r="AF153" s="71"/>
      <c r="AG153" s="71"/>
      <c r="AH153" s="270"/>
      <c r="AI153" s="270"/>
      <c r="AJ153" s="71"/>
      <c r="AK153" s="270">
        <v>42005</v>
      </c>
      <c r="AL153" s="270"/>
      <c r="AM153" s="71"/>
      <c r="AN153" s="71">
        <v>4</v>
      </c>
      <c r="AO153" s="71"/>
      <c r="AQ153" s="71"/>
      <c r="AR153" s="71"/>
      <c r="AS153" s="71"/>
      <c r="AT153" s="71" t="s">
        <v>1967</v>
      </c>
      <c r="AU153" s="71"/>
      <c r="AW153" s="71"/>
      <c r="AX153" s="71" t="s">
        <v>1967</v>
      </c>
      <c r="AY153" s="74">
        <v>44.900129999999997</v>
      </c>
      <c r="AZ153" s="74">
        <v>131.59082000000001</v>
      </c>
      <c r="BA153" s="85">
        <v>135</v>
      </c>
      <c r="BB153" s="87">
        <v>1.94</v>
      </c>
      <c r="BC153" s="84">
        <v>3.5</v>
      </c>
      <c r="BD153" s="76" t="s">
        <v>43</v>
      </c>
      <c r="BE153" s="77">
        <v>4.1904761904761898</v>
      </c>
      <c r="BF153" s="295" t="s">
        <v>1967</v>
      </c>
      <c r="BG153" s="270">
        <v>41609</v>
      </c>
      <c r="BH153" s="270" t="s">
        <v>1123</v>
      </c>
      <c r="BI153" s="57"/>
      <c r="BJ153" s="64"/>
      <c r="BL153" s="53" t="s">
        <v>2015</v>
      </c>
      <c r="BM153" s="55">
        <v>2</v>
      </c>
      <c r="BN153" s="324" t="s">
        <v>3037</v>
      </c>
      <c r="BO153" s="358">
        <v>2E-3</v>
      </c>
      <c r="BP153" s="358">
        <v>9.6000000000000002E-2</v>
      </c>
      <c r="BQ153" s="358">
        <v>0</v>
      </c>
      <c r="BR153" s="358">
        <v>0.876</v>
      </c>
      <c r="BS153" s="358">
        <v>4.0000000000000001E-3</v>
      </c>
      <c r="BT153" s="358">
        <v>2.1000000000000001E-2</v>
      </c>
      <c r="BU153" s="359">
        <v>2E-3</v>
      </c>
      <c r="BV153" s="358">
        <v>2.8458560000000001E-2</v>
      </c>
      <c r="BW153" s="358">
        <v>0.217744416</v>
      </c>
      <c r="BX153" s="358">
        <v>4.5978563E-2</v>
      </c>
      <c r="BY153" s="358">
        <v>0.66326167899999999</v>
      </c>
      <c r="BZ153" s="358">
        <v>9.8807599999999992E-6</v>
      </c>
      <c r="CA153" s="358">
        <v>1.4315731999999999E-2</v>
      </c>
      <c r="CB153" s="359">
        <v>3.0231170000000002E-2</v>
      </c>
      <c r="CC153" s="64">
        <v>296</v>
      </c>
      <c r="CD153" s="64">
        <v>307</v>
      </c>
      <c r="CE153" s="64">
        <v>267</v>
      </c>
      <c r="CF153" s="64">
        <v>283</v>
      </c>
      <c r="CG153" s="64">
        <v>248</v>
      </c>
      <c r="CH153" s="64">
        <v>193</v>
      </c>
      <c r="CI153" s="64">
        <v>213</v>
      </c>
      <c r="CJ153" s="64">
        <v>224</v>
      </c>
      <c r="CK153" s="64">
        <v>226</v>
      </c>
      <c r="CL153" s="327">
        <v>259</v>
      </c>
      <c r="CM153" s="328">
        <v>0.33529836728796403</v>
      </c>
      <c r="CN153" s="328">
        <v>0.111033823145813</v>
      </c>
      <c r="CO153" s="55" t="s">
        <v>2050</v>
      </c>
      <c r="CQ153" s="71" t="s">
        <v>448</v>
      </c>
      <c r="CR153" s="38" t="s">
        <v>448</v>
      </c>
      <c r="CS153" s="331">
        <v>42073</v>
      </c>
      <c r="CT153" s="214" t="s">
        <v>1967</v>
      </c>
      <c r="CU153" s="302">
        <v>4</v>
      </c>
      <c r="CV153" s="302">
        <v>4</v>
      </c>
      <c r="CW153" s="350" t="s">
        <v>2344</v>
      </c>
      <c r="CX153" s="55" t="s">
        <v>1967</v>
      </c>
      <c r="CY153" s="55"/>
      <c r="CZ153" s="55"/>
      <c r="DA153" s="368"/>
    </row>
    <row r="154" spans="1:105" s="53" customFormat="1">
      <c r="A154" s="55">
        <v>153</v>
      </c>
      <c r="B154" s="259" t="s">
        <v>449</v>
      </c>
      <c r="C154" s="259" t="s">
        <v>449</v>
      </c>
      <c r="D154" s="260" t="s">
        <v>29</v>
      </c>
      <c r="E154" s="91"/>
      <c r="F154" s="71">
        <v>60</v>
      </c>
      <c r="G154" s="55"/>
      <c r="H154" s="72"/>
      <c r="I154" s="67"/>
      <c r="J154" s="71" t="s">
        <v>450</v>
      </c>
      <c r="K154" s="84" t="s">
        <v>41</v>
      </c>
      <c r="L154" s="78"/>
      <c r="M154" s="55" t="s">
        <v>480</v>
      </c>
      <c r="N154" s="88" t="s">
        <v>45</v>
      </c>
      <c r="O154" s="84"/>
      <c r="P154" s="78"/>
      <c r="Q154" s="83" t="s">
        <v>48</v>
      </c>
      <c r="R154" s="75">
        <v>41173</v>
      </c>
      <c r="S154" s="86"/>
      <c r="T154" s="86"/>
      <c r="U154" s="71"/>
      <c r="V154" s="71">
        <v>220</v>
      </c>
      <c r="W154" s="88"/>
      <c r="X154" s="71" t="s">
        <v>28</v>
      </c>
      <c r="Y154" s="55">
        <v>0</v>
      </c>
      <c r="Z154" s="71">
        <v>0</v>
      </c>
      <c r="AA154" s="75">
        <v>41184</v>
      </c>
      <c r="AB154" s="261">
        <v>42073</v>
      </c>
      <c r="AC154" s="271">
        <v>6</v>
      </c>
      <c r="AD154" s="270">
        <v>42138</v>
      </c>
      <c r="AE154" s="71">
        <v>6</v>
      </c>
      <c r="AF154" s="71"/>
      <c r="AG154" s="71"/>
      <c r="AH154" s="270"/>
      <c r="AI154" s="270"/>
      <c r="AJ154" s="71"/>
      <c r="AK154" s="270">
        <v>42005</v>
      </c>
      <c r="AL154" s="270"/>
      <c r="AM154" s="71"/>
      <c r="AN154" s="71">
        <v>4</v>
      </c>
      <c r="AO154" s="71"/>
      <c r="AQ154" s="71"/>
      <c r="AR154" s="71"/>
      <c r="AS154" s="71"/>
      <c r="AT154" s="71" t="s">
        <v>1967</v>
      </c>
      <c r="AU154" s="71"/>
      <c r="AW154" s="71"/>
      <c r="AX154" s="71" t="s">
        <v>1967</v>
      </c>
      <c r="AY154" s="74">
        <v>44.89875</v>
      </c>
      <c r="AZ154" s="74">
        <v>131.59049999999999</v>
      </c>
      <c r="BA154" s="85">
        <v>137</v>
      </c>
      <c r="BB154" s="87">
        <v>1.94</v>
      </c>
      <c r="BC154" s="84">
        <v>3.5</v>
      </c>
      <c r="BD154" s="76" t="s">
        <v>43</v>
      </c>
      <c r="BE154" s="77">
        <v>4.258064516129032</v>
      </c>
      <c r="BF154" s="295" t="s">
        <v>1967</v>
      </c>
      <c r="BG154" s="270">
        <v>41609</v>
      </c>
      <c r="BH154" s="270" t="s">
        <v>1123</v>
      </c>
      <c r="BI154" s="57"/>
      <c r="BJ154" s="64"/>
      <c r="BL154" s="53" t="s">
        <v>2015</v>
      </c>
      <c r="BM154" s="55">
        <v>2</v>
      </c>
      <c r="BN154" s="324" t="s">
        <v>3037</v>
      </c>
      <c r="BO154" s="358">
        <v>1E-3</v>
      </c>
      <c r="BP154" s="358">
        <v>0.09</v>
      </c>
      <c r="BQ154" s="358">
        <v>0</v>
      </c>
      <c r="BR154" s="358">
        <v>0.90700000000000003</v>
      </c>
      <c r="BS154" s="358">
        <v>0</v>
      </c>
      <c r="BT154" s="358">
        <v>1E-3</v>
      </c>
      <c r="BU154" s="359">
        <v>0</v>
      </c>
      <c r="BV154" s="358">
        <v>2.5267729999999999E-2</v>
      </c>
      <c r="BW154" s="358">
        <v>0.21207443600000001</v>
      </c>
      <c r="BX154" s="358">
        <v>5.0845964E-2</v>
      </c>
      <c r="BY154" s="358">
        <v>0.66749673700000001</v>
      </c>
      <c r="BZ154" s="358">
        <v>9.7926599999999992E-6</v>
      </c>
      <c r="CA154" s="358">
        <v>1.2714929E-2</v>
      </c>
      <c r="CB154" s="359">
        <v>3.1590411999999998E-2</v>
      </c>
      <c r="CC154" s="64">
        <v>296</v>
      </c>
      <c r="CD154" s="64">
        <v>307</v>
      </c>
      <c r="CE154" s="64">
        <v>267</v>
      </c>
      <c r="CF154" s="64">
        <v>285</v>
      </c>
      <c r="CG154" s="64">
        <v>248</v>
      </c>
      <c r="CH154" s="64">
        <v>193</v>
      </c>
      <c r="CI154" s="64">
        <v>214</v>
      </c>
      <c r="CJ154" s="64">
        <v>223</v>
      </c>
      <c r="CK154" s="64">
        <v>226</v>
      </c>
      <c r="CL154" s="327">
        <v>259</v>
      </c>
      <c r="CM154" s="328">
        <v>0.28634590377113101</v>
      </c>
      <c r="CN154" s="328">
        <v>0.10548266925817899</v>
      </c>
      <c r="CO154" s="55" t="s">
        <v>43</v>
      </c>
      <c r="CQ154" s="71" t="s">
        <v>450</v>
      </c>
      <c r="CR154" s="38" t="s">
        <v>450</v>
      </c>
      <c r="CS154" s="331">
        <v>42073</v>
      </c>
      <c r="CT154" s="214" t="s">
        <v>1967</v>
      </c>
      <c r="CU154" s="302">
        <v>4</v>
      </c>
      <c r="CV154" s="302">
        <v>4</v>
      </c>
      <c r="CW154" s="350" t="s">
        <v>2345</v>
      </c>
      <c r="CX154" s="55" t="s">
        <v>1967</v>
      </c>
      <c r="CY154" s="55"/>
      <c r="CZ154" s="55"/>
      <c r="DA154" s="368"/>
    </row>
    <row r="155" spans="1:105" s="53" customFormat="1">
      <c r="A155" s="55">
        <v>154</v>
      </c>
      <c r="B155" s="259" t="s">
        <v>451</v>
      </c>
      <c r="C155" s="259" t="s">
        <v>451</v>
      </c>
      <c r="D155" s="260" t="s">
        <v>29</v>
      </c>
      <c r="E155" s="91"/>
      <c r="F155" s="71">
        <v>60</v>
      </c>
      <c r="G155" s="55"/>
      <c r="H155" s="72"/>
      <c r="I155" s="67"/>
      <c r="J155" s="71" t="s">
        <v>452</v>
      </c>
      <c r="K155" s="84" t="s">
        <v>41</v>
      </c>
      <c r="L155" s="78"/>
      <c r="M155" s="55" t="s">
        <v>480</v>
      </c>
      <c r="N155" s="88" t="s">
        <v>45</v>
      </c>
      <c r="O155" s="84"/>
      <c r="P155" s="78"/>
      <c r="Q155" s="83" t="s">
        <v>48</v>
      </c>
      <c r="R155" s="75">
        <v>41173</v>
      </c>
      <c r="S155" s="86"/>
      <c r="T155" s="86"/>
      <c r="U155" s="71"/>
      <c r="V155" s="71">
        <v>148</v>
      </c>
      <c r="W155" s="88"/>
      <c r="X155" s="71" t="s">
        <v>28</v>
      </c>
      <c r="Y155" s="55">
        <v>0</v>
      </c>
      <c r="Z155" s="71">
        <v>0</v>
      </c>
      <c r="AA155" s="75">
        <v>41184</v>
      </c>
      <c r="AB155" s="261">
        <v>42073</v>
      </c>
      <c r="AC155" s="271">
        <v>5</v>
      </c>
      <c r="AD155" s="270">
        <v>42138</v>
      </c>
      <c r="AE155" s="71">
        <v>5</v>
      </c>
      <c r="AF155" s="71"/>
      <c r="AG155" s="71"/>
      <c r="AH155" s="270"/>
      <c r="AI155" s="270"/>
      <c r="AJ155" s="71"/>
      <c r="AK155" s="270">
        <v>42005</v>
      </c>
      <c r="AL155" s="270"/>
      <c r="AM155" s="71"/>
      <c r="AN155" s="71">
        <v>4</v>
      </c>
      <c r="AO155" s="71"/>
      <c r="AQ155" s="71"/>
      <c r="AR155" s="71"/>
      <c r="AS155" s="71"/>
      <c r="AT155" s="71" t="s">
        <v>1967</v>
      </c>
      <c r="AU155" s="71"/>
      <c r="AW155" s="71"/>
      <c r="AX155" s="71" t="s">
        <v>1967</v>
      </c>
      <c r="AY155" s="74">
        <v>44.898429999999998</v>
      </c>
      <c r="AZ155" s="74">
        <v>131.58983000000001</v>
      </c>
      <c r="BA155" s="85">
        <v>139</v>
      </c>
      <c r="BB155" s="87">
        <v>1.92</v>
      </c>
      <c r="BC155" s="84">
        <v>4</v>
      </c>
      <c r="BD155" s="76" t="s">
        <v>43</v>
      </c>
      <c r="BE155" s="77">
        <v>4.3278688524590159</v>
      </c>
      <c r="BF155" s="295" t="s">
        <v>1967</v>
      </c>
      <c r="BG155" s="270">
        <v>41609</v>
      </c>
      <c r="BH155" s="270" t="s">
        <v>1123</v>
      </c>
      <c r="BI155" s="57"/>
      <c r="BJ155" s="64"/>
      <c r="BL155" s="53" t="s">
        <v>2015</v>
      </c>
      <c r="BM155" s="55">
        <v>2</v>
      </c>
      <c r="BN155" s="324" t="s">
        <v>3037</v>
      </c>
      <c r="BO155" s="358">
        <v>5.0000000000000001E-3</v>
      </c>
      <c r="BP155" s="358">
        <v>0.14599999999999999</v>
      </c>
      <c r="BQ155" s="358">
        <v>2E-3</v>
      </c>
      <c r="BR155" s="358">
        <v>0.79600000000000004</v>
      </c>
      <c r="BS155" s="358">
        <v>2.1999999999999999E-2</v>
      </c>
      <c r="BT155" s="358">
        <v>1.2E-2</v>
      </c>
      <c r="BU155" s="359">
        <v>1.7000000000000001E-2</v>
      </c>
      <c r="BV155" s="358">
        <v>8.7914999999999998E-4</v>
      </c>
      <c r="BW155" s="358">
        <v>0.20839608700000001</v>
      </c>
      <c r="BX155" s="358">
        <v>3.5479331000000003E-2</v>
      </c>
      <c r="BY155" s="358">
        <v>0.68840771099999998</v>
      </c>
      <c r="BZ155" s="358">
        <v>2.3396988000000001E-2</v>
      </c>
      <c r="CA155" s="358">
        <v>5.3367299999999996E-3</v>
      </c>
      <c r="CB155" s="359">
        <v>3.8104001999999998E-2</v>
      </c>
      <c r="CC155" s="64">
        <v>296</v>
      </c>
      <c r="CD155" s="64">
        <v>307</v>
      </c>
      <c r="CE155" s="64">
        <v>267</v>
      </c>
      <c r="CF155" s="64">
        <v>284</v>
      </c>
      <c r="CG155" s="64">
        <v>248</v>
      </c>
      <c r="CH155" s="64">
        <v>193</v>
      </c>
      <c r="CI155" s="64">
        <v>213</v>
      </c>
      <c r="CJ155" s="64">
        <v>224</v>
      </c>
      <c r="CK155" s="64">
        <v>226</v>
      </c>
      <c r="CL155" s="327">
        <v>259</v>
      </c>
      <c r="CM155" s="328">
        <v>0.110070799017483</v>
      </c>
      <c r="CN155" s="328">
        <v>0.14281075464345999</v>
      </c>
      <c r="CO155" s="55" t="s">
        <v>43</v>
      </c>
      <c r="CQ155" s="71" t="s">
        <v>452</v>
      </c>
      <c r="CR155" s="38" t="s">
        <v>452</v>
      </c>
      <c r="CS155" s="331">
        <v>42073</v>
      </c>
      <c r="CT155" s="214" t="s">
        <v>1967</v>
      </c>
      <c r="CU155" s="302">
        <v>4</v>
      </c>
      <c r="CV155" s="302">
        <v>4</v>
      </c>
      <c r="CW155" s="350" t="s">
        <v>2346</v>
      </c>
      <c r="CX155" s="55" t="s">
        <v>1967</v>
      </c>
      <c r="CY155" s="55"/>
      <c r="CZ155" s="55"/>
      <c r="DA155" s="368" t="s">
        <v>3040</v>
      </c>
    </row>
    <row r="156" spans="1:105" s="53" customFormat="1">
      <c r="A156" s="55">
        <v>155</v>
      </c>
      <c r="B156" s="70" t="s">
        <v>453</v>
      </c>
      <c r="C156" s="70" t="s">
        <v>453</v>
      </c>
      <c r="D156" s="90" t="s">
        <v>29</v>
      </c>
      <c r="E156" s="91"/>
      <c r="F156" s="71">
        <v>60</v>
      </c>
      <c r="G156" s="55"/>
      <c r="H156" s="72"/>
      <c r="I156" s="67"/>
      <c r="J156" s="71" t="s">
        <v>454</v>
      </c>
      <c r="K156" s="84" t="s">
        <v>41</v>
      </c>
      <c r="L156" s="78"/>
      <c r="M156" s="55" t="s">
        <v>480</v>
      </c>
      <c r="N156" s="88" t="s">
        <v>45</v>
      </c>
      <c r="O156" s="84"/>
      <c r="P156" s="78"/>
      <c r="Q156" s="83" t="s">
        <v>48</v>
      </c>
      <c r="R156" s="75">
        <v>41173</v>
      </c>
      <c r="S156" s="86"/>
      <c r="T156" s="86"/>
      <c r="U156" s="71"/>
      <c r="V156" s="71">
        <v>244</v>
      </c>
      <c r="W156" s="88"/>
      <c r="X156" s="71" t="s">
        <v>28</v>
      </c>
      <c r="Y156" s="55">
        <v>0</v>
      </c>
      <c r="Z156" s="71">
        <v>0</v>
      </c>
      <c r="AA156" s="75">
        <v>41184</v>
      </c>
      <c r="AB156" s="75"/>
      <c r="AC156" s="271"/>
      <c r="AD156" s="270"/>
      <c r="AE156" s="71"/>
      <c r="AF156" s="71"/>
      <c r="AG156" s="71"/>
      <c r="AH156" s="270"/>
      <c r="AI156" s="270"/>
      <c r="AJ156" s="71"/>
      <c r="AK156" s="270"/>
      <c r="AL156" s="270"/>
      <c r="AM156" s="71"/>
      <c r="AN156" s="71">
        <v>4</v>
      </c>
      <c r="AO156" s="71"/>
      <c r="AQ156" s="71"/>
      <c r="AR156" s="71"/>
      <c r="AS156" s="71"/>
      <c r="AT156" s="71" t="s">
        <v>1967</v>
      </c>
      <c r="AU156" s="71"/>
      <c r="AW156" s="71"/>
      <c r="AX156" s="71" t="s">
        <v>1967</v>
      </c>
      <c r="AY156" s="74">
        <v>44.898910000000001</v>
      </c>
      <c r="AZ156" s="74">
        <v>131.59099000000001</v>
      </c>
      <c r="BA156" s="85">
        <v>139</v>
      </c>
      <c r="BB156" s="87">
        <v>1.62</v>
      </c>
      <c r="BC156" s="84">
        <v>4</v>
      </c>
      <c r="BD156" s="76" t="s">
        <v>43</v>
      </c>
      <c r="BE156" s="77">
        <v>4.3278688524590159</v>
      </c>
      <c r="BF156" s="295" t="s">
        <v>1967</v>
      </c>
      <c r="BG156" s="270">
        <v>41609</v>
      </c>
      <c r="BH156" s="270" t="s">
        <v>1123</v>
      </c>
      <c r="BI156" s="57"/>
      <c r="BJ156" s="64"/>
      <c r="BL156" s="53" t="s">
        <v>2015</v>
      </c>
      <c r="BM156" s="55">
        <v>2</v>
      </c>
      <c r="BN156" s="324" t="s">
        <v>3037</v>
      </c>
      <c r="BO156" s="358">
        <v>0</v>
      </c>
      <c r="BP156" s="358">
        <v>9.0999999999999998E-2</v>
      </c>
      <c r="BQ156" s="358">
        <v>1E-3</v>
      </c>
      <c r="BR156" s="358">
        <v>0.90600000000000003</v>
      </c>
      <c r="BS156" s="358">
        <v>0</v>
      </c>
      <c r="BT156" s="358">
        <v>2E-3</v>
      </c>
      <c r="BU156" s="359">
        <v>0</v>
      </c>
      <c r="BV156" s="358">
        <v>2.5277854999999998E-2</v>
      </c>
      <c r="BW156" s="358">
        <v>0.21562321100000001</v>
      </c>
      <c r="BX156" s="358">
        <v>5.0793961999999998E-2</v>
      </c>
      <c r="BY156" s="358">
        <v>0.66541698699999996</v>
      </c>
      <c r="BZ156" s="358">
        <v>9.7799999999999995E-6</v>
      </c>
      <c r="CA156" s="358">
        <v>1.2463307999999999E-2</v>
      </c>
      <c r="CB156" s="359">
        <v>3.0414897999999999E-2</v>
      </c>
      <c r="CC156" s="64">
        <v>296</v>
      </c>
      <c r="CD156" s="64">
        <v>307</v>
      </c>
      <c r="CE156" s="64">
        <v>267</v>
      </c>
      <c r="CF156" s="64">
        <v>285</v>
      </c>
      <c r="CG156" s="64">
        <v>248</v>
      </c>
      <c r="CH156" s="64">
        <v>193</v>
      </c>
      <c r="CI156" s="64">
        <v>214</v>
      </c>
      <c r="CJ156" s="64">
        <v>223</v>
      </c>
      <c r="CK156" s="64">
        <v>226</v>
      </c>
      <c r="CL156" s="327">
        <v>259</v>
      </c>
      <c r="CM156" s="328">
        <v>0.28559456725906701</v>
      </c>
      <c r="CN156" s="328">
        <v>0.10310654477793101</v>
      </c>
      <c r="CO156" s="55" t="s">
        <v>43</v>
      </c>
      <c r="CQ156" s="71" t="s">
        <v>454</v>
      </c>
      <c r="CR156" s="38" t="s">
        <v>454</v>
      </c>
      <c r="CS156" s="331"/>
      <c r="CT156" s="214"/>
      <c r="CU156" s="302">
        <v>4</v>
      </c>
      <c r="CV156" s="302">
        <v>4</v>
      </c>
      <c r="CW156" s="350" t="s">
        <v>2347</v>
      </c>
      <c r="CY156" s="55"/>
      <c r="CZ156" s="55"/>
      <c r="DA156" s="368"/>
    </row>
    <row r="157" spans="1:105" s="53" customFormat="1">
      <c r="A157" s="55">
        <v>156</v>
      </c>
      <c r="B157" s="259" t="s">
        <v>455</v>
      </c>
      <c r="C157" s="259" t="s">
        <v>455</v>
      </c>
      <c r="D157" s="260" t="s">
        <v>29</v>
      </c>
      <c r="E157" s="91"/>
      <c r="F157" s="71">
        <v>60</v>
      </c>
      <c r="G157" s="55"/>
      <c r="H157" s="72"/>
      <c r="I157" s="67"/>
      <c r="J157" s="71" t="s">
        <v>456</v>
      </c>
      <c r="K157" s="84" t="s">
        <v>41</v>
      </c>
      <c r="L157" s="78"/>
      <c r="M157" s="55" t="s">
        <v>480</v>
      </c>
      <c r="N157" s="88" t="s">
        <v>45</v>
      </c>
      <c r="O157" s="84"/>
      <c r="P157" s="78"/>
      <c r="Q157" s="83" t="s">
        <v>48</v>
      </c>
      <c r="R157" s="75">
        <v>41173</v>
      </c>
      <c r="S157" s="86"/>
      <c r="T157" s="86"/>
      <c r="U157" s="71"/>
      <c r="V157" s="71">
        <v>152</v>
      </c>
      <c r="W157" s="88"/>
      <c r="X157" s="71" t="s">
        <v>28</v>
      </c>
      <c r="Y157" s="55">
        <v>0</v>
      </c>
      <c r="Z157" s="71">
        <v>0</v>
      </c>
      <c r="AA157" s="75">
        <v>41184</v>
      </c>
      <c r="AB157" s="261">
        <v>42073</v>
      </c>
      <c r="AC157" s="271">
        <v>6</v>
      </c>
      <c r="AD157" s="270">
        <v>42138</v>
      </c>
      <c r="AE157" s="71">
        <v>6</v>
      </c>
      <c r="AF157" s="71"/>
      <c r="AG157" s="71"/>
      <c r="AH157" s="270"/>
      <c r="AI157" s="270"/>
      <c r="AJ157" s="71"/>
      <c r="AK157" s="270">
        <v>42005</v>
      </c>
      <c r="AL157" s="270"/>
      <c r="AM157" s="71"/>
      <c r="AN157" s="71">
        <v>4</v>
      </c>
      <c r="AO157" s="71"/>
      <c r="AQ157" s="71"/>
      <c r="AR157" s="71"/>
      <c r="AS157" s="71"/>
      <c r="AT157" s="71" t="s">
        <v>1967</v>
      </c>
      <c r="AU157" s="71"/>
      <c r="AW157" s="71"/>
      <c r="AY157" s="74">
        <v>44.901850000000003</v>
      </c>
      <c r="AZ157" s="74">
        <v>131.59117000000001</v>
      </c>
      <c r="BA157" s="85">
        <v>140</v>
      </c>
      <c r="BB157" s="87">
        <v>2.17</v>
      </c>
      <c r="BC157" s="84">
        <v>3</v>
      </c>
      <c r="BD157" s="76" t="s">
        <v>43</v>
      </c>
      <c r="BE157" s="77">
        <v>4.616788321167884</v>
      </c>
      <c r="BF157" s="295" t="s">
        <v>1967</v>
      </c>
      <c r="BG157" s="270">
        <v>41609</v>
      </c>
      <c r="BH157" s="270" t="s">
        <v>1123</v>
      </c>
      <c r="BI157" s="57"/>
      <c r="BJ157" s="64"/>
      <c r="BL157" s="53" t="s">
        <v>2015</v>
      </c>
      <c r="BM157" s="55">
        <v>2</v>
      </c>
      <c r="BN157" s="324" t="s">
        <v>3037</v>
      </c>
      <c r="BO157" s="358">
        <v>1E-3</v>
      </c>
      <c r="BP157" s="358">
        <v>0.127</v>
      </c>
      <c r="BQ157" s="358">
        <v>2E-3</v>
      </c>
      <c r="BR157" s="358">
        <v>0.82399999999999995</v>
      </c>
      <c r="BS157" s="358">
        <v>2.1999999999999999E-2</v>
      </c>
      <c r="BT157" s="358">
        <v>3.0000000000000001E-3</v>
      </c>
      <c r="BU157" s="359">
        <v>2.1000000000000001E-2</v>
      </c>
      <c r="BV157" s="358">
        <v>9.9559400000000001E-6</v>
      </c>
      <c r="BW157" s="358">
        <v>0.208325226</v>
      </c>
      <c r="BX157" s="358">
        <v>3.5251406999999998E-2</v>
      </c>
      <c r="BY157" s="358">
        <v>0.690909047</v>
      </c>
      <c r="BZ157" s="358">
        <v>1.8644154999999999E-2</v>
      </c>
      <c r="CA157" s="358">
        <v>7.2993839999999999E-3</v>
      </c>
      <c r="CB157" s="359">
        <v>3.9560825000000001E-2</v>
      </c>
      <c r="CC157" s="64">
        <v>296</v>
      </c>
      <c r="CD157" s="64">
        <v>307</v>
      </c>
      <c r="CE157" s="64">
        <v>267</v>
      </c>
      <c r="CF157" s="64">
        <v>284</v>
      </c>
      <c r="CG157" s="64">
        <v>248</v>
      </c>
      <c r="CH157" s="64">
        <v>193</v>
      </c>
      <c r="CI157" s="64">
        <v>214</v>
      </c>
      <c r="CJ157" s="64">
        <v>223</v>
      </c>
      <c r="CK157" s="64">
        <v>226</v>
      </c>
      <c r="CL157" s="327">
        <v>259</v>
      </c>
      <c r="CM157" s="328">
        <v>0.12391272937436799</v>
      </c>
      <c r="CN157" s="328">
        <v>0.14002045057228599</v>
      </c>
      <c r="CO157" s="55" t="s">
        <v>43</v>
      </c>
      <c r="CQ157" s="71" t="s">
        <v>456</v>
      </c>
      <c r="CR157" s="38" t="s">
        <v>456</v>
      </c>
      <c r="CS157" s="331">
        <v>42073</v>
      </c>
      <c r="CT157" s="214" t="s">
        <v>1967</v>
      </c>
      <c r="CU157" s="302">
        <v>4</v>
      </c>
      <c r="CV157" s="302">
        <v>4</v>
      </c>
      <c r="CW157" s="350" t="s">
        <v>2348</v>
      </c>
      <c r="CX157" s="55" t="s">
        <v>1967</v>
      </c>
      <c r="CY157" s="55"/>
      <c r="CZ157" s="55"/>
      <c r="DA157" s="368" t="s">
        <v>3040</v>
      </c>
    </row>
    <row r="158" spans="1:105" s="53" customFormat="1">
      <c r="A158" s="55">
        <v>157</v>
      </c>
      <c r="B158" s="259" t="s">
        <v>457</v>
      </c>
      <c r="C158" s="259" t="s">
        <v>457</v>
      </c>
      <c r="D158" s="260" t="s">
        <v>29</v>
      </c>
      <c r="E158" s="91"/>
      <c r="F158" s="71">
        <v>61</v>
      </c>
      <c r="G158" s="55"/>
      <c r="H158" s="72"/>
      <c r="I158" s="67"/>
      <c r="J158" s="71" t="s">
        <v>460</v>
      </c>
      <c r="K158" s="84" t="s">
        <v>41</v>
      </c>
      <c r="L158" s="78"/>
      <c r="M158" s="55" t="s">
        <v>480</v>
      </c>
      <c r="N158" s="88"/>
      <c r="O158" s="84"/>
      <c r="P158" s="78" t="s">
        <v>458</v>
      </c>
      <c r="Q158" s="83" t="s">
        <v>48</v>
      </c>
      <c r="R158" s="75">
        <v>41173</v>
      </c>
      <c r="S158" s="86" t="s">
        <v>459</v>
      </c>
      <c r="T158" s="86" t="s">
        <v>328</v>
      </c>
      <c r="U158" s="71" t="s">
        <v>66</v>
      </c>
      <c r="V158" s="71">
        <v>208</v>
      </c>
      <c r="W158" s="88"/>
      <c r="X158" s="71" t="s">
        <v>28</v>
      </c>
      <c r="Y158" s="55">
        <v>0</v>
      </c>
      <c r="Z158" s="71">
        <v>0</v>
      </c>
      <c r="AA158" s="75">
        <v>41184</v>
      </c>
      <c r="AB158" s="261">
        <v>42073</v>
      </c>
      <c r="AC158" s="271">
        <v>5</v>
      </c>
      <c r="AD158" s="270"/>
      <c r="AE158" s="71"/>
      <c r="AF158" s="71"/>
      <c r="AG158" s="71"/>
      <c r="AH158" s="270"/>
      <c r="AI158" s="270"/>
      <c r="AJ158" s="71"/>
      <c r="AK158" s="270">
        <v>42005</v>
      </c>
      <c r="AL158" s="270"/>
      <c r="AM158" s="71"/>
      <c r="AN158" s="71">
        <v>4</v>
      </c>
      <c r="AO158" s="71"/>
      <c r="AQ158" s="71"/>
      <c r="AR158" s="71"/>
      <c r="AS158" s="71"/>
      <c r="AT158" s="71" t="s">
        <v>1967</v>
      </c>
      <c r="AU158" s="71"/>
      <c r="AW158" s="71"/>
      <c r="AX158" s="71" t="s">
        <v>1967</v>
      </c>
      <c r="AY158" s="74">
        <v>45.196750000000002</v>
      </c>
      <c r="AZ158" s="74">
        <v>131.97614999999999</v>
      </c>
      <c r="BA158" s="85">
        <v>77</v>
      </c>
      <c r="BB158" s="87">
        <v>2.48</v>
      </c>
      <c r="BC158" s="84">
        <v>5</v>
      </c>
      <c r="BD158" s="76" t="s">
        <v>43</v>
      </c>
      <c r="BE158" s="77">
        <v>4.435483870967742</v>
      </c>
      <c r="BF158" s="295" t="s">
        <v>1967</v>
      </c>
      <c r="BG158" s="270">
        <v>41609</v>
      </c>
      <c r="BH158" s="270" t="s">
        <v>1123</v>
      </c>
      <c r="BI158" s="57"/>
      <c r="BJ158" s="64"/>
      <c r="BL158" s="53" t="s">
        <v>2015</v>
      </c>
      <c r="BM158" s="55">
        <v>2</v>
      </c>
      <c r="BN158" s="324" t="s">
        <v>3037</v>
      </c>
      <c r="BO158" s="358">
        <v>1E-3</v>
      </c>
      <c r="BP158" s="358">
        <v>7.4999999999999997E-2</v>
      </c>
      <c r="BQ158" s="358">
        <v>1E-3</v>
      </c>
      <c r="BR158" s="358">
        <v>0.91800000000000004</v>
      </c>
      <c r="BS158" s="358">
        <v>1E-3</v>
      </c>
      <c r="BT158" s="358">
        <v>2E-3</v>
      </c>
      <c r="BU158" s="359">
        <v>2E-3</v>
      </c>
      <c r="BV158" s="358">
        <v>3.5273619999999999E-2</v>
      </c>
      <c r="BW158" s="358">
        <v>0.218505598</v>
      </c>
      <c r="BX158" s="358">
        <v>5.7125265000000001E-2</v>
      </c>
      <c r="BY158" s="358">
        <v>0.65195304700000001</v>
      </c>
      <c r="BZ158" s="358">
        <v>9.6931599999999995E-6</v>
      </c>
      <c r="CA158" s="358">
        <v>1.0826712E-2</v>
      </c>
      <c r="CB158" s="359">
        <v>2.6306065E-2</v>
      </c>
      <c r="CC158" s="64">
        <v>296</v>
      </c>
      <c r="CD158" s="64">
        <v>307</v>
      </c>
      <c r="CE158" s="64">
        <v>266</v>
      </c>
      <c r="CF158" s="64">
        <v>282</v>
      </c>
      <c r="CG158" s="64">
        <v>248</v>
      </c>
      <c r="CH158" s="64">
        <v>193</v>
      </c>
      <c r="CI158" s="64">
        <v>213</v>
      </c>
      <c r="CJ158" s="64">
        <v>224</v>
      </c>
      <c r="CK158" s="64">
        <v>226</v>
      </c>
      <c r="CL158" s="327">
        <v>259</v>
      </c>
      <c r="CM158" s="328">
        <v>0.32423060251408797</v>
      </c>
      <c r="CN158" s="328">
        <v>9.4376737224716706E-2</v>
      </c>
      <c r="CO158" s="55" t="s">
        <v>43</v>
      </c>
      <c r="CQ158" s="71" t="s">
        <v>460</v>
      </c>
      <c r="CR158" s="38" t="s">
        <v>460</v>
      </c>
      <c r="CS158" s="331">
        <v>42073</v>
      </c>
      <c r="CT158" s="214" t="s">
        <v>1967</v>
      </c>
      <c r="CU158" s="302">
        <v>5</v>
      </c>
      <c r="CV158" s="302">
        <v>5</v>
      </c>
      <c r="CW158" s="350" t="s">
        <v>2349</v>
      </c>
      <c r="CX158" s="55" t="s">
        <v>1967</v>
      </c>
      <c r="CY158" s="55"/>
      <c r="CZ158" s="55"/>
      <c r="DA158" s="368"/>
    </row>
    <row r="159" spans="1:105" s="53" customFormat="1">
      <c r="A159" s="55">
        <v>158</v>
      </c>
      <c r="B159" s="259" t="s">
        <v>461</v>
      </c>
      <c r="C159" s="259" t="s">
        <v>461</v>
      </c>
      <c r="D159" s="260" t="s">
        <v>29</v>
      </c>
      <c r="E159" s="91"/>
      <c r="F159" s="71">
        <v>61</v>
      </c>
      <c r="G159" s="55"/>
      <c r="H159" s="72"/>
      <c r="I159" s="67"/>
      <c r="J159" s="71" t="s">
        <v>462</v>
      </c>
      <c r="K159" s="84" t="s">
        <v>41</v>
      </c>
      <c r="L159" s="78"/>
      <c r="M159" s="55" t="s">
        <v>480</v>
      </c>
      <c r="N159" s="88"/>
      <c r="O159" s="84"/>
      <c r="P159" s="78"/>
      <c r="Q159" s="83" t="s">
        <v>48</v>
      </c>
      <c r="R159" s="75">
        <v>41173</v>
      </c>
      <c r="S159" s="86"/>
      <c r="T159" s="86"/>
      <c r="U159" s="71"/>
      <c r="V159" s="71">
        <v>216</v>
      </c>
      <c r="W159" s="88"/>
      <c r="X159" s="71" t="s">
        <v>28</v>
      </c>
      <c r="Y159" s="55">
        <v>0</v>
      </c>
      <c r="Z159" s="71">
        <v>0</v>
      </c>
      <c r="AA159" s="75">
        <v>41184</v>
      </c>
      <c r="AB159" s="261">
        <v>42073</v>
      </c>
      <c r="AC159" s="271">
        <v>5</v>
      </c>
      <c r="AD159" s="270">
        <v>42138</v>
      </c>
      <c r="AE159" s="71">
        <v>5</v>
      </c>
      <c r="AF159" s="71"/>
      <c r="AG159" s="71"/>
      <c r="AH159" s="270"/>
      <c r="AI159" s="270"/>
      <c r="AJ159" s="71"/>
      <c r="AK159" s="270">
        <v>42005</v>
      </c>
      <c r="AL159" s="270"/>
      <c r="AM159" s="71"/>
      <c r="AN159" s="71">
        <v>4</v>
      </c>
      <c r="AO159" s="71"/>
      <c r="AQ159" s="71"/>
      <c r="AR159" s="71"/>
      <c r="AS159" s="71"/>
      <c r="AT159" s="71" t="s">
        <v>1967</v>
      </c>
      <c r="AU159" s="71"/>
      <c r="AW159" s="71"/>
      <c r="AX159" s="71" t="s">
        <v>1967</v>
      </c>
      <c r="AY159" s="74">
        <v>45.196930000000002</v>
      </c>
      <c r="AZ159" s="74">
        <v>131.97554</v>
      </c>
      <c r="BA159" s="85">
        <v>75</v>
      </c>
      <c r="BB159" s="87">
        <v>2.17</v>
      </c>
      <c r="BC159" s="84">
        <v>4</v>
      </c>
      <c r="BD159" s="76" t="s">
        <v>43</v>
      </c>
      <c r="BE159" s="77">
        <v>4.3421052631578947</v>
      </c>
      <c r="BF159" s="295" t="s">
        <v>1967</v>
      </c>
      <c r="BG159" s="270">
        <v>41609</v>
      </c>
      <c r="BH159" s="270" t="s">
        <v>1123</v>
      </c>
      <c r="BI159" s="57"/>
      <c r="BJ159" s="64"/>
      <c r="BL159" s="53" t="s">
        <v>2015</v>
      </c>
      <c r="BM159" s="55">
        <v>2</v>
      </c>
      <c r="BN159" s="324" t="s">
        <v>3037</v>
      </c>
      <c r="BO159" s="358">
        <v>4.0000000000000001E-3</v>
      </c>
      <c r="BP159" s="358">
        <v>0.14099999999999999</v>
      </c>
      <c r="BQ159" s="358">
        <v>2E-3</v>
      </c>
      <c r="BR159" s="358">
        <v>0.82899999999999996</v>
      </c>
      <c r="BS159" s="358">
        <v>1E-3</v>
      </c>
      <c r="BT159" s="358">
        <v>1.9E-2</v>
      </c>
      <c r="BU159" s="359">
        <v>4.0000000000000001E-3</v>
      </c>
      <c r="BV159" s="358">
        <v>2.7449603999999999E-2</v>
      </c>
      <c r="BW159" s="358">
        <v>0.22273790199999999</v>
      </c>
      <c r="BX159" s="358">
        <v>4.9302707000000001E-2</v>
      </c>
      <c r="BY159" s="358">
        <v>0.65699786100000002</v>
      </c>
      <c r="BZ159" s="358">
        <v>9.8935900000000006E-6</v>
      </c>
      <c r="CA159" s="358">
        <v>1.3992999000000001E-2</v>
      </c>
      <c r="CB159" s="359">
        <v>2.9509033E-2</v>
      </c>
      <c r="CC159" s="64">
        <v>296</v>
      </c>
      <c r="CD159" s="64">
        <v>307</v>
      </c>
      <c r="CE159" s="64">
        <v>267</v>
      </c>
      <c r="CF159" s="64">
        <v>283</v>
      </c>
      <c r="CG159" s="64">
        <v>248</v>
      </c>
      <c r="CH159" s="64">
        <v>193</v>
      </c>
      <c r="CI159" s="64">
        <v>213</v>
      </c>
      <c r="CJ159" s="64">
        <v>224</v>
      </c>
      <c r="CK159" s="64">
        <v>226</v>
      </c>
      <c r="CL159" s="327">
        <v>259</v>
      </c>
      <c r="CM159" s="328">
        <v>0.330385782401387</v>
      </c>
      <c r="CN159" s="328">
        <v>0.115225271879855</v>
      </c>
      <c r="CO159" s="55" t="s">
        <v>2050</v>
      </c>
      <c r="CQ159" s="71" t="s">
        <v>462</v>
      </c>
      <c r="CR159" s="38" t="s">
        <v>462</v>
      </c>
      <c r="CS159" s="331">
        <v>42073</v>
      </c>
      <c r="CT159" s="214" t="s">
        <v>1967</v>
      </c>
      <c r="CU159" s="302">
        <v>5</v>
      </c>
      <c r="CV159" s="302">
        <v>5</v>
      </c>
      <c r="CW159" s="350" t="s">
        <v>2350</v>
      </c>
      <c r="CX159" s="55" t="s">
        <v>1967</v>
      </c>
      <c r="CY159" s="55"/>
      <c r="CZ159" s="55"/>
      <c r="DA159" s="368"/>
    </row>
    <row r="160" spans="1:105" s="53" customFormat="1">
      <c r="A160" s="55">
        <v>159</v>
      </c>
      <c r="B160" s="259" t="s">
        <v>463</v>
      </c>
      <c r="C160" s="259" t="s">
        <v>463</v>
      </c>
      <c r="D160" s="260" t="s">
        <v>29</v>
      </c>
      <c r="E160" s="91"/>
      <c r="F160" s="71">
        <v>61</v>
      </c>
      <c r="G160" s="55"/>
      <c r="H160" s="72"/>
      <c r="I160" s="67"/>
      <c r="J160" s="71" t="s">
        <v>464</v>
      </c>
      <c r="K160" s="84" t="s">
        <v>41</v>
      </c>
      <c r="L160" s="78"/>
      <c r="M160" s="55" t="s">
        <v>480</v>
      </c>
      <c r="N160" s="88"/>
      <c r="O160" s="84"/>
      <c r="P160" s="78"/>
      <c r="Q160" s="83" t="s">
        <v>48</v>
      </c>
      <c r="R160" s="75">
        <v>41173</v>
      </c>
      <c r="S160" s="86"/>
      <c r="T160" s="86"/>
      <c r="U160" s="71"/>
      <c r="V160" s="71">
        <v>152</v>
      </c>
      <c r="W160" s="88"/>
      <c r="X160" s="71" t="s">
        <v>28</v>
      </c>
      <c r="Y160" s="55">
        <v>0</v>
      </c>
      <c r="Z160" s="71">
        <v>0</v>
      </c>
      <c r="AA160" s="75">
        <v>41184</v>
      </c>
      <c r="AB160" s="261">
        <v>42073</v>
      </c>
      <c r="AC160" s="271">
        <v>5</v>
      </c>
      <c r="AD160" s="270">
        <v>42138</v>
      </c>
      <c r="AE160" s="71">
        <v>5</v>
      </c>
      <c r="AF160" s="71"/>
      <c r="AG160" s="71"/>
      <c r="AH160" s="270"/>
      <c r="AI160" s="270"/>
      <c r="AJ160" s="71"/>
      <c r="AK160" s="270">
        <v>42005</v>
      </c>
      <c r="AL160" s="270"/>
      <c r="AM160" s="71"/>
      <c r="AN160" s="71">
        <v>4</v>
      </c>
      <c r="AO160" s="71"/>
      <c r="AQ160" s="71"/>
      <c r="AR160" s="71"/>
      <c r="AS160" s="71"/>
      <c r="AT160" s="71" t="s">
        <v>1967</v>
      </c>
      <c r="AU160" s="71"/>
      <c r="AW160" s="71"/>
      <c r="AX160" s="71" t="s">
        <v>1967</v>
      </c>
      <c r="AY160" s="74">
        <v>45.196559999999998</v>
      </c>
      <c r="AZ160" s="74">
        <v>131.97572</v>
      </c>
      <c r="BA160" s="85">
        <v>75</v>
      </c>
      <c r="BB160" s="87">
        <v>2.12</v>
      </c>
      <c r="BC160" s="84">
        <v>4</v>
      </c>
      <c r="BD160" s="76" t="s">
        <v>43</v>
      </c>
      <c r="BE160" s="77">
        <v>4.4755877034358047</v>
      </c>
      <c r="BF160" s="295" t="s">
        <v>1967</v>
      </c>
      <c r="BG160" s="270">
        <v>41609</v>
      </c>
      <c r="BH160" s="270" t="s">
        <v>1123</v>
      </c>
      <c r="BI160" s="57"/>
      <c r="BJ160" s="64"/>
      <c r="BL160" s="53" t="s">
        <v>2015</v>
      </c>
      <c r="BM160" s="55">
        <v>2</v>
      </c>
      <c r="BN160" s="324" t="s">
        <v>3037</v>
      </c>
      <c r="BO160" s="358">
        <v>0</v>
      </c>
      <c r="BP160" s="358">
        <v>0.17799999999999999</v>
      </c>
      <c r="BQ160" s="358">
        <v>0</v>
      </c>
      <c r="BR160" s="358">
        <v>0.81</v>
      </c>
      <c r="BS160" s="358">
        <v>1E-3</v>
      </c>
      <c r="BT160" s="358">
        <v>3.0000000000000001E-3</v>
      </c>
      <c r="BU160" s="359">
        <v>7.0000000000000001E-3</v>
      </c>
      <c r="BV160" s="358">
        <v>4.2657470000000003E-3</v>
      </c>
      <c r="BW160" s="358">
        <v>0.221521156</v>
      </c>
      <c r="BX160" s="358">
        <v>4.1491357999999999E-2</v>
      </c>
      <c r="BY160" s="358">
        <v>0.67413194200000004</v>
      </c>
      <c r="BZ160" s="358">
        <v>1.4696091999999999E-2</v>
      </c>
      <c r="CA160" s="358">
        <v>4.925408E-3</v>
      </c>
      <c r="CB160" s="359">
        <v>3.8968297999999998E-2</v>
      </c>
      <c r="CC160" s="64">
        <v>296</v>
      </c>
      <c r="CD160" s="64">
        <v>307</v>
      </c>
      <c r="CE160" s="64">
        <v>267</v>
      </c>
      <c r="CF160" s="64">
        <v>285</v>
      </c>
      <c r="CG160" s="64">
        <v>248</v>
      </c>
      <c r="CH160" s="64">
        <v>193</v>
      </c>
      <c r="CI160" s="64">
        <v>214</v>
      </c>
      <c r="CJ160" s="64">
        <v>223</v>
      </c>
      <c r="CK160" s="64">
        <v>226</v>
      </c>
      <c r="CL160" s="327">
        <v>259</v>
      </c>
      <c r="CM160" s="328">
        <v>0.14549920531715099</v>
      </c>
      <c r="CN160" s="328">
        <v>0.12881298613459599</v>
      </c>
      <c r="CO160" s="55" t="s">
        <v>43</v>
      </c>
      <c r="CQ160" s="71" t="s">
        <v>464</v>
      </c>
      <c r="CR160" s="38" t="s">
        <v>464</v>
      </c>
      <c r="CS160" s="331">
        <v>42073</v>
      </c>
      <c r="CT160" s="214" t="s">
        <v>1967</v>
      </c>
      <c r="CU160" s="302">
        <v>5</v>
      </c>
      <c r="CV160" s="302">
        <v>5</v>
      </c>
      <c r="CW160" s="350" t="s">
        <v>2351</v>
      </c>
      <c r="CX160" s="55" t="s">
        <v>1967</v>
      </c>
      <c r="CY160" s="55"/>
      <c r="CZ160" s="55"/>
      <c r="DA160" s="368"/>
    </row>
    <row r="161" spans="1:105" s="53" customFormat="1">
      <c r="A161" s="55">
        <v>160</v>
      </c>
      <c r="B161" s="259" t="s">
        <v>465</v>
      </c>
      <c r="C161" s="259" t="s">
        <v>465</v>
      </c>
      <c r="D161" s="260" t="s">
        <v>29</v>
      </c>
      <c r="E161" s="91"/>
      <c r="F161" s="71">
        <v>61</v>
      </c>
      <c r="G161" s="55"/>
      <c r="H161" s="72"/>
      <c r="I161" s="67"/>
      <c r="J161" s="71" t="s">
        <v>466</v>
      </c>
      <c r="K161" s="84" t="s">
        <v>41</v>
      </c>
      <c r="L161" s="78"/>
      <c r="M161" s="55" t="s">
        <v>480</v>
      </c>
      <c r="N161" s="88"/>
      <c r="O161" s="84"/>
      <c r="P161" s="78"/>
      <c r="Q161" s="83" t="s">
        <v>48</v>
      </c>
      <c r="R161" s="75">
        <v>41173</v>
      </c>
      <c r="S161" s="86"/>
      <c r="T161" s="86"/>
      <c r="U161" s="71"/>
      <c r="V161" s="71">
        <v>164</v>
      </c>
      <c r="W161" s="88"/>
      <c r="X161" s="71" t="s">
        <v>28</v>
      </c>
      <c r="Y161" s="55">
        <v>0</v>
      </c>
      <c r="Z161" s="71">
        <v>0</v>
      </c>
      <c r="AA161" s="75">
        <v>41184</v>
      </c>
      <c r="AB161" s="261">
        <v>42073</v>
      </c>
      <c r="AC161" s="271">
        <v>5</v>
      </c>
      <c r="AD161" s="270">
        <v>42138</v>
      </c>
      <c r="AE161" s="71">
        <v>4</v>
      </c>
      <c r="AF161" s="71"/>
      <c r="AG161" s="71"/>
      <c r="AH161" s="270"/>
      <c r="AI161" s="270"/>
      <c r="AJ161" s="71"/>
      <c r="AK161" s="270">
        <v>42005</v>
      </c>
      <c r="AL161" s="270"/>
      <c r="AM161" s="71"/>
      <c r="AN161" s="71">
        <v>4</v>
      </c>
      <c r="AO161" s="71"/>
      <c r="AQ161" s="71"/>
      <c r="AR161" s="71"/>
      <c r="AS161" s="71"/>
      <c r="AT161" s="71" t="s">
        <v>1967</v>
      </c>
      <c r="AU161" s="71"/>
      <c r="AW161" s="71"/>
      <c r="AX161" s="71"/>
      <c r="AY161" s="74">
        <v>45.196170000000002</v>
      </c>
      <c r="AZ161" s="74">
        <v>131.97622999999999</v>
      </c>
      <c r="BA161" s="85">
        <v>77</v>
      </c>
      <c r="BB161" s="87">
        <v>2.4700000000000002</v>
      </c>
      <c r="BC161" s="84">
        <v>7</v>
      </c>
      <c r="BD161" s="76" t="s">
        <v>43</v>
      </c>
      <c r="BE161" s="77">
        <v>4.7653429602888089</v>
      </c>
      <c r="BF161" s="295" t="s">
        <v>1967</v>
      </c>
      <c r="BG161" s="270">
        <v>41609</v>
      </c>
      <c r="BH161" s="270" t="s">
        <v>1123</v>
      </c>
      <c r="BI161" s="57"/>
      <c r="BJ161" s="64"/>
      <c r="BL161" s="53" t="s">
        <v>2015</v>
      </c>
      <c r="BM161" s="55">
        <v>2</v>
      </c>
      <c r="BN161" s="324" t="s">
        <v>3037</v>
      </c>
      <c r="BO161" s="358">
        <v>7.0000000000000001E-3</v>
      </c>
      <c r="BP161" s="358">
        <v>0.16600000000000001</v>
      </c>
      <c r="BQ161" s="358">
        <v>2E-3</v>
      </c>
      <c r="BR161" s="358">
        <v>0.79600000000000004</v>
      </c>
      <c r="BS161" s="358">
        <v>1E-3</v>
      </c>
      <c r="BT161" s="358">
        <v>2.4E-2</v>
      </c>
      <c r="BU161" s="359">
        <v>3.0000000000000001E-3</v>
      </c>
      <c r="BV161" s="358">
        <v>2.9042628000000001E-2</v>
      </c>
      <c r="BW161" s="358">
        <v>0.222851144</v>
      </c>
      <c r="BX161" s="358">
        <v>5.5480208000000003E-2</v>
      </c>
      <c r="BY161" s="358">
        <v>0.64881393099999995</v>
      </c>
      <c r="BZ161" s="358">
        <v>9.89501E-6</v>
      </c>
      <c r="CA161" s="358">
        <v>1.7600060000000001E-2</v>
      </c>
      <c r="CB161" s="359">
        <v>2.6202132999999999E-2</v>
      </c>
      <c r="CC161" s="64">
        <v>295</v>
      </c>
      <c r="CD161" s="64">
        <v>306</v>
      </c>
      <c r="CE161" s="64">
        <v>266</v>
      </c>
      <c r="CF161" s="64">
        <v>283</v>
      </c>
      <c r="CG161" s="64">
        <v>250</v>
      </c>
      <c r="CH161" s="64">
        <v>194</v>
      </c>
      <c r="CI161" s="64">
        <v>213</v>
      </c>
      <c r="CJ161" s="64">
        <v>221</v>
      </c>
      <c r="CK161" s="64">
        <v>227</v>
      </c>
      <c r="CL161" s="327">
        <v>258</v>
      </c>
      <c r="CM161" s="328">
        <v>0.32625343158503101</v>
      </c>
      <c r="CN161" s="328">
        <v>0.111601972978769</v>
      </c>
      <c r="CO161" s="55" t="s">
        <v>2050</v>
      </c>
      <c r="CQ161" s="71" t="s">
        <v>466</v>
      </c>
      <c r="CR161" s="38" t="s">
        <v>466</v>
      </c>
      <c r="CS161" s="331">
        <v>42073</v>
      </c>
      <c r="CT161" s="214" t="s">
        <v>1967</v>
      </c>
      <c r="CU161" s="302">
        <v>5</v>
      </c>
      <c r="CV161" s="302">
        <v>5</v>
      </c>
      <c r="CW161" s="350" t="s">
        <v>2352</v>
      </c>
      <c r="CX161" s="55" t="s">
        <v>1967</v>
      </c>
      <c r="CY161" s="55"/>
      <c r="CZ161" s="55"/>
      <c r="DA161" s="368"/>
    </row>
    <row r="162" spans="1:105" s="53" customFormat="1">
      <c r="A162" s="55">
        <v>161</v>
      </c>
      <c r="B162" s="259" t="s">
        <v>467</v>
      </c>
      <c r="C162" s="259" t="s">
        <v>467</v>
      </c>
      <c r="D162" s="260" t="s">
        <v>29</v>
      </c>
      <c r="E162" s="91"/>
      <c r="F162" s="71">
        <v>61</v>
      </c>
      <c r="G162" s="55"/>
      <c r="H162" s="72"/>
      <c r="I162" s="67"/>
      <c r="J162" s="71" t="s">
        <v>468</v>
      </c>
      <c r="K162" s="84" t="s">
        <v>41</v>
      </c>
      <c r="L162" s="78"/>
      <c r="M162" s="55" t="s">
        <v>480</v>
      </c>
      <c r="N162" s="88"/>
      <c r="O162" s="84"/>
      <c r="P162" s="78"/>
      <c r="Q162" s="83" t="s">
        <v>48</v>
      </c>
      <c r="R162" s="75">
        <v>41173</v>
      </c>
      <c r="S162" s="86"/>
      <c r="T162" s="86"/>
      <c r="U162" s="71"/>
      <c r="V162" s="71">
        <v>116</v>
      </c>
      <c r="W162" s="88"/>
      <c r="X162" s="71" t="s">
        <v>28</v>
      </c>
      <c r="Y162" s="55">
        <v>0</v>
      </c>
      <c r="Z162" s="71">
        <v>0</v>
      </c>
      <c r="AA162" s="75">
        <v>41184</v>
      </c>
      <c r="AB162" s="261">
        <v>42073</v>
      </c>
      <c r="AC162" s="271">
        <v>6</v>
      </c>
      <c r="AD162" s="270">
        <v>42138</v>
      </c>
      <c r="AE162" s="71">
        <v>5</v>
      </c>
      <c r="AF162" s="71"/>
      <c r="AG162" s="71"/>
      <c r="AH162" s="270"/>
      <c r="AI162" s="270"/>
      <c r="AJ162" s="71"/>
      <c r="AK162" s="270">
        <v>42005</v>
      </c>
      <c r="AL162" s="270"/>
      <c r="AM162" s="71"/>
      <c r="AN162" s="71">
        <v>4</v>
      </c>
      <c r="AO162" s="71"/>
      <c r="AQ162" s="71"/>
      <c r="AR162" s="71"/>
      <c r="AS162" s="71"/>
      <c r="AT162" s="71" t="s">
        <v>1967</v>
      </c>
      <c r="AU162" s="71"/>
      <c r="AW162" s="71"/>
      <c r="AX162" s="71" t="s">
        <v>1967</v>
      </c>
      <c r="AY162" s="74">
        <v>45.195079999999997</v>
      </c>
      <c r="AZ162" s="74">
        <v>131.97630000000001</v>
      </c>
      <c r="BA162" s="85">
        <v>78</v>
      </c>
      <c r="BB162" s="87">
        <v>2.27</v>
      </c>
      <c r="BC162" s="84">
        <v>4</v>
      </c>
      <c r="BD162" s="76" t="s">
        <v>43</v>
      </c>
      <c r="BE162" s="77">
        <v>4.3758445945945947</v>
      </c>
      <c r="BF162" s="295" t="s">
        <v>1967</v>
      </c>
      <c r="BG162" s="270">
        <v>41609</v>
      </c>
      <c r="BH162" s="270" t="s">
        <v>1123</v>
      </c>
      <c r="BI162" s="57"/>
      <c r="BJ162" s="64"/>
      <c r="BL162" s="53" t="s">
        <v>2015</v>
      </c>
      <c r="BM162" s="55">
        <v>2</v>
      </c>
      <c r="BN162" s="324" t="s">
        <v>3037</v>
      </c>
      <c r="BO162" s="358">
        <v>0</v>
      </c>
      <c r="BP162" s="358">
        <v>0.105</v>
      </c>
      <c r="BQ162" s="358">
        <v>2E-3</v>
      </c>
      <c r="BR162" s="358">
        <v>0.88900000000000001</v>
      </c>
      <c r="BS162" s="358">
        <v>1E-3</v>
      </c>
      <c r="BT162" s="358">
        <v>1E-3</v>
      </c>
      <c r="BU162" s="359">
        <v>1E-3</v>
      </c>
      <c r="BV162" s="358">
        <v>2.6474996000000001E-2</v>
      </c>
      <c r="BW162" s="358">
        <v>0.21356298600000001</v>
      </c>
      <c r="BX162" s="358">
        <v>5.4531235999999997E-2</v>
      </c>
      <c r="BY162" s="358">
        <v>0.66776453700000005</v>
      </c>
      <c r="BZ162" s="358">
        <v>9.8172600000000006E-6</v>
      </c>
      <c r="CA162" s="358">
        <v>8.0651060000000007E-3</v>
      </c>
      <c r="CB162" s="359">
        <v>2.9591322E-2</v>
      </c>
      <c r="CC162" s="64">
        <v>296</v>
      </c>
      <c r="CD162" s="64">
        <v>307</v>
      </c>
      <c r="CE162" s="64">
        <v>267</v>
      </c>
      <c r="CF162" s="64">
        <v>284</v>
      </c>
      <c r="CG162" s="64">
        <v>248</v>
      </c>
      <c r="CH162" s="64">
        <v>193</v>
      </c>
      <c r="CI162" s="64">
        <v>214</v>
      </c>
      <c r="CJ162" s="64">
        <v>223</v>
      </c>
      <c r="CK162" s="64">
        <v>226</v>
      </c>
      <c r="CL162" s="327">
        <v>259</v>
      </c>
      <c r="CM162" s="328">
        <v>0.268833983528392</v>
      </c>
      <c r="CN162" s="328">
        <v>0.10552525492056</v>
      </c>
      <c r="CO162" s="55" t="s">
        <v>43</v>
      </c>
      <c r="CQ162" s="71" t="s">
        <v>468</v>
      </c>
      <c r="CR162" s="38" t="s">
        <v>468</v>
      </c>
      <c r="CS162" s="331">
        <v>42073</v>
      </c>
      <c r="CT162" s="214" t="s">
        <v>1967</v>
      </c>
      <c r="CU162" s="302">
        <v>5</v>
      </c>
      <c r="CV162" s="302">
        <v>5</v>
      </c>
      <c r="CW162" s="350" t="s">
        <v>2353</v>
      </c>
      <c r="CX162" s="55" t="s">
        <v>1967</v>
      </c>
      <c r="CY162" s="55"/>
      <c r="CZ162" s="55"/>
      <c r="DA162" s="368"/>
    </row>
    <row r="163" spans="1:105" s="53" customFormat="1">
      <c r="A163" s="55">
        <v>162</v>
      </c>
      <c r="B163" s="259" t="s">
        <v>469</v>
      </c>
      <c r="C163" s="259" t="s">
        <v>469</v>
      </c>
      <c r="D163" s="260" t="s">
        <v>29</v>
      </c>
      <c r="E163" s="91"/>
      <c r="F163" s="71">
        <v>62</v>
      </c>
      <c r="G163" s="55"/>
      <c r="H163" s="72"/>
      <c r="I163" s="67"/>
      <c r="J163" s="71" t="s">
        <v>471</v>
      </c>
      <c r="K163" s="84" t="s">
        <v>41</v>
      </c>
      <c r="L163" s="78"/>
      <c r="M163" s="55" t="s">
        <v>480</v>
      </c>
      <c r="N163" s="88"/>
      <c r="O163" s="84"/>
      <c r="P163" s="78"/>
      <c r="Q163" s="83" t="s">
        <v>48</v>
      </c>
      <c r="R163" s="75">
        <v>41174</v>
      </c>
      <c r="S163" s="86" t="s">
        <v>470</v>
      </c>
      <c r="T163" s="86"/>
      <c r="U163" s="71" t="s">
        <v>100</v>
      </c>
      <c r="V163" s="71">
        <v>104</v>
      </c>
      <c r="W163" s="88"/>
      <c r="X163" s="71" t="s">
        <v>28</v>
      </c>
      <c r="Y163" s="55">
        <v>0</v>
      </c>
      <c r="Z163" s="71">
        <v>0</v>
      </c>
      <c r="AA163" s="75">
        <v>41184</v>
      </c>
      <c r="AB163" s="261">
        <v>42073</v>
      </c>
      <c r="AC163" s="271">
        <v>2</v>
      </c>
      <c r="AD163" s="270">
        <v>42138</v>
      </c>
      <c r="AE163" s="71">
        <v>5</v>
      </c>
      <c r="AF163" s="71"/>
      <c r="AG163" s="71"/>
      <c r="AH163" s="270"/>
      <c r="AI163" s="270"/>
      <c r="AJ163" s="71"/>
      <c r="AK163" s="270">
        <v>42005</v>
      </c>
      <c r="AL163" s="270"/>
      <c r="AM163" s="71"/>
      <c r="AN163" s="71">
        <v>4</v>
      </c>
      <c r="AO163" s="71"/>
      <c r="AQ163" s="71"/>
      <c r="AR163" s="71"/>
      <c r="AS163" s="71"/>
      <c r="AT163" s="71" t="s">
        <v>1967</v>
      </c>
      <c r="AU163" s="71"/>
      <c r="AW163" s="71"/>
      <c r="AX163" s="71" t="s">
        <v>1967</v>
      </c>
      <c r="AY163" s="74">
        <v>44.696719999999999</v>
      </c>
      <c r="AZ163" s="74">
        <v>131.97116</v>
      </c>
      <c r="BA163" s="85">
        <v>80</v>
      </c>
      <c r="BB163" s="87">
        <v>2.48</v>
      </c>
      <c r="BC163" s="84">
        <v>6</v>
      </c>
      <c r="BD163" s="76" t="s">
        <v>43</v>
      </c>
      <c r="BE163" s="77">
        <v>4.5272727272727264</v>
      </c>
      <c r="BF163" s="295" t="s">
        <v>1967</v>
      </c>
      <c r="BG163" s="270">
        <v>41609</v>
      </c>
      <c r="BH163" s="270" t="s">
        <v>1123</v>
      </c>
      <c r="BI163" s="57"/>
      <c r="BJ163" s="64"/>
      <c r="BL163" s="53" t="s">
        <v>2015</v>
      </c>
      <c r="BM163" s="55">
        <v>2</v>
      </c>
      <c r="BN163" s="324" t="s">
        <v>3037</v>
      </c>
      <c r="BO163" s="358">
        <v>6.0000000000000001E-3</v>
      </c>
      <c r="BP163" s="358">
        <v>0.13800000000000001</v>
      </c>
      <c r="BQ163" s="358">
        <v>1E-3</v>
      </c>
      <c r="BR163" s="358">
        <v>0.81200000000000006</v>
      </c>
      <c r="BS163" s="358">
        <v>8.0000000000000002E-3</v>
      </c>
      <c r="BT163" s="358">
        <v>1.7999999999999999E-2</v>
      </c>
      <c r="BU163" s="359">
        <v>1.7999999999999999E-2</v>
      </c>
      <c r="BV163" s="358">
        <v>9.9821700000000003E-6</v>
      </c>
      <c r="BW163" s="358">
        <v>0.213156021</v>
      </c>
      <c r="BX163" s="358">
        <v>3.4595328000000002E-2</v>
      </c>
      <c r="BY163" s="358">
        <v>0.68671491500000004</v>
      </c>
      <c r="BZ163" s="358">
        <v>2.3163571000000001E-2</v>
      </c>
      <c r="CA163" s="358">
        <v>5.8131490000000001E-3</v>
      </c>
      <c r="CB163" s="359">
        <v>3.6547034999999999E-2</v>
      </c>
      <c r="CC163" s="64">
        <v>296</v>
      </c>
      <c r="CD163" s="64">
        <v>307</v>
      </c>
      <c r="CE163" s="64">
        <v>266</v>
      </c>
      <c r="CF163" s="64">
        <v>283</v>
      </c>
      <c r="CG163" s="64">
        <v>248</v>
      </c>
      <c r="CH163" s="64">
        <v>193</v>
      </c>
      <c r="CI163" s="64">
        <v>213</v>
      </c>
      <c r="CJ163" s="64">
        <v>224</v>
      </c>
      <c r="CK163" s="64">
        <v>226</v>
      </c>
      <c r="CL163" s="327">
        <v>259</v>
      </c>
      <c r="CM163" s="328">
        <v>0.113018349949429</v>
      </c>
      <c r="CN163" s="328">
        <v>0.14520753241675899</v>
      </c>
      <c r="CO163" s="55" t="s">
        <v>43</v>
      </c>
      <c r="CQ163" s="71" t="s">
        <v>471</v>
      </c>
      <c r="CR163" s="38" t="s">
        <v>471</v>
      </c>
      <c r="CS163" s="331">
        <v>42073</v>
      </c>
      <c r="CT163" s="214" t="s">
        <v>1967</v>
      </c>
      <c r="CU163" s="302">
        <v>5</v>
      </c>
      <c r="CV163" s="302">
        <v>4</v>
      </c>
      <c r="CW163" s="350" t="s">
        <v>2354</v>
      </c>
      <c r="CX163" s="55" t="s">
        <v>1967</v>
      </c>
      <c r="CY163" s="55"/>
      <c r="CZ163" s="55"/>
      <c r="DA163" s="368" t="s">
        <v>3040</v>
      </c>
    </row>
    <row r="164" spans="1:105" s="53" customFormat="1">
      <c r="A164" s="55">
        <v>163</v>
      </c>
      <c r="B164" s="259" t="s">
        <v>472</v>
      </c>
      <c r="C164" s="259" t="s">
        <v>472</v>
      </c>
      <c r="D164" s="260" t="s">
        <v>29</v>
      </c>
      <c r="E164" s="91"/>
      <c r="F164" s="71">
        <v>62</v>
      </c>
      <c r="G164" s="55"/>
      <c r="H164" s="72"/>
      <c r="I164" s="67"/>
      <c r="J164" s="71" t="s">
        <v>473</v>
      </c>
      <c r="K164" s="84" t="s">
        <v>41</v>
      </c>
      <c r="L164" s="78"/>
      <c r="M164" s="55" t="s">
        <v>480</v>
      </c>
      <c r="N164" s="88"/>
      <c r="O164" s="84"/>
      <c r="P164" s="78"/>
      <c r="Q164" s="83" t="s">
        <v>48</v>
      </c>
      <c r="R164" s="75">
        <v>41173</v>
      </c>
      <c r="S164" s="86"/>
      <c r="T164" s="86"/>
      <c r="U164" s="71"/>
      <c r="V164" s="71">
        <v>132</v>
      </c>
      <c r="W164" s="88"/>
      <c r="X164" s="71" t="s">
        <v>28</v>
      </c>
      <c r="Y164" s="55">
        <v>0</v>
      </c>
      <c r="Z164" s="71">
        <v>0</v>
      </c>
      <c r="AA164" s="75">
        <v>41184</v>
      </c>
      <c r="AB164" s="261">
        <v>42073</v>
      </c>
      <c r="AC164" s="271">
        <v>5</v>
      </c>
      <c r="AD164" s="270"/>
      <c r="AE164" s="71"/>
      <c r="AF164" s="71"/>
      <c r="AG164" s="71"/>
      <c r="AH164" s="270"/>
      <c r="AI164" s="270"/>
      <c r="AJ164" s="71"/>
      <c r="AK164" s="270">
        <v>42005</v>
      </c>
      <c r="AL164" s="270"/>
      <c r="AM164" s="71"/>
      <c r="AN164" s="71">
        <v>4</v>
      </c>
      <c r="AO164" s="71"/>
      <c r="AQ164" s="71"/>
      <c r="AR164" s="71"/>
      <c r="AS164" s="71"/>
      <c r="AT164" s="71" t="s">
        <v>1967</v>
      </c>
      <c r="AU164" s="71"/>
      <c r="AW164" s="71"/>
      <c r="AX164" s="71" t="s">
        <v>1967</v>
      </c>
      <c r="AY164" s="74">
        <v>44.697310000000002</v>
      </c>
      <c r="AZ164" s="74">
        <v>131.97176999999999</v>
      </c>
      <c r="BA164" s="85">
        <v>82</v>
      </c>
      <c r="BB164" s="87">
        <v>2.4</v>
      </c>
      <c r="BC164" s="84">
        <v>4</v>
      </c>
      <c r="BD164" s="76" t="s">
        <v>43</v>
      </c>
      <c r="BE164" s="77">
        <v>4.3475298126064734</v>
      </c>
      <c r="BF164" s="295" t="s">
        <v>1967</v>
      </c>
      <c r="BG164" s="270">
        <v>41609</v>
      </c>
      <c r="BH164" s="270" t="s">
        <v>1123</v>
      </c>
      <c r="BI164" s="57"/>
      <c r="BJ164" s="64"/>
      <c r="BL164" s="53" t="s">
        <v>2015</v>
      </c>
      <c r="BM164" s="55">
        <v>2</v>
      </c>
      <c r="BN164" s="324" t="s">
        <v>3037</v>
      </c>
      <c r="BO164" s="358">
        <v>0</v>
      </c>
      <c r="BP164" s="358">
        <v>0.13700000000000001</v>
      </c>
      <c r="BQ164" s="358">
        <v>0</v>
      </c>
      <c r="BR164" s="358">
        <v>0.86</v>
      </c>
      <c r="BS164" s="358">
        <v>0</v>
      </c>
      <c r="BT164" s="358">
        <v>1E-3</v>
      </c>
      <c r="BU164" s="359">
        <v>1E-3</v>
      </c>
      <c r="BV164" s="358">
        <v>2.0475160999999999E-2</v>
      </c>
      <c r="BW164" s="358">
        <v>0.222864437</v>
      </c>
      <c r="BX164" s="358">
        <v>5.329478E-2</v>
      </c>
      <c r="BY164" s="358">
        <v>0.66470084399999996</v>
      </c>
      <c r="BZ164" s="358">
        <v>9.8157300000000003E-6</v>
      </c>
      <c r="CA164" s="358">
        <v>1.1054520999999999E-2</v>
      </c>
      <c r="CB164" s="359">
        <v>2.7600441999999999E-2</v>
      </c>
      <c r="CC164" s="64">
        <v>296</v>
      </c>
      <c r="CD164" s="64">
        <v>307</v>
      </c>
      <c r="CE164" s="64">
        <v>266</v>
      </c>
      <c r="CF164" s="64">
        <v>283</v>
      </c>
      <c r="CG164" s="64">
        <v>248</v>
      </c>
      <c r="CH164" s="64">
        <v>193</v>
      </c>
      <c r="CI164" s="64">
        <v>213</v>
      </c>
      <c r="CJ164" s="64">
        <v>224</v>
      </c>
      <c r="CK164" s="64">
        <v>226</v>
      </c>
      <c r="CL164" s="327">
        <v>259</v>
      </c>
      <c r="CM164" s="328">
        <v>0.25779511631267199</v>
      </c>
      <c r="CN164" s="328">
        <v>0.103021336240461</v>
      </c>
      <c r="CO164" s="55" t="s">
        <v>43</v>
      </c>
      <c r="CQ164" s="71" t="s">
        <v>473</v>
      </c>
      <c r="CR164" s="38" t="s">
        <v>473</v>
      </c>
      <c r="CS164" s="331">
        <v>42073</v>
      </c>
      <c r="CT164" s="214" t="s">
        <v>1967</v>
      </c>
      <c r="CU164" s="302">
        <v>5</v>
      </c>
      <c r="CV164" s="302">
        <v>4</v>
      </c>
      <c r="CW164" s="350" t="s">
        <v>2355</v>
      </c>
      <c r="CX164" s="55" t="s">
        <v>1967</v>
      </c>
      <c r="CY164" s="55"/>
      <c r="CZ164" s="55"/>
      <c r="DA164" s="368"/>
    </row>
    <row r="165" spans="1:105" s="53" customFormat="1">
      <c r="A165" s="55">
        <v>164</v>
      </c>
      <c r="B165" s="259" t="s">
        <v>474</v>
      </c>
      <c r="C165" s="259" t="s">
        <v>474</v>
      </c>
      <c r="D165" s="260" t="s">
        <v>29</v>
      </c>
      <c r="E165" s="91"/>
      <c r="F165" s="71">
        <v>62</v>
      </c>
      <c r="G165" s="55"/>
      <c r="H165" s="72"/>
      <c r="I165" s="67"/>
      <c r="J165" s="71" t="s">
        <v>475</v>
      </c>
      <c r="K165" s="84" t="s">
        <v>41</v>
      </c>
      <c r="L165" s="78"/>
      <c r="M165" s="55" t="s">
        <v>480</v>
      </c>
      <c r="N165" s="88"/>
      <c r="O165" s="84"/>
      <c r="P165" s="78"/>
      <c r="Q165" s="83" t="s">
        <v>48</v>
      </c>
      <c r="R165" s="75">
        <v>41174</v>
      </c>
      <c r="S165" s="86"/>
      <c r="T165" s="86"/>
      <c r="U165" s="71"/>
      <c r="V165" s="71">
        <v>192</v>
      </c>
      <c r="W165" s="88"/>
      <c r="X165" s="71" t="s">
        <v>28</v>
      </c>
      <c r="Y165" s="55">
        <v>0</v>
      </c>
      <c r="Z165" s="71">
        <v>0</v>
      </c>
      <c r="AA165" s="75">
        <v>41184</v>
      </c>
      <c r="AB165" s="261">
        <v>42073</v>
      </c>
      <c r="AC165" s="271">
        <v>5</v>
      </c>
      <c r="AD165" s="270">
        <v>42138</v>
      </c>
      <c r="AE165" s="71">
        <v>5</v>
      </c>
      <c r="AF165" s="71"/>
      <c r="AG165" s="71"/>
      <c r="AH165" s="270"/>
      <c r="AI165" s="270"/>
      <c r="AJ165" s="71"/>
      <c r="AK165" s="270">
        <v>42005</v>
      </c>
      <c r="AL165" s="270"/>
      <c r="AM165" s="71"/>
      <c r="AN165" s="71">
        <v>4</v>
      </c>
      <c r="AO165" s="71"/>
      <c r="AQ165" s="71"/>
      <c r="AR165" s="71"/>
      <c r="AS165" s="71"/>
      <c r="AT165" s="71" t="s">
        <v>1967</v>
      </c>
      <c r="AU165" s="71"/>
      <c r="AW165" s="71"/>
      <c r="AX165" s="71"/>
      <c r="AY165" s="74">
        <v>44.697290000000002</v>
      </c>
      <c r="AZ165" s="74">
        <v>131.97246000000001</v>
      </c>
      <c r="BA165" s="85">
        <v>82</v>
      </c>
      <c r="BB165" s="87">
        <v>2.17</v>
      </c>
      <c r="BC165" s="84">
        <v>4</v>
      </c>
      <c r="BD165" s="76" t="s">
        <v>43</v>
      </c>
      <c r="BE165" s="77">
        <v>4.467005076142132</v>
      </c>
      <c r="BF165" s="295" t="s">
        <v>1967</v>
      </c>
      <c r="BG165" s="270">
        <v>41609</v>
      </c>
      <c r="BH165" s="270" t="s">
        <v>1123</v>
      </c>
      <c r="BI165" s="57"/>
      <c r="BJ165" s="64"/>
      <c r="BL165" s="53" t="s">
        <v>2015</v>
      </c>
      <c r="BM165" s="55">
        <v>2</v>
      </c>
      <c r="BN165" s="324" t="s">
        <v>3037</v>
      </c>
      <c r="BO165" s="358">
        <v>6.0000000000000001E-3</v>
      </c>
      <c r="BP165" s="358">
        <v>0.16600000000000001</v>
      </c>
      <c r="BQ165" s="358">
        <v>0.01</v>
      </c>
      <c r="BR165" s="358">
        <v>0.77800000000000002</v>
      </c>
      <c r="BS165" s="358">
        <v>2.7E-2</v>
      </c>
      <c r="BT165" s="358">
        <v>2E-3</v>
      </c>
      <c r="BU165" s="359">
        <v>1.2E-2</v>
      </c>
      <c r="BV165" s="358">
        <v>3.9549799999999999E-4</v>
      </c>
      <c r="BW165" s="358">
        <v>0.21717081999999999</v>
      </c>
      <c r="BX165" s="358">
        <v>3.8542027E-2</v>
      </c>
      <c r="BY165" s="358">
        <v>0.68302217700000001</v>
      </c>
      <c r="BZ165" s="358">
        <v>2.2707531E-2</v>
      </c>
      <c r="CA165" s="358">
        <v>5.7900950000000003E-3</v>
      </c>
      <c r="CB165" s="359">
        <v>3.2371852E-2</v>
      </c>
      <c r="CC165" s="64">
        <v>296</v>
      </c>
      <c r="CD165" s="64">
        <v>307</v>
      </c>
      <c r="CE165" s="64">
        <v>267</v>
      </c>
      <c r="CF165" s="64">
        <v>283</v>
      </c>
      <c r="CG165" s="64">
        <v>248</v>
      </c>
      <c r="CH165" s="64">
        <v>193</v>
      </c>
      <c r="CI165" s="64">
        <v>213</v>
      </c>
      <c r="CJ165" s="64">
        <v>224</v>
      </c>
      <c r="CK165" s="64">
        <v>226</v>
      </c>
      <c r="CL165" s="327">
        <v>259</v>
      </c>
      <c r="CM165" s="328">
        <v>0.109117179598324</v>
      </c>
      <c r="CN165" s="328">
        <v>0.14129553342631901</v>
      </c>
      <c r="CO165" s="55" t="s">
        <v>43</v>
      </c>
      <c r="CQ165" s="71" t="s">
        <v>475</v>
      </c>
      <c r="CR165" s="38" t="s">
        <v>475</v>
      </c>
      <c r="CS165" s="331">
        <v>42073</v>
      </c>
      <c r="CT165" s="214" t="s">
        <v>1967</v>
      </c>
      <c r="CU165" s="302">
        <v>5</v>
      </c>
      <c r="CV165" s="302">
        <v>4</v>
      </c>
      <c r="CW165" s="350" t="s">
        <v>2356</v>
      </c>
      <c r="CX165" s="55" t="s">
        <v>1967</v>
      </c>
      <c r="CY165" s="55"/>
      <c r="CZ165" s="55"/>
      <c r="DA165" s="368" t="s">
        <v>3040</v>
      </c>
    </row>
    <row r="166" spans="1:105" s="53" customFormat="1">
      <c r="A166" s="55">
        <v>165</v>
      </c>
      <c r="B166" s="259" t="s">
        <v>476</v>
      </c>
      <c r="C166" s="259" t="s">
        <v>476</v>
      </c>
      <c r="D166" s="260" t="s">
        <v>29</v>
      </c>
      <c r="E166" s="91"/>
      <c r="F166" s="71">
        <v>62</v>
      </c>
      <c r="G166" s="55"/>
      <c r="H166" s="72"/>
      <c r="I166" s="67"/>
      <c r="J166" s="71" t="s">
        <v>477</v>
      </c>
      <c r="K166" s="84" t="s">
        <v>41</v>
      </c>
      <c r="L166" s="78"/>
      <c r="M166" s="55" t="s">
        <v>480</v>
      </c>
      <c r="N166" s="88"/>
      <c r="O166" s="84"/>
      <c r="P166" s="78"/>
      <c r="Q166" s="83" t="s">
        <v>48</v>
      </c>
      <c r="R166" s="75">
        <v>41174</v>
      </c>
      <c r="S166" s="86"/>
      <c r="T166" s="86"/>
      <c r="U166" s="71"/>
      <c r="V166" s="71">
        <v>164</v>
      </c>
      <c r="W166" s="88"/>
      <c r="X166" s="71" t="s">
        <v>28</v>
      </c>
      <c r="Y166" s="55">
        <v>0</v>
      </c>
      <c r="Z166" s="71">
        <v>0</v>
      </c>
      <c r="AA166" s="75">
        <v>41184</v>
      </c>
      <c r="AB166" s="261">
        <v>42073</v>
      </c>
      <c r="AC166" s="271">
        <v>5</v>
      </c>
      <c r="AD166" s="270">
        <v>42138</v>
      </c>
      <c r="AE166" s="71">
        <v>5</v>
      </c>
      <c r="AF166" s="71"/>
      <c r="AG166" s="71"/>
      <c r="AH166" s="270"/>
      <c r="AI166" s="270"/>
      <c r="AJ166" s="71"/>
      <c r="AK166" s="270">
        <v>42005</v>
      </c>
      <c r="AL166" s="270"/>
      <c r="AM166" s="71"/>
      <c r="AN166" s="71">
        <v>4</v>
      </c>
      <c r="AO166" s="71"/>
      <c r="AQ166" s="71"/>
      <c r="AR166" s="71"/>
      <c r="AS166" s="71"/>
      <c r="AT166" s="71" t="s">
        <v>1967</v>
      </c>
      <c r="AU166" s="71"/>
      <c r="AW166" s="71"/>
      <c r="AX166" s="71" t="s">
        <v>1967</v>
      </c>
      <c r="AY166" s="74">
        <v>44.691090000000003</v>
      </c>
      <c r="AZ166" s="74">
        <v>131.95929000000001</v>
      </c>
      <c r="BA166" s="85">
        <v>113</v>
      </c>
      <c r="BB166" s="87">
        <v>2.17</v>
      </c>
      <c r="BC166" s="84">
        <v>5</v>
      </c>
      <c r="BD166" s="76" t="s">
        <v>43</v>
      </c>
      <c r="BE166" s="77">
        <v>4.5993031358885021</v>
      </c>
      <c r="BF166" s="295" t="s">
        <v>1967</v>
      </c>
      <c r="BG166" s="270">
        <v>41609</v>
      </c>
      <c r="BH166" s="270" t="s">
        <v>1123</v>
      </c>
      <c r="BI166" s="57"/>
      <c r="BJ166" s="64"/>
      <c r="BL166" s="53" t="s">
        <v>2015</v>
      </c>
      <c r="BM166" s="55">
        <v>2</v>
      </c>
      <c r="BN166" s="324" t="s">
        <v>3037</v>
      </c>
      <c r="BO166" s="358">
        <v>7.0000000000000001E-3</v>
      </c>
      <c r="BP166" s="358">
        <v>0.20599999999999999</v>
      </c>
      <c r="BQ166" s="358">
        <v>1E-3</v>
      </c>
      <c r="BR166" s="358">
        <v>0.754</v>
      </c>
      <c r="BS166" s="358">
        <v>1.4E-2</v>
      </c>
      <c r="BT166" s="358">
        <v>1.7999999999999999E-2</v>
      </c>
      <c r="BU166" s="359">
        <v>0</v>
      </c>
      <c r="BV166" s="358">
        <v>8.5309159999999995E-3</v>
      </c>
      <c r="BW166" s="358">
        <v>0.22549481099999999</v>
      </c>
      <c r="BX166" s="358">
        <v>3.9376400999999998E-2</v>
      </c>
      <c r="BY166" s="358">
        <v>0.66507767500000003</v>
      </c>
      <c r="BZ166" s="358">
        <v>1.4245244000000001E-2</v>
      </c>
      <c r="CA166" s="358">
        <v>1.4384589E-2</v>
      </c>
      <c r="CB166" s="359">
        <v>3.2890364999999998E-2</v>
      </c>
      <c r="CC166" s="64">
        <v>296</v>
      </c>
      <c r="CD166" s="64">
        <v>307</v>
      </c>
      <c r="CE166" s="64">
        <v>266</v>
      </c>
      <c r="CF166" s="64">
        <v>283</v>
      </c>
      <c r="CG166" s="64">
        <v>248</v>
      </c>
      <c r="CH166" s="64">
        <v>193</v>
      </c>
      <c r="CI166" s="64">
        <v>213</v>
      </c>
      <c r="CJ166" s="64">
        <v>224</v>
      </c>
      <c r="CK166" s="64">
        <v>226</v>
      </c>
      <c r="CL166" s="327">
        <v>259</v>
      </c>
      <c r="CM166" s="328">
        <v>0.14541251264268201</v>
      </c>
      <c r="CN166" s="328">
        <v>0.130997869678423</v>
      </c>
      <c r="CO166" s="55" t="s">
        <v>43</v>
      </c>
      <c r="CQ166" s="71" t="s">
        <v>477</v>
      </c>
      <c r="CR166" s="38" t="s">
        <v>477</v>
      </c>
      <c r="CS166" s="331">
        <v>42073</v>
      </c>
      <c r="CT166" s="214" t="s">
        <v>1967</v>
      </c>
      <c r="CU166" s="302">
        <v>5</v>
      </c>
      <c r="CV166" s="302">
        <v>4</v>
      </c>
      <c r="CW166" s="350" t="s">
        <v>2357</v>
      </c>
      <c r="CX166" s="55" t="s">
        <v>1967</v>
      </c>
      <c r="CY166" s="55"/>
      <c r="CZ166" s="55"/>
      <c r="DA166" s="368"/>
    </row>
    <row r="167" spans="1:105" s="53" customFormat="1">
      <c r="A167" s="55">
        <v>166</v>
      </c>
      <c r="B167" s="259" t="s">
        <v>478</v>
      </c>
      <c r="C167" s="259" t="s">
        <v>478</v>
      </c>
      <c r="D167" s="260" t="s">
        <v>29</v>
      </c>
      <c r="E167" s="91"/>
      <c r="F167" s="71">
        <v>62</v>
      </c>
      <c r="G167" s="55"/>
      <c r="H167" s="72"/>
      <c r="I167" s="67"/>
      <c r="J167" s="71" t="s">
        <v>479</v>
      </c>
      <c r="K167" s="84" t="s">
        <v>41</v>
      </c>
      <c r="L167" s="78"/>
      <c r="M167" s="55" t="s">
        <v>480</v>
      </c>
      <c r="N167" s="88"/>
      <c r="O167" s="84"/>
      <c r="P167" s="78"/>
      <c r="Q167" s="83" t="s">
        <v>48</v>
      </c>
      <c r="R167" s="75">
        <v>41174</v>
      </c>
      <c r="S167" s="86"/>
      <c r="T167" s="86"/>
      <c r="U167" s="71"/>
      <c r="V167" s="71">
        <v>184</v>
      </c>
      <c r="W167" s="88"/>
      <c r="X167" s="71" t="s">
        <v>28</v>
      </c>
      <c r="Y167" s="55">
        <v>0</v>
      </c>
      <c r="Z167" s="71">
        <v>0</v>
      </c>
      <c r="AA167" s="75">
        <v>41184</v>
      </c>
      <c r="AB167" s="261">
        <v>42073</v>
      </c>
      <c r="AC167" s="271">
        <v>6</v>
      </c>
      <c r="AD167" s="270">
        <v>42138</v>
      </c>
      <c r="AE167" s="71">
        <v>5</v>
      </c>
      <c r="AF167" s="71"/>
      <c r="AG167" s="71"/>
      <c r="AH167" s="270"/>
      <c r="AI167" s="270"/>
      <c r="AJ167" s="71"/>
      <c r="AK167" s="270">
        <v>42005</v>
      </c>
      <c r="AL167" s="270"/>
      <c r="AM167" s="71"/>
      <c r="AN167" s="71">
        <v>4</v>
      </c>
      <c r="AO167" s="71"/>
      <c r="AQ167" s="71"/>
      <c r="AR167" s="71"/>
      <c r="AS167" s="71"/>
      <c r="AT167" s="71" t="s">
        <v>1967</v>
      </c>
      <c r="AU167" s="71"/>
      <c r="AW167" s="71"/>
      <c r="AX167" s="71" t="s">
        <v>1967</v>
      </c>
      <c r="AY167" s="74">
        <v>44.69988</v>
      </c>
      <c r="AZ167" s="74">
        <v>131.97716</v>
      </c>
      <c r="BA167" s="85">
        <v>88</v>
      </c>
      <c r="BB167" s="87">
        <v>1.98</v>
      </c>
      <c r="BC167" s="84">
        <v>4</v>
      </c>
      <c r="BD167" s="76" t="s">
        <v>43</v>
      </c>
      <c r="BE167" s="77">
        <v>4.3227739726027394</v>
      </c>
      <c r="BF167" s="295" t="s">
        <v>1967</v>
      </c>
      <c r="BG167" s="270">
        <v>41609</v>
      </c>
      <c r="BH167" s="270" t="s">
        <v>1123</v>
      </c>
      <c r="BI167" s="57"/>
      <c r="BJ167" s="64"/>
      <c r="BL167" s="53" t="s">
        <v>2015</v>
      </c>
      <c r="BM167" s="55">
        <v>2</v>
      </c>
      <c r="BN167" s="324" t="s">
        <v>3037</v>
      </c>
      <c r="BO167" s="358">
        <v>6.0000000000000001E-3</v>
      </c>
      <c r="BP167" s="358">
        <v>0.187</v>
      </c>
      <c r="BQ167" s="358">
        <v>0</v>
      </c>
      <c r="BR167" s="358">
        <v>0.78100000000000003</v>
      </c>
      <c r="BS167" s="358">
        <v>1E-3</v>
      </c>
      <c r="BT167" s="358">
        <v>1.7999999999999999E-2</v>
      </c>
      <c r="BU167" s="359">
        <v>8.0000000000000002E-3</v>
      </c>
      <c r="BV167" s="358">
        <v>9.9760799999999995E-6</v>
      </c>
      <c r="BW167" s="358">
        <v>0.22118891099999999</v>
      </c>
      <c r="BX167" s="358">
        <v>3.7336058999999998E-2</v>
      </c>
      <c r="BY167" s="358">
        <v>0.678898424</v>
      </c>
      <c r="BZ167" s="358">
        <v>1.6744024E-2</v>
      </c>
      <c r="CA167" s="358">
        <v>8.5481129999999995E-3</v>
      </c>
      <c r="CB167" s="359">
        <v>3.7274492999999999E-2</v>
      </c>
      <c r="CC167" s="64">
        <v>296</v>
      </c>
      <c r="CD167" s="64">
        <v>307</v>
      </c>
      <c r="CE167" s="64">
        <v>266</v>
      </c>
      <c r="CF167" s="64">
        <v>283</v>
      </c>
      <c r="CG167" s="64">
        <v>248</v>
      </c>
      <c r="CH167" s="64">
        <v>193</v>
      </c>
      <c r="CI167" s="64">
        <v>213</v>
      </c>
      <c r="CJ167" s="64">
        <v>224</v>
      </c>
      <c r="CK167" s="64">
        <v>226</v>
      </c>
      <c r="CL167" s="327">
        <v>259</v>
      </c>
      <c r="CM167" s="328">
        <v>0.118797861580696</v>
      </c>
      <c r="CN167" s="328">
        <v>0.13691217944513701</v>
      </c>
      <c r="CO167" s="55" t="s">
        <v>43</v>
      </c>
      <c r="CQ167" s="71" t="s">
        <v>479</v>
      </c>
      <c r="CR167" s="38" t="s">
        <v>479</v>
      </c>
      <c r="CS167" s="331">
        <v>42073</v>
      </c>
      <c r="CT167" s="214" t="s">
        <v>1967</v>
      </c>
      <c r="CU167" s="302">
        <v>5</v>
      </c>
      <c r="CV167" s="302">
        <v>4</v>
      </c>
      <c r="CW167" s="350" t="s">
        <v>2358</v>
      </c>
      <c r="CX167" s="55" t="s">
        <v>1967</v>
      </c>
      <c r="CY167" s="55"/>
      <c r="CZ167" s="55"/>
      <c r="DA167" s="368" t="s">
        <v>3040</v>
      </c>
    </row>
    <row r="168" spans="1:105" s="53" customFormat="1">
      <c r="A168" s="55">
        <v>167</v>
      </c>
      <c r="B168" s="93" t="s">
        <v>1985</v>
      </c>
      <c r="C168" s="93" t="s">
        <v>771</v>
      </c>
      <c r="D168" s="109" t="s">
        <v>29</v>
      </c>
      <c r="E168" s="56" t="s">
        <v>772</v>
      </c>
      <c r="G168" s="55"/>
      <c r="J168" s="55"/>
      <c r="K168" s="55" t="s">
        <v>773</v>
      </c>
      <c r="L168" s="54"/>
      <c r="M168" s="55" t="s">
        <v>1995</v>
      </c>
      <c r="N168" s="56"/>
      <c r="O168" s="56"/>
      <c r="P168" s="56"/>
      <c r="Q168" s="60"/>
      <c r="R168" s="57"/>
      <c r="S168" s="61"/>
      <c r="T168" s="64"/>
      <c r="U168" s="55"/>
      <c r="W168" s="65"/>
      <c r="X168" s="71" t="s">
        <v>28</v>
      </c>
      <c r="Y168" s="55">
        <v>0</v>
      </c>
      <c r="Z168" s="71">
        <v>0</v>
      </c>
      <c r="AA168" s="57"/>
      <c r="AB168" s="57"/>
      <c r="AC168" s="262">
        <v>6</v>
      </c>
      <c r="AD168" s="270">
        <v>42094</v>
      </c>
      <c r="AE168" s="71">
        <v>8</v>
      </c>
      <c r="AF168" s="276">
        <v>8</v>
      </c>
      <c r="AG168" s="276"/>
      <c r="AH168" s="270">
        <v>42095</v>
      </c>
      <c r="AI168" s="71">
        <v>8</v>
      </c>
      <c r="AJ168" s="66"/>
      <c r="AK168" s="270">
        <v>42079</v>
      </c>
      <c r="AL168" s="270"/>
      <c r="AN168" s="71">
        <v>8</v>
      </c>
      <c r="AO168" s="270">
        <v>42079</v>
      </c>
      <c r="AQ168" s="66"/>
      <c r="AR168" s="270">
        <v>42086</v>
      </c>
      <c r="AS168" s="71">
        <v>4</v>
      </c>
      <c r="AT168" s="71" t="s">
        <v>1967</v>
      </c>
      <c r="AU168" s="270">
        <v>42076</v>
      </c>
      <c r="AW168" s="71">
        <v>6</v>
      </c>
      <c r="AX168" s="71" t="s">
        <v>1967</v>
      </c>
      <c r="AY168" s="58"/>
      <c r="AZ168" s="58"/>
      <c r="BA168" s="59"/>
      <c r="BB168" s="62"/>
      <c r="BC168" s="63"/>
      <c r="BD168" s="76" t="s">
        <v>43</v>
      </c>
      <c r="BE168" s="77">
        <v>4.47</v>
      </c>
      <c r="BF168" s="295" t="s">
        <v>1967</v>
      </c>
      <c r="BG168" s="57"/>
      <c r="BH168" s="57" t="s">
        <v>2014</v>
      </c>
      <c r="BI168" s="57"/>
      <c r="BJ168" s="64"/>
      <c r="BL168" s="53" t="s">
        <v>2015</v>
      </c>
      <c r="BM168" s="55">
        <v>2</v>
      </c>
      <c r="BN168" s="324" t="s">
        <v>3037</v>
      </c>
      <c r="BO168" s="358">
        <v>6.0000000000000001E-3</v>
      </c>
      <c r="BP168" s="358">
        <v>0.108</v>
      </c>
      <c r="BQ168" s="358">
        <v>0</v>
      </c>
      <c r="BR168" s="358">
        <v>0.86599999999999999</v>
      </c>
      <c r="BS168" s="358">
        <v>0</v>
      </c>
      <c r="BT168" s="358">
        <v>1.7999999999999999E-2</v>
      </c>
      <c r="BU168" s="359">
        <v>1E-3</v>
      </c>
      <c r="BV168" s="358">
        <v>0</v>
      </c>
      <c r="BW168" s="358">
        <v>0</v>
      </c>
      <c r="BX168" s="358">
        <v>0</v>
      </c>
      <c r="BY168" s="358">
        <v>0</v>
      </c>
      <c r="BZ168" s="358">
        <v>0</v>
      </c>
      <c r="CA168" s="358">
        <v>0</v>
      </c>
      <c r="CB168" s="359">
        <v>0</v>
      </c>
      <c r="CC168" s="64">
        <v>295</v>
      </c>
      <c r="CD168" s="64">
        <v>306</v>
      </c>
      <c r="CE168" s="64">
        <v>266</v>
      </c>
      <c r="CF168" s="64">
        <v>283</v>
      </c>
      <c r="CG168" s="64">
        <v>250</v>
      </c>
      <c r="CH168" s="64">
        <v>194</v>
      </c>
      <c r="CI168" s="64">
        <v>213</v>
      </c>
      <c r="CJ168" s="64">
        <v>221</v>
      </c>
      <c r="CK168" s="64">
        <v>227</v>
      </c>
      <c r="CL168" s="327">
        <v>258</v>
      </c>
      <c r="CM168" s="328">
        <v>0.135991908683716</v>
      </c>
      <c r="CN168" s="328">
        <v>0.13475367069132699</v>
      </c>
      <c r="CO168" s="55" t="s">
        <v>43</v>
      </c>
      <c r="CQ168" s="55"/>
      <c r="CR168" s="38"/>
      <c r="CS168" s="331"/>
      <c r="CT168" s="214" t="s">
        <v>1967</v>
      </c>
      <c r="CU168" s="302" t="s">
        <v>2143</v>
      </c>
      <c r="CV168" s="302" t="s">
        <v>2143</v>
      </c>
      <c r="CW168" s="325" t="s">
        <v>2368</v>
      </c>
      <c r="CX168" s="348" t="s">
        <v>1967</v>
      </c>
      <c r="CY168" s="55"/>
      <c r="CZ168" s="55"/>
      <c r="DA168" s="368" t="s">
        <v>3040</v>
      </c>
    </row>
    <row r="169" spans="1:105" s="53" customFormat="1">
      <c r="A169" s="55">
        <v>168</v>
      </c>
      <c r="B169" s="93" t="s">
        <v>1986</v>
      </c>
      <c r="C169" s="93" t="s">
        <v>765</v>
      </c>
      <c r="D169" s="109" t="s">
        <v>766</v>
      </c>
      <c r="E169" s="56" t="s">
        <v>767</v>
      </c>
      <c r="G169" s="55"/>
      <c r="J169" s="55"/>
      <c r="K169" s="55" t="s">
        <v>768</v>
      </c>
      <c r="L169" s="54"/>
      <c r="M169" s="55" t="s">
        <v>653</v>
      </c>
      <c r="N169" s="56"/>
      <c r="O169" s="56"/>
      <c r="P169" s="56"/>
      <c r="Q169" s="60"/>
      <c r="R169" s="57"/>
      <c r="S169" s="61"/>
      <c r="T169" s="64"/>
      <c r="U169" s="55"/>
      <c r="W169" s="65"/>
      <c r="X169" s="71" t="s">
        <v>28</v>
      </c>
      <c r="Y169" s="55">
        <v>0</v>
      </c>
      <c r="Z169" s="71">
        <v>0</v>
      </c>
      <c r="AA169" s="57"/>
      <c r="AB169" s="57"/>
      <c r="AC169" s="262">
        <v>8</v>
      </c>
      <c r="AD169" s="270">
        <v>42094</v>
      </c>
      <c r="AE169" s="71">
        <v>8</v>
      </c>
      <c r="AF169" s="276">
        <v>6</v>
      </c>
      <c r="AG169" s="276"/>
      <c r="AH169" s="270">
        <v>42095</v>
      </c>
      <c r="AI169" s="71">
        <v>8</v>
      </c>
      <c r="AJ169" s="66"/>
      <c r="AK169" s="270">
        <v>42079</v>
      </c>
      <c r="AL169" s="270"/>
      <c r="AN169" s="71">
        <v>4</v>
      </c>
      <c r="AO169" s="270">
        <v>42079</v>
      </c>
      <c r="AQ169" s="66"/>
      <c r="AR169" s="270">
        <v>42086</v>
      </c>
      <c r="AS169" s="71">
        <v>4</v>
      </c>
      <c r="AT169" s="71" t="s">
        <v>1967</v>
      </c>
      <c r="AU169" s="270">
        <v>42076</v>
      </c>
      <c r="AW169" s="71">
        <v>7</v>
      </c>
      <c r="AX169" s="71" t="s">
        <v>1967</v>
      </c>
      <c r="AY169" s="58"/>
      <c r="AZ169" s="58"/>
      <c r="BA169" s="59"/>
      <c r="BB169" s="62"/>
      <c r="BC169" s="63"/>
      <c r="BD169" s="55" t="s">
        <v>1965</v>
      </c>
      <c r="BE169" s="211">
        <v>6.8886153846153846</v>
      </c>
      <c r="BF169" s="295" t="s">
        <v>1967</v>
      </c>
      <c r="BG169" s="57"/>
      <c r="BH169" s="57" t="s">
        <v>2014</v>
      </c>
      <c r="BI169" s="57"/>
      <c r="BJ169" s="64"/>
      <c r="BM169" s="55"/>
      <c r="BN169" s="55"/>
      <c r="BO169" s="358"/>
      <c r="BP169" s="358"/>
      <c r="BQ169" s="358"/>
      <c r="BR169" s="358"/>
      <c r="BS169" s="358"/>
      <c r="BT169" s="358"/>
      <c r="BU169" s="359"/>
      <c r="BV169" s="358"/>
      <c r="BW169" s="358"/>
      <c r="BX169" s="358"/>
      <c r="BY169" s="358"/>
      <c r="BZ169" s="358"/>
      <c r="CA169" s="358"/>
      <c r="CB169" s="359"/>
      <c r="CC169" s="302">
        <v>296</v>
      </c>
      <c r="CD169" s="302">
        <v>308</v>
      </c>
      <c r="CE169" s="302">
        <v>267</v>
      </c>
      <c r="CF169" s="302">
        <v>284</v>
      </c>
      <c r="CG169" s="302">
        <v>248</v>
      </c>
      <c r="CH169" s="302">
        <v>193</v>
      </c>
      <c r="CI169" s="302">
        <v>213</v>
      </c>
      <c r="CJ169" s="302">
        <v>223</v>
      </c>
      <c r="CK169" s="302">
        <v>226</v>
      </c>
      <c r="CL169" s="311">
        <v>259</v>
      </c>
      <c r="CM169" s="328" t="s">
        <v>2143</v>
      </c>
      <c r="CN169" s="328" t="s">
        <v>2143</v>
      </c>
      <c r="CO169" s="55" t="s">
        <v>2050</v>
      </c>
      <c r="CQ169" s="55"/>
      <c r="CR169" s="38"/>
      <c r="CS169" s="331"/>
      <c r="CT169" s="214" t="s">
        <v>1967</v>
      </c>
      <c r="CU169" s="302" t="s">
        <v>2143</v>
      </c>
      <c r="CV169" s="302" t="s">
        <v>2143</v>
      </c>
      <c r="CW169" s="369" t="s">
        <v>3020</v>
      </c>
      <c r="CX169" s="348" t="s">
        <v>1967</v>
      </c>
      <c r="CY169" s="55"/>
      <c r="CZ169" s="55"/>
      <c r="DA169" s="368"/>
    </row>
    <row r="170" spans="1:105" s="53" customFormat="1">
      <c r="A170" s="55">
        <v>169</v>
      </c>
      <c r="B170" s="93" t="s">
        <v>1987</v>
      </c>
      <c r="C170" s="93" t="s">
        <v>774</v>
      </c>
      <c r="D170" s="109" t="s">
        <v>29</v>
      </c>
      <c r="E170" s="56" t="s">
        <v>1970</v>
      </c>
      <c r="G170" s="55"/>
      <c r="J170" s="55"/>
      <c r="K170" s="55" t="s">
        <v>41</v>
      </c>
      <c r="L170" s="54"/>
      <c r="M170" s="55" t="s">
        <v>1995</v>
      </c>
      <c r="N170" s="56"/>
      <c r="O170" s="56"/>
      <c r="P170" s="56"/>
      <c r="Q170" s="60"/>
      <c r="R170" s="57"/>
      <c r="S170" s="61"/>
      <c r="T170" s="64"/>
      <c r="U170" s="55"/>
      <c r="W170" s="65"/>
      <c r="X170" s="71" t="s">
        <v>28</v>
      </c>
      <c r="Y170" s="55">
        <v>0</v>
      </c>
      <c r="Z170" s="71">
        <v>0</v>
      </c>
      <c r="AA170" s="57"/>
      <c r="AB170" s="57"/>
      <c r="AC170" s="262">
        <v>6</v>
      </c>
      <c r="AD170" s="270">
        <v>42094</v>
      </c>
      <c r="AE170" s="71">
        <v>8</v>
      </c>
      <c r="AF170" s="276">
        <v>8</v>
      </c>
      <c r="AG170" s="276"/>
      <c r="AH170" s="270">
        <v>42095</v>
      </c>
      <c r="AI170" s="71">
        <v>8</v>
      </c>
      <c r="AJ170" s="66"/>
      <c r="AK170" s="270">
        <v>42079</v>
      </c>
      <c r="AL170" s="270"/>
      <c r="AN170" s="71">
        <v>8</v>
      </c>
      <c r="AO170" s="270">
        <v>42079</v>
      </c>
      <c r="AQ170" s="66"/>
      <c r="AR170" s="270">
        <v>42086</v>
      </c>
      <c r="AS170" s="71">
        <v>4</v>
      </c>
      <c r="AT170" s="71" t="s">
        <v>1967</v>
      </c>
      <c r="AU170" s="270">
        <v>42076</v>
      </c>
      <c r="AW170" s="71">
        <v>7</v>
      </c>
      <c r="AX170" s="71" t="s">
        <v>1967</v>
      </c>
      <c r="AY170" s="58"/>
      <c r="AZ170" s="58"/>
      <c r="BA170" s="59"/>
      <c r="BB170" s="62"/>
      <c r="BC170" s="63"/>
      <c r="BD170" s="76" t="s">
        <v>74</v>
      </c>
      <c r="BE170" s="77">
        <v>8.65</v>
      </c>
      <c r="BF170" s="295" t="s">
        <v>1967</v>
      </c>
      <c r="BG170" s="57"/>
      <c r="BH170" s="57" t="s">
        <v>2014</v>
      </c>
      <c r="BI170" s="57"/>
      <c r="BJ170" s="64"/>
      <c r="BL170" s="53" t="s">
        <v>2015</v>
      </c>
      <c r="BM170" s="55">
        <v>1</v>
      </c>
      <c r="BN170" s="321" t="s">
        <v>2073</v>
      </c>
      <c r="BO170" s="358">
        <v>7.0000000000000001E-3</v>
      </c>
      <c r="BP170" s="358">
        <v>2.1999999999999999E-2</v>
      </c>
      <c r="BQ170" s="358">
        <v>2.4E-2</v>
      </c>
      <c r="BR170" s="358">
        <v>3.9E-2</v>
      </c>
      <c r="BS170" s="358">
        <v>1E-3</v>
      </c>
      <c r="BT170" s="358">
        <v>0.70299999999999996</v>
      </c>
      <c r="BU170" s="359">
        <v>0.20499999999999999</v>
      </c>
      <c r="BV170" s="358"/>
      <c r="BW170" s="358"/>
      <c r="BX170" s="358"/>
      <c r="BY170" s="358"/>
      <c r="BZ170" s="358"/>
      <c r="CA170" s="358"/>
      <c r="CB170" s="359"/>
      <c r="CC170" s="64">
        <v>295</v>
      </c>
      <c r="CD170" s="64">
        <v>306</v>
      </c>
      <c r="CE170" s="64">
        <v>267</v>
      </c>
      <c r="CF170" s="64">
        <v>283</v>
      </c>
      <c r="CG170" s="64">
        <v>250</v>
      </c>
      <c r="CH170" s="64">
        <v>194</v>
      </c>
      <c r="CI170" s="64">
        <v>213</v>
      </c>
      <c r="CJ170" s="64">
        <v>222</v>
      </c>
      <c r="CK170" s="64">
        <v>227</v>
      </c>
      <c r="CL170" s="327">
        <v>258</v>
      </c>
      <c r="CM170" s="328">
        <v>0.48813755237682399</v>
      </c>
      <c r="CN170" s="328">
        <v>8.0788121718511796E-2</v>
      </c>
      <c r="CO170" s="55" t="s">
        <v>2050</v>
      </c>
      <c r="CQ170" s="55"/>
      <c r="CR170" s="38"/>
      <c r="CS170" s="331"/>
      <c r="CT170" s="214" t="s">
        <v>1967</v>
      </c>
      <c r="CU170" s="302" t="s">
        <v>2143</v>
      </c>
      <c r="CV170" s="302" t="s">
        <v>2143</v>
      </c>
      <c r="CW170" s="325" t="s">
        <v>2452</v>
      </c>
      <c r="CX170" s="348" t="s">
        <v>1967</v>
      </c>
      <c r="CY170" s="55"/>
      <c r="CZ170" s="55"/>
      <c r="DA170" s="368"/>
    </row>
    <row r="171" spans="1:105" s="53" customFormat="1">
      <c r="A171" s="55">
        <v>170</v>
      </c>
      <c r="B171" s="93" t="s">
        <v>1988</v>
      </c>
      <c r="C171" s="93" t="s">
        <v>769</v>
      </c>
      <c r="D171" s="109" t="s">
        <v>766</v>
      </c>
      <c r="E171" s="56" t="s">
        <v>770</v>
      </c>
      <c r="G171" s="55"/>
      <c r="J171" s="55"/>
      <c r="K171" s="55" t="s">
        <v>768</v>
      </c>
      <c r="L171" s="54"/>
      <c r="M171" s="55" t="s">
        <v>489</v>
      </c>
      <c r="N171" s="56"/>
      <c r="O171" s="56"/>
      <c r="P171" s="56"/>
      <c r="Q171" s="60"/>
      <c r="R171" s="57"/>
      <c r="S171" s="61"/>
      <c r="T171" s="64"/>
      <c r="U171" s="55"/>
      <c r="W171" s="65"/>
      <c r="X171" s="71" t="s">
        <v>28</v>
      </c>
      <c r="Y171" s="55">
        <v>0</v>
      </c>
      <c r="Z171" s="71">
        <v>0</v>
      </c>
      <c r="AA171" s="57"/>
      <c r="AB171" s="57"/>
      <c r="AC171" s="262">
        <v>6</v>
      </c>
      <c r="AD171" s="270">
        <v>42094</v>
      </c>
      <c r="AE171" s="71">
        <v>8</v>
      </c>
      <c r="AF171" s="276">
        <v>8</v>
      </c>
      <c r="AG171" s="276"/>
      <c r="AH171" s="57"/>
      <c r="AI171" s="71"/>
      <c r="AJ171" s="66"/>
      <c r="AK171" s="57"/>
      <c r="AL171" s="57"/>
      <c r="AN171" s="71"/>
      <c r="AO171" s="57"/>
      <c r="AQ171" s="66"/>
      <c r="AR171" s="57"/>
      <c r="AS171" s="71"/>
      <c r="AT171" s="71"/>
      <c r="AU171" s="270">
        <v>42076</v>
      </c>
      <c r="AW171" s="71">
        <v>8</v>
      </c>
      <c r="AX171" s="71"/>
      <c r="AY171" s="58"/>
      <c r="AZ171" s="58"/>
      <c r="BA171" s="59"/>
      <c r="BB171" s="62"/>
      <c r="BC171" s="63"/>
      <c r="BD171" s="76" t="s">
        <v>1965</v>
      </c>
      <c r="BE171" s="77">
        <v>6.79</v>
      </c>
      <c r="BF171" s="295" t="s">
        <v>1967</v>
      </c>
      <c r="BG171" s="57"/>
      <c r="BH171" s="57"/>
      <c r="BI171" s="57"/>
      <c r="BJ171" s="64"/>
      <c r="BM171" s="55"/>
      <c r="BN171" s="55"/>
      <c r="BO171" s="358"/>
      <c r="BP171" s="358"/>
      <c r="BQ171" s="358"/>
      <c r="BR171" s="358"/>
      <c r="BS171" s="358"/>
      <c r="BT171" s="358"/>
      <c r="BU171" s="359"/>
      <c r="BV171" s="358"/>
      <c r="BW171" s="358"/>
      <c r="BX171" s="358"/>
      <c r="BY171" s="358"/>
      <c r="BZ171" s="358"/>
      <c r="CA171" s="358"/>
      <c r="CB171" s="359"/>
      <c r="CC171" s="64"/>
      <c r="CD171" s="64"/>
      <c r="CE171" s="64"/>
      <c r="CF171" s="64"/>
      <c r="CG171" s="64"/>
      <c r="CH171" s="64"/>
      <c r="CI171" s="64"/>
      <c r="CJ171" s="64"/>
      <c r="CK171" s="64"/>
      <c r="CL171" s="327"/>
      <c r="CM171" s="328" t="s">
        <v>2143</v>
      </c>
      <c r="CN171" s="328" t="s">
        <v>2143</v>
      </c>
      <c r="CO171" s="55" t="s">
        <v>2050</v>
      </c>
      <c r="CQ171" s="55"/>
      <c r="CR171" s="38"/>
      <c r="CS171" s="331"/>
      <c r="CT171" s="214" t="s">
        <v>1967</v>
      </c>
      <c r="CU171" s="302" t="s">
        <v>2143</v>
      </c>
      <c r="CV171" s="302" t="s">
        <v>2143</v>
      </c>
      <c r="CW171" s="351" t="s">
        <v>2143</v>
      </c>
      <c r="CX171" s="348" t="s">
        <v>1967</v>
      </c>
      <c r="CY171" s="55"/>
      <c r="CZ171" s="55"/>
      <c r="DA171" s="368"/>
    </row>
    <row r="172" spans="1:105" s="53" customFormat="1">
      <c r="A172" s="55">
        <v>171</v>
      </c>
      <c r="B172" s="93" t="s">
        <v>1989</v>
      </c>
      <c r="C172" s="93" t="s">
        <v>775</v>
      </c>
      <c r="D172" s="109" t="s">
        <v>29</v>
      </c>
      <c r="E172" s="56" t="s">
        <v>776</v>
      </c>
      <c r="G172" s="55"/>
      <c r="J172" s="55"/>
      <c r="K172" s="55" t="s">
        <v>773</v>
      </c>
      <c r="L172" s="54"/>
      <c r="M172" s="55" t="s">
        <v>1995</v>
      </c>
      <c r="N172" s="56"/>
      <c r="O172" s="56"/>
      <c r="P172" s="56"/>
      <c r="Q172" s="60"/>
      <c r="R172" s="57"/>
      <c r="S172" s="61"/>
      <c r="T172" s="64"/>
      <c r="U172" s="55"/>
      <c r="W172" s="65"/>
      <c r="X172" s="71" t="s">
        <v>28</v>
      </c>
      <c r="Y172" s="55">
        <v>0</v>
      </c>
      <c r="Z172" s="71">
        <v>0</v>
      </c>
      <c r="AA172" s="57"/>
      <c r="AB172" s="57"/>
      <c r="AC172" s="262">
        <v>6</v>
      </c>
      <c r="AD172" s="270">
        <v>42094</v>
      </c>
      <c r="AE172" s="71">
        <v>8</v>
      </c>
      <c r="AF172" s="276">
        <v>7</v>
      </c>
      <c r="AG172" s="276"/>
      <c r="AH172" s="270">
        <v>42095</v>
      </c>
      <c r="AI172" s="71">
        <v>8</v>
      </c>
      <c r="AJ172" s="66"/>
      <c r="AK172" s="270">
        <v>42079</v>
      </c>
      <c r="AL172" s="270"/>
      <c r="AN172" s="71">
        <v>7</v>
      </c>
      <c r="AO172" s="270">
        <v>42079</v>
      </c>
      <c r="AQ172" s="66"/>
      <c r="AR172" s="270">
        <v>42086</v>
      </c>
      <c r="AS172" s="71">
        <v>4</v>
      </c>
      <c r="AT172" s="71" t="s">
        <v>1967</v>
      </c>
      <c r="AU172" s="66"/>
      <c r="AW172" s="71"/>
      <c r="AX172" s="71" t="s">
        <v>1967</v>
      </c>
      <c r="AY172" s="58"/>
      <c r="AZ172" s="58"/>
      <c r="BA172" s="59"/>
      <c r="BB172" s="62"/>
      <c r="BC172" s="63"/>
      <c r="BD172" s="76" t="s">
        <v>74</v>
      </c>
      <c r="BE172" s="77">
        <v>8.5500000000000007</v>
      </c>
      <c r="BF172" s="295" t="s">
        <v>1967</v>
      </c>
      <c r="BG172" s="57"/>
      <c r="BH172" s="57" t="s">
        <v>2014</v>
      </c>
      <c r="BI172" s="57"/>
      <c r="BJ172" s="64"/>
      <c r="BL172" s="53" t="s">
        <v>2015</v>
      </c>
      <c r="BM172" s="55">
        <v>1</v>
      </c>
      <c r="BN172" s="321" t="s">
        <v>2073</v>
      </c>
      <c r="BO172" s="358">
        <v>2.7E-2</v>
      </c>
      <c r="BP172" s="358">
        <v>2.9000000000000001E-2</v>
      </c>
      <c r="BQ172" s="358">
        <v>7.0000000000000001E-3</v>
      </c>
      <c r="BR172" s="358">
        <v>4.2000000000000003E-2</v>
      </c>
      <c r="BS172" s="358">
        <v>1E-3</v>
      </c>
      <c r="BT172" s="358">
        <v>0.65100000000000002</v>
      </c>
      <c r="BU172" s="359">
        <v>0.24299999999999999</v>
      </c>
      <c r="BV172" s="358"/>
      <c r="BW172" s="358"/>
      <c r="BX172" s="358"/>
      <c r="BY172" s="358"/>
      <c r="BZ172" s="358"/>
      <c r="CA172" s="358"/>
      <c r="CB172" s="359"/>
      <c r="CC172" s="64">
        <v>296</v>
      </c>
      <c r="CD172" s="64">
        <v>307</v>
      </c>
      <c r="CE172" s="64">
        <v>267</v>
      </c>
      <c r="CF172" s="64">
        <v>283</v>
      </c>
      <c r="CG172" s="64">
        <v>248</v>
      </c>
      <c r="CH172" s="64">
        <v>193</v>
      </c>
      <c r="CI172" s="64">
        <v>213</v>
      </c>
      <c r="CJ172" s="64">
        <v>224</v>
      </c>
      <c r="CK172" s="64">
        <v>226</v>
      </c>
      <c r="CL172" s="327">
        <v>259</v>
      </c>
      <c r="CM172" s="328">
        <v>0.40745557000433502</v>
      </c>
      <c r="CN172" s="328">
        <v>9.65618141916606E-2</v>
      </c>
      <c r="CO172" s="55" t="s">
        <v>2050</v>
      </c>
      <c r="CQ172" s="55"/>
      <c r="CR172" s="38"/>
      <c r="CS172" s="331"/>
      <c r="CT172" s="214" t="s">
        <v>1967</v>
      </c>
      <c r="CU172" s="302" t="s">
        <v>2143</v>
      </c>
      <c r="CV172" s="302" t="s">
        <v>2143</v>
      </c>
      <c r="CW172" s="325" t="s">
        <v>2453</v>
      </c>
      <c r="CX172" s="348" t="s">
        <v>1967</v>
      </c>
      <c r="CY172" s="55"/>
      <c r="CZ172" s="55"/>
      <c r="DA172" s="368"/>
    </row>
    <row r="173" spans="1:105" s="53" customFormat="1">
      <c r="A173" s="55">
        <v>172</v>
      </c>
      <c r="B173" s="93" t="s">
        <v>1990</v>
      </c>
      <c r="C173" s="93" t="s">
        <v>777</v>
      </c>
      <c r="D173" s="109" t="s">
        <v>29</v>
      </c>
      <c r="E173" s="56" t="s">
        <v>778</v>
      </c>
      <c r="G173" s="55"/>
      <c r="J173" s="55"/>
      <c r="K173" s="55" t="s">
        <v>773</v>
      </c>
      <c r="L173" s="54"/>
      <c r="M173" s="55" t="s">
        <v>1995</v>
      </c>
      <c r="N173" s="56"/>
      <c r="O173" s="56"/>
      <c r="P173" s="56"/>
      <c r="Q173" s="60"/>
      <c r="R173" s="57"/>
      <c r="S173" s="61"/>
      <c r="T173" s="64"/>
      <c r="U173" s="55"/>
      <c r="W173" s="65"/>
      <c r="X173" s="71" t="s">
        <v>28</v>
      </c>
      <c r="Y173" s="55">
        <v>0</v>
      </c>
      <c r="Z173" s="71">
        <v>0</v>
      </c>
      <c r="AA173" s="57"/>
      <c r="AB173" s="57"/>
      <c r="AC173" s="262">
        <v>6</v>
      </c>
      <c r="AD173" s="270">
        <v>42094</v>
      </c>
      <c r="AE173" s="71">
        <v>8</v>
      </c>
      <c r="AF173" s="276">
        <v>7</v>
      </c>
      <c r="AG173" s="276"/>
      <c r="AH173" s="270">
        <v>42095</v>
      </c>
      <c r="AI173" s="71">
        <v>8</v>
      </c>
      <c r="AJ173" s="66"/>
      <c r="AK173" s="270">
        <v>42079</v>
      </c>
      <c r="AL173" s="270"/>
      <c r="AN173" s="71">
        <v>4</v>
      </c>
      <c r="AO173" s="270">
        <v>42079</v>
      </c>
      <c r="AQ173" s="66"/>
      <c r="AR173" s="270">
        <v>42086</v>
      </c>
      <c r="AS173" s="71">
        <v>4</v>
      </c>
      <c r="AT173" s="71" t="s">
        <v>1967</v>
      </c>
      <c r="AU173" s="270">
        <v>42076</v>
      </c>
      <c r="AW173" s="71">
        <v>7</v>
      </c>
      <c r="AX173" s="71" t="s">
        <v>1967</v>
      </c>
      <c r="AY173" s="58"/>
      <c r="AZ173" s="58"/>
      <c r="BA173" s="59"/>
      <c r="BB173" s="62"/>
      <c r="BC173" s="63"/>
      <c r="BD173" s="76" t="s">
        <v>43</v>
      </c>
      <c r="BE173" s="77">
        <v>4.4000000000000004</v>
      </c>
      <c r="BF173" s="295" t="s">
        <v>1967</v>
      </c>
      <c r="BG173" s="57"/>
      <c r="BH173" s="57"/>
      <c r="BI173" s="57"/>
      <c r="BJ173" s="64"/>
      <c r="BL173" s="53" t="s">
        <v>2015</v>
      </c>
      <c r="BM173" s="55">
        <v>2</v>
      </c>
      <c r="BN173" s="324" t="s">
        <v>3037</v>
      </c>
      <c r="BO173" s="358">
        <v>1E-3</v>
      </c>
      <c r="BP173" s="358">
        <v>0.11799999999999999</v>
      </c>
      <c r="BQ173" s="358">
        <v>0</v>
      </c>
      <c r="BR173" s="358">
        <v>0.879</v>
      </c>
      <c r="BS173" s="358">
        <v>0</v>
      </c>
      <c r="BT173" s="358">
        <v>0</v>
      </c>
      <c r="BU173" s="359">
        <v>2E-3</v>
      </c>
      <c r="BV173" s="358"/>
      <c r="BW173" s="358"/>
      <c r="BX173" s="358"/>
      <c r="BY173" s="358"/>
      <c r="BZ173" s="358"/>
      <c r="CA173" s="358"/>
      <c r="CB173" s="359"/>
      <c r="CC173" s="64">
        <v>295</v>
      </c>
      <c r="CD173" s="64">
        <v>306</v>
      </c>
      <c r="CE173" s="64">
        <v>266</v>
      </c>
      <c r="CF173" s="64">
        <v>283</v>
      </c>
      <c r="CG173" s="64">
        <v>250</v>
      </c>
      <c r="CH173" s="64">
        <v>194</v>
      </c>
      <c r="CI173" s="64">
        <v>213</v>
      </c>
      <c r="CJ173" s="64">
        <v>221</v>
      </c>
      <c r="CK173" s="64">
        <v>227</v>
      </c>
      <c r="CL173" s="327">
        <v>258</v>
      </c>
      <c r="CM173" s="328">
        <v>0.18401965033954601</v>
      </c>
      <c r="CN173" s="328">
        <v>0.119417785175479</v>
      </c>
      <c r="CO173" s="55" t="s">
        <v>43</v>
      </c>
      <c r="CQ173" s="55"/>
      <c r="CR173" s="38"/>
      <c r="CS173" s="331"/>
      <c r="CT173" s="214" t="s">
        <v>1967</v>
      </c>
      <c r="CU173" s="302" t="s">
        <v>2143</v>
      </c>
      <c r="CV173" s="302" t="s">
        <v>2143</v>
      </c>
      <c r="CW173" s="325" t="s">
        <v>2454</v>
      </c>
      <c r="CX173" s="348" t="s">
        <v>1967</v>
      </c>
      <c r="CY173" s="55"/>
      <c r="CZ173" s="55"/>
      <c r="DA173" s="368"/>
    </row>
    <row r="174" spans="1:105" s="53" customFormat="1">
      <c r="A174" s="55">
        <v>173</v>
      </c>
      <c r="B174" s="93" t="s">
        <v>1991</v>
      </c>
      <c r="C174" s="93" t="s">
        <v>779</v>
      </c>
      <c r="D174" s="109" t="s">
        <v>29</v>
      </c>
      <c r="E174" s="56" t="s">
        <v>792</v>
      </c>
      <c r="G174" s="286" t="s">
        <v>808</v>
      </c>
      <c r="J174" s="55"/>
      <c r="K174" s="55" t="s">
        <v>780</v>
      </c>
      <c r="L174" s="54"/>
      <c r="M174" s="55" t="s">
        <v>1995</v>
      </c>
      <c r="N174" s="56"/>
      <c r="O174" s="56"/>
      <c r="P174" s="56"/>
      <c r="Q174" s="60"/>
      <c r="R174" s="57"/>
      <c r="S174" s="61"/>
      <c r="T174" s="64"/>
      <c r="U174" s="55"/>
      <c r="W174" s="65"/>
      <c r="X174" s="71" t="s">
        <v>28</v>
      </c>
      <c r="Y174" s="55">
        <v>0</v>
      </c>
      <c r="Z174" s="71">
        <v>0</v>
      </c>
      <c r="AA174" s="57"/>
      <c r="AB174" s="57"/>
      <c r="AC174" s="262">
        <v>6</v>
      </c>
      <c r="AD174" s="270">
        <v>42094</v>
      </c>
      <c r="AE174" s="71">
        <v>8</v>
      </c>
      <c r="AF174" s="276">
        <v>8</v>
      </c>
      <c r="AG174" s="276"/>
      <c r="AH174" s="270">
        <v>42095</v>
      </c>
      <c r="AI174" s="71">
        <v>7</v>
      </c>
      <c r="AJ174" s="66"/>
      <c r="AK174" s="270">
        <v>42079</v>
      </c>
      <c r="AL174" s="270"/>
      <c r="AN174" s="71">
        <v>4</v>
      </c>
      <c r="AO174" s="270">
        <v>42079</v>
      </c>
      <c r="AQ174" s="66"/>
      <c r="AR174" s="270">
        <v>42086</v>
      </c>
      <c r="AS174" s="71">
        <v>4</v>
      </c>
      <c r="AT174" s="71" t="s">
        <v>1967</v>
      </c>
      <c r="AU174" s="270">
        <v>42076</v>
      </c>
      <c r="AW174" s="71">
        <v>7</v>
      </c>
      <c r="AX174" s="71" t="s">
        <v>1967</v>
      </c>
      <c r="AY174" s="58"/>
      <c r="AZ174" s="58"/>
      <c r="BA174" s="59"/>
      <c r="BB174" s="62"/>
      <c r="BC174" s="63"/>
      <c r="BD174" s="76" t="s">
        <v>74</v>
      </c>
      <c r="BE174" s="77">
        <v>8.93</v>
      </c>
      <c r="BF174" s="295" t="s">
        <v>1967</v>
      </c>
      <c r="BG174" s="57"/>
      <c r="BH174" s="57"/>
      <c r="BI174" s="57"/>
      <c r="BJ174" s="64"/>
      <c r="BM174" s="55"/>
      <c r="BN174" s="55"/>
      <c r="BO174" s="358"/>
      <c r="BP174" s="358"/>
      <c r="BQ174" s="358"/>
      <c r="BR174" s="358"/>
      <c r="BS174" s="358"/>
      <c r="BT174" s="358"/>
      <c r="BU174" s="359"/>
      <c r="BV174" s="358"/>
      <c r="BW174" s="358"/>
      <c r="BX174" s="358"/>
      <c r="BY174" s="358"/>
      <c r="BZ174" s="358"/>
      <c r="CA174" s="358"/>
      <c r="CB174" s="359"/>
      <c r="CC174" s="64"/>
      <c r="CD174" s="64"/>
      <c r="CE174" s="64"/>
      <c r="CF174" s="64"/>
      <c r="CG174" s="64"/>
      <c r="CH174" s="64"/>
      <c r="CI174" s="64"/>
      <c r="CJ174" s="64"/>
      <c r="CK174" s="64"/>
      <c r="CL174" s="327"/>
      <c r="CM174" s="328" t="s">
        <v>2143</v>
      </c>
      <c r="CN174" s="328" t="s">
        <v>2143</v>
      </c>
      <c r="CO174" s="55" t="s">
        <v>2050</v>
      </c>
      <c r="CQ174" s="55"/>
      <c r="CR174" s="38"/>
      <c r="CS174" s="331"/>
      <c r="CT174" s="214" t="s">
        <v>1967</v>
      </c>
      <c r="CU174" s="302" t="s">
        <v>2143</v>
      </c>
      <c r="CV174" s="302" t="s">
        <v>2143</v>
      </c>
      <c r="CW174" s="350" t="s">
        <v>2143</v>
      </c>
      <c r="CX174" s="348" t="s">
        <v>1967</v>
      </c>
      <c r="CY174" s="55"/>
      <c r="CZ174" s="55"/>
      <c r="DA174" s="368"/>
    </row>
    <row r="175" spans="1:105" s="53" customFormat="1">
      <c r="A175" s="55">
        <v>174</v>
      </c>
      <c r="B175" s="93" t="s">
        <v>1992</v>
      </c>
      <c r="C175" s="93" t="s">
        <v>781</v>
      </c>
      <c r="D175" s="109" t="s">
        <v>29</v>
      </c>
      <c r="E175" s="56" t="s">
        <v>1971</v>
      </c>
      <c r="G175" s="55"/>
      <c r="J175" s="55"/>
      <c r="K175" s="55" t="s">
        <v>41</v>
      </c>
      <c r="L175" s="54"/>
      <c r="M175" s="55" t="s">
        <v>653</v>
      </c>
      <c r="N175" s="56"/>
      <c r="O175" s="56"/>
      <c r="P175" s="56"/>
      <c r="Q175" s="60"/>
      <c r="R175" s="57"/>
      <c r="S175" s="61"/>
      <c r="T175" s="64"/>
      <c r="U175" s="55"/>
      <c r="W175" s="65"/>
      <c r="X175" s="71" t="s">
        <v>28</v>
      </c>
      <c r="Y175" s="55">
        <v>0</v>
      </c>
      <c r="Z175" s="71">
        <v>0</v>
      </c>
      <c r="AA175" s="57"/>
      <c r="AB175" s="57"/>
      <c r="AC175" s="262">
        <v>6</v>
      </c>
      <c r="AD175" s="270">
        <v>42094</v>
      </c>
      <c r="AE175" s="71">
        <v>8</v>
      </c>
      <c r="AF175" s="276">
        <v>8</v>
      </c>
      <c r="AG175" s="276"/>
      <c r="AH175" s="270">
        <v>42095</v>
      </c>
      <c r="AI175" s="71">
        <v>8</v>
      </c>
      <c r="AJ175" s="66"/>
      <c r="AK175" s="270">
        <v>42079</v>
      </c>
      <c r="AL175" s="270"/>
      <c r="AN175" s="71">
        <v>6</v>
      </c>
      <c r="AO175" s="270">
        <v>42079</v>
      </c>
      <c r="AQ175" s="66"/>
      <c r="AR175" s="270">
        <v>42086</v>
      </c>
      <c r="AS175" s="71">
        <v>4</v>
      </c>
      <c r="AT175" s="71" t="s">
        <v>1967</v>
      </c>
      <c r="AU175" s="270">
        <v>42076</v>
      </c>
      <c r="AW175" s="71">
        <v>8</v>
      </c>
      <c r="AX175" s="71" t="s">
        <v>1967</v>
      </c>
      <c r="AY175" s="58"/>
      <c r="AZ175" s="58"/>
      <c r="BA175" s="59"/>
      <c r="BB175" s="62"/>
      <c r="BC175" s="63"/>
      <c r="BD175" s="76" t="s">
        <v>74</v>
      </c>
      <c r="BE175" s="55"/>
      <c r="BF175" s="295" t="s">
        <v>1967</v>
      </c>
      <c r="BG175" s="57"/>
      <c r="BH175" s="57" t="s">
        <v>2014</v>
      </c>
      <c r="BI175" s="57"/>
      <c r="BJ175" s="64"/>
      <c r="BL175" s="53" t="s">
        <v>2015</v>
      </c>
      <c r="BM175" s="55">
        <v>1</v>
      </c>
      <c r="BN175" s="321" t="s">
        <v>2073</v>
      </c>
      <c r="BO175" s="358">
        <v>0</v>
      </c>
      <c r="BP175" s="358">
        <v>0</v>
      </c>
      <c r="BQ175" s="358">
        <v>3.0000000000000001E-3</v>
      </c>
      <c r="BR175" s="358">
        <v>0</v>
      </c>
      <c r="BS175" s="358">
        <v>0</v>
      </c>
      <c r="BT175" s="358">
        <v>0.996</v>
      </c>
      <c r="BU175" s="359">
        <v>0</v>
      </c>
      <c r="BV175" s="358"/>
      <c r="BW175" s="358"/>
      <c r="BX175" s="358"/>
      <c r="BY175" s="358"/>
      <c r="BZ175" s="358"/>
      <c r="CA175" s="358"/>
      <c r="CB175" s="359"/>
      <c r="CC175" s="64">
        <v>0</v>
      </c>
      <c r="CD175" s="64">
        <v>0</v>
      </c>
      <c r="CE175" s="64">
        <v>0</v>
      </c>
      <c r="CF175" s="64">
        <v>0</v>
      </c>
      <c r="CG175" s="64">
        <v>0</v>
      </c>
      <c r="CH175" s="64">
        <v>193</v>
      </c>
      <c r="CI175" s="64">
        <v>213</v>
      </c>
      <c r="CJ175" s="64">
        <v>224</v>
      </c>
      <c r="CK175" s="64">
        <v>226</v>
      </c>
      <c r="CL175" s="327">
        <v>259</v>
      </c>
      <c r="CM175" s="328">
        <v>0.35162548764629398</v>
      </c>
      <c r="CN175" s="328">
        <v>0.11342871150332</v>
      </c>
      <c r="CO175" s="55" t="s">
        <v>2050</v>
      </c>
      <c r="CQ175" s="55"/>
      <c r="CR175" s="38"/>
      <c r="CS175" s="331"/>
      <c r="CT175" s="214" t="s">
        <v>1967</v>
      </c>
      <c r="CU175" s="302" t="s">
        <v>2143</v>
      </c>
      <c r="CV175" s="302" t="s">
        <v>2143</v>
      </c>
      <c r="CW175" s="325" t="s">
        <v>2455</v>
      </c>
      <c r="CX175" s="348" t="s">
        <v>1967</v>
      </c>
      <c r="CY175" s="55"/>
      <c r="CZ175" s="55"/>
      <c r="DA175" s="368"/>
    </row>
    <row r="176" spans="1:105" s="53" customFormat="1">
      <c r="A176" s="55">
        <v>175</v>
      </c>
      <c r="B176" s="93" t="s">
        <v>782</v>
      </c>
      <c r="C176" s="93" t="s">
        <v>782</v>
      </c>
      <c r="D176" s="109" t="s">
        <v>791</v>
      </c>
      <c r="E176" s="56"/>
      <c r="G176" s="55" t="s">
        <v>2038</v>
      </c>
      <c r="J176" s="55"/>
      <c r="K176" s="55" t="s">
        <v>41</v>
      </c>
      <c r="L176" s="54"/>
      <c r="M176" s="55" t="s">
        <v>495</v>
      </c>
      <c r="N176" s="56"/>
      <c r="O176" s="56"/>
      <c r="P176" s="56"/>
      <c r="Q176" s="60"/>
      <c r="R176" s="57"/>
      <c r="S176" s="61"/>
      <c r="T176" s="64"/>
      <c r="U176" s="55"/>
      <c r="W176" s="65"/>
      <c r="X176" s="71" t="s">
        <v>28</v>
      </c>
      <c r="Y176" s="55">
        <v>0</v>
      </c>
      <c r="Z176" s="71">
        <v>0</v>
      </c>
      <c r="AA176" s="57"/>
      <c r="AB176" s="57"/>
      <c r="AC176" s="262">
        <v>6</v>
      </c>
      <c r="AD176" s="270">
        <v>42094</v>
      </c>
      <c r="AE176" s="71">
        <v>8</v>
      </c>
      <c r="AF176" s="276">
        <v>8</v>
      </c>
      <c r="AG176" s="276"/>
      <c r="AH176" s="270">
        <v>42095</v>
      </c>
      <c r="AI176" s="71">
        <v>8</v>
      </c>
      <c r="AJ176" s="66"/>
      <c r="AK176" s="270">
        <v>42079</v>
      </c>
      <c r="AL176" s="270"/>
      <c r="AN176" s="71">
        <v>6</v>
      </c>
      <c r="AO176" s="270">
        <v>42079</v>
      </c>
      <c r="AQ176" s="66"/>
      <c r="AR176" s="270">
        <v>42086</v>
      </c>
      <c r="AS176" s="71">
        <v>4</v>
      </c>
      <c r="AT176" s="71" t="s">
        <v>1967</v>
      </c>
      <c r="AU176" s="270">
        <v>42076</v>
      </c>
      <c r="AW176" s="71">
        <v>8</v>
      </c>
      <c r="AX176" s="71" t="s">
        <v>1967</v>
      </c>
      <c r="AY176" s="58"/>
      <c r="AZ176" s="58"/>
      <c r="BA176" s="59"/>
      <c r="BB176" s="62"/>
      <c r="BC176" s="63"/>
      <c r="BD176" s="76" t="s">
        <v>43</v>
      </c>
      <c r="BE176" s="77">
        <v>4.26</v>
      </c>
      <c r="BF176" s="295" t="s">
        <v>1967</v>
      </c>
      <c r="BG176" s="57"/>
      <c r="BH176" s="57" t="s">
        <v>2014</v>
      </c>
      <c r="BI176" s="57"/>
      <c r="BJ176" s="64"/>
      <c r="BL176" s="53" t="s">
        <v>2015</v>
      </c>
      <c r="BM176" s="55">
        <v>5</v>
      </c>
      <c r="BN176" s="322" t="s">
        <v>2136</v>
      </c>
      <c r="BO176" s="358">
        <v>0</v>
      </c>
      <c r="BP176" s="358">
        <v>2E-3</v>
      </c>
      <c r="BQ176" s="358">
        <v>0.94499999999999995</v>
      </c>
      <c r="BR176" s="358">
        <v>1.6E-2</v>
      </c>
      <c r="BS176" s="358">
        <v>1E-3</v>
      </c>
      <c r="BT176" s="358">
        <v>3.5999999999999997E-2</v>
      </c>
      <c r="BU176" s="359">
        <v>0</v>
      </c>
      <c r="BV176" s="358"/>
      <c r="BW176" s="358"/>
      <c r="BX176" s="358"/>
      <c r="BY176" s="358"/>
      <c r="BZ176" s="358"/>
      <c r="CA176" s="358"/>
      <c r="CB176" s="359"/>
      <c r="CC176" s="64">
        <v>296</v>
      </c>
      <c r="CD176" s="64">
        <v>307</v>
      </c>
      <c r="CE176" s="64">
        <v>267</v>
      </c>
      <c r="CF176" s="64">
        <v>283</v>
      </c>
      <c r="CG176" s="64">
        <v>248</v>
      </c>
      <c r="CH176" s="64">
        <v>193</v>
      </c>
      <c r="CI176" s="64">
        <v>213</v>
      </c>
      <c r="CJ176" s="64">
        <v>224</v>
      </c>
      <c r="CK176" s="64">
        <v>226</v>
      </c>
      <c r="CL176" s="327">
        <v>259</v>
      </c>
      <c r="CM176" s="328">
        <v>0.22441843664210401</v>
      </c>
      <c r="CN176" s="328">
        <v>9.8848690338686193E-2</v>
      </c>
      <c r="CO176" s="55" t="s">
        <v>43</v>
      </c>
      <c r="CQ176" s="55"/>
      <c r="CR176" s="38"/>
      <c r="CS176" s="331"/>
      <c r="CT176" s="214" t="s">
        <v>1967</v>
      </c>
      <c r="CU176" s="302" t="s">
        <v>2143</v>
      </c>
      <c r="CV176" s="302" t="s">
        <v>2143</v>
      </c>
      <c r="CW176" s="325" t="s">
        <v>2456</v>
      </c>
      <c r="CX176" s="348" t="s">
        <v>1967</v>
      </c>
      <c r="CY176" s="55"/>
      <c r="CZ176" s="55"/>
      <c r="DA176" s="368" t="s">
        <v>3040</v>
      </c>
    </row>
    <row r="177" spans="1:105" s="53" customFormat="1">
      <c r="A177" s="55">
        <v>176</v>
      </c>
      <c r="B177" s="93" t="s">
        <v>783</v>
      </c>
      <c r="C177" s="93" t="s">
        <v>783</v>
      </c>
      <c r="D177" s="109" t="s">
        <v>29</v>
      </c>
      <c r="E177" s="56"/>
      <c r="G177" s="55" t="s">
        <v>2030</v>
      </c>
      <c r="J177" s="55"/>
      <c r="K177" s="55" t="s">
        <v>41</v>
      </c>
      <c r="L177" s="54"/>
      <c r="M177" s="55" t="s">
        <v>653</v>
      </c>
      <c r="N177" s="56" t="s">
        <v>664</v>
      </c>
      <c r="O177" s="56"/>
      <c r="P177" s="56"/>
      <c r="Q177" s="60"/>
      <c r="R177" s="57"/>
      <c r="S177" s="61"/>
      <c r="T177" s="64"/>
      <c r="U177" s="55"/>
      <c r="W177" s="65"/>
      <c r="X177" s="71" t="s">
        <v>28</v>
      </c>
      <c r="Y177" s="55">
        <v>0</v>
      </c>
      <c r="Z177" s="71">
        <v>0</v>
      </c>
      <c r="AA177" s="57"/>
      <c r="AB177" s="57"/>
      <c r="AC177" s="262">
        <v>6</v>
      </c>
      <c r="AD177" s="270">
        <v>42094</v>
      </c>
      <c r="AE177" s="71">
        <v>8</v>
      </c>
      <c r="AF177" s="276">
        <v>8</v>
      </c>
      <c r="AG177" s="276"/>
      <c r="AH177" s="270">
        <v>42095</v>
      </c>
      <c r="AI177" s="71">
        <v>8</v>
      </c>
      <c r="AJ177" s="66"/>
      <c r="AK177" s="270">
        <v>42079</v>
      </c>
      <c r="AL177" s="270"/>
      <c r="AN177" s="71">
        <v>6</v>
      </c>
      <c r="AO177" s="270">
        <v>42079</v>
      </c>
      <c r="AQ177" s="66"/>
      <c r="AR177" s="270">
        <v>42086</v>
      </c>
      <c r="AS177" s="71">
        <v>4</v>
      </c>
      <c r="AT177" s="71" t="s">
        <v>1967</v>
      </c>
      <c r="AU177" s="66"/>
      <c r="AW177" s="71"/>
      <c r="AX177" s="71" t="s">
        <v>1967</v>
      </c>
      <c r="AY177" s="58"/>
      <c r="AZ177" s="58"/>
      <c r="BA177" s="59"/>
      <c r="BB177" s="62"/>
      <c r="BC177" s="63"/>
      <c r="BD177" s="55" t="s">
        <v>74</v>
      </c>
      <c r="BE177" s="55">
        <v>8.2200000000000006</v>
      </c>
      <c r="BF177" s="295" t="s">
        <v>1967</v>
      </c>
      <c r="BG177" s="57"/>
      <c r="BH177" s="57" t="s">
        <v>2014</v>
      </c>
      <c r="BI177" s="57"/>
      <c r="BJ177" s="64"/>
      <c r="BL177" s="53" t="s">
        <v>2015</v>
      </c>
      <c r="BM177" s="55">
        <v>1</v>
      </c>
      <c r="BN177" s="321" t="s">
        <v>2073</v>
      </c>
      <c r="BO177" s="358">
        <v>0</v>
      </c>
      <c r="BP177" s="358">
        <v>1E-3</v>
      </c>
      <c r="BQ177" s="358">
        <v>1.2E-2</v>
      </c>
      <c r="BR177" s="358">
        <v>1E-3</v>
      </c>
      <c r="BS177" s="358">
        <v>0</v>
      </c>
      <c r="BT177" s="358">
        <v>0.97</v>
      </c>
      <c r="BU177" s="359">
        <v>1.7000000000000001E-2</v>
      </c>
      <c r="BV177" s="358"/>
      <c r="BW177" s="358"/>
      <c r="BX177" s="358"/>
      <c r="BY177" s="358"/>
      <c r="BZ177" s="358"/>
      <c r="CA177" s="358"/>
      <c r="CB177" s="359"/>
      <c r="CC177" s="64">
        <v>296</v>
      </c>
      <c r="CD177" s="64">
        <v>307</v>
      </c>
      <c r="CE177" s="64">
        <v>267</v>
      </c>
      <c r="CF177" s="64">
        <v>283</v>
      </c>
      <c r="CG177" s="64">
        <v>248</v>
      </c>
      <c r="CH177" s="64">
        <v>193</v>
      </c>
      <c r="CI177" s="64">
        <v>213</v>
      </c>
      <c r="CJ177" s="64">
        <v>224</v>
      </c>
      <c r="CK177" s="64">
        <v>226</v>
      </c>
      <c r="CL177" s="327">
        <v>259</v>
      </c>
      <c r="CM177" s="328">
        <v>0.14399653229302101</v>
      </c>
      <c r="CN177" s="328">
        <v>0.18307339139828499</v>
      </c>
      <c r="CO177" s="55" t="s">
        <v>74</v>
      </c>
      <c r="CQ177" s="55"/>
      <c r="CR177" s="38"/>
      <c r="CS177" s="331"/>
      <c r="CT177" s="214" t="s">
        <v>1967</v>
      </c>
      <c r="CU177" s="302" t="s">
        <v>2143</v>
      </c>
      <c r="CV177" s="302" t="s">
        <v>2143</v>
      </c>
      <c r="CW177" s="325" t="s">
        <v>2457</v>
      </c>
      <c r="CX177" s="348" t="s">
        <v>1967</v>
      </c>
      <c r="CY177" s="55"/>
      <c r="CZ177" s="55"/>
      <c r="DA177" s="368"/>
    </row>
    <row r="178" spans="1:105" s="53" customFormat="1">
      <c r="A178" s="55">
        <v>177</v>
      </c>
      <c r="B178" s="93" t="s">
        <v>784</v>
      </c>
      <c r="C178" s="93" t="s">
        <v>784</v>
      </c>
      <c r="D178" s="109" t="s">
        <v>29</v>
      </c>
      <c r="E178" s="56"/>
      <c r="G178" s="55" t="s">
        <v>2031</v>
      </c>
      <c r="J178" s="55"/>
      <c r="K178" s="55" t="s">
        <v>41</v>
      </c>
      <c r="L178" s="54"/>
      <c r="M178" s="55" t="s">
        <v>653</v>
      </c>
      <c r="N178" s="56" t="s">
        <v>664</v>
      </c>
      <c r="O178" s="56"/>
      <c r="P178" s="56"/>
      <c r="Q178" s="60"/>
      <c r="R178" s="57"/>
      <c r="S178" s="61"/>
      <c r="T178" s="64"/>
      <c r="U178" s="55"/>
      <c r="W178" s="65"/>
      <c r="X178" s="71" t="s">
        <v>28</v>
      </c>
      <c r="Y178" s="55">
        <v>0</v>
      </c>
      <c r="Z178" s="71">
        <v>0</v>
      </c>
      <c r="AA178" s="57"/>
      <c r="AB178" s="57"/>
      <c r="AC178" s="262">
        <v>6</v>
      </c>
      <c r="AD178" s="270">
        <v>42094</v>
      </c>
      <c r="AE178" s="71">
        <v>8</v>
      </c>
      <c r="AF178" s="276">
        <v>8</v>
      </c>
      <c r="AG178" s="276"/>
      <c r="AH178" s="270">
        <v>42095</v>
      </c>
      <c r="AI178" s="71">
        <v>8</v>
      </c>
      <c r="AJ178" s="66"/>
      <c r="AK178" s="270">
        <v>42079</v>
      </c>
      <c r="AL178" s="270"/>
      <c r="AN178" s="71">
        <v>8</v>
      </c>
      <c r="AO178" s="270">
        <v>42079</v>
      </c>
      <c r="AQ178" s="66"/>
      <c r="AR178" s="270">
        <v>42086</v>
      </c>
      <c r="AS178" s="71">
        <v>4</v>
      </c>
      <c r="AT178" s="71" t="s">
        <v>1967</v>
      </c>
      <c r="AU178" s="66"/>
      <c r="AW178" s="71"/>
      <c r="AX178" s="71" t="s">
        <v>1967</v>
      </c>
      <c r="AY178" s="58"/>
      <c r="AZ178" s="58"/>
      <c r="BA178" s="59"/>
      <c r="BB178" s="62"/>
      <c r="BC178" s="63"/>
      <c r="BD178" s="55" t="s">
        <v>74</v>
      </c>
      <c r="BE178" s="55">
        <v>8.2899999999999991</v>
      </c>
      <c r="BF178" s="295" t="s">
        <v>1967</v>
      </c>
      <c r="BG178" s="57"/>
      <c r="BH178" s="57" t="s">
        <v>2014</v>
      </c>
      <c r="BI178" s="57"/>
      <c r="BJ178" s="64"/>
      <c r="BL178" s="53" t="s">
        <v>2015</v>
      </c>
      <c r="BM178" s="55">
        <v>1</v>
      </c>
      <c r="BN178" s="321" t="s">
        <v>2073</v>
      </c>
      <c r="BO178" s="358">
        <v>0</v>
      </c>
      <c r="BP178" s="358">
        <v>1E-3</v>
      </c>
      <c r="BQ178" s="358">
        <v>1E-3</v>
      </c>
      <c r="BR178" s="358">
        <v>1E-3</v>
      </c>
      <c r="BS178" s="358">
        <v>1E-3</v>
      </c>
      <c r="BT178" s="358">
        <v>0.96899999999999997</v>
      </c>
      <c r="BU178" s="359">
        <v>2.8000000000000001E-2</v>
      </c>
      <c r="BV178" s="358"/>
      <c r="BW178" s="358"/>
      <c r="BX178" s="358"/>
      <c r="BY178" s="358"/>
      <c r="BZ178" s="358"/>
      <c r="CA178" s="358"/>
      <c r="CB178" s="359"/>
      <c r="CC178" s="64">
        <v>296</v>
      </c>
      <c r="CD178" s="64">
        <v>307</v>
      </c>
      <c r="CE178" s="64">
        <v>267</v>
      </c>
      <c r="CF178" s="64">
        <v>283</v>
      </c>
      <c r="CG178" s="64">
        <v>248</v>
      </c>
      <c r="CH178" s="64">
        <v>193</v>
      </c>
      <c r="CI178" s="64">
        <v>213</v>
      </c>
      <c r="CJ178" s="64">
        <v>224</v>
      </c>
      <c r="CK178" s="64">
        <v>226</v>
      </c>
      <c r="CL178" s="327">
        <v>259</v>
      </c>
      <c r="CM178" s="328">
        <v>0.14445889322352301</v>
      </c>
      <c r="CN178" s="328">
        <v>0.18296966831047801</v>
      </c>
      <c r="CO178" s="55" t="s">
        <v>74</v>
      </c>
      <c r="CQ178" s="55"/>
      <c r="CR178" s="38"/>
      <c r="CS178" s="331"/>
      <c r="CT178" s="214" t="s">
        <v>1967</v>
      </c>
      <c r="CU178" s="302" t="s">
        <v>2143</v>
      </c>
      <c r="CV178" s="302" t="s">
        <v>2143</v>
      </c>
      <c r="CW178" s="325" t="s">
        <v>2458</v>
      </c>
      <c r="CX178" s="348" t="s">
        <v>1967</v>
      </c>
      <c r="CY178" s="55"/>
      <c r="CZ178" s="55"/>
      <c r="DA178" s="368"/>
    </row>
    <row r="179" spans="1:105" s="53" customFormat="1">
      <c r="A179" s="55">
        <v>178</v>
      </c>
      <c r="B179" s="93" t="s">
        <v>785</v>
      </c>
      <c r="C179" s="93" t="s">
        <v>785</v>
      </c>
      <c r="D179" s="109" t="s">
        <v>29</v>
      </c>
      <c r="E179" s="56"/>
      <c r="G179" s="55" t="s">
        <v>2032</v>
      </c>
      <c r="J179" s="55"/>
      <c r="K179" s="55" t="s">
        <v>41</v>
      </c>
      <c r="L179" s="54"/>
      <c r="M179" s="55" t="s">
        <v>653</v>
      </c>
      <c r="N179" s="56" t="s">
        <v>664</v>
      </c>
      <c r="O179" s="56"/>
      <c r="P179" s="56"/>
      <c r="Q179" s="60"/>
      <c r="R179" s="57"/>
      <c r="S179" s="61"/>
      <c r="T179" s="64"/>
      <c r="U179" s="55"/>
      <c r="W179" s="65"/>
      <c r="X179" s="71" t="s">
        <v>28</v>
      </c>
      <c r="Y179" s="55">
        <v>0</v>
      </c>
      <c r="Z179" s="71">
        <v>0</v>
      </c>
      <c r="AA179" s="57"/>
      <c r="AB179" s="57"/>
      <c r="AC179" s="262">
        <v>6</v>
      </c>
      <c r="AD179" s="270">
        <v>42094</v>
      </c>
      <c r="AE179" s="71">
        <v>8</v>
      </c>
      <c r="AF179" s="276">
        <v>3</v>
      </c>
      <c r="AG179" s="276"/>
      <c r="AH179" s="270">
        <v>42095</v>
      </c>
      <c r="AI179" s="71">
        <v>8</v>
      </c>
      <c r="AJ179" s="66"/>
      <c r="AK179" s="270">
        <v>42079</v>
      </c>
      <c r="AL179" s="270"/>
      <c r="AN179" s="71">
        <v>7</v>
      </c>
      <c r="AO179" s="270">
        <v>42079</v>
      </c>
      <c r="AQ179" s="66"/>
      <c r="AR179" s="270">
        <v>42086</v>
      </c>
      <c r="AS179" s="71">
        <v>4</v>
      </c>
      <c r="AT179" s="71" t="s">
        <v>1967</v>
      </c>
      <c r="AU179" s="66"/>
      <c r="AW179" s="71"/>
      <c r="AX179" s="71" t="s">
        <v>1967</v>
      </c>
      <c r="AY179" s="58"/>
      <c r="AZ179" s="58"/>
      <c r="BA179" s="59"/>
      <c r="BB179" s="62"/>
      <c r="BC179" s="63"/>
      <c r="BD179" s="55" t="s">
        <v>74</v>
      </c>
      <c r="BE179" s="55">
        <v>8.34</v>
      </c>
      <c r="BF179" s="295" t="s">
        <v>1967</v>
      </c>
      <c r="BG179" s="57"/>
      <c r="BH179" s="57" t="s">
        <v>2014</v>
      </c>
      <c r="BI179" s="57"/>
      <c r="BJ179" s="64"/>
      <c r="BL179" s="53" t="s">
        <v>2015</v>
      </c>
      <c r="BM179" s="55">
        <v>1</v>
      </c>
      <c r="BN179" s="321" t="s">
        <v>2073</v>
      </c>
      <c r="BO179" s="358">
        <v>0</v>
      </c>
      <c r="BP179" s="358">
        <v>1E-3</v>
      </c>
      <c r="BQ179" s="358">
        <v>1E-3</v>
      </c>
      <c r="BR179" s="358">
        <v>1.4999999999999999E-2</v>
      </c>
      <c r="BS179" s="358">
        <v>3.5999999999999997E-2</v>
      </c>
      <c r="BT179" s="358">
        <v>0.89300000000000002</v>
      </c>
      <c r="BU179" s="359">
        <v>5.2999999999999999E-2</v>
      </c>
      <c r="BV179" s="358"/>
      <c r="BW179" s="358"/>
      <c r="BX179" s="358"/>
      <c r="BY179" s="358"/>
      <c r="BZ179" s="358"/>
      <c r="CA179" s="358"/>
      <c r="CB179" s="359"/>
      <c r="CC179" s="64">
        <v>296</v>
      </c>
      <c r="CD179" s="64">
        <v>307</v>
      </c>
      <c r="CE179" s="64">
        <v>267</v>
      </c>
      <c r="CF179" s="64">
        <v>283</v>
      </c>
      <c r="CG179" s="64">
        <v>248</v>
      </c>
      <c r="CH179" s="64">
        <v>193</v>
      </c>
      <c r="CI179" s="64">
        <v>213</v>
      </c>
      <c r="CJ179" s="64">
        <v>224</v>
      </c>
      <c r="CK179" s="64">
        <v>226</v>
      </c>
      <c r="CL179" s="327">
        <v>259</v>
      </c>
      <c r="CM179" s="328">
        <v>5.2766941193469197E-2</v>
      </c>
      <c r="CN179" s="328">
        <v>0.24119100643704799</v>
      </c>
      <c r="CO179" s="55" t="s">
        <v>74</v>
      </c>
      <c r="CQ179" s="55"/>
      <c r="CR179" s="38"/>
      <c r="CS179" s="331"/>
      <c r="CT179" s="214" t="s">
        <v>1967</v>
      </c>
      <c r="CU179" s="302" t="s">
        <v>2143</v>
      </c>
      <c r="CV179" s="302" t="s">
        <v>2143</v>
      </c>
      <c r="CW179" s="325" t="s">
        <v>2459</v>
      </c>
      <c r="CX179" s="348" t="s">
        <v>1967</v>
      </c>
      <c r="CY179" s="55" t="s">
        <v>3040</v>
      </c>
      <c r="CZ179" s="55" t="s">
        <v>3040</v>
      </c>
      <c r="DA179" s="368" t="s">
        <v>3040</v>
      </c>
    </row>
    <row r="180" spans="1:105" s="53" customFormat="1">
      <c r="A180" s="55">
        <v>179</v>
      </c>
      <c r="B180" s="93" t="s">
        <v>786</v>
      </c>
      <c r="C180" s="93" t="s">
        <v>786</v>
      </c>
      <c r="D180" s="109" t="s">
        <v>29</v>
      </c>
      <c r="E180" s="56"/>
      <c r="G180" s="55" t="s">
        <v>2033</v>
      </c>
      <c r="J180" s="55"/>
      <c r="K180" s="55" t="s">
        <v>41</v>
      </c>
      <c r="L180" s="54"/>
      <c r="M180" s="55" t="s">
        <v>653</v>
      </c>
      <c r="N180" s="56" t="s">
        <v>664</v>
      </c>
      <c r="O180" s="56"/>
      <c r="P180" s="56"/>
      <c r="Q180" s="60"/>
      <c r="R180" s="57"/>
      <c r="S180" s="61"/>
      <c r="T180" s="64"/>
      <c r="U180" s="55"/>
      <c r="W180" s="65"/>
      <c r="X180" s="71" t="s">
        <v>28</v>
      </c>
      <c r="Y180" s="55">
        <v>0</v>
      </c>
      <c r="Z180" s="71">
        <v>0</v>
      </c>
      <c r="AA180" s="57"/>
      <c r="AB180" s="57"/>
      <c r="AC180" s="262">
        <v>6</v>
      </c>
      <c r="AD180" s="270">
        <v>42094</v>
      </c>
      <c r="AE180" s="71">
        <v>8</v>
      </c>
      <c r="AF180" s="276">
        <v>8</v>
      </c>
      <c r="AG180" s="276"/>
      <c r="AH180" s="270">
        <v>42095</v>
      </c>
      <c r="AI180" s="71">
        <v>8</v>
      </c>
      <c r="AJ180" s="66"/>
      <c r="AK180" s="270">
        <v>42079</v>
      </c>
      <c r="AL180" s="270"/>
      <c r="AN180" s="71">
        <v>8</v>
      </c>
      <c r="AO180" s="270">
        <v>42079</v>
      </c>
      <c r="AQ180" s="66"/>
      <c r="AR180" s="270">
        <v>42086</v>
      </c>
      <c r="AS180" s="71">
        <v>4</v>
      </c>
      <c r="AT180" s="71" t="s">
        <v>1967</v>
      </c>
      <c r="AU180" s="66"/>
      <c r="AW180" s="71"/>
      <c r="AX180" s="71" t="s">
        <v>1967</v>
      </c>
      <c r="AY180" s="58"/>
      <c r="AZ180" s="58"/>
      <c r="BA180" s="59"/>
      <c r="BB180" s="62"/>
      <c r="BC180" s="63"/>
      <c r="BD180" s="55" t="s">
        <v>74</v>
      </c>
      <c r="BE180" s="212">
        <v>8.06</v>
      </c>
      <c r="BF180" s="295" t="s">
        <v>1967</v>
      </c>
      <c r="BG180" s="57"/>
      <c r="BH180" s="57" t="s">
        <v>2014</v>
      </c>
      <c r="BI180" s="57"/>
      <c r="BJ180" s="64"/>
      <c r="BL180" s="53" t="s">
        <v>2015</v>
      </c>
      <c r="BM180" s="55">
        <v>1</v>
      </c>
      <c r="BN180" s="321" t="s">
        <v>2073</v>
      </c>
      <c r="BO180" s="358">
        <v>0</v>
      </c>
      <c r="BP180" s="358">
        <v>1E-3</v>
      </c>
      <c r="BQ180" s="358">
        <v>3.0000000000000001E-3</v>
      </c>
      <c r="BR180" s="358">
        <v>0</v>
      </c>
      <c r="BS180" s="358">
        <v>0</v>
      </c>
      <c r="BT180" s="358">
        <v>0.995</v>
      </c>
      <c r="BU180" s="359">
        <v>1E-3</v>
      </c>
      <c r="BV180" s="358"/>
      <c r="BW180" s="358"/>
      <c r="BX180" s="358"/>
      <c r="BY180" s="358"/>
      <c r="BZ180" s="358"/>
      <c r="CA180" s="358"/>
      <c r="CB180" s="359"/>
      <c r="CC180" s="64">
        <v>296</v>
      </c>
      <c r="CD180" s="64">
        <v>307</v>
      </c>
      <c r="CE180" s="64">
        <v>267</v>
      </c>
      <c r="CF180" s="64">
        <v>283</v>
      </c>
      <c r="CG180" s="64">
        <v>248</v>
      </c>
      <c r="CH180" s="64">
        <v>193</v>
      </c>
      <c r="CI180" s="64">
        <v>213</v>
      </c>
      <c r="CJ180" s="64">
        <v>224</v>
      </c>
      <c r="CK180" s="64">
        <v>226</v>
      </c>
      <c r="CL180" s="327">
        <v>259</v>
      </c>
      <c r="CM180" s="328">
        <v>0.17789336801040301</v>
      </c>
      <c r="CN180" s="328">
        <v>0.16693029631973</v>
      </c>
      <c r="CO180" s="55" t="s">
        <v>74</v>
      </c>
      <c r="CQ180" s="55"/>
      <c r="CR180" s="38"/>
      <c r="CS180" s="331"/>
      <c r="CT180" s="214" t="s">
        <v>1967</v>
      </c>
      <c r="CU180" s="302" t="s">
        <v>2143</v>
      </c>
      <c r="CV180" s="302" t="s">
        <v>2143</v>
      </c>
      <c r="CW180" s="325" t="s">
        <v>2460</v>
      </c>
      <c r="CX180" s="348" t="s">
        <v>1967</v>
      </c>
      <c r="CY180" s="55"/>
      <c r="CZ180" s="55"/>
      <c r="DA180" s="368"/>
    </row>
    <row r="181" spans="1:105" s="53" customFormat="1">
      <c r="A181" s="55">
        <v>180</v>
      </c>
      <c r="B181" s="93" t="s">
        <v>787</v>
      </c>
      <c r="C181" s="93" t="s">
        <v>787</v>
      </c>
      <c r="D181" s="109" t="s">
        <v>29</v>
      </c>
      <c r="E181" s="56"/>
      <c r="G181" s="55" t="s">
        <v>2034</v>
      </c>
      <c r="J181" s="55"/>
      <c r="K181" s="55" t="s">
        <v>41</v>
      </c>
      <c r="L181" s="54"/>
      <c r="M181" s="55" t="s">
        <v>653</v>
      </c>
      <c r="N181" s="56" t="s">
        <v>664</v>
      </c>
      <c r="O181" s="56"/>
      <c r="P181" s="56"/>
      <c r="Q181" s="60"/>
      <c r="R181" s="57"/>
      <c r="S181" s="61"/>
      <c r="T181" s="64"/>
      <c r="U181" s="55"/>
      <c r="W181" s="65"/>
      <c r="X181" s="71" t="s">
        <v>28</v>
      </c>
      <c r="Y181" s="55">
        <v>0</v>
      </c>
      <c r="Z181" s="71">
        <v>0</v>
      </c>
      <c r="AA181" s="57"/>
      <c r="AB181" s="57"/>
      <c r="AC181" s="262">
        <v>6</v>
      </c>
      <c r="AD181" s="270">
        <v>42094</v>
      </c>
      <c r="AE181" s="71">
        <v>8</v>
      </c>
      <c r="AF181" s="276">
        <v>8</v>
      </c>
      <c r="AG181" s="276"/>
      <c r="AH181" s="270">
        <v>42095</v>
      </c>
      <c r="AI181" s="71">
        <v>8</v>
      </c>
      <c r="AJ181" s="66"/>
      <c r="AK181" s="270">
        <v>42079</v>
      </c>
      <c r="AL181" s="270"/>
      <c r="AN181" s="71">
        <v>8</v>
      </c>
      <c r="AO181" s="270">
        <v>42079</v>
      </c>
      <c r="AQ181" s="66"/>
      <c r="AR181" s="270">
        <v>42086</v>
      </c>
      <c r="AS181" s="71">
        <v>4</v>
      </c>
      <c r="AT181" s="71" t="s">
        <v>1967</v>
      </c>
      <c r="AU181" s="66"/>
      <c r="AW181" s="71"/>
      <c r="AX181" s="71" t="s">
        <v>1967</v>
      </c>
      <c r="AY181" s="58"/>
      <c r="AZ181" s="58"/>
      <c r="BA181" s="59"/>
      <c r="BB181" s="62"/>
      <c r="BC181" s="63"/>
      <c r="BD181" s="55" t="s">
        <v>74</v>
      </c>
      <c r="BE181" s="212">
        <v>8.3800000000000008</v>
      </c>
      <c r="BF181" s="295" t="s">
        <v>1967</v>
      </c>
      <c r="BG181" s="57"/>
      <c r="BH181" s="57" t="s">
        <v>2014</v>
      </c>
      <c r="BI181" s="57"/>
      <c r="BJ181" s="64"/>
      <c r="BL181" s="53" t="s">
        <v>2015</v>
      </c>
      <c r="BM181" s="55">
        <v>1</v>
      </c>
      <c r="BN181" s="321" t="s">
        <v>2073</v>
      </c>
      <c r="BO181" s="358">
        <v>0</v>
      </c>
      <c r="BP181" s="358">
        <v>1E-3</v>
      </c>
      <c r="BQ181" s="358">
        <v>1E-3</v>
      </c>
      <c r="BR181" s="358">
        <v>0</v>
      </c>
      <c r="BS181" s="358">
        <v>0</v>
      </c>
      <c r="BT181" s="358">
        <v>0.997</v>
      </c>
      <c r="BU181" s="359">
        <v>1E-3</v>
      </c>
      <c r="BV181" s="358"/>
      <c r="BW181" s="358"/>
      <c r="BX181" s="358"/>
      <c r="BY181" s="358"/>
      <c r="BZ181" s="358"/>
      <c r="CA181" s="358"/>
      <c r="CB181" s="359"/>
      <c r="CC181" s="64">
        <v>296</v>
      </c>
      <c r="CD181" s="64">
        <v>307</v>
      </c>
      <c r="CE181" s="64">
        <v>267</v>
      </c>
      <c r="CF181" s="64">
        <v>283</v>
      </c>
      <c r="CG181" s="64">
        <v>248</v>
      </c>
      <c r="CH181" s="64">
        <v>193</v>
      </c>
      <c r="CI181" s="64">
        <v>213</v>
      </c>
      <c r="CJ181" s="64">
        <v>224</v>
      </c>
      <c r="CK181" s="64">
        <v>226</v>
      </c>
      <c r="CL181" s="327">
        <v>259</v>
      </c>
      <c r="CM181" s="328">
        <v>0.19005923999422</v>
      </c>
      <c r="CN181" s="328">
        <v>0.160767803624946</v>
      </c>
      <c r="CO181" s="55" t="s">
        <v>2050</v>
      </c>
      <c r="CQ181" s="55"/>
      <c r="CR181" s="38"/>
      <c r="CS181" s="331"/>
      <c r="CT181" s="214" t="s">
        <v>1967</v>
      </c>
      <c r="CU181" s="302" t="s">
        <v>2143</v>
      </c>
      <c r="CV181" s="302" t="s">
        <v>2143</v>
      </c>
      <c r="CW181" s="325" t="s">
        <v>2461</v>
      </c>
      <c r="CX181" s="348" t="s">
        <v>1967</v>
      </c>
      <c r="CY181" s="55"/>
      <c r="CZ181" s="55"/>
      <c r="DA181" s="368"/>
    </row>
    <row r="182" spans="1:105" s="53" customFormat="1">
      <c r="A182" s="55">
        <v>181</v>
      </c>
      <c r="B182" s="93" t="s">
        <v>788</v>
      </c>
      <c r="C182" s="93" t="s">
        <v>788</v>
      </c>
      <c r="D182" s="109" t="s">
        <v>29</v>
      </c>
      <c r="E182" s="56"/>
      <c r="G182" s="55" t="s">
        <v>2035</v>
      </c>
      <c r="J182" s="55"/>
      <c r="K182" s="55" t="s">
        <v>41</v>
      </c>
      <c r="L182" s="54"/>
      <c r="M182" s="55" t="s">
        <v>653</v>
      </c>
      <c r="N182" s="56" t="s">
        <v>664</v>
      </c>
      <c r="O182" s="56"/>
      <c r="P182" s="56"/>
      <c r="Q182" s="60"/>
      <c r="R182" s="57"/>
      <c r="S182" s="61"/>
      <c r="T182" s="64"/>
      <c r="U182" s="55"/>
      <c r="W182" s="65"/>
      <c r="X182" s="71" t="s">
        <v>28</v>
      </c>
      <c r="Y182" s="55">
        <v>0</v>
      </c>
      <c r="Z182" s="71">
        <v>0</v>
      </c>
      <c r="AA182" s="57"/>
      <c r="AB182" s="57"/>
      <c r="AC182" s="262">
        <v>6</v>
      </c>
      <c r="AD182" s="270">
        <v>42094</v>
      </c>
      <c r="AE182" s="71">
        <v>8</v>
      </c>
      <c r="AF182" s="276">
        <v>7</v>
      </c>
      <c r="AG182" s="276"/>
      <c r="AH182" s="270">
        <v>42095</v>
      </c>
      <c r="AI182" s="71">
        <v>8</v>
      </c>
      <c r="AJ182" s="66"/>
      <c r="AK182" s="270">
        <v>42079</v>
      </c>
      <c r="AL182" s="270"/>
      <c r="AN182" s="71">
        <v>6</v>
      </c>
      <c r="AO182" s="270">
        <v>42079</v>
      </c>
      <c r="AQ182" s="66"/>
      <c r="AR182" s="270">
        <v>42086</v>
      </c>
      <c r="AS182" s="71">
        <v>4</v>
      </c>
      <c r="AT182" s="71" t="s">
        <v>1967</v>
      </c>
      <c r="AU182" s="66"/>
      <c r="AW182" s="71"/>
      <c r="AX182" s="71" t="s">
        <v>1967</v>
      </c>
      <c r="AY182" s="58"/>
      <c r="AZ182" s="58"/>
      <c r="BA182" s="59"/>
      <c r="BB182" s="62"/>
      <c r="BC182" s="63"/>
      <c r="BD182" s="55" t="s">
        <v>74</v>
      </c>
      <c r="BE182" s="212">
        <v>8.2100000000000009</v>
      </c>
      <c r="BF182" s="295" t="s">
        <v>1967</v>
      </c>
      <c r="BG182" s="57"/>
      <c r="BH182" s="57" t="s">
        <v>2014</v>
      </c>
      <c r="BI182" s="57"/>
      <c r="BJ182" s="64"/>
      <c r="BL182" s="53" t="s">
        <v>2015</v>
      </c>
      <c r="BM182" s="55">
        <v>1</v>
      </c>
      <c r="BN182" s="321" t="s">
        <v>2073</v>
      </c>
      <c r="BO182" s="358">
        <v>0</v>
      </c>
      <c r="BP182" s="358">
        <v>1E-3</v>
      </c>
      <c r="BQ182" s="358">
        <v>6.0000000000000001E-3</v>
      </c>
      <c r="BR182" s="358">
        <v>1E-3</v>
      </c>
      <c r="BS182" s="358">
        <v>3.0000000000000001E-3</v>
      </c>
      <c r="BT182" s="358">
        <v>0.90800000000000003</v>
      </c>
      <c r="BU182" s="359">
        <v>8.1000000000000003E-2</v>
      </c>
      <c r="BV182" s="358"/>
      <c r="BW182" s="358"/>
      <c r="BX182" s="358"/>
      <c r="BY182" s="358"/>
      <c r="BZ182" s="358"/>
      <c r="CA182" s="358"/>
      <c r="CB182" s="359"/>
      <c r="CC182" s="64">
        <v>296</v>
      </c>
      <c r="CD182" s="64">
        <v>307</v>
      </c>
      <c r="CE182" s="64">
        <v>267</v>
      </c>
      <c r="CF182" s="64">
        <v>283</v>
      </c>
      <c r="CG182" s="64">
        <v>248</v>
      </c>
      <c r="CH182" s="64">
        <v>193</v>
      </c>
      <c r="CI182" s="64">
        <v>213</v>
      </c>
      <c r="CJ182" s="64">
        <v>224</v>
      </c>
      <c r="CK182" s="64">
        <v>226</v>
      </c>
      <c r="CL182" s="327">
        <v>259</v>
      </c>
      <c r="CM182" s="328">
        <v>0.14422771275827201</v>
      </c>
      <c r="CN182" s="328">
        <v>0.18133315323833299</v>
      </c>
      <c r="CO182" s="55" t="s">
        <v>74</v>
      </c>
      <c r="CQ182" s="55"/>
      <c r="CR182" s="38"/>
      <c r="CS182" s="331"/>
      <c r="CT182" s="214" t="s">
        <v>1967</v>
      </c>
      <c r="CU182" s="302" t="s">
        <v>2143</v>
      </c>
      <c r="CV182" s="302" t="s">
        <v>2143</v>
      </c>
      <c r="CW182" s="325" t="s">
        <v>2462</v>
      </c>
      <c r="CX182" s="348" t="s">
        <v>1967</v>
      </c>
      <c r="CY182" s="55"/>
      <c r="CZ182" s="55" t="s">
        <v>3040</v>
      </c>
      <c r="DA182" s="368"/>
    </row>
    <row r="183" spans="1:105" s="53" customFormat="1">
      <c r="A183" s="55">
        <v>182</v>
      </c>
      <c r="B183" s="93" t="s">
        <v>789</v>
      </c>
      <c r="C183" s="93" t="s">
        <v>789</v>
      </c>
      <c r="D183" s="109" t="s">
        <v>29</v>
      </c>
      <c r="E183" s="56"/>
      <c r="G183" s="55" t="s">
        <v>2036</v>
      </c>
      <c r="J183" s="55"/>
      <c r="K183" s="55" t="s">
        <v>41</v>
      </c>
      <c r="L183" s="54"/>
      <c r="M183" s="55" t="s">
        <v>653</v>
      </c>
      <c r="N183" s="56" t="s">
        <v>664</v>
      </c>
      <c r="O183" s="56"/>
      <c r="P183" s="56"/>
      <c r="Q183" s="60"/>
      <c r="R183" s="57"/>
      <c r="S183" s="61"/>
      <c r="T183" s="64"/>
      <c r="U183" s="55"/>
      <c r="W183" s="65"/>
      <c r="X183" s="71" t="s">
        <v>28</v>
      </c>
      <c r="Y183" s="55">
        <v>0</v>
      </c>
      <c r="Z183" s="71">
        <v>0</v>
      </c>
      <c r="AA183" s="57"/>
      <c r="AB183" s="57"/>
      <c r="AC183" s="262">
        <v>6</v>
      </c>
      <c r="AD183" s="270">
        <v>42094</v>
      </c>
      <c r="AE183" s="71">
        <v>8</v>
      </c>
      <c r="AF183" s="276">
        <v>6</v>
      </c>
      <c r="AG183" s="276"/>
      <c r="AH183" s="270">
        <v>42095</v>
      </c>
      <c r="AI183" s="71">
        <v>7</v>
      </c>
      <c r="AJ183" s="66"/>
      <c r="AK183" s="270">
        <v>42079</v>
      </c>
      <c r="AL183" s="270"/>
      <c r="AN183" s="71">
        <v>6</v>
      </c>
      <c r="AO183" s="270">
        <v>42079</v>
      </c>
      <c r="AQ183" s="66"/>
      <c r="AR183" s="270">
        <v>42086</v>
      </c>
      <c r="AS183" s="71">
        <v>4</v>
      </c>
      <c r="AT183" s="71" t="s">
        <v>1967</v>
      </c>
      <c r="AU183" s="66"/>
      <c r="AW183" s="71"/>
      <c r="AX183" s="71" t="s">
        <v>1967</v>
      </c>
      <c r="AY183" s="58"/>
      <c r="AZ183" s="58"/>
      <c r="BA183" s="59"/>
      <c r="BB183" s="62"/>
      <c r="BC183" s="63"/>
      <c r="BD183" s="55" t="s">
        <v>74</v>
      </c>
      <c r="BE183" s="212">
        <v>9.7200000000000006</v>
      </c>
      <c r="BF183" s="295" t="s">
        <v>1967</v>
      </c>
      <c r="BG183" s="57"/>
      <c r="BH183" s="57" t="s">
        <v>2014</v>
      </c>
      <c r="BI183" s="57"/>
      <c r="BJ183" s="64"/>
      <c r="BL183" s="53" t="s">
        <v>2015</v>
      </c>
      <c r="BM183" s="55">
        <v>1</v>
      </c>
      <c r="BN183" s="321" t="s">
        <v>2073</v>
      </c>
      <c r="BO183" s="358">
        <v>0</v>
      </c>
      <c r="BP183" s="358">
        <v>4.0000000000000001E-3</v>
      </c>
      <c r="BQ183" s="358">
        <v>1E-3</v>
      </c>
      <c r="BR183" s="358">
        <v>0</v>
      </c>
      <c r="BS183" s="358">
        <v>1E-3</v>
      </c>
      <c r="BT183" s="358">
        <v>0.90700000000000003</v>
      </c>
      <c r="BU183" s="359">
        <v>8.5999999999999993E-2</v>
      </c>
      <c r="BV183" s="358"/>
      <c r="BW183" s="358"/>
      <c r="BX183" s="358"/>
      <c r="BY183" s="358"/>
      <c r="BZ183" s="358"/>
      <c r="CA183" s="358"/>
      <c r="CB183" s="359"/>
      <c r="CC183" s="64">
        <v>296</v>
      </c>
      <c r="CD183" s="64">
        <v>307</v>
      </c>
      <c r="CE183" s="64">
        <v>267</v>
      </c>
      <c r="CF183" s="64">
        <v>283</v>
      </c>
      <c r="CG183" s="64">
        <v>248</v>
      </c>
      <c r="CH183" s="64">
        <v>193</v>
      </c>
      <c r="CI183" s="64">
        <v>213</v>
      </c>
      <c r="CJ183" s="64">
        <v>224</v>
      </c>
      <c r="CK183" s="64">
        <v>226</v>
      </c>
      <c r="CL183" s="327">
        <v>259</v>
      </c>
      <c r="CM183" s="328">
        <v>0.18219910417569701</v>
      </c>
      <c r="CN183" s="328">
        <v>0.16575971731448799</v>
      </c>
      <c r="CO183" s="55" t="s">
        <v>74</v>
      </c>
      <c r="CQ183" s="55"/>
      <c r="CR183" s="38"/>
      <c r="CS183" s="331"/>
      <c r="CT183" s="214" t="s">
        <v>1967</v>
      </c>
      <c r="CU183" s="302" t="s">
        <v>2143</v>
      </c>
      <c r="CV183" s="302" t="s">
        <v>2143</v>
      </c>
      <c r="CW183" s="325" t="s">
        <v>2463</v>
      </c>
      <c r="CX183" s="348" t="s">
        <v>1967</v>
      </c>
      <c r="CY183" s="55"/>
      <c r="CZ183" s="55"/>
      <c r="DA183" s="368"/>
    </row>
    <row r="184" spans="1:105" s="53" customFormat="1">
      <c r="A184" s="55">
        <v>183</v>
      </c>
      <c r="B184" s="93" t="s">
        <v>790</v>
      </c>
      <c r="C184" s="93" t="s">
        <v>790</v>
      </c>
      <c r="D184" s="109" t="s">
        <v>29</v>
      </c>
      <c r="E184" s="56"/>
      <c r="G184" s="55" t="s">
        <v>2037</v>
      </c>
      <c r="J184" s="55"/>
      <c r="K184" s="55" t="s">
        <v>41</v>
      </c>
      <c r="L184" s="54"/>
      <c r="M184" s="55" t="s">
        <v>653</v>
      </c>
      <c r="N184" s="56" t="s">
        <v>664</v>
      </c>
      <c r="O184" s="56"/>
      <c r="P184" s="56"/>
      <c r="Q184" s="60"/>
      <c r="R184" s="57"/>
      <c r="S184" s="61"/>
      <c r="T184" s="64"/>
      <c r="U184" s="55"/>
      <c r="W184" s="65"/>
      <c r="X184" s="71" t="s">
        <v>28</v>
      </c>
      <c r="Y184" s="55">
        <v>0</v>
      </c>
      <c r="Z184" s="71">
        <v>0</v>
      </c>
      <c r="AA184" s="57"/>
      <c r="AB184" s="57"/>
      <c r="AC184" s="262">
        <v>6</v>
      </c>
      <c r="AD184" s="270">
        <v>42094</v>
      </c>
      <c r="AE184" s="71">
        <v>8</v>
      </c>
      <c r="AF184" s="276">
        <v>8</v>
      </c>
      <c r="AG184" s="276"/>
      <c r="AH184" s="270">
        <v>42095</v>
      </c>
      <c r="AI184" s="71">
        <v>8</v>
      </c>
      <c r="AJ184" s="66"/>
      <c r="AK184" s="270">
        <v>42079</v>
      </c>
      <c r="AL184" s="270"/>
      <c r="AN184" s="71">
        <v>7</v>
      </c>
      <c r="AO184" s="270">
        <v>42079</v>
      </c>
      <c r="AQ184" s="66"/>
      <c r="AR184" s="270">
        <v>42086</v>
      </c>
      <c r="AS184" s="71">
        <v>4</v>
      </c>
      <c r="AT184" s="71" t="s">
        <v>1967</v>
      </c>
      <c r="AU184" s="66"/>
      <c r="AW184" s="71"/>
      <c r="AX184" s="71" t="s">
        <v>1967</v>
      </c>
      <c r="AY184" s="58"/>
      <c r="AZ184" s="58"/>
      <c r="BA184" s="59"/>
      <c r="BB184" s="62"/>
      <c r="BC184" s="63"/>
      <c r="BD184" s="55" t="s">
        <v>74</v>
      </c>
      <c r="BE184" s="55">
        <v>7.99</v>
      </c>
      <c r="BF184" s="295" t="s">
        <v>1967</v>
      </c>
      <c r="BG184" s="57"/>
      <c r="BH184" s="57" t="s">
        <v>2014</v>
      </c>
      <c r="BI184" s="57"/>
      <c r="BJ184" s="64"/>
      <c r="BL184" s="53" t="s">
        <v>2015</v>
      </c>
      <c r="BM184" s="55">
        <v>1</v>
      </c>
      <c r="BN184" s="321" t="s">
        <v>2073</v>
      </c>
      <c r="BO184" s="358">
        <v>0</v>
      </c>
      <c r="BP184" s="358">
        <v>1E-3</v>
      </c>
      <c r="BQ184" s="358">
        <v>1.0999999999999999E-2</v>
      </c>
      <c r="BR184" s="358">
        <v>0</v>
      </c>
      <c r="BS184" s="358">
        <v>0</v>
      </c>
      <c r="BT184" s="358">
        <v>0.98599999999999999</v>
      </c>
      <c r="BU184" s="359">
        <v>2E-3</v>
      </c>
      <c r="BV184" s="358"/>
      <c r="BW184" s="358"/>
      <c r="BX184" s="358"/>
      <c r="BY184" s="358"/>
      <c r="BZ184" s="358"/>
      <c r="CA184" s="358"/>
      <c r="CB184" s="359"/>
      <c r="CC184" s="64">
        <v>296</v>
      </c>
      <c r="CD184" s="64">
        <v>307</v>
      </c>
      <c r="CE184" s="64">
        <v>267</v>
      </c>
      <c r="CF184" s="64">
        <v>283</v>
      </c>
      <c r="CG184" s="64">
        <v>248</v>
      </c>
      <c r="CH184" s="64">
        <v>193</v>
      </c>
      <c r="CI184" s="64">
        <v>213</v>
      </c>
      <c r="CJ184" s="64">
        <v>224</v>
      </c>
      <c r="CK184" s="64">
        <v>226</v>
      </c>
      <c r="CL184" s="327">
        <v>259</v>
      </c>
      <c r="CM184" s="328">
        <v>0.16491836439820801</v>
      </c>
      <c r="CN184" s="328">
        <v>0.17305695895909801</v>
      </c>
      <c r="CO184" s="55" t="s">
        <v>74</v>
      </c>
      <c r="CQ184" s="55"/>
      <c r="CR184" s="38"/>
      <c r="CS184" s="331"/>
      <c r="CT184" s="214" t="s">
        <v>1967</v>
      </c>
      <c r="CU184" s="302" t="s">
        <v>2143</v>
      </c>
      <c r="CV184" s="302" t="s">
        <v>2143</v>
      </c>
      <c r="CW184" s="325" t="s">
        <v>2464</v>
      </c>
      <c r="CX184" s="348" t="s">
        <v>1967</v>
      </c>
      <c r="CY184" s="55"/>
      <c r="CZ184" s="55"/>
      <c r="DA184" s="368"/>
    </row>
    <row r="185" spans="1:105">
      <c r="A185" s="55">
        <v>184</v>
      </c>
      <c r="B185" s="93" t="s">
        <v>544</v>
      </c>
      <c r="C185" s="93" t="s">
        <v>544</v>
      </c>
      <c r="D185" s="109" t="s">
        <v>29</v>
      </c>
      <c r="E185" s="93"/>
      <c r="F185" s="93"/>
      <c r="G185" s="100" t="s">
        <v>546</v>
      </c>
      <c r="H185" s="104"/>
      <c r="I185" s="93"/>
      <c r="J185" s="100" t="s">
        <v>545</v>
      </c>
      <c r="K185" s="100" t="s">
        <v>41</v>
      </c>
      <c r="L185" s="105"/>
      <c r="M185" s="100" t="s">
        <v>653</v>
      </c>
      <c r="N185" s="108" t="s">
        <v>672</v>
      </c>
      <c r="O185" s="108" t="s">
        <v>673</v>
      </c>
      <c r="P185" s="108" t="s">
        <v>674</v>
      </c>
      <c r="Q185" s="94" t="s">
        <v>735</v>
      </c>
      <c r="R185" s="95">
        <v>40472</v>
      </c>
      <c r="S185" s="96" t="s">
        <v>654</v>
      </c>
      <c r="T185" s="99" t="s">
        <v>736</v>
      </c>
      <c r="U185" s="100"/>
      <c r="V185" s="100">
        <v>50</v>
      </c>
      <c r="W185" s="101"/>
      <c r="X185" s="94" t="s">
        <v>517</v>
      </c>
      <c r="Y185" s="100"/>
      <c r="Z185" s="100"/>
      <c r="AA185" s="95"/>
      <c r="AB185" s="95"/>
      <c r="AC185" s="262">
        <v>6</v>
      </c>
      <c r="AD185" s="270">
        <v>42094</v>
      </c>
      <c r="AE185" s="71">
        <v>8</v>
      </c>
      <c r="AF185" s="277">
        <v>8</v>
      </c>
      <c r="AG185" s="277"/>
      <c r="AH185" s="270">
        <v>42095</v>
      </c>
      <c r="AI185" s="71">
        <v>8</v>
      </c>
      <c r="AJ185" s="102"/>
      <c r="AK185" s="270">
        <v>42079</v>
      </c>
      <c r="AL185" s="270"/>
      <c r="AM185" s="93"/>
      <c r="AN185" s="71">
        <v>8</v>
      </c>
      <c r="AO185" s="270">
        <v>42079</v>
      </c>
      <c r="AP185" s="93"/>
      <c r="AQ185" s="102"/>
      <c r="AR185" s="270">
        <v>42086</v>
      </c>
      <c r="AS185" s="71">
        <v>4</v>
      </c>
      <c r="AT185" s="277" t="s">
        <v>1967</v>
      </c>
      <c r="AU185" s="270">
        <v>42076</v>
      </c>
      <c r="AV185" s="93"/>
      <c r="AW185" s="71">
        <v>8</v>
      </c>
      <c r="AX185" s="71" t="s">
        <v>1967</v>
      </c>
      <c r="AY185" s="110">
        <v>38.748759999999997</v>
      </c>
      <c r="AZ185" s="110">
        <v>141.02466999999999</v>
      </c>
      <c r="BA185" s="106">
        <v>27.8</v>
      </c>
      <c r="BB185" s="97">
        <v>3.25</v>
      </c>
      <c r="BC185" s="98">
        <v>10</v>
      </c>
      <c r="BD185" s="196" t="s">
        <v>74</v>
      </c>
      <c r="BE185" s="213">
        <v>8.3879347826086956</v>
      </c>
      <c r="BF185" s="295" t="s">
        <v>1967</v>
      </c>
      <c r="BG185" s="95"/>
      <c r="BH185" s="57" t="s">
        <v>2014</v>
      </c>
      <c r="BL185" s="53" t="s">
        <v>2015</v>
      </c>
      <c r="BM185" s="55">
        <v>1</v>
      </c>
      <c r="BN185" s="321" t="s">
        <v>2073</v>
      </c>
      <c r="BO185" s="358">
        <v>5.7000000000000002E-2</v>
      </c>
      <c r="BP185" s="358">
        <v>0</v>
      </c>
      <c r="BQ185" s="358">
        <v>1E-3</v>
      </c>
      <c r="BR185" s="358">
        <v>1E-3</v>
      </c>
      <c r="BS185" s="358">
        <v>4.0000000000000001E-3</v>
      </c>
      <c r="BT185" s="358">
        <v>0.70099999999999996</v>
      </c>
      <c r="BU185" s="359">
        <v>0.23499999999999999</v>
      </c>
      <c r="BV185" s="358">
        <v>5.8431416E-2</v>
      </c>
      <c r="BW185" s="358">
        <v>0.15235849700000001</v>
      </c>
      <c r="BX185" s="358">
        <v>6.6017218000000003E-2</v>
      </c>
      <c r="BY185" s="358">
        <v>0.105035932</v>
      </c>
      <c r="BZ185" s="358">
        <v>9.6684500000000006E-6</v>
      </c>
      <c r="CA185" s="358">
        <v>0.45540921000000001</v>
      </c>
      <c r="CB185" s="359">
        <v>0.16273805799999999</v>
      </c>
      <c r="CC185" s="64">
        <v>296</v>
      </c>
      <c r="CD185" s="64">
        <v>307</v>
      </c>
      <c r="CE185" s="64">
        <v>267</v>
      </c>
      <c r="CF185" s="64">
        <v>283</v>
      </c>
      <c r="CG185" s="64">
        <v>248</v>
      </c>
      <c r="CH185" s="64">
        <v>193</v>
      </c>
      <c r="CI185" s="64">
        <v>213</v>
      </c>
      <c r="CJ185" s="64">
        <v>224</v>
      </c>
      <c r="CK185" s="64">
        <v>226</v>
      </c>
      <c r="CL185" s="327">
        <v>259</v>
      </c>
      <c r="CM185" s="328">
        <v>0.37222944661176099</v>
      </c>
      <c r="CN185" s="328">
        <v>0.16322960780703399</v>
      </c>
      <c r="CO185" s="55" t="s">
        <v>2050</v>
      </c>
      <c r="CQ185" s="100" t="s">
        <v>545</v>
      </c>
      <c r="CR185" s="38" t="s">
        <v>545</v>
      </c>
      <c r="CT185" s="214" t="s">
        <v>1967</v>
      </c>
      <c r="CU185" s="302">
        <v>7</v>
      </c>
      <c r="CV185" s="302">
        <v>7</v>
      </c>
      <c r="CW185" s="352" t="s">
        <v>2408</v>
      </c>
      <c r="CX185" s="348" t="s">
        <v>1967</v>
      </c>
    </row>
    <row r="186" spans="1:105" s="93" customFormat="1">
      <c r="A186" s="55">
        <v>185</v>
      </c>
      <c r="B186" s="93" t="s">
        <v>547</v>
      </c>
      <c r="C186" s="93" t="s">
        <v>547</v>
      </c>
      <c r="D186" s="109" t="s">
        <v>29</v>
      </c>
      <c r="G186" s="100" t="s">
        <v>549</v>
      </c>
      <c r="H186" s="104"/>
      <c r="J186" s="100" t="s">
        <v>548</v>
      </c>
      <c r="K186" s="100" t="s">
        <v>41</v>
      </c>
      <c r="L186" s="105"/>
      <c r="M186" s="100" t="s">
        <v>653</v>
      </c>
      <c r="N186" s="108" t="s">
        <v>675</v>
      </c>
      <c r="O186" s="108" t="s">
        <v>676</v>
      </c>
      <c r="P186" s="108" t="s">
        <v>655</v>
      </c>
      <c r="Q186" s="94" t="s">
        <v>735</v>
      </c>
      <c r="R186" s="95">
        <v>40474</v>
      </c>
      <c r="S186" s="96" t="s">
        <v>656</v>
      </c>
      <c r="T186" s="99" t="s">
        <v>737</v>
      </c>
      <c r="U186" s="100"/>
      <c r="V186" s="100">
        <v>32</v>
      </c>
      <c r="W186" s="101"/>
      <c r="X186" s="94" t="s">
        <v>517</v>
      </c>
      <c r="Y186" s="100"/>
      <c r="Z186" s="100"/>
      <c r="AA186" s="95"/>
      <c r="AB186" s="95"/>
      <c r="AC186" s="262">
        <v>6</v>
      </c>
      <c r="AD186" s="270">
        <v>42094</v>
      </c>
      <c r="AE186" s="71">
        <v>8</v>
      </c>
      <c r="AF186" s="277">
        <v>8</v>
      </c>
      <c r="AG186" s="277"/>
      <c r="AH186" s="270">
        <v>42095</v>
      </c>
      <c r="AI186" s="71">
        <v>8</v>
      </c>
      <c r="AJ186" s="102"/>
      <c r="AK186" s="270">
        <v>42079</v>
      </c>
      <c r="AL186" s="270"/>
      <c r="AN186" s="71">
        <v>8</v>
      </c>
      <c r="AO186" s="270">
        <v>42079</v>
      </c>
      <c r="AQ186" s="102"/>
      <c r="AR186" s="270">
        <v>42086</v>
      </c>
      <c r="AS186" s="71">
        <v>4</v>
      </c>
      <c r="AT186" s="277" t="s">
        <v>1967</v>
      </c>
      <c r="AU186" s="102"/>
      <c r="AW186" s="71"/>
      <c r="AX186" s="71" t="s">
        <v>1967</v>
      </c>
      <c r="AY186" s="110">
        <v>38.376249999999999</v>
      </c>
      <c r="AZ186" s="110">
        <v>140.31956</v>
      </c>
      <c r="BA186" s="106">
        <v>86</v>
      </c>
      <c r="BB186" s="97">
        <v>3.14</v>
      </c>
      <c r="BC186" s="98">
        <v>9</v>
      </c>
      <c r="BD186" s="196" t="s">
        <v>74</v>
      </c>
      <c r="BE186" s="213">
        <v>8.5491329479768794</v>
      </c>
      <c r="BF186" s="295" t="s">
        <v>1967</v>
      </c>
      <c r="BG186" s="95"/>
      <c r="BH186" s="57" t="s">
        <v>2014</v>
      </c>
      <c r="BI186" s="95"/>
      <c r="BJ186" s="99"/>
      <c r="BL186" s="53" t="s">
        <v>2015</v>
      </c>
      <c r="BM186" s="55">
        <v>1</v>
      </c>
      <c r="BN186" s="321" t="s">
        <v>2073</v>
      </c>
      <c r="BO186" s="358">
        <v>1.0999999999999999E-2</v>
      </c>
      <c r="BP186" s="358">
        <v>1E-3</v>
      </c>
      <c r="BQ186" s="358">
        <v>6.0000000000000001E-3</v>
      </c>
      <c r="BR186" s="358">
        <v>1.7000000000000001E-2</v>
      </c>
      <c r="BS186" s="358">
        <v>3.3000000000000002E-2</v>
      </c>
      <c r="BT186" s="358">
        <v>0.66300000000000003</v>
      </c>
      <c r="BU186" s="359">
        <v>0.26900000000000002</v>
      </c>
      <c r="BV186" s="358">
        <v>9.8262400000000003E-6</v>
      </c>
      <c r="BW186" s="358">
        <v>8.9125764999999996E-2</v>
      </c>
      <c r="BX186" s="358">
        <v>4.9431323999999999E-2</v>
      </c>
      <c r="BY186" s="358">
        <v>8.7965528000000001E-2</v>
      </c>
      <c r="BZ186" s="358">
        <v>2.7121381999999999E-2</v>
      </c>
      <c r="CA186" s="358">
        <v>0.49705370300000001</v>
      </c>
      <c r="CB186" s="359">
        <v>0.24929247199999999</v>
      </c>
      <c r="CC186" s="64">
        <v>297</v>
      </c>
      <c r="CD186" s="64">
        <v>307</v>
      </c>
      <c r="CE186" s="64">
        <v>267</v>
      </c>
      <c r="CF186" s="64">
        <v>283</v>
      </c>
      <c r="CG186" s="64">
        <v>248</v>
      </c>
      <c r="CH186" s="64">
        <v>193</v>
      </c>
      <c r="CI186" s="64">
        <v>213</v>
      </c>
      <c r="CJ186" s="64">
        <v>224</v>
      </c>
      <c r="CK186" s="64">
        <v>226</v>
      </c>
      <c r="CL186" s="327">
        <v>259</v>
      </c>
      <c r="CM186" s="328">
        <v>0.121774310070799</v>
      </c>
      <c r="CN186" s="328">
        <v>0.18837813826461799</v>
      </c>
      <c r="CO186" s="55" t="s">
        <v>74</v>
      </c>
      <c r="CQ186" s="100" t="s">
        <v>548</v>
      </c>
      <c r="CR186" s="38" t="s">
        <v>548</v>
      </c>
      <c r="CS186" s="331"/>
      <c r="CT186" s="214" t="s">
        <v>1967</v>
      </c>
      <c r="CU186" s="302">
        <v>7</v>
      </c>
      <c r="CV186" s="302">
        <v>6</v>
      </c>
      <c r="CW186" s="352" t="s">
        <v>2409</v>
      </c>
      <c r="CX186" s="348" t="s">
        <v>1967</v>
      </c>
      <c r="CY186" s="100"/>
      <c r="CZ186" s="100"/>
      <c r="DA186" s="368" t="s">
        <v>3040</v>
      </c>
    </row>
    <row r="187" spans="1:105" s="93" customFormat="1">
      <c r="A187" s="55">
        <v>186</v>
      </c>
      <c r="B187" s="93" t="s">
        <v>550</v>
      </c>
      <c r="C187" s="93" t="s">
        <v>550</v>
      </c>
      <c r="D187" s="109" t="s">
        <v>29</v>
      </c>
      <c r="G187" s="100" t="s">
        <v>552</v>
      </c>
      <c r="H187" s="104"/>
      <c r="J187" s="100" t="s">
        <v>551</v>
      </c>
      <c r="K187" s="100" t="s">
        <v>41</v>
      </c>
      <c r="L187" s="105"/>
      <c r="M187" s="100" t="s">
        <v>653</v>
      </c>
      <c r="N187" s="108" t="s">
        <v>657</v>
      </c>
      <c r="O187" s="108"/>
      <c r="P187" s="108"/>
      <c r="Q187" s="94" t="s">
        <v>735</v>
      </c>
      <c r="R187" s="95">
        <v>40492</v>
      </c>
      <c r="S187" s="96" t="s">
        <v>654</v>
      </c>
      <c r="T187" s="99" t="s">
        <v>658</v>
      </c>
      <c r="U187" s="100"/>
      <c r="V187" s="100">
        <v>25</v>
      </c>
      <c r="W187" s="101"/>
      <c r="X187" s="94" t="s">
        <v>517</v>
      </c>
      <c r="Y187" s="100"/>
      <c r="Z187" s="100"/>
      <c r="AA187" s="95"/>
      <c r="AB187" s="95"/>
      <c r="AC187" s="262">
        <v>6</v>
      </c>
      <c r="AD187" s="270">
        <v>42094</v>
      </c>
      <c r="AE187" s="71">
        <v>8</v>
      </c>
      <c r="AF187" s="277">
        <v>8</v>
      </c>
      <c r="AG187" s="277"/>
      <c r="AH187" s="270">
        <v>42095</v>
      </c>
      <c r="AI187" s="71">
        <v>8</v>
      </c>
      <c r="AJ187" s="102"/>
      <c r="AK187" s="270">
        <v>42079</v>
      </c>
      <c r="AL187" s="270"/>
      <c r="AN187" s="71">
        <v>7</v>
      </c>
      <c r="AO187" s="270">
        <v>42079</v>
      </c>
      <c r="AQ187" s="102"/>
      <c r="AR187" s="270">
        <v>42086</v>
      </c>
      <c r="AS187" s="71">
        <v>4</v>
      </c>
      <c r="AT187" s="277" t="s">
        <v>1967</v>
      </c>
      <c r="AU187" s="270">
        <v>42076</v>
      </c>
      <c r="AW187" s="71">
        <v>7</v>
      </c>
      <c r="AX187" s="71" t="s">
        <v>1967</v>
      </c>
      <c r="AY187" s="110">
        <v>42.428060000000002</v>
      </c>
      <c r="AZ187" s="110">
        <v>142.48202000000001</v>
      </c>
      <c r="BA187" s="106">
        <v>95</v>
      </c>
      <c r="BB187" s="97">
        <v>0.8</v>
      </c>
      <c r="BC187" s="98">
        <v>4</v>
      </c>
      <c r="BD187" s="100"/>
      <c r="BE187" s="100"/>
      <c r="BF187" s="295" t="s">
        <v>1967</v>
      </c>
      <c r="BG187" s="95"/>
      <c r="BH187" s="95"/>
      <c r="BI187" s="95"/>
      <c r="BJ187" s="99"/>
      <c r="BM187" s="55"/>
      <c r="BN187" s="55"/>
      <c r="BO187" s="358"/>
      <c r="BP187" s="358"/>
      <c r="BQ187" s="358"/>
      <c r="BR187" s="358"/>
      <c r="BS187" s="358"/>
      <c r="BT187" s="358"/>
      <c r="BU187" s="359"/>
      <c r="BV187" s="358"/>
      <c r="BW187" s="358"/>
      <c r="BX187" s="358"/>
      <c r="BY187" s="358"/>
      <c r="BZ187" s="358"/>
      <c r="CA187" s="358"/>
      <c r="CB187" s="359"/>
      <c r="CC187" s="64"/>
      <c r="CD187" s="64"/>
      <c r="CE187" s="64"/>
      <c r="CF187" s="64"/>
      <c r="CG187" s="64"/>
      <c r="CH187" s="64"/>
      <c r="CI187" s="64"/>
      <c r="CJ187" s="64"/>
      <c r="CK187" s="64"/>
      <c r="CL187" s="327"/>
      <c r="CM187" s="328" t="s">
        <v>2143</v>
      </c>
      <c r="CN187" s="328" t="s">
        <v>2143</v>
      </c>
      <c r="CO187" s="55" t="s">
        <v>2050</v>
      </c>
      <c r="CQ187" s="100" t="s">
        <v>551</v>
      </c>
      <c r="CR187" s="38" t="s">
        <v>551</v>
      </c>
      <c r="CS187" s="331"/>
      <c r="CT187" s="214" t="s">
        <v>1967</v>
      </c>
      <c r="CU187" s="302">
        <v>8</v>
      </c>
      <c r="CV187" s="302">
        <v>8</v>
      </c>
      <c r="CW187" s="352" t="s">
        <v>2143</v>
      </c>
      <c r="CX187" s="348" t="s">
        <v>1967</v>
      </c>
      <c r="CY187" s="100"/>
      <c r="CZ187" s="100"/>
      <c r="DA187" s="368"/>
    </row>
    <row r="188" spans="1:105" s="93" customFormat="1">
      <c r="A188" s="55">
        <v>187</v>
      </c>
      <c r="B188" s="93" t="s">
        <v>553</v>
      </c>
      <c r="C188" s="93" t="s">
        <v>553</v>
      </c>
      <c r="D188" s="109" t="s">
        <v>29</v>
      </c>
      <c r="G188" s="100" t="s">
        <v>555</v>
      </c>
      <c r="H188" s="104"/>
      <c r="J188" s="100" t="s">
        <v>554</v>
      </c>
      <c r="K188" s="100" t="s">
        <v>41</v>
      </c>
      <c r="L188" s="105"/>
      <c r="M188" s="100" t="s">
        <v>653</v>
      </c>
      <c r="N188" s="108" t="s">
        <v>677</v>
      </c>
      <c r="O188" s="108" t="s">
        <v>678</v>
      </c>
      <c r="P188" s="108" t="s">
        <v>679</v>
      </c>
      <c r="Q188" s="94" t="s">
        <v>735</v>
      </c>
      <c r="R188" s="95">
        <v>40473</v>
      </c>
      <c r="S188" s="96" t="s">
        <v>654</v>
      </c>
      <c r="T188" s="99" t="s">
        <v>736</v>
      </c>
      <c r="U188" s="100"/>
      <c r="V188" s="100">
        <v>42</v>
      </c>
      <c r="W188" s="101"/>
      <c r="X188" s="94" t="s">
        <v>517</v>
      </c>
      <c r="Y188" s="100"/>
      <c r="Z188" s="100"/>
      <c r="AA188" s="95"/>
      <c r="AB188" s="95"/>
      <c r="AC188" s="262">
        <v>6</v>
      </c>
      <c r="AD188" s="270">
        <v>42094</v>
      </c>
      <c r="AE188" s="71">
        <v>8</v>
      </c>
      <c r="AF188" s="277">
        <v>8</v>
      </c>
      <c r="AG188" s="277"/>
      <c r="AH188" s="270">
        <v>42095</v>
      </c>
      <c r="AI188" s="71">
        <v>8</v>
      </c>
      <c r="AJ188" s="102"/>
      <c r="AK188" s="270">
        <v>42079</v>
      </c>
      <c r="AL188" s="270"/>
      <c r="AN188" s="71">
        <v>7</v>
      </c>
      <c r="AO188" s="270">
        <v>42079</v>
      </c>
      <c r="AQ188" s="102"/>
      <c r="AR188" s="270">
        <v>42086</v>
      </c>
      <c r="AS188" s="71">
        <v>4</v>
      </c>
      <c r="AT188" s="277" t="s">
        <v>1967</v>
      </c>
      <c r="AU188" s="270">
        <v>42076</v>
      </c>
      <c r="AW188" s="71">
        <v>8</v>
      </c>
      <c r="AX188" s="71" t="s">
        <v>1967</v>
      </c>
      <c r="AY188" s="110">
        <v>39.981229999999996</v>
      </c>
      <c r="AZ188" s="110">
        <v>139.87594000000001</v>
      </c>
      <c r="BA188" s="106">
        <v>4.2</v>
      </c>
      <c r="BB188" s="97">
        <v>2.9</v>
      </c>
      <c r="BC188" s="98">
        <v>8</v>
      </c>
      <c r="BD188" s="196" t="s">
        <v>74</v>
      </c>
      <c r="BE188" s="213">
        <v>8.2959241706161126</v>
      </c>
      <c r="BF188" s="295" t="s">
        <v>1967</v>
      </c>
      <c r="BG188" s="95"/>
      <c r="BH188" s="57" t="s">
        <v>2014</v>
      </c>
      <c r="BI188" s="95"/>
      <c r="BJ188" s="99"/>
      <c r="BL188" s="53" t="s">
        <v>2015</v>
      </c>
      <c r="BM188" s="55">
        <v>1</v>
      </c>
      <c r="BN188" s="321" t="s">
        <v>2073</v>
      </c>
      <c r="BO188" s="358">
        <v>2.5999999999999999E-2</v>
      </c>
      <c r="BP188" s="358">
        <v>1E-3</v>
      </c>
      <c r="BQ188" s="358">
        <v>1E-3</v>
      </c>
      <c r="BR188" s="358">
        <v>3.5999999999999997E-2</v>
      </c>
      <c r="BS188" s="358">
        <v>0.02</v>
      </c>
      <c r="BT188" s="358">
        <v>0.69</v>
      </c>
      <c r="BU188" s="359">
        <v>0.22600000000000001</v>
      </c>
      <c r="BV188" s="358">
        <v>1.426466E-2</v>
      </c>
      <c r="BW188" s="358">
        <v>0.113579711</v>
      </c>
      <c r="BX188" s="358">
        <v>2.5378448000000001E-2</v>
      </c>
      <c r="BY188" s="358">
        <v>9.6527441000000005E-2</v>
      </c>
      <c r="BZ188" s="358">
        <v>2.5974280000000001E-3</v>
      </c>
      <c r="CA188" s="358">
        <v>0.52458463700000002</v>
      </c>
      <c r="CB188" s="359">
        <v>0.22306767399999999</v>
      </c>
      <c r="CC188" s="64">
        <v>296</v>
      </c>
      <c r="CD188" s="64">
        <v>307</v>
      </c>
      <c r="CE188" s="64">
        <v>266</v>
      </c>
      <c r="CF188" s="64">
        <v>283</v>
      </c>
      <c r="CG188" s="64">
        <v>248</v>
      </c>
      <c r="CH188" s="64">
        <v>193</v>
      </c>
      <c r="CI188" s="64">
        <v>213</v>
      </c>
      <c r="CJ188" s="64">
        <v>224</v>
      </c>
      <c r="CK188" s="64">
        <v>226</v>
      </c>
      <c r="CL188" s="327">
        <v>259</v>
      </c>
      <c r="CM188" s="328">
        <v>0.122930212397052</v>
      </c>
      <c r="CN188" s="328">
        <v>0.185068037296959</v>
      </c>
      <c r="CO188" s="55" t="s">
        <v>74</v>
      </c>
      <c r="CQ188" s="100" t="s">
        <v>554</v>
      </c>
      <c r="CR188" s="38" t="s">
        <v>554</v>
      </c>
      <c r="CS188" s="331"/>
      <c r="CT188" s="214" t="s">
        <v>1967</v>
      </c>
      <c r="CU188" s="302">
        <v>9</v>
      </c>
      <c r="CV188" s="302">
        <v>9</v>
      </c>
      <c r="CW188" s="352" t="s">
        <v>2410</v>
      </c>
      <c r="CX188" s="348" t="s">
        <v>1967</v>
      </c>
      <c r="CY188" s="100"/>
      <c r="CZ188" s="368" t="s">
        <v>3040</v>
      </c>
      <c r="DA188" s="368" t="s">
        <v>3040</v>
      </c>
    </row>
    <row r="189" spans="1:105" s="93" customFormat="1">
      <c r="A189" s="55">
        <v>188</v>
      </c>
      <c r="B189" s="93" t="s">
        <v>556</v>
      </c>
      <c r="C189" s="93" t="s">
        <v>556</v>
      </c>
      <c r="D189" s="109" t="s">
        <v>29</v>
      </c>
      <c r="G189" s="100" t="s">
        <v>558</v>
      </c>
      <c r="H189" s="104"/>
      <c r="J189" s="100" t="s">
        <v>557</v>
      </c>
      <c r="K189" s="100" t="s">
        <v>41</v>
      </c>
      <c r="L189" s="105"/>
      <c r="M189" s="100" t="s">
        <v>653</v>
      </c>
      <c r="N189" s="108" t="s">
        <v>657</v>
      </c>
      <c r="O189" s="108" t="s">
        <v>659</v>
      </c>
      <c r="P189" s="108" t="s">
        <v>660</v>
      </c>
      <c r="Q189" s="94" t="s">
        <v>735</v>
      </c>
      <c r="R189" s="95">
        <v>40492</v>
      </c>
      <c r="S189" s="96" t="s">
        <v>656</v>
      </c>
      <c r="T189" s="99" t="s">
        <v>661</v>
      </c>
      <c r="U189" s="100"/>
      <c r="V189" s="100">
        <v>40</v>
      </c>
      <c r="W189" s="101"/>
      <c r="X189" s="94" t="s">
        <v>517</v>
      </c>
      <c r="Y189" s="100"/>
      <c r="Z189" s="100"/>
      <c r="AA189" s="95"/>
      <c r="AB189" s="95"/>
      <c r="AC189" s="262">
        <v>6</v>
      </c>
      <c r="AD189" s="270">
        <v>42094</v>
      </c>
      <c r="AE189" s="71">
        <v>8</v>
      </c>
      <c r="AF189" s="277">
        <v>8</v>
      </c>
      <c r="AG189" s="277"/>
      <c r="AH189" s="270">
        <v>42095</v>
      </c>
      <c r="AI189" s="71">
        <v>8</v>
      </c>
      <c r="AJ189" s="102"/>
      <c r="AK189" s="270">
        <v>42079</v>
      </c>
      <c r="AL189" s="270"/>
      <c r="AN189" s="71">
        <v>6</v>
      </c>
      <c r="AO189" s="270">
        <v>42079</v>
      </c>
      <c r="AQ189" s="102"/>
      <c r="AR189" s="270">
        <v>42086</v>
      </c>
      <c r="AS189" s="71">
        <v>4</v>
      </c>
      <c r="AT189" s="277" t="s">
        <v>1967</v>
      </c>
      <c r="AU189" s="270">
        <v>42076</v>
      </c>
      <c r="AW189" s="71">
        <v>8</v>
      </c>
      <c r="AX189" s="71" t="s">
        <v>1967</v>
      </c>
      <c r="AY189" s="110">
        <v>42.614750000000001</v>
      </c>
      <c r="AZ189" s="110">
        <v>141.81671</v>
      </c>
      <c r="BA189" s="106">
        <v>2</v>
      </c>
      <c r="BB189" s="97">
        <v>2.8</v>
      </c>
      <c r="BC189" s="98">
        <v>9</v>
      </c>
      <c r="BD189" s="196" t="s">
        <v>74</v>
      </c>
      <c r="BE189" s="213">
        <v>8.3271428571428565</v>
      </c>
      <c r="BF189" s="295" t="s">
        <v>1967</v>
      </c>
      <c r="BG189" s="95"/>
      <c r="BH189" s="57" t="s">
        <v>2014</v>
      </c>
      <c r="BI189" s="95"/>
      <c r="BJ189" s="99"/>
      <c r="BL189" s="53" t="s">
        <v>2015</v>
      </c>
      <c r="BM189" s="55">
        <v>6</v>
      </c>
      <c r="BN189" s="323" t="s">
        <v>2074</v>
      </c>
      <c r="BO189" s="358">
        <v>2.1000000000000001E-2</v>
      </c>
      <c r="BP189" s="358">
        <v>0</v>
      </c>
      <c r="BQ189" s="358">
        <v>0</v>
      </c>
      <c r="BR189" s="358">
        <v>5.0000000000000001E-3</v>
      </c>
      <c r="BS189" s="358">
        <v>0</v>
      </c>
      <c r="BT189" s="358">
        <v>0.105</v>
      </c>
      <c r="BU189" s="359">
        <v>0.86799999999999999</v>
      </c>
      <c r="BV189" s="358">
        <v>5.4846740999999997E-2</v>
      </c>
      <c r="BW189" s="358">
        <v>8.6198279000000003E-2</v>
      </c>
      <c r="BX189" s="358">
        <v>5.198113E-2</v>
      </c>
      <c r="BY189" s="358">
        <v>6.4493134999999993E-2</v>
      </c>
      <c r="BZ189" s="358">
        <v>9.7106100000000005E-6</v>
      </c>
      <c r="CA189" s="358">
        <v>8.2628400000000005E-2</v>
      </c>
      <c r="CB189" s="359">
        <v>0.65984260500000003</v>
      </c>
      <c r="CC189" s="64">
        <v>296</v>
      </c>
      <c r="CD189" s="64">
        <v>306</v>
      </c>
      <c r="CE189" s="64">
        <v>267</v>
      </c>
      <c r="CF189" s="64">
        <v>284</v>
      </c>
      <c r="CG189" s="64">
        <v>248</v>
      </c>
      <c r="CH189" s="64">
        <v>193</v>
      </c>
      <c r="CI189" s="64">
        <v>213</v>
      </c>
      <c r="CJ189" s="64">
        <v>224</v>
      </c>
      <c r="CK189" s="64">
        <v>226</v>
      </c>
      <c r="CL189" s="327">
        <v>259</v>
      </c>
      <c r="CM189" s="328">
        <v>0.32717815344603401</v>
      </c>
      <c r="CN189" s="328">
        <v>0.164712451144612</v>
      </c>
      <c r="CO189" s="55" t="s">
        <v>2050</v>
      </c>
      <c r="CQ189" s="100" t="s">
        <v>557</v>
      </c>
      <c r="CR189" s="38" t="s">
        <v>557</v>
      </c>
      <c r="CS189" s="331"/>
      <c r="CT189" s="214" t="s">
        <v>1967</v>
      </c>
      <c r="CU189" s="302">
        <v>8</v>
      </c>
      <c r="CV189" s="302">
        <v>8</v>
      </c>
      <c r="CW189" s="352" t="s">
        <v>2411</v>
      </c>
      <c r="CX189" s="348" t="s">
        <v>1967</v>
      </c>
      <c r="CY189" s="100"/>
      <c r="CZ189" s="100"/>
      <c r="DA189" s="368"/>
    </row>
    <row r="190" spans="1:105" s="93" customFormat="1">
      <c r="A190" s="55">
        <v>189</v>
      </c>
      <c r="B190" s="93" t="s">
        <v>559</v>
      </c>
      <c r="C190" s="93" t="s">
        <v>559</v>
      </c>
      <c r="D190" s="109" t="s">
        <v>29</v>
      </c>
      <c r="G190" s="100" t="s">
        <v>561</v>
      </c>
      <c r="H190" s="104"/>
      <c r="J190" s="100" t="s">
        <v>560</v>
      </c>
      <c r="K190" s="100" t="s">
        <v>41</v>
      </c>
      <c r="L190" s="105"/>
      <c r="M190" s="100" t="s">
        <v>653</v>
      </c>
      <c r="N190" s="108" t="s">
        <v>677</v>
      </c>
      <c r="O190" s="108" t="s">
        <v>680</v>
      </c>
      <c r="P190" s="108" t="s">
        <v>681</v>
      </c>
      <c r="Q190" s="94" t="s">
        <v>735</v>
      </c>
      <c r="R190" s="95">
        <v>40473</v>
      </c>
      <c r="S190" s="96" t="s">
        <v>654</v>
      </c>
      <c r="T190" s="99" t="s">
        <v>658</v>
      </c>
      <c r="U190" s="100"/>
      <c r="V190" s="100">
        <v>35</v>
      </c>
      <c r="W190" s="101"/>
      <c r="X190" s="94" t="s">
        <v>517</v>
      </c>
      <c r="Y190" s="100"/>
      <c r="Z190" s="100"/>
      <c r="AA190" s="95"/>
      <c r="AB190" s="95"/>
      <c r="AC190" s="262">
        <v>6</v>
      </c>
      <c r="AD190" s="270">
        <v>42094</v>
      </c>
      <c r="AE190" s="71">
        <v>8</v>
      </c>
      <c r="AF190" s="277">
        <v>8</v>
      </c>
      <c r="AG190" s="277"/>
      <c r="AH190" s="270">
        <v>42095</v>
      </c>
      <c r="AI190" s="71">
        <v>8</v>
      </c>
      <c r="AJ190" s="102"/>
      <c r="AK190" s="270">
        <v>42079</v>
      </c>
      <c r="AL190" s="270"/>
      <c r="AN190" s="71">
        <v>7</v>
      </c>
      <c r="AO190" s="270">
        <v>42079</v>
      </c>
      <c r="AQ190" s="102"/>
      <c r="AR190" s="270">
        <v>42086</v>
      </c>
      <c r="AS190" s="71">
        <v>4</v>
      </c>
      <c r="AT190" s="277" t="s">
        <v>1967</v>
      </c>
      <c r="AU190" s="270">
        <v>42076</v>
      </c>
      <c r="AW190" s="71">
        <v>8</v>
      </c>
      <c r="AX190" s="71" t="s">
        <v>1967</v>
      </c>
      <c r="AY190" s="110">
        <v>40.216009999999997</v>
      </c>
      <c r="AZ190" s="110">
        <v>140.22624999999999</v>
      </c>
      <c r="BA190" s="106">
        <v>19.600000000000001</v>
      </c>
      <c r="BB190" s="97">
        <v>2.02</v>
      </c>
      <c r="BC190" s="98">
        <v>5</v>
      </c>
      <c r="BD190" s="196" t="s">
        <v>74</v>
      </c>
      <c r="BE190" s="213">
        <v>8.6419999999999995</v>
      </c>
      <c r="BF190" s="295" t="s">
        <v>1967</v>
      </c>
      <c r="BG190" s="95"/>
      <c r="BH190" s="57" t="s">
        <v>2014</v>
      </c>
      <c r="BI190" s="95"/>
      <c r="BJ190" s="99"/>
      <c r="BL190" s="53" t="s">
        <v>2015</v>
      </c>
      <c r="BM190" s="55">
        <v>1</v>
      </c>
      <c r="BN190" s="321" t="s">
        <v>2073</v>
      </c>
      <c r="BO190" s="358">
        <v>3.5999999999999997E-2</v>
      </c>
      <c r="BP190" s="358">
        <v>0</v>
      </c>
      <c r="BQ190" s="358">
        <v>0</v>
      </c>
      <c r="BR190" s="358">
        <v>2E-3</v>
      </c>
      <c r="BS190" s="358">
        <v>0</v>
      </c>
      <c r="BT190" s="358">
        <v>0.65600000000000003</v>
      </c>
      <c r="BU190" s="359">
        <v>0.30599999999999999</v>
      </c>
      <c r="BV190" s="358">
        <v>3.7355214999999997E-2</v>
      </c>
      <c r="BW190" s="358">
        <v>0.14365087400000001</v>
      </c>
      <c r="BX190" s="358">
        <v>2.4029578999999999E-2</v>
      </c>
      <c r="BY190" s="358">
        <v>0.113163412</v>
      </c>
      <c r="BZ190" s="358">
        <v>9.5692800000000003E-6</v>
      </c>
      <c r="CA190" s="358">
        <v>0.47853420400000002</v>
      </c>
      <c r="CB190" s="359">
        <v>0.203257147</v>
      </c>
      <c r="CC190" s="64">
        <v>296</v>
      </c>
      <c r="CD190" s="64">
        <v>307</v>
      </c>
      <c r="CE190" s="64">
        <v>267</v>
      </c>
      <c r="CF190" s="64">
        <v>283</v>
      </c>
      <c r="CG190" s="64">
        <v>248</v>
      </c>
      <c r="CH190" s="64">
        <v>193</v>
      </c>
      <c r="CI190" s="64">
        <v>213</v>
      </c>
      <c r="CJ190" s="64">
        <v>224</v>
      </c>
      <c r="CK190" s="64">
        <v>226</v>
      </c>
      <c r="CL190" s="327">
        <v>259</v>
      </c>
      <c r="CM190" s="328">
        <v>0.35387949718248801</v>
      </c>
      <c r="CN190" s="328">
        <v>0.17160874815510499</v>
      </c>
      <c r="CO190" s="55" t="s">
        <v>2050</v>
      </c>
      <c r="CQ190" s="100" t="s">
        <v>560</v>
      </c>
      <c r="CR190" s="38" t="s">
        <v>560</v>
      </c>
      <c r="CS190" s="331"/>
      <c r="CT190" s="214" t="s">
        <v>1967</v>
      </c>
      <c r="CU190" s="302">
        <v>8</v>
      </c>
      <c r="CV190" s="302">
        <v>8</v>
      </c>
      <c r="CW190" s="352" t="s">
        <v>2412</v>
      </c>
      <c r="CX190" s="348" t="s">
        <v>1967</v>
      </c>
      <c r="CY190" s="100"/>
      <c r="CZ190" s="100"/>
      <c r="DA190" s="368"/>
    </row>
    <row r="191" spans="1:105" s="93" customFormat="1">
      <c r="A191" s="55">
        <v>190</v>
      </c>
      <c r="B191" s="93" t="s">
        <v>562</v>
      </c>
      <c r="C191" s="93" t="s">
        <v>562</v>
      </c>
      <c r="D191" s="109" t="s">
        <v>29</v>
      </c>
      <c r="G191" s="100" t="s">
        <v>564</v>
      </c>
      <c r="H191" s="104"/>
      <c r="J191" s="100" t="s">
        <v>563</v>
      </c>
      <c r="K191" s="100" t="s">
        <v>41</v>
      </c>
      <c r="L191" s="105"/>
      <c r="M191" s="100" t="s">
        <v>653</v>
      </c>
      <c r="N191" s="108" t="s">
        <v>677</v>
      </c>
      <c r="O191" s="108" t="s">
        <v>682</v>
      </c>
      <c r="P191" s="108" t="s">
        <v>683</v>
      </c>
      <c r="Q191" s="94" t="s">
        <v>735</v>
      </c>
      <c r="R191" s="95">
        <v>40473</v>
      </c>
      <c r="S191" s="96" t="s">
        <v>654</v>
      </c>
      <c r="T191" s="99" t="s">
        <v>736</v>
      </c>
      <c r="U191" s="100"/>
      <c r="V191" s="100">
        <v>38</v>
      </c>
      <c r="W191" s="101"/>
      <c r="X191" s="94" t="s">
        <v>517</v>
      </c>
      <c r="Y191" s="100"/>
      <c r="Z191" s="100"/>
      <c r="AA191" s="95"/>
      <c r="AB191" s="95"/>
      <c r="AC191" s="262">
        <v>6</v>
      </c>
      <c r="AD191" s="270">
        <v>42094</v>
      </c>
      <c r="AE191" s="71">
        <v>8</v>
      </c>
      <c r="AF191" s="277">
        <v>8</v>
      </c>
      <c r="AG191" s="277"/>
      <c r="AH191" s="270">
        <v>42095</v>
      </c>
      <c r="AI191" s="71">
        <v>8</v>
      </c>
      <c r="AJ191" s="102"/>
      <c r="AK191" s="270">
        <v>42079</v>
      </c>
      <c r="AL191" s="270"/>
      <c r="AN191" s="71">
        <v>8</v>
      </c>
      <c r="AO191" s="270">
        <v>42079</v>
      </c>
      <c r="AQ191" s="102"/>
      <c r="AR191" s="270">
        <v>42086</v>
      </c>
      <c r="AS191" s="71">
        <v>4</v>
      </c>
      <c r="AT191" s="277" t="s">
        <v>1967</v>
      </c>
      <c r="AU191" s="270">
        <v>42076</v>
      </c>
      <c r="AW191" s="71">
        <v>8</v>
      </c>
      <c r="AX191" s="71" t="s">
        <v>1967</v>
      </c>
      <c r="AY191" s="110">
        <v>40.119709999999998</v>
      </c>
      <c r="AZ191" s="110">
        <v>140.37941000000001</v>
      </c>
      <c r="BA191" s="106">
        <v>45.5</v>
      </c>
      <c r="BB191" s="97">
        <v>2.9</v>
      </c>
      <c r="BC191" s="98">
        <v>8</v>
      </c>
      <c r="BD191" s="301" t="s">
        <v>74</v>
      </c>
      <c r="BE191" s="213">
        <v>7.9098979591836738</v>
      </c>
      <c r="BF191" s="295" t="s">
        <v>1967</v>
      </c>
      <c r="BG191" s="95"/>
      <c r="BH191" s="57" t="s">
        <v>2014</v>
      </c>
      <c r="BI191" s="95"/>
      <c r="BJ191" s="99"/>
      <c r="BL191" s="53" t="s">
        <v>2015</v>
      </c>
      <c r="BM191" s="55">
        <v>1</v>
      </c>
      <c r="BN191" s="321" t="s">
        <v>2073</v>
      </c>
      <c r="BO191" s="358">
        <v>3.2000000000000001E-2</v>
      </c>
      <c r="BP191" s="358">
        <v>0</v>
      </c>
      <c r="BQ191" s="358">
        <v>0</v>
      </c>
      <c r="BR191" s="358">
        <v>1E-3</v>
      </c>
      <c r="BS191" s="358">
        <v>1E-3</v>
      </c>
      <c r="BT191" s="358">
        <v>0.66600000000000004</v>
      </c>
      <c r="BU191" s="359">
        <v>0.30099999999999999</v>
      </c>
      <c r="BV191" s="358">
        <v>3.6765798000000002E-2</v>
      </c>
      <c r="BW191" s="358">
        <v>0.14872732699999999</v>
      </c>
      <c r="BX191" s="358">
        <v>2.2044716999999998E-2</v>
      </c>
      <c r="BY191" s="358">
        <v>0.11577118</v>
      </c>
      <c r="BZ191" s="358">
        <v>9.6441699999999995E-6</v>
      </c>
      <c r="CA191" s="358">
        <v>0.47023097899999999</v>
      </c>
      <c r="CB191" s="359">
        <v>0.206450356</v>
      </c>
      <c r="CC191" s="64">
        <v>296</v>
      </c>
      <c r="CD191" s="64">
        <v>307</v>
      </c>
      <c r="CE191" s="64">
        <v>266</v>
      </c>
      <c r="CF191" s="64">
        <v>283</v>
      </c>
      <c r="CG191" s="64">
        <v>248</v>
      </c>
      <c r="CH191" s="64">
        <v>193</v>
      </c>
      <c r="CI191" s="64">
        <v>213</v>
      </c>
      <c r="CJ191" s="64">
        <v>224</v>
      </c>
      <c r="CK191" s="64">
        <v>226</v>
      </c>
      <c r="CL191" s="327">
        <v>259</v>
      </c>
      <c r="CM191" s="328">
        <v>0.345296922410056</v>
      </c>
      <c r="CN191" s="328">
        <v>0.16993290960452001</v>
      </c>
      <c r="CO191" s="55" t="s">
        <v>2050</v>
      </c>
      <c r="CQ191" s="100" t="s">
        <v>563</v>
      </c>
      <c r="CR191" s="38" t="s">
        <v>563</v>
      </c>
      <c r="CS191" s="331"/>
      <c r="CT191" s="214" t="s">
        <v>1967</v>
      </c>
      <c r="CU191" s="302">
        <v>8</v>
      </c>
      <c r="CV191" s="302">
        <v>7</v>
      </c>
      <c r="CW191" s="352" t="s">
        <v>2413</v>
      </c>
      <c r="CX191" s="348" t="s">
        <v>1967</v>
      </c>
      <c r="CY191" s="100"/>
      <c r="CZ191" s="100"/>
      <c r="DA191" s="368"/>
    </row>
    <row r="192" spans="1:105" s="93" customFormat="1">
      <c r="A192" s="55">
        <v>191</v>
      </c>
      <c r="B192" s="93" t="s">
        <v>565</v>
      </c>
      <c r="C192" s="93" t="s">
        <v>565</v>
      </c>
      <c r="D192" s="109" t="s">
        <v>29</v>
      </c>
      <c r="G192" s="100" t="s">
        <v>567</v>
      </c>
      <c r="H192" s="104"/>
      <c r="J192" s="100" t="s">
        <v>566</v>
      </c>
      <c r="K192" s="100" t="s">
        <v>41</v>
      </c>
      <c r="L192" s="105"/>
      <c r="M192" s="100" t="s">
        <v>653</v>
      </c>
      <c r="N192" s="108" t="s">
        <v>677</v>
      </c>
      <c r="O192" s="108" t="s">
        <v>682</v>
      </c>
      <c r="P192" s="108" t="s">
        <v>684</v>
      </c>
      <c r="Q192" s="94" t="s">
        <v>735</v>
      </c>
      <c r="R192" s="95">
        <v>40473</v>
      </c>
      <c r="S192" s="96" t="s">
        <v>656</v>
      </c>
      <c r="T192" s="99" t="s">
        <v>738</v>
      </c>
      <c r="U192" s="100"/>
      <c r="V192" s="100">
        <v>32</v>
      </c>
      <c r="W192" s="101"/>
      <c r="X192" s="94" t="s">
        <v>517</v>
      </c>
      <c r="Y192" s="100"/>
      <c r="Z192" s="100"/>
      <c r="AA192" s="95"/>
      <c r="AB192" s="95"/>
      <c r="AC192" s="262">
        <v>6</v>
      </c>
      <c r="AD192" s="270">
        <v>42094</v>
      </c>
      <c r="AE192" s="71">
        <v>8</v>
      </c>
      <c r="AF192" s="277">
        <v>8</v>
      </c>
      <c r="AG192" s="277"/>
      <c r="AH192" s="270">
        <v>42095</v>
      </c>
      <c r="AI192" s="71">
        <v>8</v>
      </c>
      <c r="AJ192" s="102"/>
      <c r="AK192" s="270">
        <v>42079</v>
      </c>
      <c r="AL192" s="270"/>
      <c r="AN192" s="71">
        <v>6</v>
      </c>
      <c r="AO192" s="270">
        <v>42079</v>
      </c>
      <c r="AQ192" s="102"/>
      <c r="AR192" s="270">
        <v>42086</v>
      </c>
      <c r="AS192" s="71">
        <v>4</v>
      </c>
      <c r="AT192" s="277" t="s">
        <v>1967</v>
      </c>
      <c r="AU192" s="270">
        <v>42076</v>
      </c>
      <c r="AW192" s="71">
        <v>8</v>
      </c>
      <c r="AX192" s="71" t="s">
        <v>1967</v>
      </c>
      <c r="AY192" s="110">
        <v>39.959760000000003</v>
      </c>
      <c r="AZ192" s="110">
        <v>140.42583999999999</v>
      </c>
      <c r="BA192" s="106">
        <v>198</v>
      </c>
      <c r="BB192" s="97">
        <v>3.43</v>
      </c>
      <c r="BC192" s="98">
        <v>10</v>
      </c>
      <c r="BD192" s="196" t="s">
        <v>74</v>
      </c>
      <c r="BE192" s="213">
        <v>8.7953424657534249</v>
      </c>
      <c r="BF192" s="295" t="s">
        <v>1967</v>
      </c>
      <c r="BG192" s="95"/>
      <c r="BH192" s="57" t="s">
        <v>2014</v>
      </c>
      <c r="BI192" s="95"/>
      <c r="BJ192" s="99"/>
      <c r="BL192" s="53" t="s">
        <v>2015</v>
      </c>
      <c r="BM192" s="55">
        <v>1</v>
      </c>
      <c r="BN192" s="321" t="s">
        <v>2073</v>
      </c>
      <c r="BO192" s="358">
        <v>4.2000000000000003E-2</v>
      </c>
      <c r="BP192" s="358">
        <v>0</v>
      </c>
      <c r="BQ192" s="358">
        <v>0</v>
      </c>
      <c r="BR192" s="358">
        <v>4.0000000000000001E-3</v>
      </c>
      <c r="BS192" s="358">
        <v>0</v>
      </c>
      <c r="BT192" s="358">
        <v>0.59499999999999997</v>
      </c>
      <c r="BU192" s="359">
        <v>0.35799999999999998</v>
      </c>
      <c r="BV192" s="358">
        <v>3.327223E-2</v>
      </c>
      <c r="BW192" s="358">
        <v>0.140233422</v>
      </c>
      <c r="BX192" s="358">
        <v>2.3962463999999999E-2</v>
      </c>
      <c r="BY192" s="358">
        <v>0.113187966</v>
      </c>
      <c r="BZ192" s="358">
        <v>9.6146600000000002E-6</v>
      </c>
      <c r="CA192" s="358">
        <v>0.46739560499999999</v>
      </c>
      <c r="CB192" s="359">
        <v>0.22193869799999999</v>
      </c>
      <c r="CC192" s="64">
        <v>296</v>
      </c>
      <c r="CD192" s="64">
        <v>307</v>
      </c>
      <c r="CE192" s="64">
        <v>267</v>
      </c>
      <c r="CF192" s="64">
        <v>283</v>
      </c>
      <c r="CG192" s="64">
        <v>248</v>
      </c>
      <c r="CH192" s="64">
        <v>193</v>
      </c>
      <c r="CI192" s="64">
        <v>213</v>
      </c>
      <c r="CJ192" s="64">
        <v>224</v>
      </c>
      <c r="CK192" s="64">
        <v>226</v>
      </c>
      <c r="CL192" s="327">
        <v>259</v>
      </c>
      <c r="CM192" s="328">
        <v>0.31460771564802797</v>
      </c>
      <c r="CN192" s="328">
        <v>0.17404502909182901</v>
      </c>
      <c r="CO192" s="55" t="s">
        <v>2050</v>
      </c>
      <c r="CQ192" s="100" t="s">
        <v>566</v>
      </c>
      <c r="CR192" s="38" t="s">
        <v>566</v>
      </c>
      <c r="CS192" s="331"/>
      <c r="CT192" s="214" t="s">
        <v>1967</v>
      </c>
      <c r="CU192" s="302">
        <v>7</v>
      </c>
      <c r="CV192" s="302">
        <v>7</v>
      </c>
      <c r="CW192" s="352" t="s">
        <v>2414</v>
      </c>
      <c r="CX192" s="348" t="s">
        <v>1967</v>
      </c>
      <c r="CY192" s="100"/>
      <c r="CZ192" s="100"/>
      <c r="DA192" s="368"/>
    </row>
    <row r="193" spans="1:105" s="93" customFormat="1">
      <c r="A193" s="55">
        <v>192</v>
      </c>
      <c r="B193" s="93" t="s">
        <v>568</v>
      </c>
      <c r="C193" s="93" t="s">
        <v>568</v>
      </c>
      <c r="D193" s="109" t="s">
        <v>29</v>
      </c>
      <c r="G193" s="100" t="s">
        <v>570</v>
      </c>
      <c r="H193" s="104"/>
      <c r="J193" s="100" t="s">
        <v>569</v>
      </c>
      <c r="K193" s="100" t="s">
        <v>41</v>
      </c>
      <c r="L193" s="105"/>
      <c r="M193" s="100" t="s">
        <v>653</v>
      </c>
      <c r="N193" s="108" t="s">
        <v>677</v>
      </c>
      <c r="O193" s="108" t="s">
        <v>685</v>
      </c>
      <c r="P193" s="108" t="s">
        <v>686</v>
      </c>
      <c r="Q193" s="94" t="s">
        <v>735</v>
      </c>
      <c r="R193" s="95">
        <v>40473</v>
      </c>
      <c r="S193" s="96" t="s">
        <v>662</v>
      </c>
      <c r="T193" s="99" t="s">
        <v>739</v>
      </c>
      <c r="U193" s="100"/>
      <c r="V193" s="100">
        <v>12</v>
      </c>
      <c r="W193" s="101"/>
      <c r="X193" s="94" t="s">
        <v>517</v>
      </c>
      <c r="Y193" s="100"/>
      <c r="Z193" s="100"/>
      <c r="AA193" s="95"/>
      <c r="AB193" s="95"/>
      <c r="AC193" s="262">
        <v>6</v>
      </c>
      <c r="AD193" s="270">
        <v>42094</v>
      </c>
      <c r="AE193" s="71">
        <v>8</v>
      </c>
      <c r="AF193" s="277">
        <v>7</v>
      </c>
      <c r="AG193" s="277"/>
      <c r="AH193" s="270">
        <v>42095</v>
      </c>
      <c r="AI193" s="71">
        <v>8</v>
      </c>
      <c r="AJ193" s="102"/>
      <c r="AK193" s="270">
        <v>42079</v>
      </c>
      <c r="AL193" s="270"/>
      <c r="AN193" s="71">
        <v>7</v>
      </c>
      <c r="AO193" s="270">
        <v>42079</v>
      </c>
      <c r="AQ193" s="102"/>
      <c r="AR193" s="270">
        <v>42086</v>
      </c>
      <c r="AS193" s="71">
        <v>4</v>
      </c>
      <c r="AT193" s="277" t="s">
        <v>1967</v>
      </c>
      <c r="AU193" s="270">
        <v>42076</v>
      </c>
      <c r="AW193" s="71">
        <v>8</v>
      </c>
      <c r="AX193" s="71" t="s">
        <v>1967</v>
      </c>
      <c r="AY193" s="110">
        <v>39.803820000000002</v>
      </c>
      <c r="AZ193" s="110">
        <v>140.5838</v>
      </c>
      <c r="BA193" s="106">
        <v>254</v>
      </c>
      <c r="BB193" s="97">
        <v>2.52</v>
      </c>
      <c r="BC193" s="98">
        <v>6</v>
      </c>
      <c r="BD193" s="196" t="s">
        <v>74</v>
      </c>
      <c r="BE193" s="213">
        <v>8.5575438596491225</v>
      </c>
      <c r="BF193" s="295" t="s">
        <v>1967</v>
      </c>
      <c r="BG193" s="95"/>
      <c r="BH193" s="57" t="s">
        <v>2014</v>
      </c>
      <c r="BI193" s="95"/>
      <c r="BJ193" s="99"/>
      <c r="BL193" s="53" t="s">
        <v>2015</v>
      </c>
      <c r="BM193" s="55">
        <v>1</v>
      </c>
      <c r="BN193" s="321" t="s">
        <v>2073</v>
      </c>
      <c r="BO193" s="358">
        <v>5.6000000000000001E-2</v>
      </c>
      <c r="BP193" s="358">
        <v>1E-3</v>
      </c>
      <c r="BQ193" s="358">
        <v>0</v>
      </c>
      <c r="BR193" s="358">
        <v>3.0000000000000001E-3</v>
      </c>
      <c r="BS193" s="358">
        <v>4.0000000000000001E-3</v>
      </c>
      <c r="BT193" s="358">
        <v>0.69099999999999995</v>
      </c>
      <c r="BU193" s="359">
        <v>0.245</v>
      </c>
      <c r="BV193" s="358">
        <v>4.5839664000000002E-2</v>
      </c>
      <c r="BW193" s="358">
        <v>0.15242187099999999</v>
      </c>
      <c r="BX193" s="358">
        <v>3.7855957000000003E-2</v>
      </c>
      <c r="BY193" s="358">
        <v>0.110656462</v>
      </c>
      <c r="BZ193" s="358">
        <v>9.6011399999999997E-6</v>
      </c>
      <c r="CA193" s="358">
        <v>0.46870317500000003</v>
      </c>
      <c r="CB193" s="359">
        <v>0.18451327000000001</v>
      </c>
      <c r="CC193" s="64">
        <v>296</v>
      </c>
      <c r="CD193" s="64">
        <v>307</v>
      </c>
      <c r="CE193" s="64">
        <v>267</v>
      </c>
      <c r="CF193" s="64">
        <v>283</v>
      </c>
      <c r="CG193" s="64">
        <v>248</v>
      </c>
      <c r="CH193" s="64">
        <v>193</v>
      </c>
      <c r="CI193" s="64">
        <v>213</v>
      </c>
      <c r="CJ193" s="64">
        <v>224</v>
      </c>
      <c r="CK193" s="64">
        <v>226</v>
      </c>
      <c r="CL193" s="327">
        <v>259</v>
      </c>
      <c r="CM193" s="328">
        <v>0.373385348938015</v>
      </c>
      <c r="CN193" s="328">
        <v>0.16758900571850199</v>
      </c>
      <c r="CO193" s="55" t="s">
        <v>2050</v>
      </c>
      <c r="CQ193" s="100" t="s">
        <v>569</v>
      </c>
      <c r="CR193" s="38" t="s">
        <v>569</v>
      </c>
      <c r="CS193" s="331"/>
      <c r="CT193" s="214" t="s">
        <v>1967</v>
      </c>
      <c r="CU193" s="302">
        <v>7</v>
      </c>
      <c r="CV193" s="302">
        <v>7</v>
      </c>
      <c r="CW193" s="352" t="s">
        <v>2415</v>
      </c>
      <c r="CX193" s="348" t="s">
        <v>1967</v>
      </c>
      <c r="CY193" s="100"/>
      <c r="CZ193" s="100"/>
      <c r="DA193" s="368"/>
    </row>
    <row r="194" spans="1:105" s="93" customFormat="1">
      <c r="A194" s="55">
        <v>193</v>
      </c>
      <c r="B194" s="93" t="s">
        <v>571</v>
      </c>
      <c r="C194" s="93" t="s">
        <v>571</v>
      </c>
      <c r="D194" s="109" t="s">
        <v>29</v>
      </c>
      <c r="G194" s="100" t="s">
        <v>573</v>
      </c>
      <c r="H194" s="104"/>
      <c r="J194" s="100" t="s">
        <v>572</v>
      </c>
      <c r="K194" s="100" t="s">
        <v>41</v>
      </c>
      <c r="L194" s="105"/>
      <c r="M194" s="100" t="s">
        <v>653</v>
      </c>
      <c r="N194" s="108" t="s">
        <v>677</v>
      </c>
      <c r="O194" s="108" t="s">
        <v>687</v>
      </c>
      <c r="P194" s="108" t="s">
        <v>688</v>
      </c>
      <c r="Q194" s="94" t="s">
        <v>735</v>
      </c>
      <c r="R194" s="95">
        <v>40474</v>
      </c>
      <c r="S194" s="96" t="s">
        <v>740</v>
      </c>
      <c r="T194" s="99" t="s">
        <v>741</v>
      </c>
      <c r="U194" s="100"/>
      <c r="V194" s="100">
        <v>48</v>
      </c>
      <c r="W194" s="101"/>
      <c r="X194" s="94" t="s">
        <v>517</v>
      </c>
      <c r="Y194" s="100"/>
      <c r="Z194" s="100"/>
      <c r="AA194" s="95"/>
      <c r="AB194" s="95"/>
      <c r="AC194" s="262">
        <v>6</v>
      </c>
      <c r="AD194" s="270">
        <v>42094</v>
      </c>
      <c r="AE194" s="71">
        <v>8</v>
      </c>
      <c r="AF194" s="277">
        <v>8</v>
      </c>
      <c r="AG194" s="277"/>
      <c r="AH194" s="270">
        <v>42095</v>
      </c>
      <c r="AI194" s="71">
        <v>8</v>
      </c>
      <c r="AJ194" s="102"/>
      <c r="AK194" s="270">
        <v>42079</v>
      </c>
      <c r="AL194" s="270"/>
      <c r="AN194" s="71">
        <v>8</v>
      </c>
      <c r="AO194" s="270">
        <v>42079</v>
      </c>
      <c r="AQ194" s="102"/>
      <c r="AR194" s="270">
        <v>42086</v>
      </c>
      <c r="AS194" s="71">
        <v>4</v>
      </c>
      <c r="AT194" s="277" t="s">
        <v>1967</v>
      </c>
      <c r="AU194" s="102"/>
      <c r="AW194" s="71"/>
      <c r="AX194" s="71" t="s">
        <v>1967</v>
      </c>
      <c r="AY194" s="110">
        <v>39.653939999999999</v>
      </c>
      <c r="AZ194" s="110">
        <v>140.15013999999999</v>
      </c>
      <c r="BA194" s="106">
        <v>15.8</v>
      </c>
      <c r="BB194" s="97">
        <v>2.73</v>
      </c>
      <c r="BC194" s="98">
        <v>7</v>
      </c>
      <c r="BD194" s="196" t="s">
        <v>74</v>
      </c>
      <c r="BE194" s="213">
        <v>8.4441176470588246</v>
      </c>
      <c r="BF194" s="295" t="s">
        <v>1967</v>
      </c>
      <c r="BG194" s="95"/>
      <c r="BH194" s="57" t="s">
        <v>2014</v>
      </c>
      <c r="BI194" s="95"/>
      <c r="BJ194" s="99"/>
      <c r="BL194" s="53" t="s">
        <v>2015</v>
      </c>
      <c r="BM194" s="55">
        <v>1</v>
      </c>
      <c r="BN194" s="321" t="s">
        <v>2073</v>
      </c>
      <c r="BO194" s="358">
        <v>2.7E-2</v>
      </c>
      <c r="BP194" s="358">
        <v>1E-3</v>
      </c>
      <c r="BQ194" s="358">
        <v>2E-3</v>
      </c>
      <c r="BR194" s="358">
        <v>8.9999999999999993E-3</v>
      </c>
      <c r="BS194" s="358">
        <v>1E-3</v>
      </c>
      <c r="BT194" s="358">
        <v>0.66900000000000004</v>
      </c>
      <c r="BU194" s="359">
        <v>0.29099999999999998</v>
      </c>
      <c r="BV194" s="358">
        <v>2.2044088E-2</v>
      </c>
      <c r="BW194" s="358">
        <v>0.122487281</v>
      </c>
      <c r="BX194" s="358">
        <v>3.1190072999999999E-2</v>
      </c>
      <c r="BY194" s="358">
        <v>8.5579100000000005E-2</v>
      </c>
      <c r="BZ194" s="358">
        <v>9.8432099999999999E-6</v>
      </c>
      <c r="CA194" s="358">
        <v>0.50383164000000003</v>
      </c>
      <c r="CB194" s="359">
        <v>0.234857975</v>
      </c>
      <c r="CC194" s="64">
        <v>296</v>
      </c>
      <c r="CD194" s="64">
        <v>307</v>
      </c>
      <c r="CE194" s="64">
        <v>267</v>
      </c>
      <c r="CF194" s="64">
        <v>283</v>
      </c>
      <c r="CG194" s="64">
        <v>248</v>
      </c>
      <c r="CH194" s="64">
        <v>193</v>
      </c>
      <c r="CI194" s="64">
        <v>213</v>
      </c>
      <c r="CJ194" s="64">
        <v>224</v>
      </c>
      <c r="CK194" s="64">
        <v>226</v>
      </c>
      <c r="CL194" s="327">
        <v>259</v>
      </c>
      <c r="CM194" s="328">
        <v>0.14992053171507</v>
      </c>
      <c r="CN194" s="328">
        <v>0.17768637182581501</v>
      </c>
      <c r="CO194" s="55" t="s">
        <v>74</v>
      </c>
      <c r="CQ194" s="100" t="s">
        <v>572</v>
      </c>
      <c r="CR194" s="38" t="s">
        <v>572</v>
      </c>
      <c r="CS194" s="331"/>
      <c r="CT194" s="214" t="s">
        <v>1967</v>
      </c>
      <c r="CU194" s="302">
        <v>9</v>
      </c>
      <c r="CV194" s="302">
        <v>8</v>
      </c>
      <c r="CW194" s="352" t="s">
        <v>2416</v>
      </c>
      <c r="CX194" s="348" t="s">
        <v>1967</v>
      </c>
      <c r="CY194" s="100"/>
      <c r="CZ194" s="100"/>
      <c r="DA194" s="368"/>
    </row>
    <row r="195" spans="1:105" s="93" customFormat="1">
      <c r="A195" s="55">
        <v>194</v>
      </c>
      <c r="B195" s="93" t="s">
        <v>574</v>
      </c>
      <c r="C195" s="93" t="s">
        <v>574</v>
      </c>
      <c r="D195" s="109" t="s">
        <v>29</v>
      </c>
      <c r="G195" s="100" t="s">
        <v>576</v>
      </c>
      <c r="H195" s="104"/>
      <c r="J195" s="100" t="s">
        <v>575</v>
      </c>
      <c r="K195" s="100" t="s">
        <v>41</v>
      </c>
      <c r="L195" s="105"/>
      <c r="M195" s="100" t="s">
        <v>653</v>
      </c>
      <c r="N195" s="108" t="s">
        <v>677</v>
      </c>
      <c r="O195" s="108" t="s">
        <v>689</v>
      </c>
      <c r="P195" s="108" t="s">
        <v>690</v>
      </c>
      <c r="Q195" s="94" t="s">
        <v>735</v>
      </c>
      <c r="R195" s="95">
        <v>40474</v>
      </c>
      <c r="S195" s="96" t="s">
        <v>662</v>
      </c>
      <c r="T195" s="99" t="s">
        <v>666</v>
      </c>
      <c r="U195" s="100"/>
      <c r="V195" s="100">
        <v>36</v>
      </c>
      <c r="W195" s="101"/>
      <c r="X195" s="94" t="s">
        <v>517</v>
      </c>
      <c r="Y195" s="100"/>
      <c r="Z195" s="100"/>
      <c r="AA195" s="95"/>
      <c r="AB195" s="95"/>
      <c r="AC195" s="262">
        <v>6</v>
      </c>
      <c r="AD195" s="270">
        <v>42094</v>
      </c>
      <c r="AE195" s="71">
        <v>8</v>
      </c>
      <c r="AF195" s="277">
        <v>8</v>
      </c>
      <c r="AG195" s="277"/>
      <c r="AH195" s="270">
        <v>42095</v>
      </c>
      <c r="AI195" s="71">
        <v>8</v>
      </c>
      <c r="AJ195" s="102"/>
      <c r="AK195" s="270">
        <v>42079</v>
      </c>
      <c r="AL195" s="270"/>
      <c r="AN195" s="71">
        <v>7</v>
      </c>
      <c r="AO195" s="270">
        <v>42079</v>
      </c>
      <c r="AQ195" s="102"/>
      <c r="AR195" s="270">
        <v>42086</v>
      </c>
      <c r="AS195" s="71">
        <v>4</v>
      </c>
      <c r="AT195" s="277" t="s">
        <v>1967</v>
      </c>
      <c r="AU195" s="270">
        <v>42076</v>
      </c>
      <c r="AW195" s="71">
        <v>8</v>
      </c>
      <c r="AX195" s="71" t="s">
        <v>1967</v>
      </c>
      <c r="AY195" s="110">
        <v>39.36835</v>
      </c>
      <c r="AZ195" s="110">
        <v>140.06545</v>
      </c>
      <c r="BA195" s="106">
        <v>5.54</v>
      </c>
      <c r="BB195" s="97">
        <v>2.88</v>
      </c>
      <c r="BC195" s="98">
        <v>10</v>
      </c>
      <c r="BD195" s="196" t="s">
        <v>74</v>
      </c>
      <c r="BE195" s="213">
        <v>8.3420095693779892</v>
      </c>
      <c r="BF195" s="295" t="s">
        <v>1967</v>
      </c>
      <c r="BG195" s="95"/>
      <c r="BH195" s="57" t="s">
        <v>2014</v>
      </c>
      <c r="BI195" s="95"/>
      <c r="BJ195" s="99"/>
      <c r="BL195" s="53" t="s">
        <v>2015</v>
      </c>
      <c r="BM195" s="55">
        <v>1</v>
      </c>
      <c r="BN195" s="321" t="s">
        <v>2073</v>
      </c>
      <c r="BO195" s="358">
        <v>2.7E-2</v>
      </c>
      <c r="BP195" s="358">
        <v>0</v>
      </c>
      <c r="BQ195" s="358">
        <v>1E-3</v>
      </c>
      <c r="BR195" s="358">
        <v>3.0000000000000001E-3</v>
      </c>
      <c r="BS195" s="358">
        <v>2.7E-2</v>
      </c>
      <c r="BT195" s="358">
        <v>0.67900000000000005</v>
      </c>
      <c r="BU195" s="359">
        <v>0.26300000000000001</v>
      </c>
      <c r="BV195" s="358">
        <v>1.5949972999999999E-2</v>
      </c>
      <c r="BW195" s="358">
        <v>9.5629364999999994E-2</v>
      </c>
      <c r="BX195" s="358">
        <v>2.6547958E-2</v>
      </c>
      <c r="BY195" s="358">
        <v>8.3187653E-2</v>
      </c>
      <c r="BZ195" s="358">
        <v>1.6704574E-2</v>
      </c>
      <c r="CA195" s="358">
        <v>0.52706552399999995</v>
      </c>
      <c r="CB195" s="359">
        <v>0.23491495300000001</v>
      </c>
      <c r="CC195" s="64">
        <v>296</v>
      </c>
      <c r="CD195" s="64">
        <v>307</v>
      </c>
      <c r="CE195" s="64">
        <v>267</v>
      </c>
      <c r="CF195" s="64">
        <v>283</v>
      </c>
      <c r="CG195" s="64">
        <v>248</v>
      </c>
      <c r="CH195" s="64">
        <v>193</v>
      </c>
      <c r="CI195" s="64">
        <v>213</v>
      </c>
      <c r="CJ195" s="64">
        <v>224</v>
      </c>
      <c r="CK195" s="64">
        <v>226</v>
      </c>
      <c r="CL195" s="327">
        <v>259</v>
      </c>
      <c r="CM195" s="328">
        <v>0.117410778789192</v>
      </c>
      <c r="CN195" s="328">
        <v>0.18643179883439201</v>
      </c>
      <c r="CO195" s="55" t="s">
        <v>74</v>
      </c>
      <c r="CQ195" s="100" t="s">
        <v>575</v>
      </c>
      <c r="CR195" s="38" t="s">
        <v>575</v>
      </c>
      <c r="CS195" s="331"/>
      <c r="CT195" s="214" t="s">
        <v>1967</v>
      </c>
      <c r="CU195" s="302">
        <v>9</v>
      </c>
      <c r="CV195" s="302">
        <v>8</v>
      </c>
      <c r="CW195" s="352" t="s">
        <v>2417</v>
      </c>
      <c r="CX195" s="348" t="s">
        <v>1967</v>
      </c>
      <c r="CY195" s="100"/>
      <c r="CZ195" s="100"/>
      <c r="DA195" s="368"/>
    </row>
    <row r="196" spans="1:105" s="93" customFormat="1">
      <c r="A196" s="55">
        <v>195</v>
      </c>
      <c r="B196" s="93" t="s">
        <v>577</v>
      </c>
      <c r="C196" s="93" t="s">
        <v>577</v>
      </c>
      <c r="D196" s="109" t="s">
        <v>29</v>
      </c>
      <c r="G196" s="100" t="s">
        <v>579</v>
      </c>
      <c r="H196" s="104"/>
      <c r="J196" s="100" t="s">
        <v>578</v>
      </c>
      <c r="K196" s="100" t="s">
        <v>41</v>
      </c>
      <c r="L196" s="105"/>
      <c r="M196" s="100" t="s">
        <v>653</v>
      </c>
      <c r="N196" s="108" t="s">
        <v>677</v>
      </c>
      <c r="O196" s="108" t="s">
        <v>689</v>
      </c>
      <c r="P196" s="108" t="s">
        <v>690</v>
      </c>
      <c r="Q196" s="94" t="s">
        <v>735</v>
      </c>
      <c r="R196" s="95">
        <v>40474</v>
      </c>
      <c r="S196" s="96" t="s">
        <v>662</v>
      </c>
      <c r="T196" s="99" t="s">
        <v>739</v>
      </c>
      <c r="U196" s="100"/>
      <c r="V196" s="100">
        <v>38</v>
      </c>
      <c r="W196" s="101"/>
      <c r="X196" s="94" t="s">
        <v>517</v>
      </c>
      <c r="Y196" s="100"/>
      <c r="Z196" s="100"/>
      <c r="AA196" s="95"/>
      <c r="AB196" s="95"/>
      <c r="AC196" s="262">
        <v>6</v>
      </c>
      <c r="AD196" s="270">
        <v>42094</v>
      </c>
      <c r="AE196" s="71">
        <v>8</v>
      </c>
      <c r="AF196" s="277">
        <v>8</v>
      </c>
      <c r="AG196" s="277"/>
      <c r="AH196" s="270">
        <v>42095</v>
      </c>
      <c r="AI196" s="71">
        <v>8</v>
      </c>
      <c r="AJ196" s="102"/>
      <c r="AK196" s="270">
        <v>42079</v>
      </c>
      <c r="AL196" s="270"/>
      <c r="AN196" s="71">
        <v>6</v>
      </c>
      <c r="AO196" s="270">
        <v>42079</v>
      </c>
      <c r="AQ196" s="102"/>
      <c r="AR196" s="270">
        <v>42086</v>
      </c>
      <c r="AS196" s="71">
        <v>4</v>
      </c>
      <c r="AT196" s="277" t="s">
        <v>1967</v>
      </c>
      <c r="AU196" s="102"/>
      <c r="AW196" s="71"/>
      <c r="AX196" s="71" t="s">
        <v>1967</v>
      </c>
      <c r="AY196" s="110">
        <v>39.368819999999999</v>
      </c>
      <c r="AZ196" s="110">
        <v>140.06648999999999</v>
      </c>
      <c r="BA196" s="106">
        <v>5.54</v>
      </c>
      <c r="BB196" s="97">
        <v>2.5</v>
      </c>
      <c r="BC196" s="98">
        <v>8</v>
      </c>
      <c r="BD196" s="196" t="s">
        <v>74</v>
      </c>
      <c r="BE196" s="213">
        <v>8.3006557377049184</v>
      </c>
      <c r="BF196" s="295" t="s">
        <v>1967</v>
      </c>
      <c r="BG196" s="95"/>
      <c r="BH196" s="57" t="s">
        <v>2014</v>
      </c>
      <c r="BI196" s="95"/>
      <c r="BJ196" s="99"/>
      <c r="BL196" s="53" t="s">
        <v>2015</v>
      </c>
      <c r="BM196" s="55">
        <v>1</v>
      </c>
      <c r="BN196" s="321" t="s">
        <v>2073</v>
      </c>
      <c r="BO196" s="358">
        <v>8.0000000000000002E-3</v>
      </c>
      <c r="BP196" s="358">
        <v>1E-3</v>
      </c>
      <c r="BQ196" s="358">
        <v>0</v>
      </c>
      <c r="BR196" s="358">
        <v>1.4999999999999999E-2</v>
      </c>
      <c r="BS196" s="358">
        <v>5.8000000000000003E-2</v>
      </c>
      <c r="BT196" s="358">
        <v>0.63500000000000001</v>
      </c>
      <c r="BU196" s="359">
        <v>0.28299999999999997</v>
      </c>
      <c r="BV196" s="358">
        <v>9.7904099999999993E-6</v>
      </c>
      <c r="BW196" s="358">
        <v>8.9529490000000003E-2</v>
      </c>
      <c r="BX196" s="358">
        <v>2.5507607000000002E-2</v>
      </c>
      <c r="BY196" s="358">
        <v>8.2904744000000002E-2</v>
      </c>
      <c r="BZ196" s="358">
        <v>3.6313981000000002E-2</v>
      </c>
      <c r="CA196" s="358">
        <v>0.52173625099999998</v>
      </c>
      <c r="CB196" s="359">
        <v>0.243998138</v>
      </c>
      <c r="CC196" s="64">
        <v>296</v>
      </c>
      <c r="CD196" s="64">
        <v>307</v>
      </c>
      <c r="CE196" s="64">
        <v>267</v>
      </c>
      <c r="CF196" s="64">
        <v>292</v>
      </c>
      <c r="CG196" s="64">
        <v>248</v>
      </c>
      <c r="CH196" s="64">
        <v>193</v>
      </c>
      <c r="CI196" s="64">
        <v>213</v>
      </c>
      <c r="CJ196" s="64">
        <v>224</v>
      </c>
      <c r="CK196" s="64">
        <v>226</v>
      </c>
      <c r="CL196" s="327">
        <v>259</v>
      </c>
      <c r="CM196" s="328">
        <v>0.10914607715648</v>
      </c>
      <c r="CN196" s="328">
        <v>0.196120410016868</v>
      </c>
      <c r="CO196" s="55" t="s">
        <v>74</v>
      </c>
      <c r="CQ196" s="100" t="s">
        <v>578</v>
      </c>
      <c r="CR196" s="38" t="s">
        <v>578</v>
      </c>
      <c r="CS196" s="331"/>
      <c r="CT196" s="214" t="s">
        <v>1967</v>
      </c>
      <c r="CU196" s="302">
        <v>9</v>
      </c>
      <c r="CV196" s="302">
        <v>8</v>
      </c>
      <c r="CW196" s="352" t="s">
        <v>2418</v>
      </c>
      <c r="CX196" s="348" t="s">
        <v>1967</v>
      </c>
      <c r="CY196" s="100"/>
      <c r="CZ196" s="100"/>
      <c r="DA196" s="368" t="s">
        <v>3040</v>
      </c>
    </row>
    <row r="197" spans="1:105" s="93" customFormat="1">
      <c r="A197" s="55">
        <v>196</v>
      </c>
      <c r="B197" s="93" t="s">
        <v>580</v>
      </c>
      <c r="C197" s="93" t="s">
        <v>580</v>
      </c>
      <c r="D197" s="109" t="s">
        <v>29</v>
      </c>
      <c r="G197" s="100" t="s">
        <v>582</v>
      </c>
      <c r="H197" s="104"/>
      <c r="J197" s="100" t="s">
        <v>581</v>
      </c>
      <c r="K197" s="100" t="s">
        <v>41</v>
      </c>
      <c r="L197" s="105"/>
      <c r="M197" s="100" t="s">
        <v>653</v>
      </c>
      <c r="N197" s="108" t="s">
        <v>675</v>
      </c>
      <c r="O197" s="108" t="s">
        <v>691</v>
      </c>
      <c r="P197" s="108" t="s">
        <v>663</v>
      </c>
      <c r="Q197" s="94" t="s">
        <v>735</v>
      </c>
      <c r="R197" s="95">
        <v>40474</v>
      </c>
      <c r="S197" s="96" t="s">
        <v>662</v>
      </c>
      <c r="T197" s="99" t="s">
        <v>742</v>
      </c>
      <c r="U197" s="100"/>
      <c r="V197" s="100">
        <v>23</v>
      </c>
      <c r="W197" s="101"/>
      <c r="X197" s="94" t="s">
        <v>517</v>
      </c>
      <c r="Y197" s="100"/>
      <c r="Z197" s="100"/>
      <c r="AA197" s="95"/>
      <c r="AB197" s="95"/>
      <c r="AC197" s="262">
        <v>6</v>
      </c>
      <c r="AD197" s="270">
        <v>42094</v>
      </c>
      <c r="AE197" s="71">
        <v>8</v>
      </c>
      <c r="AF197" s="277"/>
      <c r="AG197" s="277"/>
      <c r="AH197" s="270">
        <v>42095</v>
      </c>
      <c r="AI197" s="71">
        <v>8</v>
      </c>
      <c r="AJ197" s="102"/>
      <c r="AK197" s="270">
        <v>42079</v>
      </c>
      <c r="AL197" s="270"/>
      <c r="AN197" s="71">
        <v>8</v>
      </c>
      <c r="AO197" s="270">
        <v>42079</v>
      </c>
      <c r="AQ197" s="102"/>
      <c r="AR197" s="270">
        <v>42086</v>
      </c>
      <c r="AS197" s="71">
        <v>4</v>
      </c>
      <c r="AT197" s="277" t="s">
        <v>1967</v>
      </c>
      <c r="AU197" s="102"/>
      <c r="AW197" s="71"/>
      <c r="AX197" s="71" t="s">
        <v>1967</v>
      </c>
      <c r="AY197" s="110">
        <v>38.720669999999998</v>
      </c>
      <c r="AZ197" s="110">
        <v>139.89528999999999</v>
      </c>
      <c r="BA197" s="106">
        <v>16.600000000000001</v>
      </c>
      <c r="BB197" s="97">
        <v>2.9</v>
      </c>
      <c r="BC197" s="98">
        <v>10</v>
      </c>
      <c r="BD197" s="196" t="s">
        <v>74</v>
      </c>
      <c r="BE197" s="213">
        <v>8.4031764705882352</v>
      </c>
      <c r="BF197" s="295" t="s">
        <v>1967</v>
      </c>
      <c r="BG197" s="95"/>
      <c r="BH197" s="57" t="s">
        <v>2014</v>
      </c>
      <c r="BI197" s="95"/>
      <c r="BJ197" s="99"/>
      <c r="BL197" s="53" t="s">
        <v>2015</v>
      </c>
      <c r="BM197" s="55">
        <v>1</v>
      </c>
      <c r="BN197" s="321" t="s">
        <v>2073</v>
      </c>
      <c r="BO197" s="358">
        <v>1.4E-2</v>
      </c>
      <c r="BP197" s="358">
        <v>6.0000000000000001E-3</v>
      </c>
      <c r="BQ197" s="358">
        <v>0</v>
      </c>
      <c r="BR197" s="358">
        <v>6.0000000000000001E-3</v>
      </c>
      <c r="BS197" s="358">
        <v>1.7999999999999999E-2</v>
      </c>
      <c r="BT197" s="358">
        <v>0.65900000000000003</v>
      </c>
      <c r="BU197" s="359">
        <v>0.29499999999999998</v>
      </c>
      <c r="BV197" s="358">
        <v>9.8354200000000004E-6</v>
      </c>
      <c r="BW197" s="358">
        <v>9.6433857999999997E-2</v>
      </c>
      <c r="BX197" s="358">
        <v>1.5759161000000001E-2</v>
      </c>
      <c r="BY197" s="358">
        <v>8.4617683999999999E-2</v>
      </c>
      <c r="BZ197" s="358">
        <v>3.6166002000000003E-2</v>
      </c>
      <c r="CA197" s="358">
        <v>0.52564723099999999</v>
      </c>
      <c r="CB197" s="359">
        <v>0.24136622899999999</v>
      </c>
      <c r="CC197" s="64">
        <v>296</v>
      </c>
      <c r="CD197" s="64">
        <v>307</v>
      </c>
      <c r="CE197" s="64">
        <v>267</v>
      </c>
      <c r="CF197" s="64">
        <v>292</v>
      </c>
      <c r="CG197" s="64">
        <v>248</v>
      </c>
      <c r="CH197" s="64">
        <v>193</v>
      </c>
      <c r="CI197" s="64">
        <v>213</v>
      </c>
      <c r="CJ197" s="64">
        <v>224</v>
      </c>
      <c r="CK197" s="64">
        <v>226</v>
      </c>
      <c r="CL197" s="327">
        <v>259</v>
      </c>
      <c r="CM197" s="328">
        <v>0.108134662621009</v>
      </c>
      <c r="CN197" s="328">
        <v>0.19307909146874899</v>
      </c>
      <c r="CO197" s="55" t="s">
        <v>74</v>
      </c>
      <c r="CQ197" s="100" t="s">
        <v>581</v>
      </c>
      <c r="CR197" s="38" t="s">
        <v>581</v>
      </c>
      <c r="CS197" s="331"/>
      <c r="CT197" s="214" t="s">
        <v>1967</v>
      </c>
      <c r="CU197" s="302">
        <v>9</v>
      </c>
      <c r="CV197" s="302">
        <v>9</v>
      </c>
      <c r="CW197" s="352" t="s">
        <v>2419</v>
      </c>
      <c r="CX197" s="348" t="s">
        <v>1967</v>
      </c>
      <c r="CY197" s="100"/>
      <c r="CZ197" s="100"/>
      <c r="DA197" s="368" t="s">
        <v>3040</v>
      </c>
    </row>
    <row r="198" spans="1:105" s="93" customFormat="1">
      <c r="A198" s="55">
        <v>197</v>
      </c>
      <c r="B198" s="93" t="s">
        <v>583</v>
      </c>
      <c r="C198" s="93" t="s">
        <v>583</v>
      </c>
      <c r="D198" s="109" t="s">
        <v>29</v>
      </c>
      <c r="G198" s="100" t="s">
        <v>585</v>
      </c>
      <c r="H198" s="104"/>
      <c r="J198" s="100" t="s">
        <v>584</v>
      </c>
      <c r="K198" s="100" t="s">
        <v>41</v>
      </c>
      <c r="L198" s="105"/>
      <c r="M198" s="100" t="s">
        <v>653</v>
      </c>
      <c r="N198" s="108" t="s">
        <v>675</v>
      </c>
      <c r="O198" s="108" t="s">
        <v>691</v>
      </c>
      <c r="P198" s="108" t="s">
        <v>692</v>
      </c>
      <c r="Q198" s="94" t="s">
        <v>735</v>
      </c>
      <c r="R198" s="95">
        <v>40474</v>
      </c>
      <c r="S198" s="96" t="s">
        <v>656</v>
      </c>
      <c r="T198" s="99" t="s">
        <v>743</v>
      </c>
      <c r="U198" s="100"/>
      <c r="V198" s="100">
        <v>38</v>
      </c>
      <c r="W198" s="101"/>
      <c r="X198" s="94" t="s">
        <v>517</v>
      </c>
      <c r="Y198" s="100"/>
      <c r="Z198" s="100"/>
      <c r="AA198" s="95"/>
      <c r="AB198" s="95"/>
      <c r="AC198" s="262">
        <v>6</v>
      </c>
      <c r="AD198" s="270">
        <v>42094</v>
      </c>
      <c r="AE198" s="71">
        <v>8</v>
      </c>
      <c r="AF198" s="277">
        <v>8</v>
      </c>
      <c r="AG198" s="277"/>
      <c r="AH198" s="270">
        <v>42095</v>
      </c>
      <c r="AI198" s="71">
        <v>8</v>
      </c>
      <c r="AJ198" s="102"/>
      <c r="AK198" s="270">
        <v>42079</v>
      </c>
      <c r="AL198" s="270"/>
      <c r="AN198" s="71">
        <v>8</v>
      </c>
      <c r="AO198" s="270">
        <v>42079</v>
      </c>
      <c r="AQ198" s="102"/>
      <c r="AR198" s="270">
        <v>42086</v>
      </c>
      <c r="AS198" s="71">
        <v>4</v>
      </c>
      <c r="AT198" s="277" t="s">
        <v>1967</v>
      </c>
      <c r="AU198" s="270">
        <v>42076</v>
      </c>
      <c r="AW198" s="71">
        <v>8</v>
      </c>
      <c r="AX198" s="71" t="s">
        <v>1967</v>
      </c>
      <c r="AY198" s="110">
        <v>38.724290000000003</v>
      </c>
      <c r="AZ198" s="110">
        <v>139.85879</v>
      </c>
      <c r="BA198" s="106">
        <v>15.6</v>
      </c>
      <c r="BB198" s="97">
        <v>3.49</v>
      </c>
      <c r="BC198" s="98">
        <v>10</v>
      </c>
      <c r="BD198" s="196" t="s">
        <v>74</v>
      </c>
      <c r="BE198" s="213">
        <v>8.3619428571428571</v>
      </c>
      <c r="BF198" s="295" t="s">
        <v>1967</v>
      </c>
      <c r="BG198" s="95"/>
      <c r="BH198" s="57" t="s">
        <v>2014</v>
      </c>
      <c r="BI198" s="95"/>
      <c r="BJ198" s="99"/>
      <c r="BL198" s="53" t="s">
        <v>2015</v>
      </c>
      <c r="BM198" s="55">
        <v>1</v>
      </c>
      <c r="BN198" s="321" t="s">
        <v>2073</v>
      </c>
      <c r="BO198" s="358">
        <v>2.8000000000000001E-2</v>
      </c>
      <c r="BP198" s="358">
        <v>1E-3</v>
      </c>
      <c r="BQ198" s="358">
        <v>0</v>
      </c>
      <c r="BR198" s="358">
        <v>1E-3</v>
      </c>
      <c r="BS198" s="358">
        <v>1E-3</v>
      </c>
      <c r="BT198" s="358">
        <v>0.76300000000000001</v>
      </c>
      <c r="BU198" s="359">
        <v>0.20599999999999999</v>
      </c>
      <c r="BV198" s="358">
        <v>2.9035056E-2</v>
      </c>
      <c r="BW198" s="358">
        <v>0.134966685</v>
      </c>
      <c r="BX198" s="358">
        <v>5.0112960999999998E-2</v>
      </c>
      <c r="BY198" s="358">
        <v>9.9001370000000005E-2</v>
      </c>
      <c r="BZ198" s="358">
        <v>9.6930599999999993E-6</v>
      </c>
      <c r="CA198" s="358">
        <v>0.50462732499999996</v>
      </c>
      <c r="CB198" s="359">
        <v>0.18224691000000001</v>
      </c>
      <c r="CC198" s="64">
        <v>296</v>
      </c>
      <c r="CD198" s="64">
        <v>307</v>
      </c>
      <c r="CE198" s="64">
        <v>267</v>
      </c>
      <c r="CF198" s="64">
        <v>292</v>
      </c>
      <c r="CG198" s="64">
        <v>248</v>
      </c>
      <c r="CH198" s="64">
        <v>193</v>
      </c>
      <c r="CI198" s="64">
        <v>213</v>
      </c>
      <c r="CJ198" s="64">
        <v>224</v>
      </c>
      <c r="CK198" s="64">
        <v>226</v>
      </c>
      <c r="CL198" s="327">
        <v>259</v>
      </c>
      <c r="CM198" s="328">
        <v>0.33327553821702099</v>
      </c>
      <c r="CN198" s="328">
        <v>0.17393377253814099</v>
      </c>
      <c r="CO198" s="55" t="s">
        <v>2050</v>
      </c>
      <c r="CQ198" s="100" t="s">
        <v>584</v>
      </c>
      <c r="CR198" s="38" t="s">
        <v>584</v>
      </c>
      <c r="CS198" s="331"/>
      <c r="CT198" s="214" t="s">
        <v>1967</v>
      </c>
      <c r="CU198" s="302">
        <v>9</v>
      </c>
      <c r="CV198" s="302">
        <v>9</v>
      </c>
      <c r="CW198" s="352" t="s">
        <v>2420</v>
      </c>
      <c r="CX198" s="348" t="s">
        <v>1967</v>
      </c>
      <c r="CY198" s="100"/>
      <c r="CZ198" s="100"/>
      <c r="DA198" s="368"/>
    </row>
    <row r="199" spans="1:105" s="93" customFormat="1">
      <c r="A199" s="55">
        <v>198</v>
      </c>
      <c r="B199" s="93" t="s">
        <v>586</v>
      </c>
      <c r="C199" s="93" t="s">
        <v>586</v>
      </c>
      <c r="D199" s="109" t="s">
        <v>29</v>
      </c>
      <c r="G199" s="100" t="s">
        <v>588</v>
      </c>
      <c r="H199" s="104"/>
      <c r="J199" s="100" t="s">
        <v>587</v>
      </c>
      <c r="K199" s="100" t="s">
        <v>41</v>
      </c>
      <c r="L199" s="105"/>
      <c r="M199" s="100" t="s">
        <v>653</v>
      </c>
      <c r="N199" s="108" t="s">
        <v>675</v>
      </c>
      <c r="O199" s="108" t="s">
        <v>676</v>
      </c>
      <c r="P199" s="108" t="s">
        <v>655</v>
      </c>
      <c r="Q199" s="94" t="s">
        <v>735</v>
      </c>
      <c r="R199" s="95">
        <v>40474</v>
      </c>
      <c r="S199" s="96" t="s">
        <v>656</v>
      </c>
      <c r="T199" s="99" t="s">
        <v>736</v>
      </c>
      <c r="U199" s="100"/>
      <c r="V199" s="100">
        <v>32</v>
      </c>
      <c r="W199" s="101"/>
      <c r="X199" s="94" t="s">
        <v>517</v>
      </c>
      <c r="Y199" s="100"/>
      <c r="Z199" s="100"/>
      <c r="AA199" s="95"/>
      <c r="AB199" s="95"/>
      <c r="AC199" s="262">
        <v>6</v>
      </c>
      <c r="AD199" s="270">
        <v>42094</v>
      </c>
      <c r="AE199" s="71">
        <v>8</v>
      </c>
      <c r="AF199" s="277">
        <v>8</v>
      </c>
      <c r="AG199" s="277"/>
      <c r="AH199" s="270">
        <v>42095</v>
      </c>
      <c r="AI199" s="71">
        <v>8</v>
      </c>
      <c r="AJ199" s="102"/>
      <c r="AK199" s="270">
        <v>42079</v>
      </c>
      <c r="AL199" s="270"/>
      <c r="AN199" s="71">
        <v>6</v>
      </c>
      <c r="AO199" s="270">
        <v>42079</v>
      </c>
      <c r="AQ199" s="102"/>
      <c r="AR199" s="270">
        <v>42086</v>
      </c>
      <c r="AS199" s="71">
        <v>4</v>
      </c>
      <c r="AT199" s="277" t="s">
        <v>1967</v>
      </c>
      <c r="AU199" s="270">
        <v>42076</v>
      </c>
      <c r="AW199" s="71">
        <v>8</v>
      </c>
      <c r="AX199" s="71" t="s">
        <v>1967</v>
      </c>
      <c r="AY199" s="110">
        <v>38.37632</v>
      </c>
      <c r="AZ199" s="110">
        <v>140.31934000000001</v>
      </c>
      <c r="BA199" s="106">
        <v>90.4</v>
      </c>
      <c r="BB199" s="97">
        <v>3.5</v>
      </c>
      <c r="BC199" s="98">
        <v>10</v>
      </c>
      <c r="BD199" s="196" t="s">
        <v>74</v>
      </c>
      <c r="BE199" s="213">
        <v>8.1877157360406088</v>
      </c>
      <c r="BF199" s="295" t="s">
        <v>1967</v>
      </c>
      <c r="BG199" s="95"/>
      <c r="BH199" s="57" t="s">
        <v>2014</v>
      </c>
      <c r="BI199" s="95"/>
      <c r="BJ199" s="99"/>
      <c r="BL199" s="53" t="s">
        <v>2015</v>
      </c>
      <c r="BM199" s="55">
        <v>1</v>
      </c>
      <c r="BN199" s="321" t="s">
        <v>2073</v>
      </c>
      <c r="BO199" s="358">
        <v>5.3999999999999999E-2</v>
      </c>
      <c r="BP199" s="358">
        <v>0</v>
      </c>
      <c r="BQ199" s="358">
        <v>0</v>
      </c>
      <c r="BR199" s="358">
        <v>1.2E-2</v>
      </c>
      <c r="BS199" s="358">
        <v>1E-3</v>
      </c>
      <c r="BT199" s="358">
        <v>0.76700000000000002</v>
      </c>
      <c r="BU199" s="359">
        <v>0.16500000000000001</v>
      </c>
      <c r="BV199" s="358">
        <v>5.4672610000000003E-2</v>
      </c>
      <c r="BW199" s="358">
        <v>0.12319957600000001</v>
      </c>
      <c r="BX199" s="358">
        <v>6.1612790000000001E-2</v>
      </c>
      <c r="BY199" s="358">
        <v>9.9538795999999999E-2</v>
      </c>
      <c r="BZ199" s="358">
        <v>9.7583799999999999E-6</v>
      </c>
      <c r="CA199" s="358">
        <v>0.48098397799999998</v>
      </c>
      <c r="CB199" s="359">
        <v>0.17998249099999999</v>
      </c>
      <c r="CC199" s="64">
        <v>296</v>
      </c>
      <c r="CD199" s="64">
        <v>307</v>
      </c>
      <c r="CE199" s="64">
        <v>267</v>
      </c>
      <c r="CF199" s="64">
        <v>283</v>
      </c>
      <c r="CG199" s="64">
        <v>248</v>
      </c>
      <c r="CH199" s="64">
        <v>193</v>
      </c>
      <c r="CI199" s="64">
        <v>213</v>
      </c>
      <c r="CJ199" s="64">
        <v>224</v>
      </c>
      <c r="CK199" s="64">
        <v>226</v>
      </c>
      <c r="CL199" s="327">
        <v>259</v>
      </c>
      <c r="CM199" s="328">
        <v>0.36376246207195501</v>
      </c>
      <c r="CN199" s="328">
        <v>0.17241222691556499</v>
      </c>
      <c r="CO199" s="55" t="s">
        <v>2050</v>
      </c>
      <c r="CQ199" s="100" t="s">
        <v>587</v>
      </c>
      <c r="CR199" s="38" t="s">
        <v>587</v>
      </c>
      <c r="CS199" s="331"/>
      <c r="CT199" s="214" t="s">
        <v>1967</v>
      </c>
      <c r="CU199" s="302">
        <v>7</v>
      </c>
      <c r="CV199" s="302">
        <v>6</v>
      </c>
      <c r="CW199" s="352" t="s">
        <v>2421</v>
      </c>
      <c r="CX199" s="348" t="s">
        <v>1967</v>
      </c>
      <c r="CY199" s="100"/>
      <c r="CZ199" s="100"/>
      <c r="DA199" s="368"/>
    </row>
    <row r="200" spans="1:105" s="93" customFormat="1">
      <c r="A200" s="55">
        <v>199</v>
      </c>
      <c r="B200" s="93" t="s">
        <v>589</v>
      </c>
      <c r="C200" s="93" t="s">
        <v>589</v>
      </c>
      <c r="D200" s="109" t="s">
        <v>29</v>
      </c>
      <c r="G200" s="100" t="s">
        <v>592</v>
      </c>
      <c r="H200" s="104"/>
      <c r="J200" s="100" t="s">
        <v>591</v>
      </c>
      <c r="K200" s="100" t="s">
        <v>41</v>
      </c>
      <c r="L200" s="105"/>
      <c r="M200" s="100" t="s">
        <v>653</v>
      </c>
      <c r="N200" s="108" t="s">
        <v>590</v>
      </c>
      <c r="O200" s="108"/>
      <c r="P200" s="108"/>
      <c r="Q200" s="94" t="s">
        <v>735</v>
      </c>
      <c r="R200" s="95">
        <v>40630</v>
      </c>
      <c r="S200" s="96"/>
      <c r="T200" s="99"/>
      <c r="U200" s="100"/>
      <c r="V200" s="100"/>
      <c r="W200" s="101"/>
      <c r="X200" s="94" t="s">
        <v>517</v>
      </c>
      <c r="Y200" s="100"/>
      <c r="Z200" s="100"/>
      <c r="AA200" s="95"/>
      <c r="AB200" s="95"/>
      <c r="AC200" s="262">
        <v>6</v>
      </c>
      <c r="AD200" s="270">
        <v>42094</v>
      </c>
      <c r="AE200" s="71">
        <v>8</v>
      </c>
      <c r="AF200" s="277">
        <v>8</v>
      </c>
      <c r="AG200" s="277"/>
      <c r="AH200" s="270">
        <v>42095</v>
      </c>
      <c r="AI200" s="71">
        <v>8</v>
      </c>
      <c r="AJ200" s="102"/>
      <c r="AK200" s="270">
        <v>42079</v>
      </c>
      <c r="AL200" s="270"/>
      <c r="AN200" s="71">
        <v>7</v>
      </c>
      <c r="AO200" s="270">
        <v>42079</v>
      </c>
      <c r="AQ200" s="102"/>
      <c r="AR200" s="270">
        <v>42086</v>
      </c>
      <c r="AS200" s="71">
        <v>4</v>
      </c>
      <c r="AT200" s="277" t="s">
        <v>1967</v>
      </c>
      <c r="AU200" s="270">
        <v>42076</v>
      </c>
      <c r="AW200" s="71">
        <v>8</v>
      </c>
      <c r="AX200" s="71" t="s">
        <v>1967</v>
      </c>
      <c r="AY200" s="110">
        <v>31.82996</v>
      </c>
      <c r="AZ200" s="110">
        <v>131.40975599999999</v>
      </c>
      <c r="BA200" s="106"/>
      <c r="BB200" s="97"/>
      <c r="BC200" s="98"/>
      <c r="BD200" s="196" t="s">
        <v>74</v>
      </c>
      <c r="BE200" s="213">
        <v>8.1745544554455449</v>
      </c>
      <c r="BF200" s="295" t="s">
        <v>1967</v>
      </c>
      <c r="BG200" s="95"/>
      <c r="BH200" s="57" t="s">
        <v>2014</v>
      </c>
      <c r="BI200" s="95"/>
      <c r="BJ200" s="99"/>
      <c r="BL200" s="53" t="s">
        <v>2015</v>
      </c>
      <c r="BM200" s="55">
        <v>1</v>
      </c>
      <c r="BN200" s="321" t="s">
        <v>2073</v>
      </c>
      <c r="BO200" s="358">
        <v>1.9E-2</v>
      </c>
      <c r="BP200" s="358">
        <v>0</v>
      </c>
      <c r="BQ200" s="358">
        <v>0.17299999999999999</v>
      </c>
      <c r="BR200" s="358">
        <v>1E-3</v>
      </c>
      <c r="BS200" s="358">
        <v>2E-3</v>
      </c>
      <c r="BT200" s="358">
        <v>0.77700000000000002</v>
      </c>
      <c r="BU200" s="359">
        <v>2.7E-2</v>
      </c>
      <c r="BV200" s="358">
        <v>6.3238569999999994E-2</v>
      </c>
      <c r="BW200" s="358">
        <v>5.2525673000000002E-2</v>
      </c>
      <c r="BX200" s="358">
        <v>0.237775767</v>
      </c>
      <c r="BY200" s="358">
        <v>2.6265231999999999E-2</v>
      </c>
      <c r="BZ200" s="358">
        <v>2.0503684000000001E-2</v>
      </c>
      <c r="CA200" s="358">
        <v>0.52925083100000003</v>
      </c>
      <c r="CB200" s="359">
        <v>7.0440243E-2</v>
      </c>
      <c r="CC200" s="64">
        <v>295</v>
      </c>
      <c r="CD200" s="64">
        <v>307</v>
      </c>
      <c r="CE200" s="64">
        <v>266</v>
      </c>
      <c r="CF200" s="64">
        <v>283</v>
      </c>
      <c r="CG200" s="64">
        <v>248</v>
      </c>
      <c r="CH200" s="64">
        <v>194</v>
      </c>
      <c r="CI200" s="64">
        <v>213</v>
      </c>
      <c r="CJ200" s="64">
        <v>224</v>
      </c>
      <c r="CK200" s="64">
        <v>226</v>
      </c>
      <c r="CL200" s="327">
        <v>258</v>
      </c>
      <c r="CM200" s="328">
        <v>0.29316572749602698</v>
      </c>
      <c r="CN200" s="328">
        <v>0.171504497138185</v>
      </c>
      <c r="CO200" s="55" t="s">
        <v>2050</v>
      </c>
      <c r="CQ200" s="100" t="s">
        <v>591</v>
      </c>
      <c r="CR200" s="38" t="s">
        <v>591</v>
      </c>
      <c r="CS200" s="331"/>
      <c r="CT200" s="214" t="s">
        <v>1967</v>
      </c>
      <c r="CU200" s="302">
        <v>9</v>
      </c>
      <c r="CV200" s="302">
        <v>9</v>
      </c>
      <c r="CW200" s="352" t="s">
        <v>2422</v>
      </c>
      <c r="CX200" s="348" t="s">
        <v>1967</v>
      </c>
      <c r="CY200" s="100"/>
      <c r="CZ200" s="100"/>
      <c r="DA200" s="368"/>
    </row>
    <row r="201" spans="1:105" s="93" customFormat="1">
      <c r="A201" s="55">
        <v>200</v>
      </c>
      <c r="B201" s="93" t="s">
        <v>593</v>
      </c>
      <c r="C201" s="93" t="s">
        <v>593</v>
      </c>
      <c r="D201" s="109" t="s">
        <v>29</v>
      </c>
      <c r="G201" s="100" t="s">
        <v>595</v>
      </c>
      <c r="H201" s="104"/>
      <c r="J201" s="100" t="s">
        <v>594</v>
      </c>
      <c r="K201" s="100" t="s">
        <v>41</v>
      </c>
      <c r="L201" s="105"/>
      <c r="M201" s="100" t="s">
        <v>653</v>
      </c>
      <c r="N201" s="108" t="s">
        <v>664</v>
      </c>
      <c r="O201" s="108" t="s">
        <v>693</v>
      </c>
      <c r="P201" s="108" t="s">
        <v>694</v>
      </c>
      <c r="Q201" s="94" t="s">
        <v>735</v>
      </c>
      <c r="R201" s="95">
        <v>40499</v>
      </c>
      <c r="S201" s="96" t="s">
        <v>662</v>
      </c>
      <c r="T201" s="99" t="s">
        <v>744</v>
      </c>
      <c r="U201" s="100"/>
      <c r="V201" s="100">
        <v>35</v>
      </c>
      <c r="W201" s="101"/>
      <c r="X201" s="94" t="s">
        <v>517</v>
      </c>
      <c r="Y201" s="100"/>
      <c r="Z201" s="100"/>
      <c r="AA201" s="95"/>
      <c r="AB201" s="95"/>
      <c r="AC201" s="262">
        <v>6</v>
      </c>
      <c r="AD201" s="270">
        <v>42094</v>
      </c>
      <c r="AE201" s="71">
        <v>8</v>
      </c>
      <c r="AF201" s="277">
        <v>8</v>
      </c>
      <c r="AG201" s="277"/>
      <c r="AH201" s="270">
        <v>42095</v>
      </c>
      <c r="AI201" s="71">
        <v>8</v>
      </c>
      <c r="AJ201" s="102"/>
      <c r="AK201" s="270">
        <v>42079</v>
      </c>
      <c r="AL201" s="270"/>
      <c r="AN201" s="71">
        <v>7</v>
      </c>
      <c r="AO201" s="270">
        <v>42079</v>
      </c>
      <c r="AQ201" s="102"/>
      <c r="AR201" s="270">
        <v>42086</v>
      </c>
      <c r="AS201" s="71">
        <v>4</v>
      </c>
      <c r="AT201" s="277" t="s">
        <v>1967</v>
      </c>
      <c r="AU201" s="270">
        <v>42076</v>
      </c>
      <c r="AW201" s="71">
        <v>8</v>
      </c>
      <c r="AX201" s="71" t="s">
        <v>1967</v>
      </c>
      <c r="AY201" s="110">
        <v>35.372390000000003</v>
      </c>
      <c r="AZ201" s="110">
        <v>136.77384000000001</v>
      </c>
      <c r="BA201" s="106">
        <v>14.5</v>
      </c>
      <c r="BB201" s="97">
        <v>3.68</v>
      </c>
      <c r="BC201" s="98">
        <v>10</v>
      </c>
      <c r="BD201" s="196" t="s">
        <v>74</v>
      </c>
      <c r="BE201" s="213">
        <v>8.5309714285714282</v>
      </c>
      <c r="BF201" s="295" t="s">
        <v>1967</v>
      </c>
      <c r="BG201" s="95"/>
      <c r="BH201" s="57" t="s">
        <v>2014</v>
      </c>
      <c r="BI201" s="95"/>
      <c r="BJ201" s="99"/>
      <c r="BL201" s="53" t="s">
        <v>2015</v>
      </c>
      <c r="BM201" s="55">
        <v>1</v>
      </c>
      <c r="BN201" s="321" t="s">
        <v>2073</v>
      </c>
      <c r="BO201" s="358">
        <v>8.0000000000000002E-3</v>
      </c>
      <c r="BP201" s="358">
        <v>5.0000000000000001E-3</v>
      </c>
      <c r="BQ201" s="358">
        <v>1.7999999999999999E-2</v>
      </c>
      <c r="BR201" s="358">
        <v>5.0000000000000001E-3</v>
      </c>
      <c r="BS201" s="358">
        <v>2E-3</v>
      </c>
      <c r="BT201" s="358">
        <v>0.84299999999999997</v>
      </c>
      <c r="BU201" s="359">
        <v>0.12</v>
      </c>
      <c r="BV201" s="358">
        <v>2.3315512E-2</v>
      </c>
      <c r="BW201" s="358">
        <v>0.15775905900000001</v>
      </c>
      <c r="BX201" s="358">
        <v>7.4069437000000002E-2</v>
      </c>
      <c r="BY201" s="358">
        <v>8.5996652000000007E-2</v>
      </c>
      <c r="BZ201" s="358">
        <v>9.5851200000000005E-6</v>
      </c>
      <c r="CA201" s="358">
        <v>0.53830398599999996</v>
      </c>
      <c r="CB201" s="359">
        <v>0.120545769</v>
      </c>
      <c r="CC201" s="64">
        <v>296</v>
      </c>
      <c r="CD201" s="64">
        <v>308</v>
      </c>
      <c r="CE201" s="64">
        <v>267</v>
      </c>
      <c r="CF201" s="64">
        <v>284</v>
      </c>
      <c r="CG201" s="64">
        <v>248</v>
      </c>
      <c r="CH201" s="64">
        <v>193</v>
      </c>
      <c r="CI201" s="64">
        <v>213</v>
      </c>
      <c r="CJ201" s="64">
        <v>223</v>
      </c>
      <c r="CK201" s="64">
        <v>226</v>
      </c>
      <c r="CL201" s="327">
        <v>259</v>
      </c>
      <c r="CM201" s="328">
        <v>0.35252131194913999</v>
      </c>
      <c r="CN201" s="328">
        <v>0.16245648487012401</v>
      </c>
      <c r="CO201" s="55" t="s">
        <v>2050</v>
      </c>
      <c r="CQ201" s="100" t="s">
        <v>594</v>
      </c>
      <c r="CR201" s="38" t="s">
        <v>594</v>
      </c>
      <c r="CS201" s="331"/>
      <c r="CT201" s="214" t="s">
        <v>1967</v>
      </c>
      <c r="CU201" s="302">
        <v>9</v>
      </c>
      <c r="CV201" s="302">
        <v>8</v>
      </c>
      <c r="CW201" s="352" t="s">
        <v>2373</v>
      </c>
      <c r="CX201" s="348" t="s">
        <v>1967</v>
      </c>
      <c r="CY201" s="100"/>
      <c r="CZ201" s="100"/>
      <c r="DA201" s="368"/>
    </row>
    <row r="202" spans="1:105" s="93" customFormat="1">
      <c r="A202" s="55">
        <v>201</v>
      </c>
      <c r="B202" s="93" t="s">
        <v>596</v>
      </c>
      <c r="C202" s="93" t="s">
        <v>596</v>
      </c>
      <c r="D202" s="109" t="s">
        <v>29</v>
      </c>
      <c r="G202" s="100" t="s">
        <v>598</v>
      </c>
      <c r="H202" s="104"/>
      <c r="J202" s="100" t="s">
        <v>597</v>
      </c>
      <c r="K202" s="100" t="s">
        <v>41</v>
      </c>
      <c r="L202" s="105"/>
      <c r="M202" s="100" t="s">
        <v>653</v>
      </c>
      <c r="N202" s="108" t="s">
        <v>664</v>
      </c>
      <c r="O202" s="108" t="s">
        <v>695</v>
      </c>
      <c r="P202" s="108" t="s">
        <v>696</v>
      </c>
      <c r="Q202" s="94" t="s">
        <v>735</v>
      </c>
      <c r="R202" s="95">
        <v>40500</v>
      </c>
      <c r="S202" s="96" t="s">
        <v>656</v>
      </c>
      <c r="T202" s="99" t="s">
        <v>745</v>
      </c>
      <c r="U202" s="100"/>
      <c r="V202" s="100">
        <v>32</v>
      </c>
      <c r="W202" s="101"/>
      <c r="X202" s="94" t="s">
        <v>517</v>
      </c>
      <c r="Y202" s="100"/>
      <c r="Z202" s="100"/>
      <c r="AA202" s="95"/>
      <c r="AB202" s="95"/>
      <c r="AC202" s="263">
        <v>6</v>
      </c>
      <c r="AD202" s="270">
        <v>42094</v>
      </c>
      <c r="AE202" s="71">
        <v>8</v>
      </c>
      <c r="AF202" s="277">
        <v>8</v>
      </c>
      <c r="AG202" s="277"/>
      <c r="AH202" s="270">
        <v>42095</v>
      </c>
      <c r="AI202" s="71">
        <v>8</v>
      </c>
      <c r="AJ202" s="102"/>
      <c r="AK202" s="270">
        <v>42079</v>
      </c>
      <c r="AL202" s="270"/>
      <c r="AN202" s="71">
        <v>4</v>
      </c>
      <c r="AO202" s="270">
        <v>42079</v>
      </c>
      <c r="AQ202" s="102"/>
      <c r="AR202" s="270">
        <v>42086</v>
      </c>
      <c r="AS202" s="71">
        <v>4</v>
      </c>
      <c r="AT202" s="277" t="s">
        <v>1967</v>
      </c>
      <c r="AU202" s="270">
        <v>42076</v>
      </c>
      <c r="AW202" s="71">
        <v>7</v>
      </c>
      <c r="AX202" s="71" t="s">
        <v>1967</v>
      </c>
      <c r="AY202" s="110">
        <v>36.279559999999996</v>
      </c>
      <c r="AZ202" s="110">
        <v>136.90286</v>
      </c>
      <c r="BA202" s="106">
        <v>467</v>
      </c>
      <c r="BB202" s="97">
        <v>3.56</v>
      </c>
      <c r="BC202" s="98">
        <v>10</v>
      </c>
      <c r="BD202" s="196" t="s">
        <v>74</v>
      </c>
      <c r="BE202" s="213">
        <v>8.18</v>
      </c>
      <c r="BF202" s="295" t="s">
        <v>1967</v>
      </c>
      <c r="BG202" s="95"/>
      <c r="BH202" s="57" t="s">
        <v>2014</v>
      </c>
      <c r="BI202" s="95"/>
      <c r="BJ202" s="99"/>
      <c r="BL202" s="53" t="s">
        <v>2015</v>
      </c>
      <c r="BM202" s="55">
        <v>1</v>
      </c>
      <c r="BN202" s="321" t="s">
        <v>2073</v>
      </c>
      <c r="BO202" s="358">
        <v>0.02</v>
      </c>
      <c r="BP202" s="358">
        <v>0</v>
      </c>
      <c r="BQ202" s="358">
        <v>0</v>
      </c>
      <c r="BR202" s="358">
        <v>0</v>
      </c>
      <c r="BS202" s="358">
        <v>0</v>
      </c>
      <c r="BT202" s="358">
        <v>0.90500000000000003</v>
      </c>
      <c r="BU202" s="359">
        <v>7.2999999999999995E-2</v>
      </c>
      <c r="BV202" s="358">
        <v>1.6046831000000001E-2</v>
      </c>
      <c r="BW202" s="358">
        <v>0.14078246</v>
      </c>
      <c r="BX202" s="358">
        <v>4.8462036E-2</v>
      </c>
      <c r="BY202" s="358">
        <v>7.9702438E-2</v>
      </c>
      <c r="BZ202" s="358">
        <v>9.6314799999999995E-6</v>
      </c>
      <c r="CA202" s="358">
        <v>0.59411948000000003</v>
      </c>
      <c r="CB202" s="359">
        <v>0.120877123</v>
      </c>
      <c r="CC202" s="64">
        <v>296</v>
      </c>
      <c r="CD202" s="64">
        <v>308</v>
      </c>
      <c r="CE202" s="64">
        <v>267</v>
      </c>
      <c r="CF202" s="64">
        <v>283</v>
      </c>
      <c r="CG202" s="64">
        <v>248</v>
      </c>
      <c r="CH202" s="64">
        <v>193</v>
      </c>
      <c r="CI202" s="64">
        <v>213</v>
      </c>
      <c r="CJ202" s="64">
        <v>225</v>
      </c>
      <c r="CK202" s="64">
        <v>226</v>
      </c>
      <c r="CL202" s="327">
        <v>259</v>
      </c>
      <c r="CM202" s="328">
        <v>0.31891345181332198</v>
      </c>
      <c r="CN202" s="328">
        <v>0.17951546522975101</v>
      </c>
      <c r="CO202" s="55" t="s">
        <v>2050</v>
      </c>
      <c r="CQ202" s="100" t="s">
        <v>597</v>
      </c>
      <c r="CR202" s="38" t="s">
        <v>597</v>
      </c>
      <c r="CS202" s="331"/>
      <c r="CT202" s="214" t="s">
        <v>1967</v>
      </c>
      <c r="CU202" s="302">
        <v>7</v>
      </c>
      <c r="CV202" s="302">
        <v>7</v>
      </c>
      <c r="CW202" s="352" t="s">
        <v>2378</v>
      </c>
      <c r="CX202" s="348" t="s">
        <v>1967</v>
      </c>
      <c r="CY202" s="100"/>
      <c r="CZ202" s="368" t="s">
        <v>3040</v>
      </c>
      <c r="DA202" s="368"/>
    </row>
    <row r="203" spans="1:105" s="93" customFormat="1">
      <c r="A203" s="55">
        <v>202</v>
      </c>
      <c r="B203" s="93" t="s">
        <v>599</v>
      </c>
      <c r="C203" s="93" t="s">
        <v>599</v>
      </c>
      <c r="D203" s="109" t="s">
        <v>29</v>
      </c>
      <c r="G203" s="100" t="s">
        <v>601</v>
      </c>
      <c r="H203" s="104"/>
      <c r="J203" s="100" t="s">
        <v>600</v>
      </c>
      <c r="K203" s="100" t="s">
        <v>41</v>
      </c>
      <c r="L203" s="105"/>
      <c r="M203" s="100" t="s">
        <v>653</v>
      </c>
      <c r="N203" s="108" t="s">
        <v>664</v>
      </c>
      <c r="O203" s="108" t="s">
        <v>697</v>
      </c>
      <c r="P203" s="108" t="s">
        <v>698</v>
      </c>
      <c r="Q203" s="94" t="s">
        <v>735</v>
      </c>
      <c r="R203" s="95">
        <v>40501</v>
      </c>
      <c r="S203" s="96" t="s">
        <v>746</v>
      </c>
      <c r="T203" s="99" t="s">
        <v>747</v>
      </c>
      <c r="U203" s="100"/>
      <c r="V203" s="100">
        <v>44</v>
      </c>
      <c r="W203" s="101"/>
      <c r="X203" s="94" t="s">
        <v>517</v>
      </c>
      <c r="Y203" s="100"/>
      <c r="Z203" s="100"/>
      <c r="AA203" s="95"/>
      <c r="AB203" s="95"/>
      <c r="AC203" s="263">
        <v>6</v>
      </c>
      <c r="AD203" s="270">
        <v>42094</v>
      </c>
      <c r="AE203" s="71">
        <v>8</v>
      </c>
      <c r="AF203" s="277">
        <v>8</v>
      </c>
      <c r="AG203" s="277"/>
      <c r="AH203" s="270">
        <v>42095</v>
      </c>
      <c r="AI203" s="71">
        <v>8</v>
      </c>
      <c r="AJ203" s="102"/>
      <c r="AK203" s="270">
        <v>42079</v>
      </c>
      <c r="AL203" s="270"/>
      <c r="AN203" s="71">
        <v>8</v>
      </c>
      <c r="AO203" s="270">
        <v>42079</v>
      </c>
      <c r="AQ203" s="102"/>
      <c r="AR203" s="270">
        <v>42086</v>
      </c>
      <c r="AS203" s="71">
        <v>4</v>
      </c>
      <c r="AT203" s="277" t="s">
        <v>1967</v>
      </c>
      <c r="AU203" s="102"/>
      <c r="AW203" s="71"/>
      <c r="AX203" s="71" t="s">
        <v>1967</v>
      </c>
      <c r="AY203" s="110">
        <v>36.169429999999998</v>
      </c>
      <c r="AZ203" s="110">
        <v>137.30950999999999</v>
      </c>
      <c r="BA203" s="106">
        <v>633</v>
      </c>
      <c r="BB203" s="97">
        <v>3.21</v>
      </c>
      <c r="BC203" s="98">
        <v>11</v>
      </c>
      <c r="BD203" s="196" t="s">
        <v>74</v>
      </c>
      <c r="BE203" s="213">
        <v>8.4554594594594601</v>
      </c>
      <c r="BF203" s="295" t="s">
        <v>1967</v>
      </c>
      <c r="BG203" s="95"/>
      <c r="BH203" s="57" t="s">
        <v>2014</v>
      </c>
      <c r="BI203" s="95"/>
      <c r="BJ203" s="99"/>
      <c r="BL203" s="53" t="s">
        <v>2015</v>
      </c>
      <c r="BM203" s="55">
        <v>1</v>
      </c>
      <c r="BN203" s="321" t="s">
        <v>2073</v>
      </c>
      <c r="BO203" s="358">
        <v>4.9000000000000002E-2</v>
      </c>
      <c r="BP203" s="358">
        <v>2E-3</v>
      </c>
      <c r="BQ203" s="358">
        <v>0</v>
      </c>
      <c r="BR203" s="358">
        <v>3.0000000000000001E-3</v>
      </c>
      <c r="BS203" s="358">
        <v>4.3999999999999997E-2</v>
      </c>
      <c r="BT203" s="358">
        <v>0.624</v>
      </c>
      <c r="BU203" s="359">
        <v>0.27900000000000003</v>
      </c>
      <c r="BV203" s="358">
        <v>1.2425067E-2</v>
      </c>
      <c r="BW203" s="358">
        <v>0.115314205</v>
      </c>
      <c r="BX203" s="358">
        <v>2.163582E-2</v>
      </c>
      <c r="BY203" s="358">
        <v>6.9550258000000004E-2</v>
      </c>
      <c r="BZ203" s="358">
        <v>7.4038749999999999E-3</v>
      </c>
      <c r="CA203" s="358">
        <v>0.60041534500000004</v>
      </c>
      <c r="CB203" s="359">
        <v>0.17325542999999999</v>
      </c>
      <c r="CC203" s="64">
        <v>296</v>
      </c>
      <c r="CD203" s="64">
        <v>307</v>
      </c>
      <c r="CE203" s="64">
        <v>267</v>
      </c>
      <c r="CF203" s="64">
        <v>283</v>
      </c>
      <c r="CG203" s="64">
        <v>248</v>
      </c>
      <c r="CH203" s="64">
        <v>193</v>
      </c>
      <c r="CI203" s="64">
        <v>213</v>
      </c>
      <c r="CJ203" s="64">
        <v>224</v>
      </c>
      <c r="CK203" s="64">
        <v>226</v>
      </c>
      <c r="CL203" s="327">
        <v>259</v>
      </c>
      <c r="CM203" s="328">
        <v>9.9523190290420505E-2</v>
      </c>
      <c r="CN203" s="328">
        <v>0.19896665703924801</v>
      </c>
      <c r="CO203" s="55" t="s">
        <v>74</v>
      </c>
      <c r="CQ203" s="100" t="s">
        <v>600</v>
      </c>
      <c r="CR203" s="38" t="s">
        <v>600</v>
      </c>
      <c r="CS203" s="331"/>
      <c r="CT203" s="214" t="s">
        <v>1967</v>
      </c>
      <c r="CU203" s="302">
        <v>6</v>
      </c>
      <c r="CV203" s="302">
        <v>6</v>
      </c>
      <c r="CW203" s="352" t="s">
        <v>2387</v>
      </c>
      <c r="CX203" s="348" t="s">
        <v>1967</v>
      </c>
      <c r="CY203" s="100"/>
      <c r="CZ203" s="100"/>
      <c r="DA203" s="368" t="s">
        <v>3040</v>
      </c>
    </row>
    <row r="204" spans="1:105" s="93" customFormat="1">
      <c r="A204" s="55">
        <v>203</v>
      </c>
      <c r="B204" s="93" t="s">
        <v>602</v>
      </c>
      <c r="C204" s="93" t="s">
        <v>602</v>
      </c>
      <c r="D204" s="109" t="s">
        <v>29</v>
      </c>
      <c r="G204" s="100" t="s">
        <v>604</v>
      </c>
      <c r="H204" s="104"/>
      <c r="J204" s="100" t="s">
        <v>603</v>
      </c>
      <c r="K204" s="100" t="s">
        <v>41</v>
      </c>
      <c r="L204" s="105"/>
      <c r="M204" s="100" t="s">
        <v>653</v>
      </c>
      <c r="N204" s="108" t="s">
        <v>664</v>
      </c>
      <c r="O204" s="108" t="s">
        <v>699</v>
      </c>
      <c r="P204" s="108" t="s">
        <v>700</v>
      </c>
      <c r="Q204" s="94" t="s">
        <v>735</v>
      </c>
      <c r="R204" s="95">
        <v>40502</v>
      </c>
      <c r="S204" s="96" t="s">
        <v>662</v>
      </c>
      <c r="T204" s="99" t="s">
        <v>748</v>
      </c>
      <c r="U204" s="100"/>
      <c r="V204" s="100">
        <v>28</v>
      </c>
      <c r="W204" s="101"/>
      <c r="X204" s="94" t="s">
        <v>517</v>
      </c>
      <c r="Y204" s="100"/>
      <c r="Z204" s="100"/>
      <c r="AA204" s="95"/>
      <c r="AB204" s="95"/>
      <c r="AC204" s="263">
        <v>6</v>
      </c>
      <c r="AD204" s="270">
        <v>42094</v>
      </c>
      <c r="AE204" s="71">
        <v>8</v>
      </c>
      <c r="AF204" s="277">
        <v>8</v>
      </c>
      <c r="AG204" s="277"/>
      <c r="AH204" s="270">
        <v>42095</v>
      </c>
      <c r="AI204" s="71">
        <v>8</v>
      </c>
      <c r="AJ204" s="102"/>
      <c r="AK204" s="270">
        <v>42079</v>
      </c>
      <c r="AL204" s="270"/>
      <c r="AN204" s="71">
        <v>7</v>
      </c>
      <c r="AO204" s="270">
        <v>42079</v>
      </c>
      <c r="AQ204" s="102"/>
      <c r="AR204" s="270">
        <v>42086</v>
      </c>
      <c r="AS204" s="71">
        <v>4</v>
      </c>
      <c r="AT204" s="277" t="s">
        <v>1967</v>
      </c>
      <c r="AU204" s="102"/>
      <c r="AW204" s="71"/>
      <c r="AX204" s="71" t="s">
        <v>1967</v>
      </c>
      <c r="AY204" s="110">
        <v>35.38758</v>
      </c>
      <c r="AZ204" s="110">
        <v>136.70453000000001</v>
      </c>
      <c r="BA204" s="106">
        <v>12.5</v>
      </c>
      <c r="BB204" s="97">
        <v>3.15</v>
      </c>
      <c r="BC204" s="98">
        <v>13</v>
      </c>
      <c r="BD204" s="196" t="s">
        <v>74</v>
      </c>
      <c r="BE204" s="213">
        <v>8.25</v>
      </c>
      <c r="BF204" s="295" t="s">
        <v>1967</v>
      </c>
      <c r="BG204" s="95"/>
      <c r="BH204" s="57" t="s">
        <v>2014</v>
      </c>
      <c r="BI204" s="95"/>
      <c r="BJ204" s="99"/>
      <c r="BL204" s="53" t="s">
        <v>2015</v>
      </c>
      <c r="BM204" s="55">
        <v>1</v>
      </c>
      <c r="BN204" s="321" t="s">
        <v>2073</v>
      </c>
      <c r="BO204" s="358">
        <v>1.9E-2</v>
      </c>
      <c r="BP204" s="358">
        <v>1E-3</v>
      </c>
      <c r="BQ204" s="358">
        <v>4.8000000000000001E-2</v>
      </c>
      <c r="BR204" s="358">
        <v>1E-3</v>
      </c>
      <c r="BS204" s="358">
        <v>2E-3</v>
      </c>
      <c r="BT204" s="358">
        <v>0.82299999999999995</v>
      </c>
      <c r="BU204" s="359">
        <v>0.106</v>
      </c>
      <c r="BV204" s="358">
        <v>1.6106137E-2</v>
      </c>
      <c r="BW204" s="358">
        <v>0.14994571800000001</v>
      </c>
      <c r="BX204" s="358">
        <v>7.4137501999999994E-2</v>
      </c>
      <c r="BY204" s="358">
        <v>7.9655497000000006E-2</v>
      </c>
      <c r="BZ204" s="358">
        <v>9.6589100000000007E-6</v>
      </c>
      <c r="CA204" s="358">
        <v>0.55700599299999998</v>
      </c>
      <c r="CB204" s="359">
        <v>0.123139494</v>
      </c>
      <c r="CC204" s="64">
        <v>296</v>
      </c>
      <c r="CD204" s="64">
        <v>307</v>
      </c>
      <c r="CE204" s="64">
        <v>268</v>
      </c>
      <c r="CF204" s="64">
        <v>283</v>
      </c>
      <c r="CG204" s="64">
        <v>248</v>
      </c>
      <c r="CH204" s="64">
        <v>193</v>
      </c>
      <c r="CI204" s="64">
        <v>213</v>
      </c>
      <c r="CJ204" s="64">
        <v>224</v>
      </c>
      <c r="CK204" s="64">
        <v>226</v>
      </c>
      <c r="CL204" s="327">
        <v>259</v>
      </c>
      <c r="CM204" s="328">
        <v>0.30900158936569899</v>
      </c>
      <c r="CN204" s="328">
        <v>0.17622950819672101</v>
      </c>
      <c r="CO204" s="55" t="s">
        <v>2050</v>
      </c>
      <c r="CQ204" s="100" t="s">
        <v>603</v>
      </c>
      <c r="CR204" s="38" t="s">
        <v>603</v>
      </c>
      <c r="CS204" s="331"/>
      <c r="CT204" s="214" t="s">
        <v>1967</v>
      </c>
      <c r="CU204" s="302">
        <v>9</v>
      </c>
      <c r="CV204" s="302">
        <v>8</v>
      </c>
      <c r="CW204" s="352" t="s">
        <v>2397</v>
      </c>
      <c r="CX204" s="348" t="s">
        <v>1967</v>
      </c>
      <c r="CY204" s="100"/>
      <c r="CZ204" s="100"/>
      <c r="DA204" s="368"/>
    </row>
    <row r="205" spans="1:105" s="93" customFormat="1">
      <c r="A205" s="55">
        <v>204</v>
      </c>
      <c r="B205" s="93" t="s">
        <v>605</v>
      </c>
      <c r="C205" s="93" t="s">
        <v>605</v>
      </c>
      <c r="D205" s="109" t="s">
        <v>29</v>
      </c>
      <c r="G205" s="100" t="s">
        <v>607</v>
      </c>
      <c r="H205" s="104"/>
      <c r="J205" s="100" t="s">
        <v>606</v>
      </c>
      <c r="K205" s="100" t="s">
        <v>41</v>
      </c>
      <c r="L205" s="105"/>
      <c r="M205" s="100" t="s">
        <v>653</v>
      </c>
      <c r="N205" s="108" t="s">
        <v>664</v>
      </c>
      <c r="O205" s="108" t="s">
        <v>701</v>
      </c>
      <c r="P205" s="108" t="s">
        <v>702</v>
      </c>
      <c r="Q205" s="94" t="s">
        <v>735</v>
      </c>
      <c r="R205" s="95">
        <v>40502</v>
      </c>
      <c r="S205" s="96" t="s">
        <v>749</v>
      </c>
      <c r="T205" s="99" t="s">
        <v>742</v>
      </c>
      <c r="U205" s="100"/>
      <c r="V205" s="100">
        <v>30</v>
      </c>
      <c r="W205" s="101"/>
      <c r="X205" s="94" t="s">
        <v>517</v>
      </c>
      <c r="Y205" s="100"/>
      <c r="Z205" s="100"/>
      <c r="AA205" s="95"/>
      <c r="AB205" s="95"/>
      <c r="AC205" s="263">
        <v>6</v>
      </c>
      <c r="AD205" s="270">
        <v>42094</v>
      </c>
      <c r="AE205" s="71">
        <v>8</v>
      </c>
      <c r="AF205" s="277">
        <v>8</v>
      </c>
      <c r="AG205" s="277"/>
      <c r="AH205" s="270">
        <v>42095</v>
      </c>
      <c r="AI205" s="71">
        <v>8</v>
      </c>
      <c r="AJ205" s="102"/>
      <c r="AK205" s="270">
        <v>42079</v>
      </c>
      <c r="AL205" s="270"/>
      <c r="AN205" s="71">
        <v>7</v>
      </c>
      <c r="AO205" s="270">
        <v>42079</v>
      </c>
      <c r="AQ205" s="102"/>
      <c r="AR205" s="270">
        <v>42086</v>
      </c>
      <c r="AS205" s="71">
        <v>4</v>
      </c>
      <c r="AT205" s="277" t="s">
        <v>1967</v>
      </c>
      <c r="AU205" s="102"/>
      <c r="AW205" s="71"/>
      <c r="AX205" s="71" t="s">
        <v>1967</v>
      </c>
      <c r="AY205" s="110">
        <v>35.324599999999997</v>
      </c>
      <c r="AZ205" s="110">
        <v>136.69304</v>
      </c>
      <c r="BA205" s="106">
        <v>8.4499999999999993</v>
      </c>
      <c r="BB205" s="97">
        <v>3.08</v>
      </c>
      <c r="BC205" s="98">
        <v>11</v>
      </c>
      <c r="BD205" s="196" t="s">
        <v>74</v>
      </c>
      <c r="BE205" s="213">
        <v>8.4730434782608697</v>
      </c>
      <c r="BF205" s="295" t="s">
        <v>1967</v>
      </c>
      <c r="BG205" s="95"/>
      <c r="BH205" s="57" t="s">
        <v>2014</v>
      </c>
      <c r="BI205" s="95"/>
      <c r="BJ205" s="99"/>
      <c r="BL205" s="53" t="s">
        <v>2015</v>
      </c>
      <c r="BM205" s="55">
        <v>1</v>
      </c>
      <c r="BN205" s="321" t="s">
        <v>2073</v>
      </c>
      <c r="BO205" s="358">
        <v>0.02</v>
      </c>
      <c r="BP205" s="358">
        <v>1E-3</v>
      </c>
      <c r="BQ205" s="358">
        <v>2.7E-2</v>
      </c>
      <c r="BR205" s="358">
        <v>1E-3</v>
      </c>
      <c r="BS205" s="358">
        <v>1E-3</v>
      </c>
      <c r="BT205" s="358">
        <v>0.87</v>
      </c>
      <c r="BU205" s="359">
        <v>8.1000000000000003E-2</v>
      </c>
      <c r="BV205" s="358">
        <v>1.7678082000000001E-2</v>
      </c>
      <c r="BW205" s="358">
        <v>0.14234438499999999</v>
      </c>
      <c r="BX205" s="358">
        <v>6.9723199999999999E-2</v>
      </c>
      <c r="BY205" s="358">
        <v>7.2289979000000004E-2</v>
      </c>
      <c r="BZ205" s="358">
        <v>9.6822500000000003E-6</v>
      </c>
      <c r="CA205" s="358">
        <v>0.56805154400000002</v>
      </c>
      <c r="CB205" s="359">
        <v>0.12990312800000001</v>
      </c>
      <c r="CC205" s="64">
        <v>296</v>
      </c>
      <c r="CD205" s="64">
        <v>307</v>
      </c>
      <c r="CE205" s="64">
        <v>267</v>
      </c>
      <c r="CF205" s="64">
        <v>283</v>
      </c>
      <c r="CG205" s="64">
        <v>248</v>
      </c>
      <c r="CH205" s="64">
        <v>193</v>
      </c>
      <c r="CI205" s="64">
        <v>213</v>
      </c>
      <c r="CJ205" s="64">
        <v>224</v>
      </c>
      <c r="CK205" s="64">
        <v>226</v>
      </c>
      <c r="CL205" s="327">
        <v>259</v>
      </c>
      <c r="CM205" s="328">
        <v>0.162433174396763</v>
      </c>
      <c r="CN205" s="328">
        <v>0.177477228815898</v>
      </c>
      <c r="CO205" s="55" t="s">
        <v>74</v>
      </c>
      <c r="CQ205" s="100" t="s">
        <v>606</v>
      </c>
      <c r="CR205" s="38" t="s">
        <v>606</v>
      </c>
      <c r="CS205" s="331"/>
      <c r="CT205" s="214" t="s">
        <v>1967</v>
      </c>
      <c r="CU205" s="302">
        <v>9</v>
      </c>
      <c r="CV205" s="302">
        <v>8</v>
      </c>
      <c r="CW205" s="352" t="s">
        <v>2399</v>
      </c>
      <c r="CX205" s="348" t="s">
        <v>1967</v>
      </c>
      <c r="CY205" s="100"/>
      <c r="CZ205" s="100"/>
      <c r="DA205" s="368"/>
    </row>
    <row r="206" spans="1:105" s="93" customFormat="1">
      <c r="A206" s="55">
        <v>205</v>
      </c>
      <c r="B206" s="93" t="s">
        <v>608</v>
      </c>
      <c r="C206" s="93" t="s">
        <v>608</v>
      </c>
      <c r="D206" s="109" t="s">
        <v>29</v>
      </c>
      <c r="G206" s="100" t="s">
        <v>610</v>
      </c>
      <c r="H206" s="104"/>
      <c r="J206" s="100" t="s">
        <v>609</v>
      </c>
      <c r="K206" s="100" t="s">
        <v>41</v>
      </c>
      <c r="L206" s="105"/>
      <c r="M206" s="100" t="s">
        <v>653</v>
      </c>
      <c r="N206" s="108" t="s">
        <v>657</v>
      </c>
      <c r="O206" s="108"/>
      <c r="P206" s="108"/>
      <c r="Q206" s="94" t="s">
        <v>735</v>
      </c>
      <c r="R206" s="95">
        <v>40492</v>
      </c>
      <c r="S206" s="96" t="s">
        <v>665</v>
      </c>
      <c r="T206" s="99" t="s">
        <v>666</v>
      </c>
      <c r="U206" s="100"/>
      <c r="V206" s="100">
        <v>30</v>
      </c>
      <c r="W206" s="101"/>
      <c r="X206" s="94" t="s">
        <v>517</v>
      </c>
      <c r="Y206" s="100"/>
      <c r="Z206" s="100"/>
      <c r="AA206" s="95"/>
      <c r="AB206" s="95"/>
      <c r="AC206" s="263">
        <v>6</v>
      </c>
      <c r="AD206" s="270">
        <v>42094</v>
      </c>
      <c r="AE206" s="71">
        <v>8</v>
      </c>
      <c r="AF206" s="277">
        <v>8</v>
      </c>
      <c r="AG206" s="277"/>
      <c r="AH206" s="270">
        <v>42095</v>
      </c>
      <c r="AI206" s="71">
        <v>8</v>
      </c>
      <c r="AJ206" s="102"/>
      <c r="AK206" s="270">
        <v>42079</v>
      </c>
      <c r="AL206" s="270"/>
      <c r="AN206" s="71">
        <v>8</v>
      </c>
      <c r="AO206" s="270">
        <v>42079</v>
      </c>
      <c r="AQ206" s="102"/>
      <c r="AR206" s="270">
        <v>42086</v>
      </c>
      <c r="AS206" s="71">
        <v>4</v>
      </c>
      <c r="AT206" s="277" t="s">
        <v>1967</v>
      </c>
      <c r="AU206" s="270">
        <v>42076</v>
      </c>
      <c r="AW206" s="71">
        <v>8</v>
      </c>
      <c r="AX206" s="71" t="s">
        <v>1967</v>
      </c>
      <c r="AY206" s="110">
        <v>42.425020000000004</v>
      </c>
      <c r="AZ206" s="110">
        <v>142.48060000000001</v>
      </c>
      <c r="BA206" s="106">
        <v>92</v>
      </c>
      <c r="BB206" s="97">
        <v>1.25</v>
      </c>
      <c r="BC206" s="98">
        <v>6</v>
      </c>
      <c r="BD206" s="196" t="s">
        <v>74</v>
      </c>
      <c r="BE206" s="213">
        <v>8.51</v>
      </c>
      <c r="BF206" s="295" t="s">
        <v>1967</v>
      </c>
      <c r="BG206" s="95"/>
      <c r="BH206" s="57" t="s">
        <v>2014</v>
      </c>
      <c r="BI206" s="95"/>
      <c r="BJ206" s="99"/>
      <c r="BL206" s="53" t="s">
        <v>2015</v>
      </c>
      <c r="BM206" s="55">
        <v>6</v>
      </c>
      <c r="BN206" s="323" t="s">
        <v>2074</v>
      </c>
      <c r="BO206" s="358">
        <v>1.4E-2</v>
      </c>
      <c r="BP206" s="358">
        <v>1E-3</v>
      </c>
      <c r="BQ206" s="358">
        <v>1E-3</v>
      </c>
      <c r="BR206" s="358">
        <v>4.0000000000000001E-3</v>
      </c>
      <c r="BS206" s="358">
        <v>1E-3</v>
      </c>
      <c r="BT206" s="358">
        <v>7.9000000000000001E-2</v>
      </c>
      <c r="BU206" s="359">
        <v>0.9</v>
      </c>
      <c r="BV206" s="358">
        <v>2.4435192000000001E-2</v>
      </c>
      <c r="BW206" s="358">
        <v>5.8579672999999999E-2</v>
      </c>
      <c r="BX206" s="358">
        <v>2.8788569999999999E-2</v>
      </c>
      <c r="BY206" s="358">
        <v>5.3988788000000003E-2</v>
      </c>
      <c r="BZ206" s="358">
        <v>1.2070340000000001E-2</v>
      </c>
      <c r="CA206" s="358">
        <v>8.2187816999999996E-2</v>
      </c>
      <c r="CB206" s="359">
        <v>0.73994961999999997</v>
      </c>
      <c r="CC206" s="64">
        <v>296</v>
      </c>
      <c r="CD206" s="64">
        <v>306</v>
      </c>
      <c r="CE206" s="64">
        <v>267</v>
      </c>
      <c r="CF206" s="64">
        <v>284</v>
      </c>
      <c r="CG206" s="64">
        <v>248</v>
      </c>
      <c r="CH206" s="64">
        <v>193</v>
      </c>
      <c r="CI206" s="64">
        <v>213</v>
      </c>
      <c r="CJ206" s="64">
        <v>224</v>
      </c>
      <c r="CK206" s="64">
        <v>226</v>
      </c>
      <c r="CL206" s="327">
        <v>259</v>
      </c>
      <c r="CM206" s="328">
        <v>0.127322641236815</v>
      </c>
      <c r="CN206" s="328">
        <v>0.183913374615053</v>
      </c>
      <c r="CO206" s="55" t="s">
        <v>74</v>
      </c>
      <c r="CQ206" s="100" t="s">
        <v>609</v>
      </c>
      <c r="CR206" s="38" t="s">
        <v>609</v>
      </c>
      <c r="CS206" s="331"/>
      <c r="CT206" s="214" t="s">
        <v>1967</v>
      </c>
      <c r="CU206" s="302">
        <v>8</v>
      </c>
      <c r="CV206" s="302">
        <v>8</v>
      </c>
      <c r="CW206" s="352" t="s">
        <v>2403</v>
      </c>
      <c r="CX206" s="348" t="s">
        <v>1967</v>
      </c>
      <c r="CY206" s="100"/>
      <c r="CZ206" s="100"/>
      <c r="DA206" s="368" t="s">
        <v>3040</v>
      </c>
    </row>
    <row r="207" spans="1:105" s="93" customFormat="1">
      <c r="A207" s="55">
        <v>206</v>
      </c>
      <c r="B207" s="93" t="s">
        <v>611</v>
      </c>
      <c r="C207" s="93" t="s">
        <v>611</v>
      </c>
      <c r="D207" s="109" t="s">
        <v>29</v>
      </c>
      <c r="G207" s="100" t="s">
        <v>613</v>
      </c>
      <c r="H207" s="104"/>
      <c r="J207" s="100" t="s">
        <v>612</v>
      </c>
      <c r="K207" s="100" t="s">
        <v>41</v>
      </c>
      <c r="L207" s="105"/>
      <c r="M207" s="100" t="s">
        <v>653</v>
      </c>
      <c r="N207" s="108" t="s">
        <v>657</v>
      </c>
      <c r="O207" s="108" t="s">
        <v>659</v>
      </c>
      <c r="P207" s="108" t="s">
        <v>660</v>
      </c>
      <c r="Q207" s="94" t="s">
        <v>735</v>
      </c>
      <c r="R207" s="95">
        <v>40492</v>
      </c>
      <c r="S207" s="96" t="s">
        <v>656</v>
      </c>
      <c r="T207" s="99" t="s">
        <v>667</v>
      </c>
      <c r="U207" s="100"/>
      <c r="V207" s="100">
        <v>40</v>
      </c>
      <c r="W207" s="101"/>
      <c r="X207" s="94" t="s">
        <v>517</v>
      </c>
      <c r="Y207" s="100"/>
      <c r="Z207" s="100"/>
      <c r="AA207" s="95"/>
      <c r="AB207" s="95"/>
      <c r="AC207" s="263">
        <v>6</v>
      </c>
      <c r="AD207" s="270">
        <v>42094</v>
      </c>
      <c r="AE207" s="71">
        <v>8</v>
      </c>
      <c r="AF207" s="277">
        <v>8</v>
      </c>
      <c r="AG207" s="277"/>
      <c r="AH207" s="270">
        <v>42095</v>
      </c>
      <c r="AI207" s="71">
        <v>8</v>
      </c>
      <c r="AJ207" s="102"/>
      <c r="AK207" s="270">
        <v>42079</v>
      </c>
      <c r="AL207" s="270"/>
      <c r="AN207" s="71">
        <v>7</v>
      </c>
      <c r="AO207" s="270">
        <v>42079</v>
      </c>
      <c r="AQ207" s="102"/>
      <c r="AR207" s="270">
        <v>42086</v>
      </c>
      <c r="AS207" s="71">
        <v>4</v>
      </c>
      <c r="AT207" s="277" t="s">
        <v>1967</v>
      </c>
      <c r="AU207" s="270">
        <v>42076</v>
      </c>
      <c r="AW207" s="71">
        <v>7</v>
      </c>
      <c r="AX207" s="71" t="s">
        <v>1967</v>
      </c>
      <c r="AY207" s="110">
        <v>42.61618</v>
      </c>
      <c r="AZ207" s="110">
        <v>141.81164000000001</v>
      </c>
      <c r="BA207" s="106">
        <v>2</v>
      </c>
      <c r="BB207" s="97">
        <v>2.8</v>
      </c>
      <c r="BC207" s="98">
        <v>9</v>
      </c>
      <c r="BD207" s="196" t="s">
        <v>74</v>
      </c>
      <c r="BE207" s="213">
        <v>8.399027027027028</v>
      </c>
      <c r="BF207" s="295" t="s">
        <v>1967</v>
      </c>
      <c r="BG207" s="95"/>
      <c r="BH207" s="57" t="s">
        <v>2014</v>
      </c>
      <c r="BI207" s="95"/>
      <c r="BJ207" s="99"/>
      <c r="BL207" s="53" t="s">
        <v>2015</v>
      </c>
      <c r="BM207" s="55">
        <v>6</v>
      </c>
      <c r="BN207" s="323" t="s">
        <v>2074</v>
      </c>
      <c r="BO207" s="358">
        <v>1.4E-2</v>
      </c>
      <c r="BP207" s="358">
        <v>0</v>
      </c>
      <c r="BQ207" s="358">
        <v>0</v>
      </c>
      <c r="BR207" s="358">
        <v>0</v>
      </c>
      <c r="BS207" s="358">
        <v>0</v>
      </c>
      <c r="BT207" s="358">
        <v>0.13400000000000001</v>
      </c>
      <c r="BU207" s="359">
        <v>0.85099999999999998</v>
      </c>
      <c r="BV207" s="358">
        <v>4.4969642999999997E-2</v>
      </c>
      <c r="BW207" s="358">
        <v>6.8490080999999994E-2</v>
      </c>
      <c r="BX207" s="358">
        <v>4.5031870000000002E-2</v>
      </c>
      <c r="BY207" s="358">
        <v>5.6711388000000001E-2</v>
      </c>
      <c r="BZ207" s="358">
        <v>9.8616000000000006E-6</v>
      </c>
      <c r="CA207" s="358">
        <v>9.3895455000000003E-2</v>
      </c>
      <c r="CB207" s="359">
        <v>0.69089170099999997</v>
      </c>
      <c r="CC207" s="64">
        <v>296</v>
      </c>
      <c r="CD207" s="64">
        <v>306</v>
      </c>
      <c r="CE207" s="64">
        <v>267</v>
      </c>
      <c r="CF207" s="64">
        <v>284</v>
      </c>
      <c r="CG207" s="64">
        <v>248</v>
      </c>
      <c r="CH207" s="64">
        <v>193</v>
      </c>
      <c r="CI207" s="64">
        <v>213</v>
      </c>
      <c r="CJ207" s="64">
        <v>224</v>
      </c>
      <c r="CK207" s="64">
        <v>226</v>
      </c>
      <c r="CL207" s="327">
        <v>259</v>
      </c>
      <c r="CM207" s="328">
        <v>0.28097095795405302</v>
      </c>
      <c r="CN207" s="328">
        <v>0.177196366851539</v>
      </c>
      <c r="CO207" s="55" t="s">
        <v>2050</v>
      </c>
      <c r="CQ207" s="100" t="s">
        <v>612</v>
      </c>
      <c r="CR207" s="38" t="s">
        <v>612</v>
      </c>
      <c r="CS207" s="331"/>
      <c r="CT207" s="214" t="s">
        <v>1967</v>
      </c>
      <c r="CU207" s="302">
        <v>8</v>
      </c>
      <c r="CV207" s="302">
        <v>8</v>
      </c>
      <c r="CW207" s="352" t="s">
        <v>2423</v>
      </c>
      <c r="CX207" s="348" t="s">
        <v>1967</v>
      </c>
      <c r="CY207" s="100"/>
      <c r="CZ207" s="100"/>
      <c r="DA207" s="368" t="s">
        <v>3040</v>
      </c>
    </row>
    <row r="208" spans="1:105" s="93" customFormat="1">
      <c r="A208" s="55">
        <v>207</v>
      </c>
      <c r="B208" s="93" t="s">
        <v>614</v>
      </c>
      <c r="C208" s="93" t="s">
        <v>614</v>
      </c>
      <c r="D208" s="109" t="s">
        <v>29</v>
      </c>
      <c r="G208" s="100" t="s">
        <v>616</v>
      </c>
      <c r="H208" s="104"/>
      <c r="J208" s="100" t="s">
        <v>615</v>
      </c>
      <c r="K208" s="100" t="s">
        <v>41</v>
      </c>
      <c r="L208" s="105"/>
      <c r="M208" s="100" t="s">
        <v>653</v>
      </c>
      <c r="N208" s="108" t="s">
        <v>590</v>
      </c>
      <c r="O208" s="108" t="s">
        <v>668</v>
      </c>
      <c r="P208" s="108"/>
      <c r="Q208" s="94" t="s">
        <v>735</v>
      </c>
      <c r="R208" s="95"/>
      <c r="S208" s="96"/>
      <c r="T208" s="99"/>
      <c r="U208" s="100"/>
      <c r="V208" s="100"/>
      <c r="W208" s="101"/>
      <c r="X208" s="94" t="s">
        <v>517</v>
      </c>
      <c r="Y208" s="100"/>
      <c r="Z208" s="100"/>
      <c r="AA208" s="95"/>
      <c r="AB208" s="95"/>
      <c r="AC208" s="263">
        <v>6</v>
      </c>
      <c r="AD208" s="270">
        <v>42094</v>
      </c>
      <c r="AE208" s="71">
        <v>8</v>
      </c>
      <c r="AF208" s="277">
        <v>7</v>
      </c>
      <c r="AG208" s="277"/>
      <c r="AH208" s="270">
        <v>42095</v>
      </c>
      <c r="AI208" s="71">
        <v>8</v>
      </c>
      <c r="AJ208" s="102"/>
      <c r="AK208" s="270">
        <v>42079</v>
      </c>
      <c r="AL208" s="270"/>
      <c r="AN208" s="71">
        <v>3</v>
      </c>
      <c r="AO208" s="270">
        <v>42079</v>
      </c>
      <c r="AQ208" s="102"/>
      <c r="AR208" s="270">
        <v>42086</v>
      </c>
      <c r="AS208" s="71">
        <v>4</v>
      </c>
      <c r="AT208" s="277" t="s">
        <v>1967</v>
      </c>
      <c r="AU208" s="102"/>
      <c r="AW208" s="71"/>
      <c r="AX208" s="71" t="s">
        <v>1967</v>
      </c>
      <c r="AY208" s="110">
        <v>31.53256</v>
      </c>
      <c r="AZ208" s="110">
        <v>131.23915</v>
      </c>
      <c r="BA208" s="106">
        <v>13</v>
      </c>
      <c r="BB208" s="97"/>
      <c r="BC208" s="98"/>
      <c r="BD208" s="196" t="s">
        <v>74</v>
      </c>
      <c r="BE208" s="213">
        <v>8.5192207792207792</v>
      </c>
      <c r="BF208" s="295" t="s">
        <v>1967</v>
      </c>
      <c r="BG208" s="95"/>
      <c r="BH208" s="57" t="s">
        <v>2014</v>
      </c>
      <c r="BI208" s="95"/>
      <c r="BJ208" s="99"/>
      <c r="BL208" s="53" t="s">
        <v>2015</v>
      </c>
      <c r="BM208" s="55">
        <v>1</v>
      </c>
      <c r="BN208" s="321" t="s">
        <v>2073</v>
      </c>
      <c r="BO208" s="358">
        <v>1.2E-2</v>
      </c>
      <c r="BP208" s="358">
        <v>1E-3</v>
      </c>
      <c r="BQ208" s="358">
        <v>0.152</v>
      </c>
      <c r="BR208" s="358">
        <v>2E-3</v>
      </c>
      <c r="BS208" s="358">
        <v>1E-3</v>
      </c>
      <c r="BT208" s="358">
        <v>0.83</v>
      </c>
      <c r="BU208" s="359">
        <v>3.0000000000000001E-3</v>
      </c>
      <c r="BV208" s="358">
        <v>5.7441883999999999E-2</v>
      </c>
      <c r="BW208" s="358">
        <v>4.6193175000000003E-2</v>
      </c>
      <c r="BX208" s="358">
        <v>0.2434355</v>
      </c>
      <c r="BY208" s="358">
        <v>1.9185324E-2</v>
      </c>
      <c r="BZ208" s="358">
        <v>2.5846152000000001E-2</v>
      </c>
      <c r="CA208" s="358">
        <v>0.53796757500000003</v>
      </c>
      <c r="CB208" s="359">
        <v>6.9930389999999995E-2</v>
      </c>
      <c r="CC208" s="64">
        <v>296</v>
      </c>
      <c r="CD208" s="64">
        <v>307</v>
      </c>
      <c r="CE208" s="64">
        <v>267</v>
      </c>
      <c r="CF208" s="64">
        <v>284</v>
      </c>
      <c r="CG208" s="64">
        <v>248</v>
      </c>
      <c r="CH208" s="64">
        <v>193</v>
      </c>
      <c r="CI208" s="64">
        <v>213</v>
      </c>
      <c r="CJ208" s="64">
        <v>224</v>
      </c>
      <c r="CK208" s="64">
        <v>226</v>
      </c>
      <c r="CL208" s="327">
        <v>259</v>
      </c>
      <c r="CM208" s="328">
        <v>0.13697442566103199</v>
      </c>
      <c r="CN208" s="328">
        <v>0.17147162230035201</v>
      </c>
      <c r="CO208" s="55" t="s">
        <v>74</v>
      </c>
      <c r="CQ208" s="100" t="s">
        <v>615</v>
      </c>
      <c r="CR208" s="38" t="s">
        <v>615</v>
      </c>
      <c r="CS208" s="331"/>
      <c r="CT208" s="214" t="s">
        <v>1967</v>
      </c>
      <c r="CU208" s="302">
        <v>10</v>
      </c>
      <c r="CV208" s="302">
        <v>9</v>
      </c>
      <c r="CW208" s="352" t="s">
        <v>2404</v>
      </c>
      <c r="CX208" s="348" t="s">
        <v>1967</v>
      </c>
      <c r="CY208" s="100"/>
      <c r="CZ208" s="100"/>
      <c r="DA208" s="368"/>
    </row>
    <row r="209" spans="1:105" s="93" customFormat="1">
      <c r="A209" s="55">
        <v>208</v>
      </c>
      <c r="B209" s="93" t="s">
        <v>617</v>
      </c>
      <c r="C209" s="93" t="s">
        <v>617</v>
      </c>
      <c r="D209" s="109" t="s">
        <v>29</v>
      </c>
      <c r="G209" s="100" t="s">
        <v>619</v>
      </c>
      <c r="H209" s="104"/>
      <c r="J209" s="100" t="s">
        <v>618</v>
      </c>
      <c r="K209" s="100" t="s">
        <v>41</v>
      </c>
      <c r="L209" s="105"/>
      <c r="M209" s="100" t="s">
        <v>653</v>
      </c>
      <c r="N209" s="108" t="s">
        <v>664</v>
      </c>
      <c r="O209" s="108" t="s">
        <v>703</v>
      </c>
      <c r="P209" s="108" t="s">
        <v>704</v>
      </c>
      <c r="Q209" s="94" t="s">
        <v>735</v>
      </c>
      <c r="R209" s="95">
        <v>40501</v>
      </c>
      <c r="S209" s="96" t="s">
        <v>662</v>
      </c>
      <c r="T209" s="99" t="s">
        <v>750</v>
      </c>
      <c r="U209" s="100"/>
      <c r="V209" s="100">
        <v>35</v>
      </c>
      <c r="W209" s="101"/>
      <c r="X209" s="94" t="s">
        <v>517</v>
      </c>
      <c r="Y209" s="100"/>
      <c r="Z209" s="100"/>
      <c r="AA209" s="95"/>
      <c r="AB209" s="95"/>
      <c r="AC209" s="263">
        <v>6</v>
      </c>
      <c r="AD209" s="270">
        <v>42094</v>
      </c>
      <c r="AE209" s="71">
        <v>8</v>
      </c>
      <c r="AF209" s="277">
        <v>8</v>
      </c>
      <c r="AG209" s="277"/>
      <c r="AH209" s="270">
        <v>42095</v>
      </c>
      <c r="AI209" s="71">
        <v>8</v>
      </c>
      <c r="AJ209" s="102"/>
      <c r="AK209" s="270">
        <v>42079</v>
      </c>
      <c r="AL209" s="270"/>
      <c r="AN209" s="71">
        <v>6</v>
      </c>
      <c r="AO209" s="270">
        <v>42079</v>
      </c>
      <c r="AQ209" s="102"/>
      <c r="AR209" s="270">
        <v>42086</v>
      </c>
      <c r="AS209" s="71">
        <v>4</v>
      </c>
      <c r="AT209" s="277" t="s">
        <v>1967</v>
      </c>
      <c r="AU209" s="102"/>
      <c r="AW209" s="71"/>
      <c r="AX209" s="71" t="s">
        <v>1967</v>
      </c>
      <c r="AY209" s="110">
        <v>35.636270000000003</v>
      </c>
      <c r="AZ209" s="110">
        <v>136.94964999999999</v>
      </c>
      <c r="BA209" s="106">
        <v>123</v>
      </c>
      <c r="BB209" s="97">
        <v>1.45</v>
      </c>
      <c r="BC209" s="98">
        <v>3</v>
      </c>
      <c r="BD209" s="196" t="s">
        <v>74</v>
      </c>
      <c r="BE209" s="213">
        <v>8.4992307692307687</v>
      </c>
      <c r="BF209" s="295" t="s">
        <v>1967</v>
      </c>
      <c r="BG209" s="95"/>
      <c r="BH209" s="57" t="s">
        <v>2014</v>
      </c>
      <c r="BI209" s="95"/>
      <c r="BJ209" s="99"/>
      <c r="BL209" s="53" t="s">
        <v>2015</v>
      </c>
      <c r="BM209" s="55">
        <v>1</v>
      </c>
      <c r="BN209" s="321" t="s">
        <v>2073</v>
      </c>
      <c r="BO209" s="358">
        <v>3.9E-2</v>
      </c>
      <c r="BP209" s="358">
        <v>0</v>
      </c>
      <c r="BQ209" s="358">
        <v>0</v>
      </c>
      <c r="BR209" s="358">
        <v>0</v>
      </c>
      <c r="BS209" s="358">
        <v>0</v>
      </c>
      <c r="BT209" s="358">
        <v>0.89800000000000002</v>
      </c>
      <c r="BU209" s="359">
        <v>6.0999999999999999E-2</v>
      </c>
      <c r="BV209" s="358">
        <v>2.6261914000000001E-2</v>
      </c>
      <c r="BW209" s="358">
        <v>0.14810852499999999</v>
      </c>
      <c r="BX209" s="358">
        <v>5.8678126999999997E-2</v>
      </c>
      <c r="BY209" s="358">
        <v>7.8473957999999996E-2</v>
      </c>
      <c r="BZ209" s="358">
        <v>9.6320099999999993E-6</v>
      </c>
      <c r="CA209" s="358">
        <v>0.56767440199999997</v>
      </c>
      <c r="CB209" s="359">
        <v>0.120793441</v>
      </c>
      <c r="CC209" s="64">
        <v>296</v>
      </c>
      <c r="CD209" s="64">
        <v>307</v>
      </c>
      <c r="CE209" s="64">
        <v>267</v>
      </c>
      <c r="CF209" s="64">
        <v>283</v>
      </c>
      <c r="CG209" s="64">
        <v>248</v>
      </c>
      <c r="CH209" s="64">
        <v>193</v>
      </c>
      <c r="CI209" s="64">
        <v>213</v>
      </c>
      <c r="CJ209" s="64">
        <v>224</v>
      </c>
      <c r="CK209" s="64">
        <v>226</v>
      </c>
      <c r="CL209" s="327">
        <v>259</v>
      </c>
      <c r="CM209" s="328">
        <v>0.33321774310070801</v>
      </c>
      <c r="CN209" s="328">
        <v>0.17807922336829299</v>
      </c>
      <c r="CO209" s="55" t="s">
        <v>2050</v>
      </c>
      <c r="CQ209" s="100" t="s">
        <v>618</v>
      </c>
      <c r="CR209" s="38" t="s">
        <v>618</v>
      </c>
      <c r="CS209" s="331"/>
      <c r="CT209" s="214" t="s">
        <v>1967</v>
      </c>
      <c r="CU209" s="302">
        <v>8</v>
      </c>
      <c r="CV209" s="302">
        <v>7</v>
      </c>
      <c r="CW209" s="352" t="s">
        <v>2395</v>
      </c>
      <c r="CX209" s="348" t="s">
        <v>1967</v>
      </c>
      <c r="CY209" s="100"/>
      <c r="CZ209" s="100"/>
      <c r="DA209" s="368"/>
    </row>
    <row r="210" spans="1:105" s="93" customFormat="1">
      <c r="A210" s="55">
        <v>209</v>
      </c>
      <c r="B210" s="93" t="s">
        <v>620</v>
      </c>
      <c r="C210" s="93" t="s">
        <v>620</v>
      </c>
      <c r="D210" s="109" t="s">
        <v>29</v>
      </c>
      <c r="G210" s="100" t="s">
        <v>622</v>
      </c>
      <c r="H210" s="104"/>
      <c r="J210" s="100" t="s">
        <v>621</v>
      </c>
      <c r="K210" s="100" t="s">
        <v>41</v>
      </c>
      <c r="L210" s="105"/>
      <c r="M210" s="100" t="s">
        <v>653</v>
      </c>
      <c r="N210" s="108" t="s">
        <v>664</v>
      </c>
      <c r="O210" s="108" t="s">
        <v>705</v>
      </c>
      <c r="P210" s="108" t="s">
        <v>706</v>
      </c>
      <c r="Q210" s="94" t="s">
        <v>735</v>
      </c>
      <c r="R210" s="95">
        <v>40500</v>
      </c>
      <c r="S210" s="96" t="s">
        <v>662</v>
      </c>
      <c r="T210" s="99" t="s">
        <v>751</v>
      </c>
      <c r="U210" s="100"/>
      <c r="V210" s="100">
        <v>25</v>
      </c>
      <c r="W210" s="101"/>
      <c r="X210" s="94" t="s">
        <v>517</v>
      </c>
      <c r="Y210" s="100"/>
      <c r="Z210" s="100"/>
      <c r="AA210" s="95"/>
      <c r="AB210" s="95"/>
      <c r="AC210" s="263">
        <v>6</v>
      </c>
      <c r="AD210" s="270">
        <v>42094</v>
      </c>
      <c r="AE210" s="71">
        <v>8</v>
      </c>
      <c r="AF210" s="277">
        <v>8</v>
      </c>
      <c r="AG210" s="277"/>
      <c r="AH210" s="270">
        <v>42095</v>
      </c>
      <c r="AI210" s="71">
        <v>8</v>
      </c>
      <c r="AJ210" s="102"/>
      <c r="AK210" s="270">
        <v>42079</v>
      </c>
      <c r="AL210" s="270"/>
      <c r="AN210" s="71">
        <v>7</v>
      </c>
      <c r="AO210" s="270">
        <v>42079</v>
      </c>
      <c r="AQ210" s="102"/>
      <c r="AR210" s="270">
        <v>42086</v>
      </c>
      <c r="AS210" s="71">
        <v>4</v>
      </c>
      <c r="AT210" s="277" t="s">
        <v>1967</v>
      </c>
      <c r="AU210" s="102"/>
      <c r="AW210" s="71"/>
      <c r="AX210" s="71" t="s">
        <v>1967</v>
      </c>
      <c r="AY210" s="110">
        <v>35.440989999999999</v>
      </c>
      <c r="AZ210" s="110">
        <v>136.80366000000001</v>
      </c>
      <c r="BA210" s="106">
        <v>21.6</v>
      </c>
      <c r="BB210" s="97">
        <v>1.35</v>
      </c>
      <c r="BC210" s="98">
        <v>5</v>
      </c>
      <c r="BD210" s="196" t="s">
        <v>74</v>
      </c>
      <c r="BE210" s="213">
        <v>8.7098305084745764</v>
      </c>
      <c r="BF210" s="295" t="s">
        <v>1967</v>
      </c>
      <c r="BG210" s="95"/>
      <c r="BH210" s="57" t="s">
        <v>2014</v>
      </c>
      <c r="BI210" s="95"/>
      <c r="BJ210" s="99"/>
      <c r="BL210" s="53" t="s">
        <v>2015</v>
      </c>
      <c r="BM210" s="55">
        <v>1</v>
      </c>
      <c r="BN210" s="321" t="s">
        <v>2073</v>
      </c>
      <c r="BO210" s="358">
        <v>3.3000000000000002E-2</v>
      </c>
      <c r="BP210" s="358">
        <v>1E-3</v>
      </c>
      <c r="BQ210" s="358">
        <v>2E-3</v>
      </c>
      <c r="BR210" s="358">
        <v>0</v>
      </c>
      <c r="BS210" s="358">
        <v>1E-3</v>
      </c>
      <c r="BT210" s="358">
        <v>0.86399999999999999</v>
      </c>
      <c r="BU210" s="359">
        <v>9.9000000000000005E-2</v>
      </c>
      <c r="BV210" s="358">
        <v>3.0607481999999998E-2</v>
      </c>
      <c r="BW210" s="358">
        <v>0.15286978500000001</v>
      </c>
      <c r="BX210" s="358">
        <v>6.7528747E-2</v>
      </c>
      <c r="BY210" s="358">
        <v>8.3559856000000002E-2</v>
      </c>
      <c r="BZ210" s="358">
        <v>9.5559999999999996E-6</v>
      </c>
      <c r="CA210" s="358">
        <v>0.54408768299999999</v>
      </c>
      <c r="CB210" s="359">
        <v>0.121336892</v>
      </c>
      <c r="CC210" s="64">
        <v>296</v>
      </c>
      <c r="CD210" s="64">
        <v>307</v>
      </c>
      <c r="CE210" s="64">
        <v>267</v>
      </c>
      <c r="CF210" s="64">
        <v>283</v>
      </c>
      <c r="CG210" s="64">
        <v>248</v>
      </c>
      <c r="CH210" s="64">
        <v>193</v>
      </c>
      <c r="CI210" s="64">
        <v>213</v>
      </c>
      <c r="CJ210" s="64">
        <v>224</v>
      </c>
      <c r="CK210" s="64">
        <v>226</v>
      </c>
      <c r="CL210" s="327">
        <v>259</v>
      </c>
      <c r="CM210" s="328">
        <v>0.36393584742089302</v>
      </c>
      <c r="CN210" s="328">
        <v>0.16459951842260701</v>
      </c>
      <c r="CO210" s="55" t="s">
        <v>2050</v>
      </c>
      <c r="CQ210" s="100" t="s">
        <v>621</v>
      </c>
      <c r="CR210" s="38" t="s">
        <v>621</v>
      </c>
      <c r="CS210" s="331"/>
      <c r="CT210" s="214" t="s">
        <v>1967</v>
      </c>
      <c r="CU210" s="302">
        <v>9</v>
      </c>
      <c r="CV210" s="302">
        <v>8</v>
      </c>
      <c r="CW210" s="352" t="s">
        <v>2377</v>
      </c>
      <c r="CX210" s="348" t="s">
        <v>1967</v>
      </c>
      <c r="CY210" s="100"/>
      <c r="CZ210" s="100"/>
      <c r="DA210" s="368"/>
    </row>
    <row r="211" spans="1:105" s="93" customFormat="1">
      <c r="A211" s="55">
        <v>210</v>
      </c>
      <c r="B211" s="93" t="s">
        <v>623</v>
      </c>
      <c r="C211" s="93" t="s">
        <v>623</v>
      </c>
      <c r="D211" s="109" t="s">
        <v>29</v>
      </c>
      <c r="G211" s="100" t="s">
        <v>625</v>
      </c>
      <c r="H211" s="104"/>
      <c r="J211" s="100" t="s">
        <v>624</v>
      </c>
      <c r="K211" s="100" t="s">
        <v>41</v>
      </c>
      <c r="L211" s="105"/>
      <c r="M211" s="100" t="s">
        <v>653</v>
      </c>
      <c r="N211" s="108" t="s">
        <v>664</v>
      </c>
      <c r="O211" s="108" t="s">
        <v>703</v>
      </c>
      <c r="P211" s="108" t="s">
        <v>707</v>
      </c>
      <c r="Q211" s="94" t="s">
        <v>735</v>
      </c>
      <c r="R211" s="95">
        <v>40501</v>
      </c>
      <c r="S211" s="96" t="s">
        <v>662</v>
      </c>
      <c r="T211" s="99" t="s">
        <v>738</v>
      </c>
      <c r="U211" s="100"/>
      <c r="V211" s="100">
        <v>30</v>
      </c>
      <c r="W211" s="101"/>
      <c r="X211" s="94" t="s">
        <v>517</v>
      </c>
      <c r="Y211" s="100"/>
      <c r="Z211" s="100"/>
      <c r="AA211" s="95"/>
      <c r="AB211" s="95"/>
      <c r="AC211" s="263">
        <v>6</v>
      </c>
      <c r="AD211" s="270">
        <v>42094</v>
      </c>
      <c r="AE211" s="71">
        <v>8</v>
      </c>
      <c r="AF211" s="277">
        <v>8</v>
      </c>
      <c r="AG211" s="277"/>
      <c r="AH211" s="270">
        <v>42095</v>
      </c>
      <c r="AI211" s="71">
        <v>8</v>
      </c>
      <c r="AJ211" s="102"/>
      <c r="AK211" s="270">
        <v>42079</v>
      </c>
      <c r="AL211" s="270"/>
      <c r="AN211" s="71">
        <v>7</v>
      </c>
      <c r="AO211" s="270">
        <v>42079</v>
      </c>
      <c r="AQ211" s="102"/>
      <c r="AR211" s="270">
        <v>42086</v>
      </c>
      <c r="AS211" s="71">
        <v>4</v>
      </c>
      <c r="AT211" s="277" t="s">
        <v>1967</v>
      </c>
      <c r="AU211" s="270">
        <v>42076</v>
      </c>
      <c r="AW211" s="71">
        <v>8</v>
      </c>
      <c r="AX211" s="71" t="s">
        <v>1967</v>
      </c>
      <c r="AY211" s="110">
        <v>35.872459999999997</v>
      </c>
      <c r="AZ211" s="110">
        <v>136.86403000000001</v>
      </c>
      <c r="BA211" s="106">
        <v>358</v>
      </c>
      <c r="BB211" s="97">
        <v>2.9</v>
      </c>
      <c r="BC211" s="98">
        <v>10</v>
      </c>
      <c r="BD211" s="196" t="s">
        <v>74</v>
      </c>
      <c r="BE211" s="213">
        <v>8.483786982248521</v>
      </c>
      <c r="BF211" s="295" t="s">
        <v>1967</v>
      </c>
      <c r="BG211" s="95"/>
      <c r="BH211" s="57" t="s">
        <v>2014</v>
      </c>
      <c r="BI211" s="95"/>
      <c r="BJ211" s="99"/>
      <c r="BL211" s="53" t="s">
        <v>2015</v>
      </c>
      <c r="BM211" s="55">
        <v>1</v>
      </c>
      <c r="BN211" s="321" t="s">
        <v>2073</v>
      </c>
      <c r="BO211" s="358">
        <v>5.0000000000000001E-3</v>
      </c>
      <c r="BP211" s="358">
        <v>0</v>
      </c>
      <c r="BQ211" s="358">
        <v>0</v>
      </c>
      <c r="BR211" s="358">
        <v>0</v>
      </c>
      <c r="BS211" s="358">
        <v>0</v>
      </c>
      <c r="BT211" s="358">
        <v>0.99099999999999999</v>
      </c>
      <c r="BU211" s="359">
        <v>3.0000000000000001E-3</v>
      </c>
      <c r="BV211" s="358">
        <v>2.0771424E-2</v>
      </c>
      <c r="BW211" s="358">
        <v>0.14941726599999999</v>
      </c>
      <c r="BX211" s="358">
        <v>5.3487363000000003E-2</v>
      </c>
      <c r="BY211" s="358">
        <v>8.2022925999999996E-2</v>
      </c>
      <c r="BZ211" s="358">
        <v>9.5872700000000001E-6</v>
      </c>
      <c r="CA211" s="358">
        <v>0.57512601699999999</v>
      </c>
      <c r="CB211" s="359">
        <v>0.119165417</v>
      </c>
      <c r="CC211" s="64">
        <v>295</v>
      </c>
      <c r="CD211" s="64">
        <v>306</v>
      </c>
      <c r="CE211" s="64">
        <v>267</v>
      </c>
      <c r="CF211" s="64">
        <v>283</v>
      </c>
      <c r="CG211" s="64">
        <v>250</v>
      </c>
      <c r="CH211" s="64">
        <v>194</v>
      </c>
      <c r="CI211" s="64">
        <v>213</v>
      </c>
      <c r="CJ211" s="64">
        <v>222</v>
      </c>
      <c r="CK211" s="64">
        <v>227</v>
      </c>
      <c r="CL211" s="327">
        <v>258</v>
      </c>
      <c r="CM211" s="328">
        <v>0.357549487068343</v>
      </c>
      <c r="CN211" s="328">
        <v>0.17335372436128099</v>
      </c>
      <c r="CO211" s="55" t="s">
        <v>2050</v>
      </c>
      <c r="CQ211" s="100" t="s">
        <v>624</v>
      </c>
      <c r="CR211" s="38" t="s">
        <v>624</v>
      </c>
      <c r="CS211" s="331"/>
      <c r="CT211" s="214" t="s">
        <v>1967</v>
      </c>
      <c r="CU211" s="302">
        <v>8</v>
      </c>
      <c r="CV211" s="302">
        <v>7</v>
      </c>
      <c r="CW211" s="352" t="s">
        <v>2388</v>
      </c>
      <c r="CX211" s="348" t="s">
        <v>1967</v>
      </c>
      <c r="CY211" s="100"/>
      <c r="CZ211" s="100"/>
      <c r="DA211" s="368"/>
    </row>
    <row r="212" spans="1:105" s="93" customFormat="1">
      <c r="A212" s="55">
        <v>211</v>
      </c>
      <c r="B212" s="93" t="s">
        <v>626</v>
      </c>
      <c r="C212" s="93" t="s">
        <v>626</v>
      </c>
      <c r="D212" s="109" t="s">
        <v>29</v>
      </c>
      <c r="G212" s="100" t="s">
        <v>628</v>
      </c>
      <c r="H212" s="104"/>
      <c r="J212" s="100" t="s">
        <v>627</v>
      </c>
      <c r="K212" s="100" t="s">
        <v>41</v>
      </c>
      <c r="L212" s="105"/>
      <c r="M212" s="100" t="s">
        <v>653</v>
      </c>
      <c r="N212" s="108" t="s">
        <v>664</v>
      </c>
      <c r="O212" s="108" t="s">
        <v>708</v>
      </c>
      <c r="P212" s="108" t="s">
        <v>709</v>
      </c>
      <c r="Q212" s="94" t="s">
        <v>735</v>
      </c>
      <c r="R212" s="95">
        <v>40502</v>
      </c>
      <c r="S212" s="96" t="s">
        <v>669</v>
      </c>
      <c r="T212" s="99" t="s">
        <v>752</v>
      </c>
      <c r="U212" s="100"/>
      <c r="V212" s="100">
        <v>45</v>
      </c>
      <c r="W212" s="101"/>
      <c r="X212" s="94" t="s">
        <v>517</v>
      </c>
      <c r="Y212" s="100"/>
      <c r="Z212" s="100"/>
      <c r="AA212" s="95"/>
      <c r="AB212" s="95"/>
      <c r="AC212" s="263">
        <v>6</v>
      </c>
      <c r="AD212" s="270">
        <v>42094</v>
      </c>
      <c r="AE212" s="71">
        <v>8</v>
      </c>
      <c r="AF212" s="277">
        <v>8</v>
      </c>
      <c r="AG212" s="277"/>
      <c r="AH212" s="270">
        <v>42095</v>
      </c>
      <c r="AI212" s="71">
        <v>8</v>
      </c>
      <c r="AJ212" s="102"/>
      <c r="AK212" s="270">
        <v>42079</v>
      </c>
      <c r="AL212" s="270"/>
      <c r="AN212" s="71">
        <v>8</v>
      </c>
      <c r="AO212" s="270">
        <v>42079</v>
      </c>
      <c r="AQ212" s="102"/>
      <c r="AR212" s="270">
        <v>42086</v>
      </c>
      <c r="AS212" s="71">
        <v>4</v>
      </c>
      <c r="AT212" s="277" t="s">
        <v>1967</v>
      </c>
      <c r="AU212" s="102"/>
      <c r="AW212" s="71"/>
      <c r="AX212" s="71" t="s">
        <v>1967</v>
      </c>
      <c r="AY212" s="110">
        <v>35.368360000000003</v>
      </c>
      <c r="AZ212" s="110">
        <v>136.68180000000001</v>
      </c>
      <c r="BA212" s="106">
        <v>8.58</v>
      </c>
      <c r="BB212" s="97">
        <v>2.9</v>
      </c>
      <c r="BC212" s="98">
        <v>7</v>
      </c>
      <c r="BD212" s="196" t="s">
        <v>74</v>
      </c>
      <c r="BE212" s="213">
        <v>8.4738983050847452</v>
      </c>
      <c r="BF212" s="295" t="s">
        <v>1967</v>
      </c>
      <c r="BG212" s="95"/>
      <c r="BH212" s="57" t="s">
        <v>2014</v>
      </c>
      <c r="BI212" s="95"/>
      <c r="BJ212" s="99"/>
      <c r="BL212" s="53" t="s">
        <v>2015</v>
      </c>
      <c r="BM212" s="55">
        <v>1</v>
      </c>
      <c r="BN212" s="321" t="s">
        <v>2073</v>
      </c>
      <c r="BO212" s="358">
        <v>4.2999999999999997E-2</v>
      </c>
      <c r="BP212" s="358">
        <v>6.0000000000000001E-3</v>
      </c>
      <c r="BQ212" s="358">
        <v>1.4999999999999999E-2</v>
      </c>
      <c r="BR212" s="358">
        <v>4.0000000000000001E-3</v>
      </c>
      <c r="BS212" s="358">
        <v>8.9999999999999993E-3</v>
      </c>
      <c r="BT212" s="358">
        <v>0.83499999999999996</v>
      </c>
      <c r="BU212" s="359">
        <v>8.8999999999999996E-2</v>
      </c>
      <c r="BV212" s="358">
        <v>3.1536598999999998E-2</v>
      </c>
      <c r="BW212" s="358">
        <v>0.15544809800000001</v>
      </c>
      <c r="BX212" s="358">
        <v>6.8803446000000004E-2</v>
      </c>
      <c r="BY212" s="358">
        <v>8.2002704999999995E-2</v>
      </c>
      <c r="BZ212" s="358">
        <v>9.5888700000000002E-6</v>
      </c>
      <c r="CA212" s="358">
        <v>0.54341938499999998</v>
      </c>
      <c r="CB212" s="359">
        <v>0.118780178</v>
      </c>
      <c r="CC212" s="64">
        <v>296</v>
      </c>
      <c r="CD212" s="64">
        <v>307</v>
      </c>
      <c r="CE212" s="64">
        <v>267</v>
      </c>
      <c r="CF212" s="64">
        <v>283</v>
      </c>
      <c r="CG212" s="64">
        <v>247</v>
      </c>
      <c r="CH212" s="64">
        <v>193</v>
      </c>
      <c r="CI212" s="64">
        <v>213</v>
      </c>
      <c r="CJ212" s="64">
        <v>224</v>
      </c>
      <c r="CK212" s="64">
        <v>226</v>
      </c>
      <c r="CL212" s="327">
        <v>259</v>
      </c>
      <c r="CM212" s="328">
        <v>0.35616240427683898</v>
      </c>
      <c r="CN212" s="328">
        <v>0.16929982046678599</v>
      </c>
      <c r="CO212" s="55" t="s">
        <v>2050</v>
      </c>
      <c r="CQ212" s="100" t="s">
        <v>627</v>
      </c>
      <c r="CR212" s="38" t="s">
        <v>627</v>
      </c>
      <c r="CS212" s="331"/>
      <c r="CT212" s="214" t="s">
        <v>1967</v>
      </c>
      <c r="CU212" s="302">
        <v>9</v>
      </c>
      <c r="CV212" s="302">
        <v>8</v>
      </c>
      <c r="CW212" s="352" t="s">
        <v>2398</v>
      </c>
      <c r="CX212" s="348" t="s">
        <v>1967</v>
      </c>
      <c r="CY212" s="100"/>
      <c r="CZ212" s="100"/>
      <c r="DA212" s="368"/>
    </row>
    <row r="213" spans="1:105" s="93" customFormat="1">
      <c r="A213" s="55">
        <v>212</v>
      </c>
      <c r="B213" s="93" t="s">
        <v>629</v>
      </c>
      <c r="C213" s="93" t="s">
        <v>629</v>
      </c>
      <c r="D213" s="109" t="s">
        <v>29</v>
      </c>
      <c r="G213" s="100" t="s">
        <v>631</v>
      </c>
      <c r="H213" s="104"/>
      <c r="J213" s="100" t="s">
        <v>630</v>
      </c>
      <c r="K213" s="100" t="s">
        <v>41</v>
      </c>
      <c r="L213" s="105"/>
      <c r="M213" s="100" t="s">
        <v>653</v>
      </c>
      <c r="N213" s="108" t="s">
        <v>664</v>
      </c>
      <c r="O213" s="108" t="s">
        <v>697</v>
      </c>
      <c r="P213" s="108" t="s">
        <v>710</v>
      </c>
      <c r="Q213" s="94" t="s">
        <v>735</v>
      </c>
      <c r="R213" s="95">
        <v>40500</v>
      </c>
      <c r="S213" s="96" t="s">
        <v>662</v>
      </c>
      <c r="T213" s="99" t="s">
        <v>753</v>
      </c>
      <c r="U213" s="100"/>
      <c r="V213" s="100">
        <v>32</v>
      </c>
      <c r="W213" s="101"/>
      <c r="X213" s="94" t="s">
        <v>517</v>
      </c>
      <c r="Y213" s="100"/>
      <c r="Z213" s="100"/>
      <c r="AA213" s="95"/>
      <c r="AB213" s="95"/>
      <c r="AC213" s="263">
        <v>6</v>
      </c>
      <c r="AD213" s="270">
        <v>42094</v>
      </c>
      <c r="AE213" s="71">
        <v>8</v>
      </c>
      <c r="AF213" s="277">
        <v>8</v>
      </c>
      <c r="AG213" s="277"/>
      <c r="AH213" s="270">
        <v>42095</v>
      </c>
      <c r="AI213" s="71">
        <v>8</v>
      </c>
      <c r="AJ213" s="102"/>
      <c r="AK213" s="270">
        <v>42079</v>
      </c>
      <c r="AL213" s="270"/>
      <c r="AN213" s="71">
        <v>6</v>
      </c>
      <c r="AO213" s="270">
        <v>42079</v>
      </c>
      <c r="AQ213" s="102"/>
      <c r="AR213" s="270">
        <v>42086</v>
      </c>
      <c r="AS213" s="71">
        <v>4</v>
      </c>
      <c r="AT213" s="277" t="s">
        <v>1967</v>
      </c>
      <c r="AU213" s="102"/>
      <c r="AW213" s="71"/>
      <c r="AX213" s="71" t="s">
        <v>1967</v>
      </c>
      <c r="AY213" s="110">
        <v>36.16872</v>
      </c>
      <c r="AZ213" s="110">
        <v>137.23874000000001</v>
      </c>
      <c r="BA213" s="106">
        <v>551</v>
      </c>
      <c r="BB213" s="97">
        <v>2.89</v>
      </c>
      <c r="BC213" s="98">
        <v>7</v>
      </c>
      <c r="BD213" s="196" t="s">
        <v>74</v>
      </c>
      <c r="BE213" s="213">
        <v>8.2920574162679426</v>
      </c>
      <c r="BF213" s="295" t="s">
        <v>1967</v>
      </c>
      <c r="BG213" s="95"/>
      <c r="BH213" s="57" t="s">
        <v>2014</v>
      </c>
      <c r="BI213" s="95"/>
      <c r="BJ213" s="99"/>
      <c r="BL213" s="53" t="s">
        <v>2015</v>
      </c>
      <c r="BM213" s="55">
        <v>1</v>
      </c>
      <c r="BN213" s="321" t="s">
        <v>2073</v>
      </c>
      <c r="BO213" s="358">
        <v>7.5999999999999998E-2</v>
      </c>
      <c r="BP213" s="358">
        <v>0</v>
      </c>
      <c r="BQ213" s="358">
        <v>0</v>
      </c>
      <c r="BR213" s="358">
        <v>3.0000000000000001E-3</v>
      </c>
      <c r="BS213" s="358">
        <v>0</v>
      </c>
      <c r="BT213" s="358">
        <v>0.77700000000000002</v>
      </c>
      <c r="BU213" s="359">
        <v>0.14299999999999999</v>
      </c>
      <c r="BV213" s="358">
        <v>4.5946056999999998E-2</v>
      </c>
      <c r="BW213" s="358">
        <v>0.141476567</v>
      </c>
      <c r="BX213" s="358">
        <v>4.1337444000000001E-2</v>
      </c>
      <c r="BY213" s="358">
        <v>8.5560215999999994E-2</v>
      </c>
      <c r="BZ213" s="358">
        <v>9.5625300000000008E-6</v>
      </c>
      <c r="CA213" s="358">
        <v>0.56218947399999997</v>
      </c>
      <c r="CB213" s="359">
        <v>0.12348068</v>
      </c>
      <c r="CC213" s="64">
        <v>296</v>
      </c>
      <c r="CD213" s="64">
        <v>307</v>
      </c>
      <c r="CE213" s="64">
        <v>267</v>
      </c>
      <c r="CF213" s="64">
        <v>283</v>
      </c>
      <c r="CG213" s="64">
        <v>248</v>
      </c>
      <c r="CH213" s="64">
        <v>193</v>
      </c>
      <c r="CI213" s="64">
        <v>212</v>
      </c>
      <c r="CJ213" s="64">
        <v>224</v>
      </c>
      <c r="CK213" s="64">
        <v>226</v>
      </c>
      <c r="CL213" s="327">
        <v>259</v>
      </c>
      <c r="CM213" s="328">
        <v>0.33798584019650302</v>
      </c>
      <c r="CN213" s="328">
        <v>0.16875463791522999</v>
      </c>
      <c r="CO213" s="55" t="s">
        <v>2050</v>
      </c>
      <c r="CQ213" s="100" t="s">
        <v>630</v>
      </c>
      <c r="CR213" s="38" t="s">
        <v>630</v>
      </c>
      <c r="CS213" s="331"/>
      <c r="CT213" s="214" t="s">
        <v>1967</v>
      </c>
      <c r="CU213" s="302">
        <v>6</v>
      </c>
      <c r="CV213" s="302">
        <v>6</v>
      </c>
      <c r="CW213" s="352" t="s">
        <v>2383</v>
      </c>
      <c r="CX213" s="348" t="s">
        <v>1967</v>
      </c>
      <c r="CY213" s="100"/>
      <c r="CZ213" s="100"/>
      <c r="DA213" s="368"/>
    </row>
    <row r="214" spans="1:105" s="93" customFormat="1">
      <c r="A214" s="55">
        <v>213</v>
      </c>
      <c r="B214" s="93" t="s">
        <v>632</v>
      </c>
      <c r="C214" s="93" t="s">
        <v>632</v>
      </c>
      <c r="D214" s="109" t="s">
        <v>29</v>
      </c>
      <c r="G214" s="100" t="s">
        <v>634</v>
      </c>
      <c r="H214" s="104"/>
      <c r="J214" s="100" t="s">
        <v>633</v>
      </c>
      <c r="K214" s="100" t="s">
        <v>41</v>
      </c>
      <c r="L214" s="105"/>
      <c r="M214" s="100" t="s">
        <v>653</v>
      </c>
      <c r="N214" s="108" t="s">
        <v>664</v>
      </c>
      <c r="O214" s="108" t="s">
        <v>705</v>
      </c>
      <c r="P214" s="108" t="s">
        <v>706</v>
      </c>
      <c r="Q214" s="94" t="s">
        <v>735</v>
      </c>
      <c r="R214" s="95">
        <v>40500</v>
      </c>
      <c r="S214" s="96" t="s">
        <v>662</v>
      </c>
      <c r="T214" s="99" t="s">
        <v>754</v>
      </c>
      <c r="U214" s="100"/>
      <c r="V214" s="100">
        <v>28</v>
      </c>
      <c r="W214" s="101"/>
      <c r="X214" s="94" t="s">
        <v>517</v>
      </c>
      <c r="Y214" s="100"/>
      <c r="Z214" s="100"/>
      <c r="AA214" s="95"/>
      <c r="AB214" s="95"/>
      <c r="AC214" s="263">
        <v>6</v>
      </c>
      <c r="AD214" s="270">
        <v>42094</v>
      </c>
      <c r="AE214" s="71">
        <v>8</v>
      </c>
      <c r="AF214" s="277">
        <v>8</v>
      </c>
      <c r="AG214" s="277"/>
      <c r="AH214" s="270">
        <v>42095</v>
      </c>
      <c r="AI214" s="71">
        <v>8</v>
      </c>
      <c r="AJ214" s="102"/>
      <c r="AK214" s="270">
        <v>42079</v>
      </c>
      <c r="AL214" s="270"/>
      <c r="AN214" s="71">
        <v>8</v>
      </c>
      <c r="AO214" s="270">
        <v>42079</v>
      </c>
      <c r="AQ214" s="102"/>
      <c r="AR214" s="270">
        <v>42086</v>
      </c>
      <c r="AS214" s="71">
        <v>4</v>
      </c>
      <c r="AT214" s="277" t="s">
        <v>1967</v>
      </c>
      <c r="AU214" s="102"/>
      <c r="AW214" s="71"/>
      <c r="AX214" s="71" t="s">
        <v>1967</v>
      </c>
      <c r="AY214" s="110">
        <v>35.440049999999999</v>
      </c>
      <c r="AZ214" s="110">
        <v>136.80277000000001</v>
      </c>
      <c r="BA214" s="106">
        <v>25</v>
      </c>
      <c r="BB214" s="97">
        <v>2.78</v>
      </c>
      <c r="BC214" s="98">
        <v>10</v>
      </c>
      <c r="BD214" s="196" t="s">
        <v>74</v>
      </c>
      <c r="BE214" s="213">
        <v>8.2187234042553197</v>
      </c>
      <c r="BF214" s="295" t="s">
        <v>1967</v>
      </c>
      <c r="BG214" s="95"/>
      <c r="BH214" s="57" t="s">
        <v>2014</v>
      </c>
      <c r="BI214" s="95"/>
      <c r="BJ214" s="99"/>
      <c r="BL214" s="53" t="s">
        <v>2015</v>
      </c>
      <c r="BM214" s="55">
        <v>1</v>
      </c>
      <c r="BN214" s="321" t="s">
        <v>2073</v>
      </c>
      <c r="BO214" s="358">
        <v>4.9000000000000002E-2</v>
      </c>
      <c r="BP214" s="358">
        <v>8.9999999999999993E-3</v>
      </c>
      <c r="BQ214" s="358">
        <v>4.0000000000000001E-3</v>
      </c>
      <c r="BR214" s="358">
        <v>1E-3</v>
      </c>
      <c r="BS214" s="358">
        <v>2E-3</v>
      </c>
      <c r="BT214" s="358">
        <v>0.80300000000000005</v>
      </c>
      <c r="BU214" s="359">
        <v>0.13300000000000001</v>
      </c>
      <c r="BV214" s="358">
        <v>1.9064318E-2</v>
      </c>
      <c r="BW214" s="358">
        <v>0.13518134700000001</v>
      </c>
      <c r="BX214" s="358">
        <v>5.8626596000000003E-2</v>
      </c>
      <c r="BY214" s="358">
        <v>6.9257288E-2</v>
      </c>
      <c r="BZ214" s="358">
        <v>9.8657499999999995E-6</v>
      </c>
      <c r="CA214" s="358">
        <v>0.58079389400000003</v>
      </c>
      <c r="CB214" s="359">
        <v>0.13706669099999999</v>
      </c>
      <c r="CC214" s="64">
        <v>296</v>
      </c>
      <c r="CD214" s="64">
        <v>307</v>
      </c>
      <c r="CE214" s="64">
        <v>267</v>
      </c>
      <c r="CF214" s="64">
        <v>283</v>
      </c>
      <c r="CG214" s="64">
        <v>248</v>
      </c>
      <c r="CH214" s="64">
        <v>193</v>
      </c>
      <c r="CI214" s="64">
        <v>213</v>
      </c>
      <c r="CJ214" s="64">
        <v>224</v>
      </c>
      <c r="CK214" s="64">
        <v>226</v>
      </c>
      <c r="CL214" s="327">
        <v>259</v>
      </c>
      <c r="CM214" s="328">
        <v>0.124086114723306</v>
      </c>
      <c r="CN214" s="328">
        <v>0.19421992016099801</v>
      </c>
      <c r="CO214" s="55" t="s">
        <v>74</v>
      </c>
      <c r="CQ214" s="100" t="s">
        <v>633</v>
      </c>
      <c r="CR214" s="38" t="s">
        <v>633</v>
      </c>
      <c r="CS214" s="331"/>
      <c r="CT214" s="214" t="s">
        <v>1967</v>
      </c>
      <c r="CU214" s="302">
        <v>9</v>
      </c>
      <c r="CV214" s="302">
        <v>8</v>
      </c>
      <c r="CW214" s="352" t="s">
        <v>2376</v>
      </c>
      <c r="CX214" s="348" t="s">
        <v>1967</v>
      </c>
      <c r="CY214" s="100"/>
      <c r="CZ214" s="100"/>
      <c r="DA214" s="368" t="s">
        <v>3040</v>
      </c>
    </row>
    <row r="215" spans="1:105" s="93" customFormat="1">
      <c r="A215" s="55">
        <v>214</v>
      </c>
      <c r="B215" s="93" t="s">
        <v>635</v>
      </c>
      <c r="C215" s="93" t="s">
        <v>635</v>
      </c>
      <c r="D215" s="109" t="s">
        <v>29</v>
      </c>
      <c r="G215" s="100" t="s">
        <v>637</v>
      </c>
      <c r="H215" s="104"/>
      <c r="J215" s="100" t="s">
        <v>636</v>
      </c>
      <c r="K215" s="100" t="s">
        <v>41</v>
      </c>
      <c r="L215" s="105"/>
      <c r="M215" s="100" t="s">
        <v>653</v>
      </c>
      <c r="N215" s="108" t="s">
        <v>664</v>
      </c>
      <c r="O215" s="108" t="s">
        <v>705</v>
      </c>
      <c r="P215" s="108" t="s">
        <v>711</v>
      </c>
      <c r="Q215" s="94" t="s">
        <v>735</v>
      </c>
      <c r="R215" s="95">
        <v>40499</v>
      </c>
      <c r="S215" s="96" t="s">
        <v>746</v>
      </c>
      <c r="T215" s="99" t="s">
        <v>755</v>
      </c>
      <c r="U215" s="100"/>
      <c r="V215" s="100">
        <v>29</v>
      </c>
      <c r="W215" s="101"/>
      <c r="X215" s="94" t="s">
        <v>517</v>
      </c>
      <c r="Y215" s="100"/>
      <c r="Z215" s="100"/>
      <c r="AA215" s="95"/>
      <c r="AB215" s="95"/>
      <c r="AC215" s="263">
        <v>6</v>
      </c>
      <c r="AD215" s="270">
        <v>42094</v>
      </c>
      <c r="AE215" s="71">
        <v>8</v>
      </c>
      <c r="AF215" s="277">
        <v>8</v>
      </c>
      <c r="AG215" s="277"/>
      <c r="AH215" s="270">
        <v>42095</v>
      </c>
      <c r="AI215" s="71">
        <v>8</v>
      </c>
      <c r="AJ215" s="102"/>
      <c r="AK215" s="270">
        <v>42079</v>
      </c>
      <c r="AL215" s="270"/>
      <c r="AN215" s="71">
        <v>6</v>
      </c>
      <c r="AO215" s="270">
        <v>42079</v>
      </c>
      <c r="AQ215" s="102"/>
      <c r="AR215" s="270">
        <v>42086</v>
      </c>
      <c r="AS215" s="71">
        <v>4</v>
      </c>
      <c r="AT215" s="277" t="s">
        <v>1967</v>
      </c>
      <c r="AU215" s="270">
        <v>42076</v>
      </c>
      <c r="AW215" s="71">
        <v>8</v>
      </c>
      <c r="AX215" s="71" t="s">
        <v>1967</v>
      </c>
      <c r="AY215" s="110">
        <v>35.456229999999998</v>
      </c>
      <c r="AZ215" s="110">
        <v>136.74960999999999</v>
      </c>
      <c r="BA215" s="106">
        <v>13.1</v>
      </c>
      <c r="BB215" s="97">
        <v>2.74</v>
      </c>
      <c r="BC215" s="98">
        <v>9</v>
      </c>
      <c r="BD215" s="196" t="s">
        <v>74</v>
      </c>
      <c r="BE215" s="213">
        <v>8.426192893401014</v>
      </c>
      <c r="BF215" s="295" t="s">
        <v>1967</v>
      </c>
      <c r="BG215" s="95"/>
      <c r="BH215" s="57" t="s">
        <v>2014</v>
      </c>
      <c r="BI215" s="95"/>
      <c r="BJ215" s="99"/>
      <c r="BL215" s="53" t="s">
        <v>2015</v>
      </c>
      <c r="BM215" s="55">
        <v>1</v>
      </c>
      <c r="BN215" s="321" t="s">
        <v>2073</v>
      </c>
      <c r="BO215" s="358">
        <v>4.5999999999999999E-2</v>
      </c>
      <c r="BP215" s="358">
        <v>0</v>
      </c>
      <c r="BQ215" s="358">
        <v>1E-3</v>
      </c>
      <c r="BR215" s="358">
        <v>1E-3</v>
      </c>
      <c r="BS215" s="358">
        <v>0</v>
      </c>
      <c r="BT215" s="358">
        <v>0.88200000000000001</v>
      </c>
      <c r="BU215" s="359">
        <v>6.9000000000000006E-2</v>
      </c>
      <c r="BV215" s="358">
        <v>2.9065647999999999E-2</v>
      </c>
      <c r="BW215" s="358">
        <v>0.14739667200000001</v>
      </c>
      <c r="BX215" s="358">
        <v>6.6222800999999998E-2</v>
      </c>
      <c r="BY215" s="358">
        <v>7.6998685999999997E-2</v>
      </c>
      <c r="BZ215" s="358">
        <v>9.5963199999999996E-6</v>
      </c>
      <c r="CA215" s="358">
        <v>0.55782991000000004</v>
      </c>
      <c r="CB215" s="359">
        <v>0.122476687</v>
      </c>
      <c r="CC215" s="64">
        <v>296</v>
      </c>
      <c r="CD215" s="64">
        <v>307</v>
      </c>
      <c r="CE215" s="64">
        <v>267</v>
      </c>
      <c r="CF215" s="64">
        <v>283</v>
      </c>
      <c r="CG215" s="64">
        <v>248</v>
      </c>
      <c r="CH215" s="64">
        <v>193</v>
      </c>
      <c r="CI215" s="64">
        <v>213</v>
      </c>
      <c r="CJ215" s="64">
        <v>224</v>
      </c>
      <c r="CK215" s="64">
        <v>226</v>
      </c>
      <c r="CL215" s="327">
        <v>259</v>
      </c>
      <c r="CM215" s="328">
        <v>0.34084669845398102</v>
      </c>
      <c r="CN215" s="328">
        <v>0.176326172731258</v>
      </c>
      <c r="CO215" s="55" t="s">
        <v>2050</v>
      </c>
      <c r="CQ215" s="100" t="s">
        <v>636</v>
      </c>
      <c r="CR215" s="38" t="s">
        <v>636</v>
      </c>
      <c r="CS215" s="331"/>
      <c r="CT215" s="214" t="s">
        <v>1967</v>
      </c>
      <c r="CU215" s="302">
        <v>9</v>
      </c>
      <c r="CV215" s="302">
        <v>8</v>
      </c>
      <c r="CW215" s="352" t="s">
        <v>2374</v>
      </c>
      <c r="CX215" s="348" t="s">
        <v>1967</v>
      </c>
      <c r="CY215" s="100"/>
      <c r="CZ215" s="100"/>
      <c r="DA215" s="368"/>
    </row>
    <row r="216" spans="1:105" s="93" customFormat="1">
      <c r="A216" s="55">
        <v>215</v>
      </c>
      <c r="B216" s="93" t="s">
        <v>638</v>
      </c>
      <c r="C216" s="93" t="s">
        <v>638</v>
      </c>
      <c r="D216" s="109" t="s">
        <v>29</v>
      </c>
      <c r="G216" s="100" t="s">
        <v>640</v>
      </c>
      <c r="H216" s="104"/>
      <c r="J216" s="100" t="s">
        <v>639</v>
      </c>
      <c r="K216" s="100" t="s">
        <v>41</v>
      </c>
      <c r="L216" s="105"/>
      <c r="M216" s="100" t="s">
        <v>653</v>
      </c>
      <c r="N216" s="108" t="s">
        <v>664</v>
      </c>
      <c r="O216" s="108" t="s">
        <v>712</v>
      </c>
      <c r="P216" s="108" t="s">
        <v>713</v>
      </c>
      <c r="Q216" s="94" t="s">
        <v>735</v>
      </c>
      <c r="R216" s="95">
        <v>40499</v>
      </c>
      <c r="S216" s="96" t="s">
        <v>656</v>
      </c>
      <c r="T216" s="99" t="s">
        <v>742</v>
      </c>
      <c r="U216" s="100"/>
      <c r="V216" s="100">
        <v>26</v>
      </c>
      <c r="W216" s="101"/>
      <c r="X216" s="94" t="s">
        <v>517</v>
      </c>
      <c r="Y216" s="100"/>
      <c r="Z216" s="100"/>
      <c r="AA216" s="95"/>
      <c r="AB216" s="95"/>
      <c r="AC216" s="263">
        <v>6</v>
      </c>
      <c r="AD216" s="270">
        <v>42094</v>
      </c>
      <c r="AE216" s="71">
        <v>8</v>
      </c>
      <c r="AF216" s="277">
        <v>7</v>
      </c>
      <c r="AG216" s="277"/>
      <c r="AH216" s="270">
        <v>42095</v>
      </c>
      <c r="AI216" s="71">
        <v>8</v>
      </c>
      <c r="AJ216" s="102"/>
      <c r="AK216" s="270">
        <v>42079</v>
      </c>
      <c r="AL216" s="270"/>
      <c r="AN216" s="71">
        <v>6</v>
      </c>
      <c r="AO216" s="270">
        <v>42079</v>
      </c>
      <c r="AQ216" s="102"/>
      <c r="AR216" s="270">
        <v>42086</v>
      </c>
      <c r="AS216" s="71">
        <v>4</v>
      </c>
      <c r="AT216" s="277" t="s">
        <v>1967</v>
      </c>
      <c r="AU216" s="102"/>
      <c r="AW216" s="71"/>
      <c r="AX216" s="71" t="s">
        <v>1967</v>
      </c>
      <c r="AY216" s="110">
        <v>35.54128</v>
      </c>
      <c r="AZ216" s="110">
        <v>136.67738</v>
      </c>
      <c r="BA216" s="106">
        <v>125</v>
      </c>
      <c r="BB216" s="97">
        <v>2.7</v>
      </c>
      <c r="BC216" s="98">
        <v>8</v>
      </c>
      <c r="BD216" s="196" t="s">
        <v>74</v>
      </c>
      <c r="BE216" s="213">
        <v>8.5374725274725272</v>
      </c>
      <c r="BF216" s="295" t="s">
        <v>1967</v>
      </c>
      <c r="BG216" s="95"/>
      <c r="BH216" s="57" t="s">
        <v>2014</v>
      </c>
      <c r="BI216" s="95"/>
      <c r="BJ216" s="99"/>
      <c r="BL216" s="53" t="s">
        <v>2015</v>
      </c>
      <c r="BM216" s="55">
        <v>1</v>
      </c>
      <c r="BN216" s="321" t="s">
        <v>2073</v>
      </c>
      <c r="BO216" s="358">
        <v>2.9000000000000001E-2</v>
      </c>
      <c r="BP216" s="358">
        <v>1E-3</v>
      </c>
      <c r="BQ216" s="358">
        <v>2E-3</v>
      </c>
      <c r="BR216" s="358">
        <v>1E-3</v>
      </c>
      <c r="BS216" s="358">
        <v>3.0000000000000001E-3</v>
      </c>
      <c r="BT216" s="358">
        <v>0.84599999999999997</v>
      </c>
      <c r="BU216" s="359">
        <v>0.11899999999999999</v>
      </c>
      <c r="BV216" s="358">
        <v>1.1696768999999999E-2</v>
      </c>
      <c r="BW216" s="358">
        <v>0.130359577</v>
      </c>
      <c r="BX216" s="358">
        <v>5.1446955000000003E-2</v>
      </c>
      <c r="BY216" s="358">
        <v>6.7058534000000003E-2</v>
      </c>
      <c r="BZ216" s="358">
        <v>9.9450000000000005E-6</v>
      </c>
      <c r="CA216" s="358">
        <v>0.59421585700000001</v>
      </c>
      <c r="CB216" s="359">
        <v>0.14521236400000001</v>
      </c>
      <c r="CC216" s="64">
        <v>296</v>
      </c>
      <c r="CD216" s="64">
        <v>307</v>
      </c>
      <c r="CE216" s="64">
        <v>267</v>
      </c>
      <c r="CF216" s="64">
        <v>283</v>
      </c>
      <c r="CG216" s="64">
        <v>248</v>
      </c>
      <c r="CH216" s="64">
        <v>193</v>
      </c>
      <c r="CI216" s="64">
        <v>213</v>
      </c>
      <c r="CJ216" s="64">
        <v>224</v>
      </c>
      <c r="CK216" s="64">
        <v>226</v>
      </c>
      <c r="CL216" s="327">
        <v>259</v>
      </c>
      <c r="CM216" s="328">
        <v>0.10637191157347201</v>
      </c>
      <c r="CN216" s="328">
        <v>0.20214073211744901</v>
      </c>
      <c r="CO216" s="55" t="s">
        <v>74</v>
      </c>
      <c r="CQ216" s="100" t="s">
        <v>639</v>
      </c>
      <c r="CR216" s="38" t="s">
        <v>639</v>
      </c>
      <c r="CS216" s="331"/>
      <c r="CT216" s="214" t="s">
        <v>1967</v>
      </c>
      <c r="CU216" s="302">
        <v>9</v>
      </c>
      <c r="CV216" s="302">
        <v>8</v>
      </c>
      <c r="CW216" s="352" t="s">
        <v>2375</v>
      </c>
      <c r="CX216" s="348" t="s">
        <v>1967</v>
      </c>
      <c r="CY216" s="100"/>
      <c r="CZ216" s="100"/>
      <c r="DA216" s="368" t="s">
        <v>3040</v>
      </c>
    </row>
    <row r="217" spans="1:105" s="93" customFormat="1">
      <c r="A217" s="55">
        <v>216</v>
      </c>
      <c r="B217" s="93" t="s">
        <v>641</v>
      </c>
      <c r="C217" s="93" t="s">
        <v>641</v>
      </c>
      <c r="D217" s="109" t="s">
        <v>29</v>
      </c>
      <c r="G217" s="100" t="s">
        <v>643</v>
      </c>
      <c r="H217" s="104"/>
      <c r="J217" s="100" t="s">
        <v>642</v>
      </c>
      <c r="K217" s="100" t="s">
        <v>41</v>
      </c>
      <c r="L217" s="105"/>
      <c r="M217" s="100" t="s">
        <v>653</v>
      </c>
      <c r="N217" s="108" t="s">
        <v>664</v>
      </c>
      <c r="O217" s="108" t="s">
        <v>703</v>
      </c>
      <c r="P217" s="108" t="s">
        <v>704</v>
      </c>
      <c r="Q217" s="94" t="s">
        <v>735</v>
      </c>
      <c r="R217" s="95">
        <v>40501</v>
      </c>
      <c r="S217" s="96" t="s">
        <v>662</v>
      </c>
      <c r="T217" s="99" t="s">
        <v>736</v>
      </c>
      <c r="U217" s="100"/>
      <c r="V217" s="100">
        <v>29</v>
      </c>
      <c r="W217" s="101"/>
      <c r="X217" s="94" t="s">
        <v>517</v>
      </c>
      <c r="Y217" s="100"/>
      <c r="Z217" s="100"/>
      <c r="AA217" s="95"/>
      <c r="AB217" s="95"/>
      <c r="AC217" s="263">
        <v>6</v>
      </c>
      <c r="AD217" s="270">
        <v>42094</v>
      </c>
      <c r="AE217" s="71">
        <v>8</v>
      </c>
      <c r="AF217" s="277">
        <v>8</v>
      </c>
      <c r="AG217" s="277"/>
      <c r="AH217" s="270">
        <v>42095</v>
      </c>
      <c r="AI217" s="71">
        <v>8</v>
      </c>
      <c r="AJ217" s="102"/>
      <c r="AK217" s="270">
        <v>42079</v>
      </c>
      <c r="AL217" s="270"/>
      <c r="AN217" s="71">
        <v>8</v>
      </c>
      <c r="AO217" s="270">
        <v>42079</v>
      </c>
      <c r="AQ217" s="102"/>
      <c r="AR217" s="270">
        <v>42086</v>
      </c>
      <c r="AS217" s="71">
        <v>4</v>
      </c>
      <c r="AT217" s="277" t="s">
        <v>1967</v>
      </c>
      <c r="AU217" s="102"/>
      <c r="AW217" s="71"/>
      <c r="AX217" s="71" t="s">
        <v>1967</v>
      </c>
      <c r="AY217" s="110">
        <v>35.636270000000003</v>
      </c>
      <c r="AZ217" s="110">
        <v>136.94964999999999</v>
      </c>
      <c r="BA217" s="106">
        <v>123</v>
      </c>
      <c r="BB217" s="97">
        <v>2.1800000000000002</v>
      </c>
      <c r="BC217" s="98">
        <v>9</v>
      </c>
      <c r="BD217" s="196" t="s">
        <v>74</v>
      </c>
      <c r="BE217" s="213">
        <v>8.7840000000000007</v>
      </c>
      <c r="BF217" s="295" t="s">
        <v>1967</v>
      </c>
      <c r="BG217" s="95"/>
      <c r="BH217" s="57" t="s">
        <v>2014</v>
      </c>
      <c r="BI217" s="95"/>
      <c r="BJ217" s="99"/>
      <c r="BL217" s="53" t="s">
        <v>2015</v>
      </c>
      <c r="BM217" s="55">
        <v>1</v>
      </c>
      <c r="BN217" s="321" t="s">
        <v>2073</v>
      </c>
      <c r="BO217" s="358">
        <v>2.5000000000000001E-2</v>
      </c>
      <c r="BP217" s="358">
        <v>8.9999999999999993E-3</v>
      </c>
      <c r="BQ217" s="358">
        <v>1E-3</v>
      </c>
      <c r="BR217" s="358">
        <v>0</v>
      </c>
      <c r="BS217" s="358">
        <v>3.0000000000000001E-3</v>
      </c>
      <c r="BT217" s="358">
        <v>0.81299999999999994</v>
      </c>
      <c r="BU217" s="359">
        <v>0.14899999999999999</v>
      </c>
      <c r="BV217" s="358">
        <v>1.0597765E-2</v>
      </c>
      <c r="BW217" s="358">
        <v>0.13688004300000001</v>
      </c>
      <c r="BX217" s="358">
        <v>5.5062646E-2</v>
      </c>
      <c r="BY217" s="358">
        <v>7.1963030999999997E-2</v>
      </c>
      <c r="BZ217" s="358">
        <v>9.7946200000000008E-6</v>
      </c>
      <c r="CA217" s="358">
        <v>0.58478412400000002</v>
      </c>
      <c r="CB217" s="359">
        <v>0.14070259700000001</v>
      </c>
      <c r="CC217" s="64">
        <v>296</v>
      </c>
      <c r="CD217" s="64">
        <v>307</v>
      </c>
      <c r="CE217" s="64">
        <v>267</v>
      </c>
      <c r="CF217" s="64">
        <v>283</v>
      </c>
      <c r="CG217" s="64">
        <v>248</v>
      </c>
      <c r="CH217" s="64">
        <v>193</v>
      </c>
      <c r="CI217" s="64">
        <v>213</v>
      </c>
      <c r="CJ217" s="64">
        <v>224</v>
      </c>
      <c r="CK217" s="64">
        <v>226</v>
      </c>
      <c r="CL217" s="327">
        <v>259</v>
      </c>
      <c r="CM217" s="328">
        <v>0.13865048403409899</v>
      </c>
      <c r="CN217" s="328">
        <v>0.191800583755494</v>
      </c>
      <c r="CO217" s="55" t="s">
        <v>74</v>
      </c>
      <c r="CQ217" s="100" t="s">
        <v>642</v>
      </c>
      <c r="CR217" s="38" t="s">
        <v>642</v>
      </c>
      <c r="CS217" s="331"/>
      <c r="CT217" s="214" t="s">
        <v>1967</v>
      </c>
      <c r="CU217" s="302">
        <v>8</v>
      </c>
      <c r="CV217" s="302">
        <v>7</v>
      </c>
      <c r="CW217" s="352" t="s">
        <v>2393</v>
      </c>
      <c r="CX217" s="348" t="s">
        <v>1967</v>
      </c>
      <c r="CY217" s="100"/>
      <c r="CZ217" s="100"/>
      <c r="DA217" s="368" t="s">
        <v>3040</v>
      </c>
    </row>
    <row r="218" spans="1:105" s="93" customFormat="1">
      <c r="A218" s="55">
        <v>217</v>
      </c>
      <c r="B218" s="93" t="s">
        <v>644</v>
      </c>
      <c r="C218" s="93" t="s">
        <v>644</v>
      </c>
      <c r="D218" s="109" t="s">
        <v>29</v>
      </c>
      <c r="G218" s="100" t="s">
        <v>646</v>
      </c>
      <c r="H218" s="104"/>
      <c r="J218" s="100" t="s">
        <v>645</v>
      </c>
      <c r="K218" s="100" t="s">
        <v>41</v>
      </c>
      <c r="L218" s="105"/>
      <c r="M218" s="100" t="s">
        <v>653</v>
      </c>
      <c r="N218" s="108" t="s">
        <v>590</v>
      </c>
      <c r="O218" s="108" t="s">
        <v>668</v>
      </c>
      <c r="P218" s="108"/>
      <c r="Q218" s="94" t="s">
        <v>735</v>
      </c>
      <c r="R218" s="95"/>
      <c r="S218" s="96"/>
      <c r="T218" s="99"/>
      <c r="U218" s="100"/>
      <c r="V218" s="100"/>
      <c r="W218" s="101"/>
      <c r="X218" s="94" t="s">
        <v>517</v>
      </c>
      <c r="Y218" s="100"/>
      <c r="Z218" s="100"/>
      <c r="AA218" s="95"/>
      <c r="AB218" s="95"/>
      <c r="AC218" s="263">
        <v>6</v>
      </c>
      <c r="AD218" s="270">
        <v>42094</v>
      </c>
      <c r="AE218" s="71">
        <v>8</v>
      </c>
      <c r="AF218" s="277">
        <v>8</v>
      </c>
      <c r="AG218" s="277"/>
      <c r="AH218" s="270">
        <v>42095</v>
      </c>
      <c r="AI218" s="71">
        <v>8</v>
      </c>
      <c r="AJ218" s="102"/>
      <c r="AK218" s="270">
        <v>42079</v>
      </c>
      <c r="AL218" s="270"/>
      <c r="AN218" s="71">
        <v>8</v>
      </c>
      <c r="AO218" s="270">
        <v>42079</v>
      </c>
      <c r="AQ218" s="102"/>
      <c r="AR218" s="270">
        <v>42086</v>
      </c>
      <c r="AS218" s="71">
        <v>4</v>
      </c>
      <c r="AT218" s="277" t="s">
        <v>1967</v>
      </c>
      <c r="AU218" s="270">
        <v>42076</v>
      </c>
      <c r="AW218" s="71">
        <v>8</v>
      </c>
      <c r="AX218" s="71" t="s">
        <v>1967</v>
      </c>
      <c r="AY218" s="110">
        <v>31.53256</v>
      </c>
      <c r="AZ218" s="110">
        <v>131.23915</v>
      </c>
      <c r="BA218" s="106">
        <v>13</v>
      </c>
      <c r="BB218" s="97"/>
      <c r="BC218" s="98"/>
      <c r="BD218" s="196" t="s">
        <v>74</v>
      </c>
      <c r="BE218" s="213">
        <v>8.4323076923076918</v>
      </c>
      <c r="BF218" s="295" t="s">
        <v>1967</v>
      </c>
      <c r="BG218" s="95"/>
      <c r="BH218" s="57" t="s">
        <v>2014</v>
      </c>
      <c r="BI218" s="95"/>
      <c r="BJ218" s="99"/>
      <c r="BL218" s="53" t="s">
        <v>2015</v>
      </c>
      <c r="BM218" s="55">
        <v>1</v>
      </c>
      <c r="BN218" s="321" t="s">
        <v>2073</v>
      </c>
      <c r="BO218" s="358">
        <v>5.5E-2</v>
      </c>
      <c r="BP218" s="358">
        <v>0</v>
      </c>
      <c r="BQ218" s="358">
        <v>0.113</v>
      </c>
      <c r="BR218" s="358">
        <v>1E-3</v>
      </c>
      <c r="BS218" s="358">
        <v>1E-3</v>
      </c>
      <c r="BT218" s="358">
        <v>0.82899999999999996</v>
      </c>
      <c r="BU218" s="359">
        <v>1E-3</v>
      </c>
      <c r="BV218" s="358">
        <v>9.4967860000000001E-2</v>
      </c>
      <c r="BW218" s="358">
        <v>6.6684639000000004E-2</v>
      </c>
      <c r="BX218" s="358">
        <v>0.238241798</v>
      </c>
      <c r="BY218" s="358">
        <v>3.0486148000000001E-2</v>
      </c>
      <c r="BZ218" s="358">
        <v>9.8313599999999993E-6</v>
      </c>
      <c r="CA218" s="358">
        <v>0.51362308700000003</v>
      </c>
      <c r="CB218" s="359">
        <v>5.5986635999999999E-2</v>
      </c>
      <c r="CC218" s="64">
        <v>296</v>
      </c>
      <c r="CD218" s="64">
        <v>307</v>
      </c>
      <c r="CE218" s="64">
        <v>267</v>
      </c>
      <c r="CF218" s="64">
        <v>284</v>
      </c>
      <c r="CG218" s="64">
        <v>248</v>
      </c>
      <c r="CH218" s="64">
        <v>193</v>
      </c>
      <c r="CI218" s="64">
        <v>213</v>
      </c>
      <c r="CJ218" s="64">
        <v>224</v>
      </c>
      <c r="CK218" s="64">
        <v>226</v>
      </c>
      <c r="CL218" s="327">
        <v>259</v>
      </c>
      <c r="CM218" s="328">
        <v>0.32443288542118198</v>
      </c>
      <c r="CN218" s="328">
        <v>0.150782787235863</v>
      </c>
      <c r="CO218" s="55" t="s">
        <v>2050</v>
      </c>
      <c r="CQ218" s="100" t="s">
        <v>645</v>
      </c>
      <c r="CR218" s="38" t="s">
        <v>645</v>
      </c>
      <c r="CS218" s="331"/>
      <c r="CT218" s="214" t="s">
        <v>1967</v>
      </c>
      <c r="CU218" s="302">
        <v>10</v>
      </c>
      <c r="CV218" s="302">
        <v>9</v>
      </c>
      <c r="CW218" s="352" t="s">
        <v>2405</v>
      </c>
      <c r="CX218" s="348" t="s">
        <v>1967</v>
      </c>
      <c r="CY218" s="100"/>
      <c r="CZ218" s="100"/>
      <c r="DA218" s="368"/>
    </row>
    <row r="219" spans="1:105" s="93" customFormat="1">
      <c r="A219" s="55">
        <v>218</v>
      </c>
      <c r="B219" s="93" t="s">
        <v>647</v>
      </c>
      <c r="C219" s="93" t="s">
        <v>647</v>
      </c>
      <c r="D219" s="109" t="s">
        <v>29</v>
      </c>
      <c r="G219" s="100" t="s">
        <v>649</v>
      </c>
      <c r="H219" s="104"/>
      <c r="J219" s="100" t="s">
        <v>648</v>
      </c>
      <c r="K219" s="100" t="s">
        <v>41</v>
      </c>
      <c r="L219" s="105"/>
      <c r="M219" s="100" t="s">
        <v>653</v>
      </c>
      <c r="N219" s="108" t="s">
        <v>590</v>
      </c>
      <c r="O219" s="108" t="s">
        <v>668</v>
      </c>
      <c r="P219" s="108"/>
      <c r="Q219" s="94" t="s">
        <v>735</v>
      </c>
      <c r="R219" s="95"/>
      <c r="S219" s="96"/>
      <c r="T219" s="99"/>
      <c r="U219" s="100"/>
      <c r="V219" s="100"/>
      <c r="W219" s="101"/>
      <c r="X219" s="94" t="s">
        <v>517</v>
      </c>
      <c r="Y219" s="100"/>
      <c r="Z219" s="100"/>
      <c r="AA219" s="95"/>
      <c r="AB219" s="95"/>
      <c r="AC219" s="263">
        <v>6</v>
      </c>
      <c r="AD219" s="270">
        <v>42094</v>
      </c>
      <c r="AE219" s="71">
        <v>8</v>
      </c>
      <c r="AF219" s="277">
        <v>8</v>
      </c>
      <c r="AG219" s="277"/>
      <c r="AH219" s="270">
        <v>42095</v>
      </c>
      <c r="AI219" s="71">
        <v>8</v>
      </c>
      <c r="AJ219" s="102"/>
      <c r="AK219" s="270">
        <v>42079</v>
      </c>
      <c r="AL219" s="270"/>
      <c r="AN219" s="71">
        <v>8</v>
      </c>
      <c r="AO219" s="270">
        <v>42079</v>
      </c>
      <c r="AQ219" s="102"/>
      <c r="AR219" s="270">
        <v>42086</v>
      </c>
      <c r="AS219" s="71">
        <v>4</v>
      </c>
      <c r="AT219" s="277" t="s">
        <v>1967</v>
      </c>
      <c r="AU219" s="102"/>
      <c r="AW219" s="71"/>
      <c r="AX219" s="71" t="s">
        <v>1967</v>
      </c>
      <c r="AY219" s="110">
        <v>31.53256</v>
      </c>
      <c r="AZ219" s="110">
        <v>131.23915</v>
      </c>
      <c r="BA219" s="106">
        <v>13</v>
      </c>
      <c r="BB219" s="97"/>
      <c r="BC219" s="98"/>
      <c r="BD219" s="196" t="s">
        <v>74</v>
      </c>
      <c r="BE219" s="213">
        <v>8.2848730964467006</v>
      </c>
      <c r="BF219" s="295" t="s">
        <v>1967</v>
      </c>
      <c r="BG219" s="95"/>
      <c r="BH219" s="57" t="s">
        <v>2014</v>
      </c>
      <c r="BI219" s="95"/>
      <c r="BJ219" s="99"/>
      <c r="BL219" s="53" t="s">
        <v>2015</v>
      </c>
      <c r="BM219" s="55">
        <v>1</v>
      </c>
      <c r="BN219" s="321" t="s">
        <v>2073</v>
      </c>
      <c r="BO219" s="358">
        <v>4.2000000000000003E-2</v>
      </c>
      <c r="BP219" s="358">
        <v>0</v>
      </c>
      <c r="BQ219" s="358">
        <v>0.106</v>
      </c>
      <c r="BR219" s="358">
        <v>0</v>
      </c>
      <c r="BS219" s="358">
        <v>0</v>
      </c>
      <c r="BT219" s="358">
        <v>0.85199999999999998</v>
      </c>
      <c r="BU219" s="359">
        <v>0</v>
      </c>
      <c r="BV219" s="358">
        <v>8.7707911E-2</v>
      </c>
      <c r="BW219" s="358">
        <v>6.2744461000000001E-2</v>
      </c>
      <c r="BX219" s="358">
        <v>0.23878696599999999</v>
      </c>
      <c r="BY219" s="358">
        <v>3.1402844999999999E-2</v>
      </c>
      <c r="BZ219" s="358">
        <v>1.0429409999999999E-3</v>
      </c>
      <c r="CA219" s="358">
        <v>0.51657967199999999</v>
      </c>
      <c r="CB219" s="359">
        <v>6.1735204000000002E-2</v>
      </c>
      <c r="CC219" s="64">
        <v>296</v>
      </c>
      <c r="CD219" s="64">
        <v>307</v>
      </c>
      <c r="CE219" s="64">
        <v>267</v>
      </c>
      <c r="CF219" s="64">
        <v>284</v>
      </c>
      <c r="CG219" s="64">
        <v>248</v>
      </c>
      <c r="CH219" s="64">
        <v>193</v>
      </c>
      <c r="CI219" s="64">
        <v>213</v>
      </c>
      <c r="CJ219" s="64">
        <v>224</v>
      </c>
      <c r="CK219" s="64">
        <v>226</v>
      </c>
      <c r="CL219" s="327">
        <v>259</v>
      </c>
      <c r="CM219" s="328">
        <v>0.37298078312382599</v>
      </c>
      <c r="CN219" s="328">
        <v>0.15715734169047799</v>
      </c>
      <c r="CO219" s="55" t="s">
        <v>2050</v>
      </c>
      <c r="CQ219" s="100" t="s">
        <v>648</v>
      </c>
      <c r="CR219" s="38" t="s">
        <v>648</v>
      </c>
      <c r="CS219" s="331"/>
      <c r="CT219" s="214" t="s">
        <v>1967</v>
      </c>
      <c r="CU219" s="302">
        <v>10</v>
      </c>
      <c r="CV219" s="302">
        <v>9</v>
      </c>
      <c r="CW219" s="352" t="s">
        <v>2406</v>
      </c>
      <c r="CX219" s="348" t="s">
        <v>1967</v>
      </c>
      <c r="CY219" s="100"/>
      <c r="CZ219" s="100"/>
      <c r="DA219" s="368"/>
    </row>
    <row r="220" spans="1:105" s="93" customFormat="1">
      <c r="A220" s="55">
        <v>219</v>
      </c>
      <c r="B220" s="93" t="s">
        <v>650</v>
      </c>
      <c r="C220" s="93" t="s">
        <v>650</v>
      </c>
      <c r="D220" s="109" t="s">
        <v>29</v>
      </c>
      <c r="G220" s="100" t="s">
        <v>652</v>
      </c>
      <c r="H220" s="104"/>
      <c r="J220" s="100" t="s">
        <v>651</v>
      </c>
      <c r="K220" s="100" t="s">
        <v>41</v>
      </c>
      <c r="L220" s="105"/>
      <c r="M220" s="100" t="s">
        <v>653</v>
      </c>
      <c r="N220" s="108" t="s">
        <v>590</v>
      </c>
      <c r="O220" s="108" t="s">
        <v>668</v>
      </c>
      <c r="P220" s="108"/>
      <c r="Q220" s="94" t="s">
        <v>735</v>
      </c>
      <c r="R220" s="95"/>
      <c r="S220" s="96"/>
      <c r="T220" s="99"/>
      <c r="U220" s="100"/>
      <c r="V220" s="100"/>
      <c r="W220" s="101"/>
      <c r="X220" s="94" t="s">
        <v>517</v>
      </c>
      <c r="Y220" s="100"/>
      <c r="Z220" s="100"/>
      <c r="AA220" s="95"/>
      <c r="AB220" s="95"/>
      <c r="AC220" s="263">
        <v>6</v>
      </c>
      <c r="AD220" s="270">
        <v>42094</v>
      </c>
      <c r="AE220" s="71">
        <v>8</v>
      </c>
      <c r="AF220" s="277">
        <v>8</v>
      </c>
      <c r="AG220" s="277"/>
      <c r="AH220" s="270">
        <v>42095</v>
      </c>
      <c r="AI220" s="71">
        <v>8</v>
      </c>
      <c r="AJ220" s="102"/>
      <c r="AK220" s="270">
        <v>42079</v>
      </c>
      <c r="AL220" s="270"/>
      <c r="AN220" s="71">
        <v>8</v>
      </c>
      <c r="AO220" s="270">
        <v>42079</v>
      </c>
      <c r="AQ220" s="102"/>
      <c r="AR220" s="270">
        <v>42086</v>
      </c>
      <c r="AS220" s="71">
        <v>4</v>
      </c>
      <c r="AT220" s="277" t="s">
        <v>1967</v>
      </c>
      <c r="AU220" s="102"/>
      <c r="AW220" s="71"/>
      <c r="AX220" s="71" t="s">
        <v>1967</v>
      </c>
      <c r="AY220" s="110">
        <v>32.005719999999997</v>
      </c>
      <c r="AZ220" s="110">
        <v>130.56280000000001</v>
      </c>
      <c r="BA220" s="106">
        <v>273</v>
      </c>
      <c r="BB220" s="97"/>
      <c r="BC220" s="98"/>
      <c r="BD220" s="196" t="s">
        <v>74</v>
      </c>
      <c r="BE220" s="213">
        <v>8.4441176470588246</v>
      </c>
      <c r="BF220" s="295" t="s">
        <v>1967</v>
      </c>
      <c r="BG220" s="95"/>
      <c r="BH220" s="57" t="s">
        <v>2014</v>
      </c>
      <c r="BI220" s="95"/>
      <c r="BJ220" s="99"/>
      <c r="BL220" s="53" t="s">
        <v>2015</v>
      </c>
      <c r="BM220" s="55">
        <v>1</v>
      </c>
      <c r="BN220" s="321" t="s">
        <v>2073</v>
      </c>
      <c r="BO220" s="358">
        <v>1.2E-2</v>
      </c>
      <c r="BP220" s="358">
        <v>0</v>
      </c>
      <c r="BQ220" s="358">
        <v>1E-3</v>
      </c>
      <c r="BR220" s="358">
        <v>0</v>
      </c>
      <c r="BS220" s="358">
        <v>0</v>
      </c>
      <c r="BT220" s="358">
        <v>0.98499999999999999</v>
      </c>
      <c r="BU220" s="359">
        <v>2E-3</v>
      </c>
      <c r="BV220" s="358">
        <v>7.8817910000000008E-3</v>
      </c>
      <c r="BW220" s="358">
        <v>3.2215891000000003E-2</v>
      </c>
      <c r="BX220" s="358">
        <v>0.15403018399999999</v>
      </c>
      <c r="BY220" s="358">
        <v>3.4171260000000002E-2</v>
      </c>
      <c r="BZ220" s="358">
        <v>3.791891E-2</v>
      </c>
      <c r="CA220" s="358">
        <v>0.609075492</v>
      </c>
      <c r="CB220" s="359">
        <v>0.124706472</v>
      </c>
      <c r="CC220" s="64">
        <v>296</v>
      </c>
      <c r="CD220" s="64">
        <v>307</v>
      </c>
      <c r="CE220" s="64">
        <v>267</v>
      </c>
      <c r="CF220" s="64">
        <v>283</v>
      </c>
      <c r="CG220" s="64">
        <v>248</v>
      </c>
      <c r="CH220" s="64">
        <v>193</v>
      </c>
      <c r="CI220" s="64">
        <v>213</v>
      </c>
      <c r="CJ220" s="64">
        <v>224</v>
      </c>
      <c r="CK220" s="64">
        <v>226</v>
      </c>
      <c r="CL220" s="327">
        <v>259</v>
      </c>
      <c r="CM220" s="328">
        <v>0.113711891345181</v>
      </c>
      <c r="CN220" s="328">
        <v>0.20159765242908401</v>
      </c>
      <c r="CO220" s="55" t="s">
        <v>74</v>
      </c>
      <c r="CQ220" s="100" t="s">
        <v>651</v>
      </c>
      <c r="CR220" s="38" t="s">
        <v>651</v>
      </c>
      <c r="CS220" s="331"/>
      <c r="CT220" s="214" t="s">
        <v>1967</v>
      </c>
      <c r="CU220" s="302">
        <v>10</v>
      </c>
      <c r="CV220" s="302">
        <v>10</v>
      </c>
      <c r="CW220" s="352" t="s">
        <v>2407</v>
      </c>
      <c r="CX220" s="348" t="s">
        <v>1967</v>
      </c>
      <c r="CY220" s="100"/>
      <c r="CZ220" s="100"/>
      <c r="DA220" s="368"/>
    </row>
    <row r="221" spans="1:105" s="93" customFormat="1">
      <c r="A221" s="55">
        <v>220</v>
      </c>
      <c r="B221" s="93" t="s">
        <v>516</v>
      </c>
      <c r="C221" s="93" t="s">
        <v>516</v>
      </c>
      <c r="D221" s="109" t="s">
        <v>2029</v>
      </c>
      <c r="G221" s="100" t="s">
        <v>519</v>
      </c>
      <c r="H221" s="104"/>
      <c r="J221" s="100" t="s">
        <v>518</v>
      </c>
      <c r="K221" s="100" t="s">
        <v>41</v>
      </c>
      <c r="L221" s="105"/>
      <c r="M221" s="100" t="s">
        <v>653</v>
      </c>
      <c r="N221" s="108" t="s">
        <v>714</v>
      </c>
      <c r="O221" s="108" t="s">
        <v>715</v>
      </c>
      <c r="P221" s="108" t="s">
        <v>716</v>
      </c>
      <c r="Q221" s="94" t="s">
        <v>735</v>
      </c>
      <c r="R221" s="95">
        <v>40862</v>
      </c>
      <c r="S221" s="96" t="s">
        <v>670</v>
      </c>
      <c r="T221" s="99" t="s">
        <v>737</v>
      </c>
      <c r="U221" s="100"/>
      <c r="V221" s="100">
        <v>20</v>
      </c>
      <c r="X221" s="94" t="s">
        <v>517</v>
      </c>
      <c r="Y221" s="100"/>
      <c r="Z221" s="100"/>
      <c r="AA221" s="95"/>
      <c r="AB221" s="95"/>
      <c r="AC221" s="263">
        <v>6</v>
      </c>
      <c r="AD221" s="270">
        <v>42094</v>
      </c>
      <c r="AE221" s="71">
        <v>8</v>
      </c>
      <c r="AF221" s="277">
        <v>8</v>
      </c>
      <c r="AG221" s="277"/>
      <c r="AH221" s="270">
        <v>42095</v>
      </c>
      <c r="AI221" s="71">
        <v>8</v>
      </c>
      <c r="AJ221" s="102"/>
      <c r="AK221" s="270">
        <v>42079</v>
      </c>
      <c r="AL221" s="270"/>
      <c r="AN221" s="71">
        <v>8</v>
      </c>
      <c r="AO221" s="270">
        <v>42079</v>
      </c>
      <c r="AQ221" s="102"/>
      <c r="AR221" s="270">
        <v>42086</v>
      </c>
      <c r="AS221" s="71">
        <v>4</v>
      </c>
      <c r="AT221" s="277" t="s">
        <v>1967</v>
      </c>
      <c r="AU221" s="270">
        <v>42076</v>
      </c>
      <c r="AW221" s="71">
        <v>8</v>
      </c>
      <c r="AX221" s="71" t="s">
        <v>1967</v>
      </c>
      <c r="AY221" s="110">
        <v>33.613894444444398</v>
      </c>
      <c r="AZ221" s="110">
        <v>130.19638055555501</v>
      </c>
      <c r="BA221" s="106">
        <v>7</v>
      </c>
      <c r="BB221" s="97">
        <v>2.5</v>
      </c>
      <c r="BC221" s="98">
        <v>7</v>
      </c>
      <c r="BD221" s="196" t="s">
        <v>74</v>
      </c>
      <c r="BE221" s="213">
        <v>8.4451515151515153</v>
      </c>
      <c r="BF221" s="295" t="s">
        <v>1967</v>
      </c>
      <c r="BG221" s="95"/>
      <c r="BH221" s="57" t="s">
        <v>2014</v>
      </c>
      <c r="BI221" s="95"/>
      <c r="BJ221" s="99"/>
      <c r="BL221" s="53" t="s">
        <v>2015</v>
      </c>
      <c r="BM221" s="55">
        <v>9</v>
      </c>
      <c r="BN221" s="55" t="s">
        <v>2075</v>
      </c>
      <c r="BO221" s="358">
        <v>0.18099999999999999</v>
      </c>
      <c r="BP221" s="358">
        <v>0</v>
      </c>
      <c r="BQ221" s="358">
        <v>7.1999999999999995E-2</v>
      </c>
      <c r="BR221" s="358">
        <v>5.0000000000000001E-3</v>
      </c>
      <c r="BS221" s="358">
        <v>5.0999999999999997E-2</v>
      </c>
      <c r="BT221" s="358">
        <v>0.68899999999999995</v>
      </c>
      <c r="BU221" s="359">
        <v>2E-3</v>
      </c>
      <c r="BV221" s="358">
        <v>0.19793960099999999</v>
      </c>
      <c r="BW221" s="358">
        <v>5.7869747999999999E-2</v>
      </c>
      <c r="BX221" s="358">
        <v>0.109819164</v>
      </c>
      <c r="BY221" s="358">
        <v>3.4694614999999998E-2</v>
      </c>
      <c r="BZ221" s="358">
        <v>9.0355790000000002E-3</v>
      </c>
      <c r="CA221" s="358">
        <v>0.56519450000000004</v>
      </c>
      <c r="CB221" s="359">
        <v>2.5446793999999998E-2</v>
      </c>
      <c r="CC221" s="64">
        <v>296</v>
      </c>
      <c r="CD221" s="64">
        <v>307</v>
      </c>
      <c r="CE221" s="64">
        <v>267</v>
      </c>
      <c r="CF221" s="64">
        <v>283</v>
      </c>
      <c r="CG221" s="64">
        <v>248</v>
      </c>
      <c r="CH221" s="64">
        <v>193</v>
      </c>
      <c r="CI221" s="64">
        <v>213</v>
      </c>
      <c r="CJ221" s="64">
        <v>224</v>
      </c>
      <c r="CK221" s="64">
        <v>226</v>
      </c>
      <c r="CL221" s="327">
        <v>259</v>
      </c>
      <c r="CM221" s="328">
        <v>0.30408900447912202</v>
      </c>
      <c r="CN221" s="328">
        <v>0.19392077070010799</v>
      </c>
      <c r="CO221" s="55" t="s">
        <v>2050</v>
      </c>
      <c r="CQ221" s="100" t="s">
        <v>518</v>
      </c>
      <c r="CR221" s="38" t="s">
        <v>518</v>
      </c>
      <c r="CS221" s="331"/>
      <c r="CT221" s="214" t="s">
        <v>1967</v>
      </c>
      <c r="CU221" s="302">
        <v>10</v>
      </c>
      <c r="CV221" s="302">
        <v>10</v>
      </c>
      <c r="CW221" s="325" t="s">
        <v>2431</v>
      </c>
      <c r="CX221" s="348" t="s">
        <v>1967</v>
      </c>
      <c r="CY221" s="100"/>
      <c r="CZ221" s="100"/>
      <c r="DA221" s="368" t="s">
        <v>3040</v>
      </c>
    </row>
    <row r="222" spans="1:105" s="93" customFormat="1">
      <c r="A222" s="55">
        <v>221</v>
      </c>
      <c r="B222" s="93" t="s">
        <v>520</v>
      </c>
      <c r="C222" s="93" t="s">
        <v>520</v>
      </c>
      <c r="D222" s="109" t="s">
        <v>29</v>
      </c>
      <c r="G222" s="100" t="s">
        <v>522</v>
      </c>
      <c r="H222" s="104"/>
      <c r="J222" s="100" t="s">
        <v>521</v>
      </c>
      <c r="K222" s="100" t="s">
        <v>41</v>
      </c>
      <c r="L222" s="105"/>
      <c r="M222" s="100" t="s">
        <v>653</v>
      </c>
      <c r="N222" s="108" t="s">
        <v>717</v>
      </c>
      <c r="O222" s="108" t="s">
        <v>718</v>
      </c>
      <c r="P222" s="108" t="s">
        <v>719</v>
      </c>
      <c r="Q222" s="94" t="s">
        <v>735</v>
      </c>
      <c r="R222" s="95">
        <v>40863</v>
      </c>
      <c r="S222" s="96" t="s">
        <v>756</v>
      </c>
      <c r="T222" s="99" t="s">
        <v>745</v>
      </c>
      <c r="U222" s="100"/>
      <c r="V222" s="100">
        <v>33</v>
      </c>
      <c r="X222" s="94" t="s">
        <v>517</v>
      </c>
      <c r="Y222" s="100"/>
      <c r="Z222" s="100"/>
      <c r="AA222" s="95"/>
      <c r="AB222" s="95"/>
      <c r="AC222" s="263">
        <v>6</v>
      </c>
      <c r="AD222" s="270">
        <v>42094</v>
      </c>
      <c r="AE222" s="71">
        <v>8</v>
      </c>
      <c r="AF222" s="277">
        <v>8</v>
      </c>
      <c r="AG222" s="277"/>
      <c r="AH222" s="270">
        <v>42095</v>
      </c>
      <c r="AI222" s="71">
        <v>8</v>
      </c>
      <c r="AJ222" s="102"/>
      <c r="AK222" s="270">
        <v>42079</v>
      </c>
      <c r="AL222" s="270"/>
      <c r="AN222" s="71">
        <v>7</v>
      </c>
      <c r="AO222" s="270">
        <v>42079</v>
      </c>
      <c r="AQ222" s="102"/>
      <c r="AR222" s="270">
        <v>42086</v>
      </c>
      <c r="AS222" s="71">
        <v>4</v>
      </c>
      <c r="AT222" s="277" t="s">
        <v>1967</v>
      </c>
      <c r="AU222" s="102"/>
      <c r="AW222" s="71"/>
      <c r="AX222" s="71" t="s">
        <v>1967</v>
      </c>
      <c r="AY222" s="110">
        <v>34.198666666666597</v>
      </c>
      <c r="AZ222" s="110">
        <v>131.28059722222201</v>
      </c>
      <c r="BA222" s="106">
        <v>130</v>
      </c>
      <c r="BB222" s="97">
        <v>3.2</v>
      </c>
      <c r="BC222" s="98">
        <v>8</v>
      </c>
      <c r="BD222" s="196" t="s">
        <v>74</v>
      </c>
      <c r="BE222" s="213">
        <v>8.9779881656804719</v>
      </c>
      <c r="BF222" s="295" t="s">
        <v>1967</v>
      </c>
      <c r="BG222" s="95"/>
      <c r="BH222" s="57" t="s">
        <v>2014</v>
      </c>
      <c r="BI222" s="95"/>
      <c r="BJ222" s="99"/>
      <c r="BL222" s="53" t="s">
        <v>2015</v>
      </c>
      <c r="BM222" s="55">
        <v>1</v>
      </c>
      <c r="BN222" s="321" t="s">
        <v>2073</v>
      </c>
      <c r="BO222" s="358">
        <v>0.13600000000000001</v>
      </c>
      <c r="BP222" s="358">
        <v>3.1E-2</v>
      </c>
      <c r="BQ222" s="358">
        <v>0.04</v>
      </c>
      <c r="BR222" s="358">
        <v>3.5999999999999997E-2</v>
      </c>
      <c r="BS222" s="358">
        <v>0.30299999999999999</v>
      </c>
      <c r="BT222" s="358">
        <v>0.44900000000000001</v>
      </c>
      <c r="BU222" s="359">
        <v>4.0000000000000001E-3</v>
      </c>
      <c r="BV222" s="358">
        <v>0.16381284700000001</v>
      </c>
      <c r="BW222" s="358">
        <v>0.104720878</v>
      </c>
      <c r="BX222" s="358">
        <v>5.6055827000000003E-2</v>
      </c>
      <c r="BY222" s="358">
        <v>6.9063759000000002E-2</v>
      </c>
      <c r="BZ222" s="358">
        <v>0.113373425</v>
      </c>
      <c r="CA222" s="358">
        <v>0.44195014100000002</v>
      </c>
      <c r="CB222" s="359">
        <v>5.1023122999999997E-2</v>
      </c>
      <c r="CC222" s="64">
        <v>294</v>
      </c>
      <c r="CD222" s="64">
        <v>306</v>
      </c>
      <c r="CE222" s="64">
        <v>271</v>
      </c>
      <c r="CF222" s="64">
        <v>287</v>
      </c>
      <c r="CG222" s="64">
        <v>251</v>
      </c>
      <c r="CH222" s="64">
        <v>194</v>
      </c>
      <c r="CI222" s="64">
        <v>215</v>
      </c>
      <c r="CJ222" s="64">
        <v>226</v>
      </c>
      <c r="CK222" s="64">
        <v>227</v>
      </c>
      <c r="CL222" s="327">
        <v>249</v>
      </c>
      <c r="CM222" s="328">
        <v>0.28125993353561601</v>
      </c>
      <c r="CN222" s="328">
        <v>0.19837568349951801</v>
      </c>
      <c r="CO222" s="55" t="s">
        <v>2050</v>
      </c>
      <c r="CQ222" s="100" t="s">
        <v>521</v>
      </c>
      <c r="CR222" s="38" t="s">
        <v>521</v>
      </c>
      <c r="CS222" s="331"/>
      <c r="CT222" s="214" t="s">
        <v>1967</v>
      </c>
      <c r="CU222" s="302">
        <v>9</v>
      </c>
      <c r="CV222" s="302">
        <v>9</v>
      </c>
      <c r="CW222" s="325" t="s">
        <v>2432</v>
      </c>
      <c r="CX222" s="348" t="s">
        <v>1967</v>
      </c>
      <c r="CY222" s="100"/>
      <c r="CZ222" s="100"/>
      <c r="DA222" s="368" t="s">
        <v>3040</v>
      </c>
    </row>
    <row r="223" spans="1:105" s="93" customFormat="1">
      <c r="A223" s="55">
        <v>222</v>
      </c>
      <c r="B223" s="93" t="s">
        <v>523</v>
      </c>
      <c r="C223" s="93" t="s">
        <v>523</v>
      </c>
      <c r="D223" s="109" t="s">
        <v>2029</v>
      </c>
      <c r="G223" s="100" t="s">
        <v>525</v>
      </c>
      <c r="H223" s="104"/>
      <c r="J223" s="100" t="s">
        <v>524</v>
      </c>
      <c r="K223" s="100" t="s">
        <v>41</v>
      </c>
      <c r="L223" s="105"/>
      <c r="M223" s="100" t="s">
        <v>653</v>
      </c>
      <c r="N223" s="108" t="s">
        <v>720</v>
      </c>
      <c r="O223" s="108" t="s">
        <v>721</v>
      </c>
      <c r="P223" s="108" t="s">
        <v>722</v>
      </c>
      <c r="Q223" s="94" t="s">
        <v>735</v>
      </c>
      <c r="R223" s="95">
        <v>40863</v>
      </c>
      <c r="S223" s="96" t="s">
        <v>662</v>
      </c>
      <c r="T223" s="99" t="s">
        <v>757</v>
      </c>
      <c r="U223" s="100"/>
      <c r="V223" s="100">
        <v>35</v>
      </c>
      <c r="X223" s="94" t="s">
        <v>517</v>
      </c>
      <c r="Y223" s="100"/>
      <c r="Z223" s="100"/>
      <c r="AA223" s="95"/>
      <c r="AB223" s="95"/>
      <c r="AC223" s="263">
        <v>6</v>
      </c>
      <c r="AD223" s="270">
        <v>42094</v>
      </c>
      <c r="AE223" s="71">
        <v>8</v>
      </c>
      <c r="AF223" s="277">
        <v>8</v>
      </c>
      <c r="AG223" s="277"/>
      <c r="AH223" s="270">
        <v>42095</v>
      </c>
      <c r="AI223" s="71">
        <v>7</v>
      </c>
      <c r="AJ223" s="102"/>
      <c r="AK223" s="270">
        <v>42079</v>
      </c>
      <c r="AL223" s="270"/>
      <c r="AN223" s="71">
        <v>7</v>
      </c>
      <c r="AO223" s="270">
        <v>42079</v>
      </c>
      <c r="AQ223" s="102"/>
      <c r="AR223" s="270">
        <v>42086</v>
      </c>
      <c r="AS223" s="71">
        <v>4</v>
      </c>
      <c r="AT223" s="277" t="s">
        <v>1967</v>
      </c>
      <c r="AU223" s="102"/>
      <c r="AW223" s="71"/>
      <c r="AX223" s="71" t="s">
        <v>1967</v>
      </c>
      <c r="AY223" s="110">
        <v>34.678497222222198</v>
      </c>
      <c r="AZ223" s="110">
        <v>131.82664444444401</v>
      </c>
      <c r="BA223" s="106">
        <v>24</v>
      </c>
      <c r="BB223" s="97">
        <v>3.2</v>
      </c>
      <c r="BC223" s="98">
        <v>7</v>
      </c>
      <c r="BD223" s="196" t="s">
        <v>74</v>
      </c>
      <c r="BE223" s="213">
        <v>8.6904918032786895</v>
      </c>
      <c r="BF223" s="295" t="s">
        <v>1967</v>
      </c>
      <c r="BG223" s="95"/>
      <c r="BH223" s="57" t="s">
        <v>2014</v>
      </c>
      <c r="BI223" s="95"/>
      <c r="BJ223" s="99"/>
      <c r="BL223" s="53" t="s">
        <v>2015</v>
      </c>
      <c r="BM223" s="55">
        <v>9</v>
      </c>
      <c r="BN223" s="55" t="s">
        <v>2075</v>
      </c>
      <c r="BO223" s="358">
        <v>0.23499999999999999</v>
      </c>
      <c r="BP223" s="358">
        <v>4.0000000000000001E-3</v>
      </c>
      <c r="BQ223" s="358">
        <v>1.2999999999999999E-2</v>
      </c>
      <c r="BR223" s="358">
        <v>1E-3</v>
      </c>
      <c r="BS223" s="358">
        <v>0.113</v>
      </c>
      <c r="BT223" s="358">
        <v>0.57199999999999995</v>
      </c>
      <c r="BU223" s="359">
        <v>6.0999999999999999E-2</v>
      </c>
      <c r="BV223" s="358">
        <v>0.25822853899999998</v>
      </c>
      <c r="BW223" s="358">
        <v>8.0850421000000006E-2</v>
      </c>
      <c r="BX223" s="358">
        <v>2.8976193000000001E-2</v>
      </c>
      <c r="BY223" s="358">
        <v>1.7886118999999999E-2</v>
      </c>
      <c r="BZ223" s="358">
        <v>4.0779243E-2</v>
      </c>
      <c r="CA223" s="358">
        <v>0.50630935399999999</v>
      </c>
      <c r="CB223" s="359">
        <v>6.6970132000000002E-2</v>
      </c>
      <c r="CC223" s="64">
        <v>294</v>
      </c>
      <c r="CD223" s="64">
        <v>306</v>
      </c>
      <c r="CE223" s="64">
        <v>271</v>
      </c>
      <c r="CF223" s="64">
        <v>287</v>
      </c>
      <c r="CG223" s="64">
        <v>251</v>
      </c>
      <c r="CH223" s="64">
        <v>194</v>
      </c>
      <c r="CI223" s="64">
        <v>215</v>
      </c>
      <c r="CJ223" s="64">
        <v>226</v>
      </c>
      <c r="CK223" s="64">
        <v>227</v>
      </c>
      <c r="CL223" s="327">
        <v>249</v>
      </c>
      <c r="CM223" s="328">
        <v>0.28053749458170801</v>
      </c>
      <c r="CN223" s="328">
        <v>0.202152869823674</v>
      </c>
      <c r="CO223" s="55" t="s">
        <v>2050</v>
      </c>
      <c r="CQ223" s="100" t="s">
        <v>524</v>
      </c>
      <c r="CR223" s="38" t="s">
        <v>524</v>
      </c>
      <c r="CS223" s="331"/>
      <c r="CT223" s="214" t="s">
        <v>1967</v>
      </c>
      <c r="CU223" s="302">
        <v>9</v>
      </c>
      <c r="CV223" s="302">
        <v>9</v>
      </c>
      <c r="CW223" s="325" t="s">
        <v>2434</v>
      </c>
      <c r="CX223" s="348" t="s">
        <v>1967</v>
      </c>
      <c r="CY223" s="100"/>
      <c r="CZ223" s="100"/>
      <c r="DA223" s="368" t="s">
        <v>3040</v>
      </c>
    </row>
    <row r="224" spans="1:105" s="93" customFormat="1">
      <c r="A224" s="55">
        <v>223</v>
      </c>
      <c r="B224" s="93" t="s">
        <v>526</v>
      </c>
      <c r="C224" s="93" t="s">
        <v>526</v>
      </c>
      <c r="D224" s="109" t="s">
        <v>29</v>
      </c>
      <c r="G224" s="100" t="s">
        <v>528</v>
      </c>
      <c r="H224" s="104"/>
      <c r="J224" s="100" t="s">
        <v>527</v>
      </c>
      <c r="K224" s="100" t="s">
        <v>41</v>
      </c>
      <c r="L224" s="105"/>
      <c r="M224" s="100" t="s">
        <v>653</v>
      </c>
      <c r="N224" s="108" t="s">
        <v>720</v>
      </c>
      <c r="O224" s="108" t="s">
        <v>723</v>
      </c>
      <c r="P224" s="108" t="s">
        <v>724</v>
      </c>
      <c r="Q224" s="94" t="s">
        <v>735</v>
      </c>
      <c r="R224" s="95">
        <v>40864</v>
      </c>
      <c r="S224" s="96" t="s">
        <v>758</v>
      </c>
      <c r="T224" s="99" t="s">
        <v>759</v>
      </c>
      <c r="U224" s="100"/>
      <c r="V224" s="100">
        <v>35</v>
      </c>
      <c r="X224" s="94" t="s">
        <v>517</v>
      </c>
      <c r="Y224" s="100"/>
      <c r="Z224" s="100"/>
      <c r="AA224" s="95"/>
      <c r="AB224" s="95"/>
      <c r="AC224" s="263">
        <v>6</v>
      </c>
      <c r="AD224" s="270">
        <v>42094</v>
      </c>
      <c r="AE224" s="71">
        <v>8</v>
      </c>
      <c r="AF224" s="277">
        <v>8</v>
      </c>
      <c r="AG224" s="277"/>
      <c r="AH224" s="270">
        <v>42095</v>
      </c>
      <c r="AI224" s="71">
        <v>8</v>
      </c>
      <c r="AJ224" s="102"/>
      <c r="AK224" s="270">
        <v>42079</v>
      </c>
      <c r="AL224" s="270"/>
      <c r="AN224" s="71">
        <v>7</v>
      </c>
      <c r="AO224" s="270">
        <v>42079</v>
      </c>
      <c r="AQ224" s="102"/>
      <c r="AR224" s="270">
        <v>42086</v>
      </c>
      <c r="AS224" s="71">
        <v>4</v>
      </c>
      <c r="AT224" s="277" t="s">
        <v>1967</v>
      </c>
      <c r="AU224" s="102"/>
      <c r="AW224" s="71"/>
      <c r="AX224" s="71" t="s">
        <v>1967</v>
      </c>
      <c r="AY224" s="110">
        <v>35.069580555555497</v>
      </c>
      <c r="AZ224" s="110">
        <v>132.336669444444</v>
      </c>
      <c r="BA224" s="106">
        <v>3</v>
      </c>
      <c r="BB224" s="97">
        <v>3.3</v>
      </c>
      <c r="BC224" s="98">
        <v>7</v>
      </c>
      <c r="BD224" s="196" t="s">
        <v>74</v>
      </c>
      <c r="BE224" s="213">
        <v>8.6706741573033703</v>
      </c>
      <c r="BF224" s="295" t="s">
        <v>1967</v>
      </c>
      <c r="BG224" s="95"/>
      <c r="BH224" s="57" t="s">
        <v>2014</v>
      </c>
      <c r="BI224" s="95"/>
      <c r="BJ224" s="99"/>
      <c r="BL224" s="53" t="s">
        <v>2015</v>
      </c>
      <c r="BM224" s="55">
        <v>3</v>
      </c>
      <c r="BN224" s="320" t="s">
        <v>2138</v>
      </c>
      <c r="BO224" s="358">
        <v>0</v>
      </c>
      <c r="BP224" s="358">
        <v>0.106</v>
      </c>
      <c r="BQ224" s="358">
        <v>2.5999999999999999E-2</v>
      </c>
      <c r="BR224" s="358">
        <v>5.8000000000000003E-2</v>
      </c>
      <c r="BS224" s="358">
        <v>0.39800000000000002</v>
      </c>
      <c r="BT224" s="358">
        <v>0.33900000000000002</v>
      </c>
      <c r="BU224" s="359">
        <v>7.3999999999999996E-2</v>
      </c>
      <c r="BV224" s="358">
        <v>1.3039599000000001E-2</v>
      </c>
      <c r="BW224" s="358">
        <v>0.197411588</v>
      </c>
      <c r="BX224" s="358">
        <v>0.102009326</v>
      </c>
      <c r="BY224" s="358">
        <v>0.135621512</v>
      </c>
      <c r="BZ224" s="358">
        <v>0.123092048</v>
      </c>
      <c r="CA224" s="358">
        <v>0.333932016</v>
      </c>
      <c r="CB224" s="359">
        <v>9.4893909999999998E-2</v>
      </c>
      <c r="CC224" s="64">
        <v>296</v>
      </c>
      <c r="CD224" s="64">
        <v>307</v>
      </c>
      <c r="CE224" s="64">
        <v>267</v>
      </c>
      <c r="CF224" s="64">
        <v>283</v>
      </c>
      <c r="CG224" s="64">
        <v>248</v>
      </c>
      <c r="CH224" s="64">
        <v>193</v>
      </c>
      <c r="CI224" s="64">
        <v>213</v>
      </c>
      <c r="CJ224" s="64">
        <v>224</v>
      </c>
      <c r="CK224" s="64">
        <v>226</v>
      </c>
      <c r="CL224" s="327">
        <v>259</v>
      </c>
      <c r="CM224" s="328">
        <v>0.30249963878052299</v>
      </c>
      <c r="CN224" s="328">
        <v>0.17669967270166101</v>
      </c>
      <c r="CO224" s="55" t="s">
        <v>2050</v>
      </c>
      <c r="CQ224" s="100" t="s">
        <v>527</v>
      </c>
      <c r="CR224" s="38" t="s">
        <v>527</v>
      </c>
      <c r="CS224" s="331"/>
      <c r="CT224" s="214" t="s">
        <v>1967</v>
      </c>
      <c r="CU224" s="302">
        <v>9</v>
      </c>
      <c r="CV224" s="302">
        <v>9</v>
      </c>
      <c r="CW224" s="325" t="s">
        <v>2435</v>
      </c>
      <c r="CX224" s="348" t="s">
        <v>1967</v>
      </c>
      <c r="CY224" s="100"/>
      <c r="CZ224" s="100"/>
      <c r="DA224" s="368" t="s">
        <v>3040</v>
      </c>
    </row>
    <row r="225" spans="1:105" s="93" customFormat="1">
      <c r="A225" s="55">
        <v>224</v>
      </c>
      <c r="B225" s="93" t="s">
        <v>529</v>
      </c>
      <c r="C225" s="93" t="s">
        <v>529</v>
      </c>
      <c r="D225" s="109" t="s">
        <v>29</v>
      </c>
      <c r="G225" s="100" t="s">
        <v>531</v>
      </c>
      <c r="H225" s="104"/>
      <c r="J225" s="100" t="s">
        <v>530</v>
      </c>
      <c r="K225" s="100" t="s">
        <v>41</v>
      </c>
      <c r="L225" s="105"/>
      <c r="M225" s="100" t="s">
        <v>653</v>
      </c>
      <c r="N225" s="108" t="s">
        <v>720</v>
      </c>
      <c r="O225" s="108" t="s">
        <v>725</v>
      </c>
      <c r="P225" s="108" t="s">
        <v>726</v>
      </c>
      <c r="Q225" s="94" t="s">
        <v>735</v>
      </c>
      <c r="R225" s="95">
        <v>40864</v>
      </c>
      <c r="S225" s="96" t="s">
        <v>760</v>
      </c>
      <c r="T225" s="99" t="s">
        <v>761</v>
      </c>
      <c r="U225" s="100"/>
      <c r="V225" s="100">
        <v>25</v>
      </c>
      <c r="W225" s="101" t="s">
        <v>1963</v>
      </c>
      <c r="X225" s="94" t="s">
        <v>517</v>
      </c>
      <c r="Y225" s="100"/>
      <c r="Z225" s="100"/>
      <c r="AA225" s="95"/>
      <c r="AB225" s="95"/>
      <c r="AC225" s="263">
        <v>6</v>
      </c>
      <c r="AD225" s="270">
        <v>42094</v>
      </c>
      <c r="AE225" s="71">
        <v>8</v>
      </c>
      <c r="AF225" s="277">
        <v>8</v>
      </c>
      <c r="AG225" s="277"/>
      <c r="AH225" s="270">
        <v>42095</v>
      </c>
      <c r="AI225" s="71">
        <v>8</v>
      </c>
      <c r="AJ225" s="102"/>
      <c r="AK225" s="270">
        <v>42079</v>
      </c>
      <c r="AL225" s="270"/>
      <c r="AN225" s="71">
        <v>6</v>
      </c>
      <c r="AO225" s="270">
        <v>42079</v>
      </c>
      <c r="AQ225" s="102"/>
      <c r="AR225" s="270">
        <v>42086</v>
      </c>
      <c r="AS225" s="71">
        <v>4</v>
      </c>
      <c r="AT225" s="277" t="s">
        <v>1967</v>
      </c>
      <c r="AU225" s="102"/>
      <c r="AW225" s="71"/>
      <c r="AX225" s="71" t="s">
        <v>1967</v>
      </c>
      <c r="AY225" s="110">
        <v>35.348280555555498</v>
      </c>
      <c r="AZ225" s="110">
        <v>132.74233888888801</v>
      </c>
      <c r="BA225" s="106">
        <v>6</v>
      </c>
      <c r="BB225" s="97">
        <v>2.7</v>
      </c>
      <c r="BC225" s="98">
        <v>7</v>
      </c>
      <c r="BD225" s="196" t="s">
        <v>74</v>
      </c>
      <c r="BE225" s="213">
        <v>8.4024870466321246</v>
      </c>
      <c r="BF225" s="295" t="s">
        <v>1967</v>
      </c>
      <c r="BG225" s="95"/>
      <c r="BH225" s="57" t="s">
        <v>2014</v>
      </c>
      <c r="BI225" s="95"/>
      <c r="BJ225" s="99"/>
      <c r="BL225" s="53" t="s">
        <v>2015</v>
      </c>
      <c r="BM225" s="55">
        <v>1</v>
      </c>
      <c r="BN225" s="321" t="s">
        <v>2073</v>
      </c>
      <c r="BO225" s="358"/>
      <c r="BP225" s="358"/>
      <c r="BQ225" s="358"/>
      <c r="BR225" s="358"/>
      <c r="BS225" s="358"/>
      <c r="BT225" s="358"/>
      <c r="BU225" s="359"/>
      <c r="BV225" s="358"/>
      <c r="BW225" s="358"/>
      <c r="BX225" s="358"/>
      <c r="BY225" s="358"/>
      <c r="BZ225" s="358"/>
      <c r="CA225" s="358"/>
      <c r="CB225" s="359"/>
      <c r="CC225" s="64"/>
      <c r="CD225" s="64"/>
      <c r="CE225" s="64"/>
      <c r="CF225" s="64"/>
      <c r="CG225" s="64"/>
      <c r="CH225" s="64"/>
      <c r="CI225" s="64"/>
      <c r="CJ225" s="64"/>
      <c r="CK225" s="64"/>
      <c r="CL225" s="327"/>
      <c r="CM225" s="328"/>
      <c r="CN225" s="328"/>
      <c r="CO225" s="55" t="s">
        <v>2050</v>
      </c>
      <c r="CQ225" s="100" t="s">
        <v>530</v>
      </c>
      <c r="CR225" s="38" t="s">
        <v>530</v>
      </c>
      <c r="CS225" s="331"/>
      <c r="CT225" s="214" t="s">
        <v>1967</v>
      </c>
      <c r="CU225" s="302">
        <v>9</v>
      </c>
      <c r="CV225" s="302">
        <v>9</v>
      </c>
      <c r="CW225" s="325" t="s">
        <v>2436</v>
      </c>
      <c r="CX225" s="348" t="s">
        <v>1967</v>
      </c>
      <c r="CY225" s="100"/>
      <c r="CZ225" s="100"/>
      <c r="DA225" s="368" t="s">
        <v>3040</v>
      </c>
    </row>
    <row r="226" spans="1:105" s="93" customFormat="1">
      <c r="A226" s="55">
        <v>225</v>
      </c>
      <c r="B226" s="93" t="s">
        <v>532</v>
      </c>
      <c r="C226" s="93" t="s">
        <v>532</v>
      </c>
      <c r="D226" s="109" t="s">
        <v>29</v>
      </c>
      <c r="G226" s="100" t="s">
        <v>534</v>
      </c>
      <c r="H226" s="104"/>
      <c r="J226" s="100" t="s">
        <v>533</v>
      </c>
      <c r="K226" s="100" t="s">
        <v>41</v>
      </c>
      <c r="L226" s="105"/>
      <c r="M226" s="100" t="s">
        <v>653</v>
      </c>
      <c r="N226" s="108" t="s">
        <v>727</v>
      </c>
      <c r="O226" s="108" t="s">
        <v>728</v>
      </c>
      <c r="P226" s="108" t="s">
        <v>729</v>
      </c>
      <c r="Q226" s="94" t="s">
        <v>735</v>
      </c>
      <c r="R226" s="95">
        <v>40864</v>
      </c>
      <c r="S226" s="96" t="s">
        <v>762</v>
      </c>
      <c r="T226" s="99" t="s">
        <v>661</v>
      </c>
      <c r="U226" s="100"/>
      <c r="V226" s="100">
        <v>30</v>
      </c>
      <c r="W226" s="101" t="s">
        <v>1964</v>
      </c>
      <c r="X226" s="94" t="s">
        <v>517</v>
      </c>
      <c r="Y226" s="100"/>
      <c r="Z226" s="100"/>
      <c r="AA226" s="95"/>
      <c r="AB226" s="95"/>
      <c r="AC226" s="263">
        <v>6</v>
      </c>
      <c r="AD226" s="270">
        <v>42094</v>
      </c>
      <c r="AE226" s="71">
        <v>8</v>
      </c>
      <c r="AF226" s="277">
        <v>8</v>
      </c>
      <c r="AG226" s="277"/>
      <c r="AH226" s="270">
        <v>42095</v>
      </c>
      <c r="AI226" s="71">
        <v>8</v>
      </c>
      <c r="AJ226" s="102"/>
      <c r="AK226" s="270">
        <v>42079</v>
      </c>
      <c r="AL226" s="270"/>
      <c r="AN226" s="71">
        <v>7</v>
      </c>
      <c r="AO226" s="270">
        <v>42079</v>
      </c>
      <c r="AQ226" s="102"/>
      <c r="AR226" s="270">
        <v>42086</v>
      </c>
      <c r="AS226" s="71">
        <v>4</v>
      </c>
      <c r="AT226" s="277" t="s">
        <v>1967</v>
      </c>
      <c r="AU226" s="270">
        <v>42076</v>
      </c>
      <c r="AW226" s="71">
        <v>6</v>
      </c>
      <c r="AX226" s="71" t="s">
        <v>1967</v>
      </c>
      <c r="AY226" s="110">
        <v>35.272791666666599</v>
      </c>
      <c r="AZ226" s="110">
        <v>133.60911666666601</v>
      </c>
      <c r="BA226" s="106">
        <v>502</v>
      </c>
      <c r="BB226" s="97">
        <v>2.8</v>
      </c>
      <c r="BC226" s="98">
        <v>8</v>
      </c>
      <c r="BD226" s="196" t="s">
        <v>74</v>
      </c>
      <c r="BE226" s="213">
        <v>8.1106451612903232</v>
      </c>
      <c r="BF226" s="295" t="s">
        <v>1967</v>
      </c>
      <c r="BG226" s="95"/>
      <c r="BH226" s="57" t="s">
        <v>2014</v>
      </c>
      <c r="BI226" s="95"/>
      <c r="BJ226" s="99"/>
      <c r="BL226" s="53" t="s">
        <v>2015</v>
      </c>
      <c r="BM226" s="55">
        <v>1</v>
      </c>
      <c r="BN226" s="321" t="s">
        <v>2073</v>
      </c>
      <c r="BO226" s="358">
        <v>0</v>
      </c>
      <c r="BP226" s="358">
        <v>6.7000000000000004E-2</v>
      </c>
      <c r="BQ226" s="358">
        <v>1.4E-2</v>
      </c>
      <c r="BR226" s="358">
        <v>3.7999999999999999E-2</v>
      </c>
      <c r="BS226" s="358">
        <v>0.33900000000000002</v>
      </c>
      <c r="BT226" s="358">
        <v>0.46899999999999997</v>
      </c>
      <c r="BU226" s="359">
        <v>7.1999999999999995E-2</v>
      </c>
      <c r="BV226" s="358">
        <v>1.4920098E-2</v>
      </c>
      <c r="BW226" s="358">
        <v>0.169027961</v>
      </c>
      <c r="BX226" s="358">
        <v>9.9483910999999994E-2</v>
      </c>
      <c r="BY226" s="358">
        <v>0.119312741</v>
      </c>
      <c r="BZ226" s="358">
        <v>0.101673295</v>
      </c>
      <c r="CA226" s="358">
        <v>0.39325327700000001</v>
      </c>
      <c r="CB226" s="359">
        <v>0.102328717</v>
      </c>
      <c r="CC226" s="302">
        <v>296</v>
      </c>
      <c r="CD226" s="302">
        <v>307</v>
      </c>
      <c r="CE226" s="302">
        <v>267</v>
      </c>
      <c r="CF226" s="302">
        <v>283</v>
      </c>
      <c r="CG226" s="302">
        <v>248</v>
      </c>
      <c r="CH226" s="302">
        <v>193</v>
      </c>
      <c r="CI226" s="302">
        <v>213</v>
      </c>
      <c r="CJ226" s="302">
        <v>224</v>
      </c>
      <c r="CK226" s="302">
        <v>226</v>
      </c>
      <c r="CL226" s="311">
        <v>259</v>
      </c>
      <c r="CM226" s="328">
        <v>0.30420459471174699</v>
      </c>
      <c r="CN226" s="328">
        <v>0.186061965279508</v>
      </c>
      <c r="CO226" s="55" t="s">
        <v>2050</v>
      </c>
      <c r="CQ226" s="100" t="s">
        <v>533</v>
      </c>
      <c r="CR226" s="38" t="s">
        <v>533</v>
      </c>
      <c r="CS226" s="331"/>
      <c r="CT226" s="214" t="s">
        <v>1967</v>
      </c>
      <c r="CU226" s="302">
        <v>8</v>
      </c>
      <c r="CV226" s="302">
        <v>8</v>
      </c>
      <c r="CW226" s="325" t="s">
        <v>2437</v>
      </c>
      <c r="CX226" s="348" t="s">
        <v>1967</v>
      </c>
      <c r="CY226" s="100"/>
      <c r="CZ226" s="100"/>
      <c r="DA226" s="368" t="s">
        <v>3040</v>
      </c>
    </row>
    <row r="227" spans="1:105" s="93" customFormat="1">
      <c r="A227" s="55">
        <v>226</v>
      </c>
      <c r="B227" s="93" t="s">
        <v>535</v>
      </c>
      <c r="C227" s="93" t="s">
        <v>535</v>
      </c>
      <c r="D227" s="109" t="s">
        <v>29</v>
      </c>
      <c r="G227" s="100" t="s">
        <v>537</v>
      </c>
      <c r="H227" s="104"/>
      <c r="J227" s="100" t="s">
        <v>536</v>
      </c>
      <c r="K227" s="100" t="s">
        <v>41</v>
      </c>
      <c r="L227" s="105"/>
      <c r="M227" s="100" t="s">
        <v>653</v>
      </c>
      <c r="N227" s="108" t="s">
        <v>727</v>
      </c>
      <c r="O227" s="108" t="s">
        <v>728</v>
      </c>
      <c r="P227" s="108" t="s">
        <v>729</v>
      </c>
      <c r="Q227" s="94" t="s">
        <v>735</v>
      </c>
      <c r="R227" s="95">
        <v>40864</v>
      </c>
      <c r="S227" s="96" t="s">
        <v>762</v>
      </c>
      <c r="T227" s="99" t="s">
        <v>661</v>
      </c>
      <c r="U227" s="100"/>
      <c r="V227" s="100">
        <v>30</v>
      </c>
      <c r="W227" s="101"/>
      <c r="X227" s="94" t="s">
        <v>517</v>
      </c>
      <c r="Y227" s="100"/>
      <c r="Z227" s="100"/>
      <c r="AA227" s="95"/>
      <c r="AB227" s="95"/>
      <c r="AC227" s="263">
        <v>6</v>
      </c>
      <c r="AD227" s="270">
        <v>42094</v>
      </c>
      <c r="AE227" s="71">
        <v>8</v>
      </c>
      <c r="AF227" s="277">
        <v>8</v>
      </c>
      <c r="AG227" s="277"/>
      <c r="AH227" s="270">
        <v>42095</v>
      </c>
      <c r="AI227" s="71">
        <v>8</v>
      </c>
      <c r="AJ227" s="102"/>
      <c r="AK227" s="270">
        <v>42079</v>
      </c>
      <c r="AL227" s="270"/>
      <c r="AN227" s="71">
        <v>6</v>
      </c>
      <c r="AO227" s="270">
        <v>42079</v>
      </c>
      <c r="AQ227" s="102"/>
      <c r="AR227" s="270">
        <v>42086</v>
      </c>
      <c r="AS227" s="71">
        <v>4</v>
      </c>
      <c r="AT227" s="277" t="s">
        <v>1967</v>
      </c>
      <c r="AU227" s="102"/>
      <c r="AW227" s="71"/>
      <c r="AX227" s="71" t="s">
        <v>1967</v>
      </c>
      <c r="AY227" s="110">
        <v>35.272791666666599</v>
      </c>
      <c r="AZ227" s="110">
        <v>133.60911666666601</v>
      </c>
      <c r="BA227" s="106">
        <v>502</v>
      </c>
      <c r="BB227" s="97">
        <v>2.8</v>
      </c>
      <c r="BC227" s="98">
        <v>8</v>
      </c>
      <c r="BD227" s="196" t="s">
        <v>74</v>
      </c>
      <c r="BE227" s="213">
        <v>8.2469822485207089</v>
      </c>
      <c r="BF227" s="295" t="s">
        <v>1967</v>
      </c>
      <c r="BG227" s="95"/>
      <c r="BH227" s="57" t="s">
        <v>2014</v>
      </c>
      <c r="BI227" s="95"/>
      <c r="BJ227" s="99"/>
      <c r="BL227" s="53" t="s">
        <v>2015</v>
      </c>
      <c r="BM227" s="55">
        <v>1</v>
      </c>
      <c r="BN227" s="321" t="s">
        <v>2073</v>
      </c>
      <c r="BO227" s="358">
        <v>0</v>
      </c>
      <c r="BP227" s="358">
        <v>6.7000000000000004E-2</v>
      </c>
      <c r="BQ227" s="358">
        <v>1.4E-2</v>
      </c>
      <c r="BR227" s="358">
        <v>3.7999999999999999E-2</v>
      </c>
      <c r="BS227" s="358">
        <v>0.33900000000000002</v>
      </c>
      <c r="BT227" s="358">
        <v>0.46899999999999997</v>
      </c>
      <c r="BU227" s="359">
        <v>7.1999999999999995E-2</v>
      </c>
      <c r="BV227" s="358">
        <v>1.4920098E-2</v>
      </c>
      <c r="BW227" s="358">
        <v>0.169027961</v>
      </c>
      <c r="BX227" s="358">
        <v>9.9483910999999994E-2</v>
      </c>
      <c r="BY227" s="358">
        <v>0.119312741</v>
      </c>
      <c r="BZ227" s="358">
        <v>0.101673295</v>
      </c>
      <c r="CA227" s="358">
        <v>0.39325327700000001</v>
      </c>
      <c r="CB227" s="359">
        <v>0.102328717</v>
      </c>
      <c r="CC227" s="302">
        <v>296</v>
      </c>
      <c r="CD227" s="302">
        <v>307</v>
      </c>
      <c r="CE227" s="302">
        <v>267</v>
      </c>
      <c r="CF227" s="302">
        <v>283</v>
      </c>
      <c r="CG227" s="302">
        <v>248</v>
      </c>
      <c r="CH227" s="302">
        <v>193</v>
      </c>
      <c r="CI227" s="302">
        <v>213</v>
      </c>
      <c r="CJ227" s="302">
        <v>224</v>
      </c>
      <c r="CK227" s="302">
        <v>226</v>
      </c>
      <c r="CL227" s="311">
        <v>259</v>
      </c>
      <c r="CM227" s="328">
        <v>0.30420459471174699</v>
      </c>
      <c r="CN227" s="328">
        <v>0.186061965279508</v>
      </c>
      <c r="CO227" s="55" t="s">
        <v>2050</v>
      </c>
      <c r="CQ227" s="100" t="s">
        <v>536</v>
      </c>
      <c r="CR227" s="38" t="s">
        <v>536</v>
      </c>
      <c r="CS227" s="331"/>
      <c r="CT227" s="214" t="s">
        <v>1967</v>
      </c>
      <c r="CU227" s="302">
        <v>8</v>
      </c>
      <c r="CV227" s="302">
        <v>8</v>
      </c>
      <c r="CW227" s="325" t="s">
        <v>2437</v>
      </c>
      <c r="CX227" s="348" t="s">
        <v>1967</v>
      </c>
      <c r="CY227" s="100"/>
      <c r="CZ227" s="100"/>
      <c r="DA227" s="368"/>
    </row>
    <row r="228" spans="1:105" s="93" customFormat="1">
      <c r="A228" s="55">
        <v>227</v>
      </c>
      <c r="B228" s="93" t="s">
        <v>538</v>
      </c>
      <c r="C228" s="93" t="s">
        <v>538</v>
      </c>
      <c r="D228" s="109" t="s">
        <v>29</v>
      </c>
      <c r="G228" s="100" t="s">
        <v>540</v>
      </c>
      <c r="H228" s="104"/>
      <c r="J228" s="100" t="s">
        <v>539</v>
      </c>
      <c r="K228" s="100" t="s">
        <v>41</v>
      </c>
      <c r="L228" s="105"/>
      <c r="M228" s="100" t="s">
        <v>653</v>
      </c>
      <c r="N228" s="108" t="s">
        <v>727</v>
      </c>
      <c r="O228" s="108" t="s">
        <v>730</v>
      </c>
      <c r="P228" s="108" t="s">
        <v>731</v>
      </c>
      <c r="Q228" s="94" t="s">
        <v>735</v>
      </c>
      <c r="R228" s="95">
        <v>40865</v>
      </c>
      <c r="S228" s="96" t="s">
        <v>763</v>
      </c>
      <c r="T228" s="99" t="s">
        <v>738</v>
      </c>
      <c r="U228" s="100"/>
      <c r="V228" s="100">
        <v>25</v>
      </c>
      <c r="X228" s="94" t="s">
        <v>517</v>
      </c>
      <c r="Y228" s="100"/>
      <c r="Z228" s="100"/>
      <c r="AA228" s="95"/>
      <c r="AB228" s="95"/>
      <c r="AC228" s="263">
        <v>6</v>
      </c>
      <c r="AD228" s="270">
        <v>42094</v>
      </c>
      <c r="AE228" s="71">
        <v>8</v>
      </c>
      <c r="AF228" s="277">
        <v>8</v>
      </c>
      <c r="AG228" s="277"/>
      <c r="AH228" s="270">
        <v>42095</v>
      </c>
      <c r="AI228" s="71">
        <v>8</v>
      </c>
      <c r="AJ228" s="102"/>
      <c r="AK228" s="270">
        <v>42079</v>
      </c>
      <c r="AL228" s="270"/>
      <c r="AN228" s="71">
        <v>7</v>
      </c>
      <c r="AO228" s="270">
        <v>42079</v>
      </c>
      <c r="AQ228" s="102"/>
      <c r="AR228" s="270">
        <v>42086</v>
      </c>
      <c r="AS228" s="71">
        <v>4</v>
      </c>
      <c r="AT228" s="277" t="s">
        <v>1967</v>
      </c>
      <c r="AU228" s="270">
        <v>42076</v>
      </c>
      <c r="AW228" s="71">
        <v>8</v>
      </c>
      <c r="AX228" s="71" t="s">
        <v>1967</v>
      </c>
      <c r="AY228" s="110">
        <v>34.934116666666597</v>
      </c>
      <c r="AZ228" s="110">
        <v>133.331541666666</v>
      </c>
      <c r="BA228" s="106">
        <v>362</v>
      </c>
      <c r="BB228" s="97">
        <v>3</v>
      </c>
      <c r="BC228" s="98">
        <v>8</v>
      </c>
      <c r="BD228" s="196" t="s">
        <v>74</v>
      </c>
      <c r="BE228" s="213">
        <v>8.2582383419689123</v>
      </c>
      <c r="BF228" s="295" t="s">
        <v>1967</v>
      </c>
      <c r="BG228" s="95"/>
      <c r="BH228" s="57" t="s">
        <v>2014</v>
      </c>
      <c r="BI228" s="95"/>
      <c r="BJ228" s="99"/>
      <c r="BL228" s="53" t="s">
        <v>2015</v>
      </c>
      <c r="BM228" s="55">
        <v>1</v>
      </c>
      <c r="BN228" s="321" t="s">
        <v>2073</v>
      </c>
      <c r="BO228" s="358">
        <v>1.7000000000000001E-2</v>
      </c>
      <c r="BP228" s="358">
        <v>3.5999999999999997E-2</v>
      </c>
      <c r="BQ228" s="358">
        <v>8.9999999999999993E-3</v>
      </c>
      <c r="BR228" s="358">
        <v>3.7999999999999999E-2</v>
      </c>
      <c r="BS228" s="358">
        <v>0.157</v>
      </c>
      <c r="BT228" s="358">
        <v>0.58599999999999997</v>
      </c>
      <c r="BU228" s="359">
        <v>0.158</v>
      </c>
      <c r="BV228" s="358">
        <v>2.4229423999999999E-2</v>
      </c>
      <c r="BW228" s="358">
        <v>0.17055690600000001</v>
      </c>
      <c r="BX228" s="358">
        <v>8.5005210999999997E-2</v>
      </c>
      <c r="BY228" s="358">
        <v>0.12512668699999999</v>
      </c>
      <c r="BZ228" s="358">
        <v>4.9903704E-2</v>
      </c>
      <c r="CA228" s="358">
        <v>0.41115716600000002</v>
      </c>
      <c r="CB228" s="359">
        <v>0.134020902</v>
      </c>
      <c r="CC228" s="64">
        <v>296</v>
      </c>
      <c r="CD228" s="64">
        <v>307</v>
      </c>
      <c r="CE228" s="64">
        <v>267</v>
      </c>
      <c r="CF228" s="64">
        <v>284</v>
      </c>
      <c r="CG228" s="64">
        <v>248</v>
      </c>
      <c r="CH228" s="64">
        <v>193</v>
      </c>
      <c r="CI228" s="64">
        <v>213</v>
      </c>
      <c r="CJ228" s="64">
        <v>224</v>
      </c>
      <c r="CK228" s="64">
        <v>226</v>
      </c>
      <c r="CL228" s="327">
        <v>259</v>
      </c>
      <c r="CM228" s="328">
        <v>0.31862447623175799</v>
      </c>
      <c r="CN228" s="328">
        <v>0.17782772806310701</v>
      </c>
      <c r="CO228" s="55" t="s">
        <v>2050</v>
      </c>
      <c r="CQ228" s="100" t="s">
        <v>539</v>
      </c>
      <c r="CR228" s="38" t="s">
        <v>539</v>
      </c>
      <c r="CS228" s="331"/>
      <c r="CT228" s="214" t="s">
        <v>1967</v>
      </c>
      <c r="CU228" s="302">
        <v>8</v>
      </c>
      <c r="CV228" s="302">
        <v>8</v>
      </c>
      <c r="CW228" s="325" t="s">
        <v>2439</v>
      </c>
      <c r="CX228" s="348" t="s">
        <v>1967</v>
      </c>
      <c r="CY228" s="100"/>
      <c r="CZ228" s="100"/>
      <c r="DA228" s="368" t="s">
        <v>3040</v>
      </c>
    </row>
    <row r="229" spans="1:105" s="93" customFormat="1">
      <c r="A229" s="55">
        <v>228</v>
      </c>
      <c r="B229" s="93" t="s">
        <v>541</v>
      </c>
      <c r="C229" s="93" t="s">
        <v>541</v>
      </c>
      <c r="D229" s="109" t="s">
        <v>29</v>
      </c>
      <c r="G229" s="100" t="s">
        <v>543</v>
      </c>
      <c r="H229" s="104"/>
      <c r="J229" s="100" t="s">
        <v>542</v>
      </c>
      <c r="K229" s="100" t="s">
        <v>41</v>
      </c>
      <c r="L229" s="105"/>
      <c r="M229" s="100" t="s">
        <v>653</v>
      </c>
      <c r="N229" s="108" t="s">
        <v>732</v>
      </c>
      <c r="O229" s="108" t="s">
        <v>733</v>
      </c>
      <c r="P229" s="108" t="s">
        <v>734</v>
      </c>
      <c r="Q229" s="94" t="s">
        <v>735</v>
      </c>
      <c r="R229" s="95">
        <v>40865</v>
      </c>
      <c r="S229" s="96" t="s">
        <v>654</v>
      </c>
      <c r="T229" s="99" t="s">
        <v>764</v>
      </c>
      <c r="U229" s="100"/>
      <c r="V229" s="100">
        <v>25</v>
      </c>
      <c r="X229" s="94" t="s">
        <v>517</v>
      </c>
      <c r="Y229" s="100"/>
      <c r="Z229" s="100"/>
      <c r="AA229" s="95"/>
      <c r="AB229" s="95"/>
      <c r="AC229" s="263">
        <v>6</v>
      </c>
      <c r="AD229" s="270">
        <v>42094</v>
      </c>
      <c r="AE229" s="71">
        <v>8</v>
      </c>
      <c r="AF229" s="277">
        <v>8</v>
      </c>
      <c r="AG229" s="277"/>
      <c r="AH229" s="270">
        <v>42095</v>
      </c>
      <c r="AI229" s="71">
        <v>8</v>
      </c>
      <c r="AJ229" s="102"/>
      <c r="AK229" s="270">
        <v>42079</v>
      </c>
      <c r="AL229" s="270"/>
      <c r="AN229" s="71">
        <v>8</v>
      </c>
      <c r="AO229" s="270">
        <v>42079</v>
      </c>
      <c r="AQ229" s="102"/>
      <c r="AR229" s="270">
        <v>42086</v>
      </c>
      <c r="AS229" s="71">
        <v>4</v>
      </c>
      <c r="AT229" s="277" t="s">
        <v>1967</v>
      </c>
      <c r="AU229" s="102"/>
      <c r="AW229" s="71"/>
      <c r="AX229" s="71" t="s">
        <v>1967</v>
      </c>
      <c r="AY229" s="110">
        <v>34.829655555555497</v>
      </c>
      <c r="AZ229" s="110">
        <v>132.94312777777699</v>
      </c>
      <c r="BA229" s="106">
        <v>218</v>
      </c>
      <c r="BB229" s="97">
        <v>2.8</v>
      </c>
      <c r="BC229" s="98">
        <v>7</v>
      </c>
      <c r="BD229" s="196" t="s">
        <v>74</v>
      </c>
      <c r="BE229" s="213">
        <v>8.1815151515151516</v>
      </c>
      <c r="BF229" s="295" t="s">
        <v>1967</v>
      </c>
      <c r="BG229" s="95"/>
      <c r="BH229" s="57" t="s">
        <v>2014</v>
      </c>
      <c r="BI229" s="95"/>
      <c r="BJ229" s="99"/>
      <c r="BL229" s="53" t="s">
        <v>2015</v>
      </c>
      <c r="BM229" s="55">
        <v>1</v>
      </c>
      <c r="BN229" s="321" t="s">
        <v>2073</v>
      </c>
      <c r="BO229" s="358">
        <v>0</v>
      </c>
      <c r="BP229" s="358">
        <v>4.8000000000000001E-2</v>
      </c>
      <c r="BQ229" s="358">
        <v>3.2000000000000001E-2</v>
      </c>
      <c r="BR229" s="358">
        <v>2.1000000000000001E-2</v>
      </c>
      <c r="BS229" s="358">
        <v>0.11700000000000001</v>
      </c>
      <c r="BT229" s="358">
        <v>0.65700000000000003</v>
      </c>
      <c r="BU229" s="359">
        <v>0.123</v>
      </c>
      <c r="BV229" s="358">
        <v>7.6542889999999999E-3</v>
      </c>
      <c r="BW229" s="358">
        <v>0.18200819600000001</v>
      </c>
      <c r="BX229" s="358">
        <v>0.106889311</v>
      </c>
      <c r="BY229" s="358">
        <v>0.122449453</v>
      </c>
      <c r="BZ229" s="358">
        <v>4.1951128999999997E-2</v>
      </c>
      <c r="CA229" s="358">
        <v>0.41579823999999999</v>
      </c>
      <c r="CB229" s="359">
        <v>0.12324938100000001</v>
      </c>
      <c r="CC229" s="64">
        <v>296</v>
      </c>
      <c r="CD229" s="64">
        <v>307</v>
      </c>
      <c r="CE229" s="64">
        <v>267</v>
      </c>
      <c r="CF229" s="64">
        <v>283</v>
      </c>
      <c r="CG229" s="64">
        <v>248</v>
      </c>
      <c r="CH229" s="64">
        <v>193</v>
      </c>
      <c r="CI229" s="64">
        <v>213</v>
      </c>
      <c r="CJ229" s="64">
        <v>224</v>
      </c>
      <c r="CK229" s="64">
        <v>226</v>
      </c>
      <c r="CL229" s="327">
        <v>259</v>
      </c>
      <c r="CM229" s="328">
        <v>0.34807108799306502</v>
      </c>
      <c r="CN229" s="328">
        <v>0.172517730496454</v>
      </c>
      <c r="CO229" s="55" t="s">
        <v>2050</v>
      </c>
      <c r="CQ229" s="100" t="s">
        <v>542</v>
      </c>
      <c r="CR229" s="38" t="s">
        <v>542</v>
      </c>
      <c r="CS229" s="331"/>
      <c r="CT229" s="214" t="s">
        <v>1967</v>
      </c>
      <c r="CU229" s="302">
        <v>8</v>
      </c>
      <c r="CV229" s="302">
        <v>8</v>
      </c>
      <c r="CW229" s="325" t="s">
        <v>2440</v>
      </c>
      <c r="CX229" s="348" t="s">
        <v>1967</v>
      </c>
      <c r="CY229" s="100"/>
      <c r="CZ229" s="100"/>
      <c r="DA229" s="368" t="s">
        <v>3040</v>
      </c>
    </row>
    <row r="230" spans="1:105" s="93" customFormat="1">
      <c r="A230" s="55">
        <v>229</v>
      </c>
      <c r="B230" s="130" t="s">
        <v>1021</v>
      </c>
      <c r="C230" s="130" t="s">
        <v>1021</v>
      </c>
      <c r="D230" s="131" t="s">
        <v>2027</v>
      </c>
      <c r="E230" s="53"/>
      <c r="F230" s="53"/>
      <c r="G230" s="132" t="s">
        <v>810</v>
      </c>
      <c r="H230" s="55"/>
      <c r="I230" s="67"/>
      <c r="J230" s="55"/>
      <c r="K230" s="55" t="s">
        <v>811</v>
      </c>
      <c r="L230" s="54"/>
      <c r="M230" s="55" t="s">
        <v>812</v>
      </c>
      <c r="N230" s="56" t="s">
        <v>813</v>
      </c>
      <c r="O230" s="56" t="s">
        <v>814</v>
      </c>
      <c r="P230" s="56"/>
      <c r="Q230" s="60" t="s">
        <v>815</v>
      </c>
      <c r="R230" s="57">
        <v>41863</v>
      </c>
      <c r="S230" s="61" t="s">
        <v>816</v>
      </c>
      <c r="T230" s="64"/>
      <c r="U230" s="55"/>
      <c r="V230" s="55"/>
      <c r="W230" s="65" t="s">
        <v>817</v>
      </c>
      <c r="X230" s="60" t="s">
        <v>517</v>
      </c>
      <c r="Y230" s="55"/>
      <c r="Z230" s="55"/>
      <c r="AA230" s="57"/>
      <c r="AB230" s="57"/>
      <c r="AC230" s="262"/>
      <c r="AD230" s="57">
        <v>42055</v>
      </c>
      <c r="AE230" s="66"/>
      <c r="AF230" s="276">
        <v>6</v>
      </c>
      <c r="AG230" s="276" t="s">
        <v>2000</v>
      </c>
      <c r="AH230" s="57">
        <v>42111</v>
      </c>
      <c r="AI230" s="65"/>
      <c r="AJ230" s="66"/>
      <c r="AK230" s="57">
        <v>42061</v>
      </c>
      <c r="AL230" s="57"/>
      <c r="AM230" s="53"/>
      <c r="AN230" s="71">
        <v>3</v>
      </c>
      <c r="AO230" s="57">
        <v>42005</v>
      </c>
      <c r="AP230" s="53"/>
      <c r="AQ230" s="66"/>
      <c r="AR230" s="57">
        <v>42051</v>
      </c>
      <c r="AS230" s="71"/>
      <c r="AT230" s="276" t="s">
        <v>1967</v>
      </c>
      <c r="AU230" s="66"/>
      <c r="AV230" s="53"/>
      <c r="AW230" s="71"/>
      <c r="AX230" s="71" t="s">
        <v>1967</v>
      </c>
      <c r="AY230" s="58">
        <v>44.965061111110998</v>
      </c>
      <c r="AZ230" s="136">
        <v>141.76135277777999</v>
      </c>
      <c r="BA230" s="59">
        <v>20.25</v>
      </c>
      <c r="BB230" s="62"/>
      <c r="BC230" s="63"/>
      <c r="BD230" s="55" t="s">
        <v>74</v>
      </c>
      <c r="BE230" s="211">
        <v>8.6310638297872337</v>
      </c>
      <c r="BF230" s="295" t="s">
        <v>1967</v>
      </c>
      <c r="BG230" s="57">
        <v>42147</v>
      </c>
      <c r="BH230" s="57" t="s">
        <v>1122</v>
      </c>
      <c r="BI230" s="95" t="s">
        <v>2023</v>
      </c>
      <c r="BJ230" s="99">
        <v>51.842500000000008</v>
      </c>
      <c r="BK230" s="307">
        <v>0.99765964560347697</v>
      </c>
      <c r="BL230" s="93" t="s">
        <v>2015</v>
      </c>
      <c r="BM230" s="55">
        <v>7</v>
      </c>
      <c r="BN230" s="55" t="s">
        <v>2027</v>
      </c>
      <c r="BO230" s="358">
        <v>0.999</v>
      </c>
      <c r="BP230" s="358">
        <v>0</v>
      </c>
      <c r="BQ230" s="358">
        <v>0</v>
      </c>
      <c r="BR230" s="358">
        <v>0</v>
      </c>
      <c r="BS230" s="358">
        <v>0</v>
      </c>
      <c r="BT230" s="358">
        <v>0</v>
      </c>
      <c r="BU230" s="359">
        <v>0</v>
      </c>
      <c r="BV230" s="358">
        <v>0.51226885899999997</v>
      </c>
      <c r="BW230" s="358">
        <v>0.17235075599999999</v>
      </c>
      <c r="BX230" s="358">
        <v>8.5128050999999996E-2</v>
      </c>
      <c r="BY230" s="358">
        <v>3.2967320000000001E-3</v>
      </c>
      <c r="BZ230" s="358">
        <v>9.6002300000000004E-6</v>
      </c>
      <c r="CA230" s="358">
        <v>2.2862066E-2</v>
      </c>
      <c r="CB230" s="359">
        <v>0.20408393699999999</v>
      </c>
      <c r="CC230" s="64">
        <v>294</v>
      </c>
      <c r="CD230" s="64">
        <v>306</v>
      </c>
      <c r="CE230" s="64">
        <v>270</v>
      </c>
      <c r="CF230" s="64">
        <v>287</v>
      </c>
      <c r="CG230" s="64">
        <v>251</v>
      </c>
      <c r="CH230" s="64">
        <v>194</v>
      </c>
      <c r="CI230" s="64">
        <v>215</v>
      </c>
      <c r="CJ230" s="64">
        <v>226</v>
      </c>
      <c r="CK230" s="64">
        <v>227</v>
      </c>
      <c r="CL230" s="327">
        <v>249</v>
      </c>
      <c r="CM230" s="328">
        <v>0.55581563357896302</v>
      </c>
      <c r="CN230" s="328">
        <v>4.0530869819790503E-2</v>
      </c>
      <c r="CO230" s="55" t="s">
        <v>2050</v>
      </c>
      <c r="CQ230" s="55"/>
      <c r="CR230" s="38"/>
      <c r="CS230" s="331"/>
      <c r="CT230" s="214"/>
      <c r="CU230" s="302">
        <v>8</v>
      </c>
      <c r="CV230" s="302">
        <v>8</v>
      </c>
      <c r="CW230" s="352" t="s">
        <v>2471</v>
      </c>
      <c r="CY230" s="100"/>
      <c r="CZ230" s="100"/>
      <c r="DA230" s="368"/>
    </row>
    <row r="231" spans="1:105" s="53" customFormat="1">
      <c r="A231" s="55">
        <v>230</v>
      </c>
      <c r="B231" s="130" t="s">
        <v>1022</v>
      </c>
      <c r="C231" s="130" t="s">
        <v>1022</v>
      </c>
      <c r="D231" s="131" t="s">
        <v>29</v>
      </c>
      <c r="G231" s="132" t="s">
        <v>818</v>
      </c>
      <c r="H231" s="55"/>
      <c r="I231" s="67"/>
      <c r="J231" s="55"/>
      <c r="K231" s="55" t="s">
        <v>811</v>
      </c>
      <c r="L231" s="54"/>
      <c r="M231" s="55" t="s">
        <v>812</v>
      </c>
      <c r="N231" s="56" t="s">
        <v>813</v>
      </c>
      <c r="O231" s="56" t="s">
        <v>814</v>
      </c>
      <c r="P231" s="56"/>
      <c r="Q231" s="60" t="s">
        <v>815</v>
      </c>
      <c r="R231" s="57">
        <v>41863</v>
      </c>
      <c r="S231" s="61" t="s">
        <v>654</v>
      </c>
      <c r="T231" s="64"/>
      <c r="U231" s="55"/>
      <c r="V231" s="55"/>
      <c r="W231" s="65"/>
      <c r="X231" s="60" t="s">
        <v>517</v>
      </c>
      <c r="Y231" s="55"/>
      <c r="Z231" s="55"/>
      <c r="AA231" s="57"/>
      <c r="AB231" s="57"/>
      <c r="AC231" s="262"/>
      <c r="AD231" s="57">
        <v>42055</v>
      </c>
      <c r="AE231" s="66"/>
      <c r="AF231" s="276">
        <v>8</v>
      </c>
      <c r="AG231" s="276" t="s">
        <v>2001</v>
      </c>
      <c r="AH231" s="57">
        <v>42111</v>
      </c>
      <c r="AI231" s="65"/>
      <c r="AJ231" s="66"/>
      <c r="AK231" s="57">
        <v>42061</v>
      </c>
      <c r="AL231" s="57"/>
      <c r="AN231" s="71">
        <v>5</v>
      </c>
      <c r="AO231" s="57">
        <v>42005</v>
      </c>
      <c r="AQ231" s="66"/>
      <c r="AR231" s="57">
        <v>42051</v>
      </c>
      <c r="AS231" s="71"/>
      <c r="AT231" s="276" t="s">
        <v>1967</v>
      </c>
      <c r="AU231" s="66"/>
      <c r="AW231" s="71"/>
      <c r="AX231" s="71" t="s">
        <v>1967</v>
      </c>
      <c r="AY231" s="58">
        <v>44.897544444444001</v>
      </c>
      <c r="AZ231" s="136">
        <v>141.74706944444</v>
      </c>
      <c r="BA231" s="59">
        <v>7.72</v>
      </c>
      <c r="BB231" s="62"/>
      <c r="BC231" s="63"/>
      <c r="BD231" s="55" t="s">
        <v>74</v>
      </c>
      <c r="BE231" s="211">
        <v>8.4098741672834922</v>
      </c>
      <c r="BF231" s="295" t="s">
        <v>1967</v>
      </c>
      <c r="BG231" s="57">
        <v>42187</v>
      </c>
      <c r="BH231" s="57" t="s">
        <v>1122</v>
      </c>
      <c r="BI231" s="95" t="s">
        <v>2023</v>
      </c>
      <c r="BJ231" s="99">
        <v>66.420000000000016</v>
      </c>
      <c r="BK231" s="307">
        <v>4.43655723158829E-3</v>
      </c>
      <c r="BL231" s="93" t="s">
        <v>2015</v>
      </c>
      <c r="BM231" s="55">
        <v>6</v>
      </c>
      <c r="BN231" s="323" t="s">
        <v>2074</v>
      </c>
      <c r="BO231" s="358">
        <v>0</v>
      </c>
      <c r="BP231" s="358">
        <v>1E-3</v>
      </c>
      <c r="BQ231" s="358">
        <v>1E-3</v>
      </c>
      <c r="BR231" s="358">
        <v>0</v>
      </c>
      <c r="BS231" s="358">
        <v>1E-3</v>
      </c>
      <c r="BT231" s="358">
        <v>7.0000000000000001E-3</v>
      </c>
      <c r="BU231" s="359">
        <v>0.98899999999999999</v>
      </c>
      <c r="BV231" s="358">
        <v>3.0464087000000001E-2</v>
      </c>
      <c r="BW231" s="358">
        <v>6.2512528999999997E-2</v>
      </c>
      <c r="BX231" s="358">
        <v>3.7282410000000002E-2</v>
      </c>
      <c r="BY231" s="358">
        <v>2.6319638999999999E-2</v>
      </c>
      <c r="BZ231" s="358">
        <v>2.9643658999999999E-2</v>
      </c>
      <c r="CA231" s="358">
        <v>5.9029502999999997E-2</v>
      </c>
      <c r="CB231" s="359">
        <v>0.75474817299999997</v>
      </c>
      <c r="CC231" s="64">
        <v>296</v>
      </c>
      <c r="CD231" s="64">
        <v>307</v>
      </c>
      <c r="CE231" s="64">
        <v>267</v>
      </c>
      <c r="CF231" s="64">
        <v>283</v>
      </c>
      <c r="CG231" s="64">
        <v>248</v>
      </c>
      <c r="CH231" s="64">
        <v>193</v>
      </c>
      <c r="CI231" s="64">
        <v>213</v>
      </c>
      <c r="CJ231" s="64">
        <v>224</v>
      </c>
      <c r="CK231" s="64">
        <v>226</v>
      </c>
      <c r="CL231" s="327">
        <v>259</v>
      </c>
      <c r="CM231" s="328">
        <v>8.4554255165438505E-2</v>
      </c>
      <c r="CN231" s="328">
        <v>0.191546450329872</v>
      </c>
      <c r="CO231" s="55" t="s">
        <v>74</v>
      </c>
      <c r="CQ231" s="55"/>
      <c r="CR231" s="38"/>
      <c r="CS231" s="331"/>
      <c r="CT231" s="214"/>
      <c r="CU231" s="302">
        <v>8</v>
      </c>
      <c r="CV231" s="302">
        <v>8</v>
      </c>
      <c r="CW231" s="352" t="s">
        <v>2472</v>
      </c>
      <c r="CY231" s="55"/>
      <c r="CZ231" s="55"/>
      <c r="DA231" s="368" t="s">
        <v>3040</v>
      </c>
    </row>
    <row r="232" spans="1:105" s="53" customFormat="1">
      <c r="A232" s="55">
        <v>231</v>
      </c>
      <c r="B232" s="130" t="s">
        <v>1023</v>
      </c>
      <c r="C232" s="130" t="s">
        <v>1023</v>
      </c>
      <c r="D232" s="131" t="s">
        <v>29</v>
      </c>
      <c r="G232" s="132" t="s">
        <v>819</v>
      </c>
      <c r="H232" s="55"/>
      <c r="I232" s="67"/>
      <c r="J232" s="55"/>
      <c r="K232" s="55" t="s">
        <v>811</v>
      </c>
      <c r="L232" s="54"/>
      <c r="M232" s="55" t="s">
        <v>812</v>
      </c>
      <c r="N232" s="56" t="s">
        <v>813</v>
      </c>
      <c r="O232" s="56" t="s">
        <v>820</v>
      </c>
      <c r="P232" s="56"/>
      <c r="Q232" s="60" t="s">
        <v>815</v>
      </c>
      <c r="R232" s="57">
        <v>41863</v>
      </c>
      <c r="S232" s="61" t="s">
        <v>821</v>
      </c>
      <c r="T232" s="64"/>
      <c r="U232" s="55"/>
      <c r="V232" s="55"/>
      <c r="W232" s="65"/>
      <c r="X232" s="60" t="s">
        <v>517</v>
      </c>
      <c r="Y232" s="55"/>
      <c r="Z232" s="55"/>
      <c r="AA232" s="57"/>
      <c r="AB232" s="57"/>
      <c r="AC232" s="262"/>
      <c r="AD232" s="57">
        <v>42055</v>
      </c>
      <c r="AE232" s="66"/>
      <c r="AF232" s="276">
        <v>9</v>
      </c>
      <c r="AG232" s="276" t="s">
        <v>2000</v>
      </c>
      <c r="AH232" s="57">
        <v>42111</v>
      </c>
      <c r="AI232" s="65"/>
      <c r="AJ232" s="66"/>
      <c r="AK232" s="57">
        <v>42061</v>
      </c>
      <c r="AL232" s="57"/>
      <c r="AN232" s="71">
        <v>5</v>
      </c>
      <c r="AO232" s="57">
        <v>42005</v>
      </c>
      <c r="AQ232" s="66"/>
      <c r="AR232" s="57">
        <v>42051</v>
      </c>
      <c r="AS232" s="71"/>
      <c r="AT232" s="276" t="s">
        <v>1967</v>
      </c>
      <c r="AU232" s="66"/>
      <c r="AW232" s="71"/>
      <c r="AX232" s="71" t="s">
        <v>1967</v>
      </c>
      <c r="AY232" s="58">
        <v>44.726094444444001</v>
      </c>
      <c r="AZ232" s="136">
        <v>142.21951388888999</v>
      </c>
      <c r="BA232" s="59">
        <v>35.549999999999997</v>
      </c>
      <c r="BB232" s="62"/>
      <c r="BC232" s="63"/>
      <c r="BD232" s="55" t="s">
        <v>74</v>
      </c>
      <c r="BE232" s="211">
        <v>8.7875080416272446</v>
      </c>
      <c r="BF232" s="295" t="s">
        <v>1967</v>
      </c>
      <c r="BG232" s="57">
        <v>42147</v>
      </c>
      <c r="BH232" s="57" t="s">
        <v>1122</v>
      </c>
      <c r="BI232" s="95" t="s">
        <v>2023</v>
      </c>
      <c r="BJ232" s="99">
        <v>176.49500000000003</v>
      </c>
      <c r="BK232" s="307">
        <v>8.9947089947089894E-3</v>
      </c>
      <c r="BL232" s="93" t="s">
        <v>2015</v>
      </c>
      <c r="BM232" s="55">
        <v>6</v>
      </c>
      <c r="BN232" s="323" t="s">
        <v>2074</v>
      </c>
      <c r="BO232" s="358">
        <v>1E-3</v>
      </c>
      <c r="BP232" s="358">
        <v>0</v>
      </c>
      <c r="BQ232" s="358">
        <v>0</v>
      </c>
      <c r="BR232" s="358">
        <v>1E-3</v>
      </c>
      <c r="BS232" s="358">
        <v>0</v>
      </c>
      <c r="BT232" s="358">
        <v>1.2999999999999999E-2</v>
      </c>
      <c r="BU232" s="359">
        <v>0.98499999999999999</v>
      </c>
      <c r="BV232" s="358">
        <v>4.4992855999999998E-2</v>
      </c>
      <c r="BW232" s="358">
        <v>8.7814085E-2</v>
      </c>
      <c r="BX232" s="358">
        <v>5.3639472000000001E-2</v>
      </c>
      <c r="BY232" s="358">
        <v>3.6885154000000003E-2</v>
      </c>
      <c r="BZ232" s="358">
        <v>1.7317120000000001E-3</v>
      </c>
      <c r="CA232" s="358">
        <v>4.3189553999999998E-2</v>
      </c>
      <c r="CB232" s="359">
        <v>0.73174716699999998</v>
      </c>
      <c r="CC232" s="64">
        <v>296</v>
      </c>
      <c r="CD232" s="64">
        <v>307</v>
      </c>
      <c r="CE232" s="64">
        <v>267</v>
      </c>
      <c r="CF232" s="64">
        <v>283</v>
      </c>
      <c r="CG232" s="64">
        <v>248</v>
      </c>
      <c r="CH232" s="64">
        <v>193</v>
      </c>
      <c r="CI232" s="64">
        <v>213</v>
      </c>
      <c r="CJ232" s="64">
        <v>224</v>
      </c>
      <c r="CK232" s="64">
        <v>226</v>
      </c>
      <c r="CL232" s="327">
        <v>259</v>
      </c>
      <c r="CM232" s="328">
        <v>0.12885421181910101</v>
      </c>
      <c r="CN232" s="328">
        <v>0.17076892456710699</v>
      </c>
      <c r="CO232" s="55" t="s">
        <v>74</v>
      </c>
      <c r="CQ232" s="55"/>
      <c r="CR232" s="38"/>
      <c r="CS232" s="331"/>
      <c r="CT232" s="214"/>
      <c r="CU232" s="302">
        <v>6</v>
      </c>
      <c r="CV232" s="302">
        <v>6</v>
      </c>
      <c r="CW232" s="352" t="s">
        <v>2473</v>
      </c>
      <c r="CY232" s="55"/>
      <c r="CZ232" s="55"/>
      <c r="DA232" s="368"/>
    </row>
    <row r="233" spans="1:105" s="53" customFormat="1">
      <c r="A233" s="55">
        <v>232</v>
      </c>
      <c r="B233" s="130" t="s">
        <v>1024</v>
      </c>
      <c r="C233" s="130" t="s">
        <v>1024</v>
      </c>
      <c r="D233" s="131" t="s">
        <v>29</v>
      </c>
      <c r="G233" s="132" t="s">
        <v>822</v>
      </c>
      <c r="H233" s="55"/>
      <c r="I233" s="67"/>
      <c r="J233" s="55"/>
      <c r="K233" s="55" t="s">
        <v>811</v>
      </c>
      <c r="L233" s="54"/>
      <c r="M233" s="55" t="s">
        <v>812</v>
      </c>
      <c r="N233" s="56" t="s">
        <v>813</v>
      </c>
      <c r="O233" s="56" t="s">
        <v>823</v>
      </c>
      <c r="P233" s="56"/>
      <c r="Q233" s="60" t="s">
        <v>815</v>
      </c>
      <c r="R233" s="57">
        <v>41863</v>
      </c>
      <c r="S233" s="61" t="s">
        <v>654</v>
      </c>
      <c r="T233" s="64"/>
      <c r="U233" s="55"/>
      <c r="V233" s="55"/>
      <c r="W233" s="65"/>
      <c r="X233" s="60" t="s">
        <v>517</v>
      </c>
      <c r="Y233" s="55"/>
      <c r="Z233" s="55"/>
      <c r="AA233" s="57"/>
      <c r="AB233" s="57"/>
      <c r="AC233" s="262"/>
      <c r="AD233" s="57">
        <v>42055</v>
      </c>
      <c r="AE233" s="66"/>
      <c r="AF233" s="276">
        <v>5</v>
      </c>
      <c r="AG233" s="276" t="s">
        <v>2001</v>
      </c>
      <c r="AH233" s="57">
        <v>42111</v>
      </c>
      <c r="AI233" s="65"/>
      <c r="AJ233" s="66"/>
      <c r="AK233" s="57">
        <v>42061</v>
      </c>
      <c r="AL233" s="57"/>
      <c r="AN233" s="71">
        <v>5</v>
      </c>
      <c r="AO233" s="57">
        <v>42005</v>
      </c>
      <c r="AQ233" s="66"/>
      <c r="AR233" s="57">
        <v>42051</v>
      </c>
      <c r="AS233" s="71"/>
      <c r="AT233" s="276" t="s">
        <v>1967</v>
      </c>
      <c r="AU233" s="66"/>
      <c r="AW233" s="71"/>
      <c r="AX233" s="71" t="s">
        <v>1967</v>
      </c>
      <c r="AY233" s="58">
        <v>44.539138888888999</v>
      </c>
      <c r="AZ233" s="136">
        <v>142.32365555556001</v>
      </c>
      <c r="BA233" s="59">
        <v>63.2</v>
      </c>
      <c r="BB233" s="62"/>
      <c r="BC233" s="63"/>
      <c r="BD233" s="55" t="s">
        <v>74</v>
      </c>
      <c r="BE233" s="211">
        <v>8.5224242424242416</v>
      </c>
      <c r="BF233" s="295" t="s">
        <v>1967</v>
      </c>
      <c r="BG233" s="57">
        <v>42187</v>
      </c>
      <c r="BH233" s="57" t="s">
        <v>1122</v>
      </c>
      <c r="BI233" s="95" t="s">
        <v>2023</v>
      </c>
      <c r="BJ233" s="99">
        <v>44.235000000000007</v>
      </c>
      <c r="BK233" s="307">
        <v>5.5356561380657801E-3</v>
      </c>
      <c r="BL233" s="93" t="s">
        <v>2015</v>
      </c>
      <c r="BM233" s="55">
        <v>6</v>
      </c>
      <c r="BN233" s="323" t="s">
        <v>2074</v>
      </c>
      <c r="BO233" s="358">
        <v>1E-3</v>
      </c>
      <c r="BP233" s="358">
        <v>0</v>
      </c>
      <c r="BQ233" s="358">
        <v>1E-3</v>
      </c>
      <c r="BR233" s="358">
        <v>0</v>
      </c>
      <c r="BS233" s="358">
        <v>2E-3</v>
      </c>
      <c r="BT233" s="358">
        <v>0.02</v>
      </c>
      <c r="BU233" s="359">
        <v>0.97599999999999998</v>
      </c>
      <c r="BV233" s="358">
        <v>2.5032860000000001E-2</v>
      </c>
      <c r="BW233" s="358">
        <v>7.5123164000000006E-2</v>
      </c>
      <c r="BX233" s="358">
        <v>5.2043427000000003E-2</v>
      </c>
      <c r="BY233" s="358">
        <v>3.5353914E-2</v>
      </c>
      <c r="BZ233" s="358">
        <v>1.3552778999999999E-2</v>
      </c>
      <c r="CA233" s="358">
        <v>3.6238806999999998E-2</v>
      </c>
      <c r="CB233" s="359">
        <v>0.76265505</v>
      </c>
      <c r="CC233" s="64">
        <v>296</v>
      </c>
      <c r="CD233" s="64">
        <v>307</v>
      </c>
      <c r="CE233" s="64">
        <v>267</v>
      </c>
      <c r="CF233" s="64">
        <v>283</v>
      </c>
      <c r="CG233" s="64">
        <v>248</v>
      </c>
      <c r="CH233" s="64">
        <v>193</v>
      </c>
      <c r="CI233" s="64">
        <v>213</v>
      </c>
      <c r="CJ233" s="64">
        <v>224</v>
      </c>
      <c r="CK233" s="64">
        <v>226</v>
      </c>
      <c r="CL233" s="327">
        <v>259</v>
      </c>
      <c r="CM233" s="328">
        <v>0.11339401820546199</v>
      </c>
      <c r="CN233" s="328">
        <v>0.178546983475115</v>
      </c>
      <c r="CO233" s="55" t="s">
        <v>74</v>
      </c>
      <c r="CQ233" s="55"/>
      <c r="CR233" s="38"/>
      <c r="CS233" s="331"/>
      <c r="CT233" s="214"/>
      <c r="CU233" s="302">
        <v>6</v>
      </c>
      <c r="CV233" s="302">
        <v>5</v>
      </c>
      <c r="CW233" s="352" t="s">
        <v>2474</v>
      </c>
      <c r="CY233" s="55"/>
      <c r="CZ233" s="55"/>
      <c r="DA233" s="368"/>
    </row>
    <row r="234" spans="1:105" s="53" customFormat="1">
      <c r="A234" s="55">
        <v>233</v>
      </c>
      <c r="B234" s="130" t="s">
        <v>1025</v>
      </c>
      <c r="C234" s="130" t="s">
        <v>1025</v>
      </c>
      <c r="D234" s="131" t="s">
        <v>29</v>
      </c>
      <c r="G234" s="132" t="s">
        <v>824</v>
      </c>
      <c r="H234" s="55"/>
      <c r="I234" s="67"/>
      <c r="J234" s="55"/>
      <c r="K234" s="55" t="s">
        <v>811</v>
      </c>
      <c r="L234" s="54"/>
      <c r="M234" s="55" t="s">
        <v>812</v>
      </c>
      <c r="N234" s="56" t="s">
        <v>813</v>
      </c>
      <c r="O234" s="56" t="s">
        <v>825</v>
      </c>
      <c r="P234" s="56"/>
      <c r="Q234" s="60" t="s">
        <v>815</v>
      </c>
      <c r="R234" s="57">
        <v>41864</v>
      </c>
      <c r="S234" s="61" t="s">
        <v>826</v>
      </c>
      <c r="T234" s="64"/>
      <c r="U234" s="55"/>
      <c r="V234" s="55"/>
      <c r="W234" s="65"/>
      <c r="X234" s="60" t="s">
        <v>517</v>
      </c>
      <c r="Y234" s="55"/>
      <c r="Z234" s="55"/>
      <c r="AA234" s="57"/>
      <c r="AB234" s="57"/>
      <c r="AC234" s="262"/>
      <c r="AD234" s="57">
        <v>42055</v>
      </c>
      <c r="AE234" s="66"/>
      <c r="AF234" s="276">
        <v>8</v>
      </c>
      <c r="AG234" s="276" t="s">
        <v>2000</v>
      </c>
      <c r="AH234" s="57">
        <v>42111</v>
      </c>
      <c r="AI234" s="65"/>
      <c r="AJ234" s="66"/>
      <c r="AK234" s="57">
        <v>42061</v>
      </c>
      <c r="AL234" s="57"/>
      <c r="AN234" s="71">
        <v>3</v>
      </c>
      <c r="AO234" s="57">
        <v>42005</v>
      </c>
      <c r="AQ234" s="66"/>
      <c r="AR234" s="57">
        <v>42051</v>
      </c>
      <c r="AS234" s="71"/>
      <c r="AT234" s="276" t="s">
        <v>1967</v>
      </c>
      <c r="AU234" s="66"/>
      <c r="AW234" s="71"/>
      <c r="AX234" s="71"/>
      <c r="AY234" s="58">
        <v>43.825261111110997</v>
      </c>
      <c r="AZ234" s="136">
        <v>142.42762777778</v>
      </c>
      <c r="BA234" s="59">
        <v>135</v>
      </c>
      <c r="BB234" s="62"/>
      <c r="BC234" s="63"/>
      <c r="BD234" s="55" t="s">
        <v>74</v>
      </c>
      <c r="BE234" s="211">
        <v>8.6975986534505321</v>
      </c>
      <c r="BF234" s="295" t="s">
        <v>1967</v>
      </c>
      <c r="BG234" s="57">
        <v>42147</v>
      </c>
      <c r="BH234" s="57" t="s">
        <v>1122</v>
      </c>
      <c r="BI234" s="95" t="s">
        <v>2023</v>
      </c>
      <c r="BJ234" s="99">
        <v>185.63250000000002</v>
      </c>
      <c r="BK234" s="307">
        <v>8.2169268693508598E-3</v>
      </c>
      <c r="BL234" s="93" t="s">
        <v>2015</v>
      </c>
      <c r="BM234" s="55">
        <v>6</v>
      </c>
      <c r="BN234" s="323" t="s">
        <v>2074</v>
      </c>
      <c r="BO234" s="358">
        <v>0</v>
      </c>
      <c r="BP234" s="358">
        <v>1E-3</v>
      </c>
      <c r="BQ234" s="358">
        <v>0</v>
      </c>
      <c r="BR234" s="358">
        <v>1E-3</v>
      </c>
      <c r="BS234" s="358">
        <v>0</v>
      </c>
      <c r="BT234" s="358">
        <v>3.4000000000000002E-2</v>
      </c>
      <c r="BU234" s="359">
        <v>0.96299999999999997</v>
      </c>
      <c r="BV234" s="358">
        <v>1.9883233E-2</v>
      </c>
      <c r="BW234" s="358">
        <v>7.3770662000000001E-2</v>
      </c>
      <c r="BX234" s="358">
        <v>4.0515224000000002E-2</v>
      </c>
      <c r="BY234" s="358">
        <v>4.2676247E-2</v>
      </c>
      <c r="BZ234" s="358">
        <v>7.9607069999999992E-3</v>
      </c>
      <c r="CA234" s="358">
        <v>5.5497296000000002E-2</v>
      </c>
      <c r="CB234" s="359">
        <v>0.75969662999999998</v>
      </c>
      <c r="CC234" s="64">
        <v>296</v>
      </c>
      <c r="CD234" s="64">
        <v>307</v>
      </c>
      <c r="CE234" s="64">
        <v>267</v>
      </c>
      <c r="CF234" s="64">
        <v>283</v>
      </c>
      <c r="CG234" s="64">
        <v>248</v>
      </c>
      <c r="CH234" s="64">
        <v>193</v>
      </c>
      <c r="CI234" s="64">
        <v>213</v>
      </c>
      <c r="CJ234" s="64">
        <v>224</v>
      </c>
      <c r="CK234" s="64">
        <v>226</v>
      </c>
      <c r="CL234" s="327">
        <v>259</v>
      </c>
      <c r="CM234" s="328">
        <v>0.12090738332610899</v>
      </c>
      <c r="CN234" s="328">
        <v>0.173695802241872</v>
      </c>
      <c r="CO234" s="55" t="s">
        <v>74</v>
      </c>
      <c r="CQ234" s="55"/>
      <c r="CR234" s="38"/>
      <c r="CS234" s="331"/>
      <c r="CT234" s="214"/>
      <c r="CU234" s="302">
        <v>5</v>
      </c>
      <c r="CV234" s="302">
        <v>5</v>
      </c>
      <c r="CW234" s="352" t="s">
        <v>2475</v>
      </c>
      <c r="CY234" s="55"/>
      <c r="CZ234" s="55"/>
      <c r="DA234" s="368"/>
    </row>
    <row r="235" spans="1:105" s="53" customFormat="1">
      <c r="A235" s="55">
        <v>234</v>
      </c>
      <c r="B235" s="130" t="s">
        <v>1026</v>
      </c>
      <c r="C235" s="130" t="s">
        <v>1026</v>
      </c>
      <c r="D235" s="131" t="s">
        <v>29</v>
      </c>
      <c r="G235" s="132" t="s">
        <v>827</v>
      </c>
      <c r="H235" s="55"/>
      <c r="I235" s="67"/>
      <c r="J235" s="55"/>
      <c r="K235" s="55" t="s">
        <v>811</v>
      </c>
      <c r="L235" s="54"/>
      <c r="M235" s="55" t="s">
        <v>812</v>
      </c>
      <c r="N235" s="56" t="s">
        <v>813</v>
      </c>
      <c r="O235" s="56" t="s">
        <v>828</v>
      </c>
      <c r="P235" s="56"/>
      <c r="Q235" s="60" t="s">
        <v>815</v>
      </c>
      <c r="R235" s="57">
        <v>41864</v>
      </c>
      <c r="S235" s="61" t="s">
        <v>654</v>
      </c>
      <c r="T235" s="64"/>
      <c r="U235" s="55"/>
      <c r="V235" s="55"/>
      <c r="W235" s="65"/>
      <c r="X235" s="60" t="s">
        <v>517</v>
      </c>
      <c r="Y235" s="55"/>
      <c r="Z235" s="55"/>
      <c r="AA235" s="57"/>
      <c r="AB235" s="57"/>
      <c r="AC235" s="262"/>
      <c r="AD235" s="57">
        <v>42055</v>
      </c>
      <c r="AE235" s="66"/>
      <c r="AF235" s="276">
        <v>6</v>
      </c>
      <c r="AG235" s="276" t="s">
        <v>2001</v>
      </c>
      <c r="AH235" s="57">
        <v>42111</v>
      </c>
      <c r="AI235" s="65"/>
      <c r="AJ235" s="66"/>
      <c r="AK235" s="57">
        <v>42061</v>
      </c>
      <c r="AL235" s="57"/>
      <c r="AN235" s="71">
        <v>4</v>
      </c>
      <c r="AO235" s="57">
        <v>42005</v>
      </c>
      <c r="AQ235" s="66"/>
      <c r="AR235" s="57">
        <v>42051</v>
      </c>
      <c r="AS235" s="71"/>
      <c r="AT235" s="276" t="s">
        <v>1967</v>
      </c>
      <c r="AU235" s="66"/>
      <c r="AW235" s="71"/>
      <c r="AX235" s="71" t="s">
        <v>1967</v>
      </c>
      <c r="AY235" s="58">
        <v>44.098586111110997</v>
      </c>
      <c r="AZ235" s="136">
        <v>142.38879444444001</v>
      </c>
      <c r="BA235" s="59">
        <v>128.38</v>
      </c>
      <c r="BB235" s="62"/>
      <c r="BC235" s="63"/>
      <c r="BD235" s="55" t="s">
        <v>74</v>
      </c>
      <c r="BE235" s="211">
        <v>8.6007423580786018</v>
      </c>
      <c r="BF235" s="295" t="s">
        <v>1967</v>
      </c>
      <c r="BG235" s="57">
        <v>42187</v>
      </c>
      <c r="BH235" s="57" t="s">
        <v>1122</v>
      </c>
      <c r="BI235" s="95" t="s">
        <v>2023</v>
      </c>
      <c r="BJ235" s="99">
        <v>55.965000000000011</v>
      </c>
      <c r="BK235" s="307">
        <v>2.0655060489819998E-3</v>
      </c>
      <c r="BL235" s="93" t="s">
        <v>2015</v>
      </c>
      <c r="BM235" s="55">
        <v>6</v>
      </c>
      <c r="BN235" s="323" t="s">
        <v>2074</v>
      </c>
      <c r="BO235" s="358">
        <v>0</v>
      </c>
      <c r="BP235" s="358">
        <v>0</v>
      </c>
      <c r="BQ235" s="358">
        <v>0</v>
      </c>
      <c r="BR235" s="358">
        <v>0</v>
      </c>
      <c r="BS235" s="358">
        <v>0</v>
      </c>
      <c r="BT235" s="358">
        <v>6.0000000000000001E-3</v>
      </c>
      <c r="BU235" s="359">
        <v>0.99299999999999999</v>
      </c>
      <c r="BV235" s="358">
        <v>9.8555099999999998E-6</v>
      </c>
      <c r="BW235" s="358">
        <v>4.9017499999999999E-2</v>
      </c>
      <c r="BX235" s="358">
        <v>3.0951861000000001E-2</v>
      </c>
      <c r="BY235" s="358">
        <v>2.8688268999999999E-2</v>
      </c>
      <c r="BZ235" s="358">
        <v>2.2763370000000002E-2</v>
      </c>
      <c r="CA235" s="358">
        <v>4.8096137999999997E-2</v>
      </c>
      <c r="CB235" s="359">
        <v>0.82047300700000003</v>
      </c>
      <c r="CC235" s="64">
        <v>296</v>
      </c>
      <c r="CD235" s="64">
        <v>307</v>
      </c>
      <c r="CE235" s="64">
        <v>267</v>
      </c>
      <c r="CF235" s="64">
        <v>283</v>
      </c>
      <c r="CG235" s="64">
        <v>248</v>
      </c>
      <c r="CH235" s="64">
        <v>193</v>
      </c>
      <c r="CI235" s="64">
        <v>213</v>
      </c>
      <c r="CJ235" s="64">
        <v>224</v>
      </c>
      <c r="CK235" s="64">
        <v>226</v>
      </c>
      <c r="CL235" s="327">
        <v>259</v>
      </c>
      <c r="CM235" s="328">
        <v>7.8427972836295295E-2</v>
      </c>
      <c r="CN235" s="328">
        <v>0.194286789376313</v>
      </c>
      <c r="CO235" s="55" t="s">
        <v>74</v>
      </c>
      <c r="CQ235" s="55"/>
      <c r="CR235" s="38"/>
      <c r="CS235" s="331"/>
      <c r="CT235" s="214"/>
      <c r="CU235" s="302">
        <v>6</v>
      </c>
      <c r="CV235" s="302">
        <v>5</v>
      </c>
      <c r="CW235" s="352" t="s">
        <v>2476</v>
      </c>
      <c r="CY235" s="55"/>
      <c r="CZ235" s="55" t="s">
        <v>3040</v>
      </c>
      <c r="DA235" s="368"/>
    </row>
    <row r="236" spans="1:105" s="53" customFormat="1">
      <c r="A236" s="55">
        <v>235</v>
      </c>
      <c r="B236" s="130" t="s">
        <v>1027</v>
      </c>
      <c r="C236" s="130" t="s">
        <v>1027</v>
      </c>
      <c r="D236" s="131" t="s">
        <v>29</v>
      </c>
      <c r="G236" s="132" t="s">
        <v>829</v>
      </c>
      <c r="H236" s="55"/>
      <c r="I236" s="67"/>
      <c r="J236" s="55"/>
      <c r="K236" s="55" t="s">
        <v>811</v>
      </c>
      <c r="L236" s="54"/>
      <c r="M236" s="55" t="s">
        <v>812</v>
      </c>
      <c r="N236" s="56" t="s">
        <v>813</v>
      </c>
      <c r="O236" s="56" t="s">
        <v>825</v>
      </c>
      <c r="P236" s="56"/>
      <c r="Q236" s="60" t="s">
        <v>815</v>
      </c>
      <c r="R236" s="57">
        <v>41864</v>
      </c>
      <c r="S236" s="61" t="s">
        <v>830</v>
      </c>
      <c r="T236" s="64"/>
      <c r="U236" s="55"/>
      <c r="V236" s="55"/>
      <c r="W236" s="65"/>
      <c r="X236" s="60" t="s">
        <v>517</v>
      </c>
      <c r="Y236" s="55"/>
      <c r="Z236" s="55"/>
      <c r="AA236" s="57"/>
      <c r="AB236" s="57"/>
      <c r="AC236" s="262"/>
      <c r="AD236" s="57">
        <v>42055</v>
      </c>
      <c r="AE236" s="66"/>
      <c r="AF236" s="276">
        <v>10</v>
      </c>
      <c r="AG236" s="276" t="s">
        <v>2001</v>
      </c>
      <c r="AH236" s="57">
        <v>42111</v>
      </c>
      <c r="AI236" s="65"/>
      <c r="AJ236" s="66"/>
      <c r="AK236" s="57">
        <v>42061</v>
      </c>
      <c r="AL236" s="57"/>
      <c r="AN236" s="71">
        <v>4</v>
      </c>
      <c r="AO236" s="57">
        <v>42005</v>
      </c>
      <c r="AQ236" s="66"/>
      <c r="AR236" s="57">
        <v>42051</v>
      </c>
      <c r="AS236" s="71"/>
      <c r="AT236" s="276" t="s">
        <v>1967</v>
      </c>
      <c r="AU236" s="66"/>
      <c r="AW236" s="71"/>
      <c r="AX236" s="71" t="s">
        <v>1967</v>
      </c>
      <c r="AY236" s="58">
        <v>43.664250000000003</v>
      </c>
      <c r="AZ236" s="136">
        <v>142.39705000000001</v>
      </c>
      <c r="BA236" s="59">
        <v>146.24</v>
      </c>
      <c r="BB236" s="62"/>
      <c r="BC236" s="63"/>
      <c r="BD236" s="55" t="s">
        <v>74</v>
      </c>
      <c r="BE236" s="211">
        <v>8.7120174799708643</v>
      </c>
      <c r="BF236" s="295" t="s">
        <v>1967</v>
      </c>
      <c r="BG236" s="57">
        <v>42187</v>
      </c>
      <c r="BH236" s="57" t="s">
        <v>1122</v>
      </c>
      <c r="BI236" s="95" t="s">
        <v>2023</v>
      </c>
      <c r="BJ236" s="99">
        <v>39.857500000000009</v>
      </c>
      <c r="BK236" s="307"/>
      <c r="BL236" s="53" t="s">
        <v>2015</v>
      </c>
      <c r="BM236" s="55">
        <v>6</v>
      </c>
      <c r="BN236" s="323" t="s">
        <v>2074</v>
      </c>
      <c r="BO236" s="358">
        <v>1E-3</v>
      </c>
      <c r="BP236" s="358">
        <v>0.01</v>
      </c>
      <c r="BQ236" s="358">
        <v>0</v>
      </c>
      <c r="BR236" s="358">
        <v>2.1999999999999999E-2</v>
      </c>
      <c r="BS236" s="358">
        <v>0.01</v>
      </c>
      <c r="BT236" s="358">
        <v>5.5E-2</v>
      </c>
      <c r="BU236" s="359">
        <v>0.90200000000000002</v>
      </c>
      <c r="BV236" s="358">
        <v>9.7943300000000008E-6</v>
      </c>
      <c r="BW236" s="358">
        <v>3.3668639E-2</v>
      </c>
      <c r="BX236" s="358">
        <v>2.5812109999999999E-2</v>
      </c>
      <c r="BY236" s="358">
        <v>3.9511294000000002E-2</v>
      </c>
      <c r="BZ236" s="358">
        <v>5.7843716000000003E-2</v>
      </c>
      <c r="CA236" s="358">
        <v>5.8845442999999997E-2</v>
      </c>
      <c r="CB236" s="359">
        <v>0.78430900400000003</v>
      </c>
      <c r="CC236" s="64">
        <v>296</v>
      </c>
      <c r="CD236" s="64">
        <v>307</v>
      </c>
      <c r="CE236" s="64">
        <v>267</v>
      </c>
      <c r="CF236" s="64">
        <v>283</v>
      </c>
      <c r="CG236" s="64">
        <v>248</v>
      </c>
      <c r="CH236" s="64">
        <v>193</v>
      </c>
      <c r="CI236" s="64">
        <v>213</v>
      </c>
      <c r="CJ236" s="64">
        <v>224</v>
      </c>
      <c r="CK236" s="64">
        <v>226</v>
      </c>
      <c r="CL236" s="327">
        <v>259</v>
      </c>
      <c r="CM236" s="328">
        <v>5.14954486345904E-2</v>
      </c>
      <c r="CN236" s="328">
        <v>0.21405721597660199</v>
      </c>
      <c r="CO236" s="55" t="s">
        <v>74</v>
      </c>
      <c r="CQ236" s="55"/>
      <c r="CR236" s="38"/>
      <c r="CS236" s="331"/>
      <c r="CT236" s="214"/>
      <c r="CU236" s="302">
        <v>5</v>
      </c>
      <c r="CV236" s="302">
        <v>5</v>
      </c>
      <c r="CW236" s="352" t="s">
        <v>2477</v>
      </c>
      <c r="CY236" s="55" t="s">
        <v>3040</v>
      </c>
      <c r="CZ236" s="55" t="s">
        <v>3040</v>
      </c>
      <c r="DA236" s="368" t="s">
        <v>3040</v>
      </c>
    </row>
    <row r="237" spans="1:105" s="53" customFormat="1">
      <c r="A237" s="55">
        <v>236</v>
      </c>
      <c r="B237" s="130" t="s">
        <v>1028</v>
      </c>
      <c r="C237" s="130" t="s">
        <v>1028</v>
      </c>
      <c r="D237" s="131" t="s">
        <v>29</v>
      </c>
      <c r="G237" s="132" t="s">
        <v>831</v>
      </c>
      <c r="H237" s="55"/>
      <c r="I237" s="67"/>
      <c r="J237" s="55"/>
      <c r="K237" s="55" t="s">
        <v>811</v>
      </c>
      <c r="L237" s="54"/>
      <c r="M237" s="55" t="s">
        <v>812</v>
      </c>
      <c r="N237" s="56" t="s">
        <v>813</v>
      </c>
      <c r="O237" s="56" t="s">
        <v>832</v>
      </c>
      <c r="P237" s="56"/>
      <c r="Q237" s="60" t="s">
        <v>815</v>
      </c>
      <c r="R237" s="57">
        <v>41864</v>
      </c>
      <c r="S237" s="61" t="s">
        <v>826</v>
      </c>
      <c r="T237" s="64"/>
      <c r="U237" s="55"/>
      <c r="V237" s="55"/>
      <c r="W237" s="65"/>
      <c r="X237" s="60" t="s">
        <v>517</v>
      </c>
      <c r="Y237" s="55"/>
      <c r="Z237" s="55"/>
      <c r="AA237" s="57"/>
      <c r="AB237" s="57"/>
      <c r="AC237" s="262"/>
      <c r="AD237" s="57">
        <v>42055</v>
      </c>
      <c r="AE237" s="66"/>
      <c r="AF237" s="276">
        <v>6</v>
      </c>
      <c r="AG237" s="276" t="s">
        <v>2001</v>
      </c>
      <c r="AH237" s="57">
        <v>42111</v>
      </c>
      <c r="AI237" s="65"/>
      <c r="AJ237" s="66"/>
      <c r="AK237" s="57">
        <v>42061</v>
      </c>
      <c r="AL237" s="57"/>
      <c r="AN237" s="71">
        <v>4</v>
      </c>
      <c r="AO237" s="57">
        <v>42005</v>
      </c>
      <c r="AQ237" s="66"/>
      <c r="AR237" s="57">
        <v>42051</v>
      </c>
      <c r="AS237" s="71"/>
      <c r="AT237" s="276" t="s">
        <v>1967</v>
      </c>
      <c r="AU237" s="66"/>
      <c r="AW237" s="71"/>
      <c r="AX237" s="71" t="s">
        <v>1967</v>
      </c>
      <c r="AY237" s="58">
        <v>43.570263888889002</v>
      </c>
      <c r="AZ237" s="136">
        <v>142.43739444444</v>
      </c>
      <c r="BA237" s="59">
        <v>252.17</v>
      </c>
      <c r="BB237" s="62"/>
      <c r="BC237" s="63"/>
      <c r="BD237" s="55" t="s">
        <v>74</v>
      </c>
      <c r="BE237" s="211">
        <v>9.2676448598130836</v>
      </c>
      <c r="BF237" s="295" t="s">
        <v>1967</v>
      </c>
      <c r="BG237" s="57">
        <v>42187</v>
      </c>
      <c r="BH237" s="57" t="s">
        <v>1122</v>
      </c>
      <c r="BI237" s="95" t="s">
        <v>2023</v>
      </c>
      <c r="BJ237" s="99">
        <v>43.384999999999998</v>
      </c>
      <c r="BK237" s="307"/>
      <c r="BL237" s="53" t="s">
        <v>2015</v>
      </c>
      <c r="BM237" s="55">
        <v>6</v>
      </c>
      <c r="BN237" s="323" t="s">
        <v>2074</v>
      </c>
      <c r="BO237" s="358">
        <v>1E-3</v>
      </c>
      <c r="BP237" s="358">
        <v>0</v>
      </c>
      <c r="BQ237" s="358">
        <v>0</v>
      </c>
      <c r="BR237" s="358">
        <v>7.0000000000000001E-3</v>
      </c>
      <c r="BS237" s="358">
        <v>0</v>
      </c>
      <c r="BT237" s="358">
        <v>3.0000000000000001E-3</v>
      </c>
      <c r="BU237" s="359">
        <v>0.98799999999999999</v>
      </c>
      <c r="BV237" s="358">
        <v>9.9148799999999992E-6</v>
      </c>
      <c r="BW237" s="358">
        <v>4.1563817000000003E-2</v>
      </c>
      <c r="BX237" s="358">
        <v>2.6954613999999998E-2</v>
      </c>
      <c r="BY237" s="358">
        <v>4.2419019000000002E-2</v>
      </c>
      <c r="BZ237" s="358">
        <v>2.2473099999999999E-2</v>
      </c>
      <c r="CA237" s="358">
        <v>5.1002981000000003E-2</v>
      </c>
      <c r="CB237" s="359">
        <v>0.81557655500000004</v>
      </c>
      <c r="CC237" s="64">
        <v>296</v>
      </c>
      <c r="CD237" s="64">
        <v>307</v>
      </c>
      <c r="CE237" s="64">
        <v>267</v>
      </c>
      <c r="CF237" s="64">
        <v>283</v>
      </c>
      <c r="CG237" s="64">
        <v>248</v>
      </c>
      <c r="CH237" s="64">
        <v>193</v>
      </c>
      <c r="CI237" s="64">
        <v>213</v>
      </c>
      <c r="CJ237" s="64">
        <v>224</v>
      </c>
      <c r="CK237" s="64">
        <v>226</v>
      </c>
      <c r="CL237" s="327">
        <v>259</v>
      </c>
      <c r="CM237" s="328">
        <v>9.3050137263401195E-2</v>
      </c>
      <c r="CN237" s="328">
        <v>0.19735542456587499</v>
      </c>
      <c r="CO237" s="55" t="s">
        <v>74</v>
      </c>
      <c r="CQ237" s="55"/>
      <c r="CR237" s="38"/>
      <c r="CS237" s="331"/>
      <c r="CT237" s="214"/>
      <c r="CU237" s="302">
        <v>5</v>
      </c>
      <c r="CV237" s="302">
        <v>5</v>
      </c>
      <c r="CW237" s="352" t="s">
        <v>2478</v>
      </c>
      <c r="CY237" s="55"/>
      <c r="CZ237" s="55"/>
      <c r="DA237" s="368" t="s">
        <v>3040</v>
      </c>
    </row>
    <row r="238" spans="1:105" s="53" customFormat="1">
      <c r="A238" s="55">
        <v>237</v>
      </c>
      <c r="B238" s="130" t="s">
        <v>1029</v>
      </c>
      <c r="C238" s="130" t="s">
        <v>1029</v>
      </c>
      <c r="D238" s="131" t="s">
        <v>29</v>
      </c>
      <c r="G238" s="132" t="s">
        <v>833</v>
      </c>
      <c r="H238" s="55"/>
      <c r="I238" s="67"/>
      <c r="J238" s="55"/>
      <c r="K238" s="55" t="s">
        <v>811</v>
      </c>
      <c r="L238" s="54"/>
      <c r="M238" s="55" t="s">
        <v>812</v>
      </c>
      <c r="N238" s="56" t="s">
        <v>813</v>
      </c>
      <c r="O238" s="56" t="s">
        <v>834</v>
      </c>
      <c r="P238" s="56"/>
      <c r="Q238" s="60" t="s">
        <v>815</v>
      </c>
      <c r="R238" s="57">
        <v>41864</v>
      </c>
      <c r="S238" s="61" t="s">
        <v>654</v>
      </c>
      <c r="T238" s="64"/>
      <c r="U238" s="55"/>
      <c r="V238" s="55"/>
      <c r="W238" s="65"/>
      <c r="X238" s="60" t="s">
        <v>517</v>
      </c>
      <c r="Y238" s="55"/>
      <c r="Z238" s="55"/>
      <c r="AA238" s="57"/>
      <c r="AB238" s="57"/>
      <c r="AC238" s="262"/>
      <c r="AD238" s="57">
        <v>42055</v>
      </c>
      <c r="AE238" s="66"/>
      <c r="AF238" s="276">
        <v>8</v>
      </c>
      <c r="AG238" s="276" t="s">
        <v>2001</v>
      </c>
      <c r="AH238" s="57">
        <v>42111</v>
      </c>
      <c r="AI238" s="65"/>
      <c r="AJ238" s="66"/>
      <c r="AK238" s="57">
        <v>42061</v>
      </c>
      <c r="AL238" s="57"/>
      <c r="AN238" s="71">
        <v>4</v>
      </c>
      <c r="AO238" s="57">
        <v>42005</v>
      </c>
      <c r="AQ238" s="66"/>
      <c r="AR238" s="57">
        <v>42051</v>
      </c>
      <c r="AS238" s="71"/>
      <c r="AT238" s="276" t="s">
        <v>1967</v>
      </c>
      <c r="AU238" s="66"/>
      <c r="AW238" s="71"/>
      <c r="AX238" s="71" t="s">
        <v>1967</v>
      </c>
      <c r="AY238" s="58">
        <v>43.487902777777997</v>
      </c>
      <c r="AZ238" s="136">
        <v>142.46278333333001</v>
      </c>
      <c r="BA238" s="59">
        <v>219.08</v>
      </c>
      <c r="BB238" s="62"/>
      <c r="BC238" s="63"/>
      <c r="BD238" s="55" t="s">
        <v>74</v>
      </c>
      <c r="BE238" s="211">
        <v>8.6846971182121138</v>
      </c>
      <c r="BF238" s="295" t="s">
        <v>1967</v>
      </c>
      <c r="BG238" s="57">
        <v>42187</v>
      </c>
      <c r="BH238" s="57" t="s">
        <v>1122</v>
      </c>
      <c r="BI238" s="95" t="s">
        <v>2023</v>
      </c>
      <c r="BJ238" s="99">
        <v>34.587500000000006</v>
      </c>
      <c r="BK238" s="307"/>
      <c r="BL238" s="53" t="s">
        <v>2015</v>
      </c>
      <c r="BM238" s="55">
        <v>6</v>
      </c>
      <c r="BN238" s="323" t="s">
        <v>2074</v>
      </c>
      <c r="BO238" s="358">
        <v>0</v>
      </c>
      <c r="BP238" s="358">
        <v>3.0000000000000001E-3</v>
      </c>
      <c r="BQ238" s="358">
        <v>0</v>
      </c>
      <c r="BR238" s="358">
        <v>1.0999999999999999E-2</v>
      </c>
      <c r="BS238" s="358">
        <v>1E-3</v>
      </c>
      <c r="BT238" s="358">
        <v>4.0000000000000001E-3</v>
      </c>
      <c r="BU238" s="359">
        <v>0.98</v>
      </c>
      <c r="BV238" s="358">
        <v>9.8559899999999995E-6</v>
      </c>
      <c r="BW238" s="358">
        <v>4.1494361E-2</v>
      </c>
      <c r="BX238" s="358">
        <v>2.8226227E-2</v>
      </c>
      <c r="BY238" s="358">
        <v>4.7057923000000002E-2</v>
      </c>
      <c r="BZ238" s="358">
        <v>3.5726187E-2</v>
      </c>
      <c r="CA238" s="358">
        <v>5.4621926000000001E-2</v>
      </c>
      <c r="CB238" s="359">
        <v>0.79286352000000004</v>
      </c>
      <c r="CC238" s="64">
        <v>296</v>
      </c>
      <c r="CD238" s="64">
        <v>307</v>
      </c>
      <c r="CE238" s="64">
        <v>267</v>
      </c>
      <c r="CF238" s="64">
        <v>283</v>
      </c>
      <c r="CG238" s="64">
        <v>248</v>
      </c>
      <c r="CH238" s="64">
        <v>193</v>
      </c>
      <c r="CI238" s="64">
        <v>213</v>
      </c>
      <c r="CJ238" s="64">
        <v>224</v>
      </c>
      <c r="CK238" s="64">
        <v>226</v>
      </c>
      <c r="CL238" s="327">
        <v>259</v>
      </c>
      <c r="CM238" s="328">
        <v>7.7936714347637603E-2</v>
      </c>
      <c r="CN238" s="328">
        <v>0.19731728720070199</v>
      </c>
      <c r="CO238" s="55" t="s">
        <v>74</v>
      </c>
      <c r="CQ238" s="55"/>
      <c r="CR238" s="38"/>
      <c r="CS238" s="331"/>
      <c r="CT238" s="214"/>
      <c r="CU238" s="302">
        <v>5</v>
      </c>
      <c r="CV238" s="302">
        <v>4</v>
      </c>
      <c r="CW238" s="352" t="s">
        <v>2479</v>
      </c>
      <c r="CY238" s="55"/>
      <c r="CZ238" s="55"/>
      <c r="DA238" s="368" t="s">
        <v>3040</v>
      </c>
    </row>
    <row r="239" spans="1:105" s="53" customFormat="1">
      <c r="A239" s="55">
        <v>238</v>
      </c>
      <c r="B239" s="130" t="s">
        <v>1030</v>
      </c>
      <c r="C239" s="130" t="s">
        <v>1030</v>
      </c>
      <c r="D239" s="131" t="s">
        <v>29</v>
      </c>
      <c r="G239" s="132" t="s">
        <v>835</v>
      </c>
      <c r="H239" s="55"/>
      <c r="I239" s="67"/>
      <c r="J239" s="55"/>
      <c r="K239" s="55" t="s">
        <v>811</v>
      </c>
      <c r="L239" s="54"/>
      <c r="M239" s="55" t="s">
        <v>812</v>
      </c>
      <c r="N239" s="56" t="s">
        <v>813</v>
      </c>
      <c r="O239" s="56" t="s">
        <v>836</v>
      </c>
      <c r="P239" s="56"/>
      <c r="Q239" s="60" t="s">
        <v>815</v>
      </c>
      <c r="R239" s="57">
        <v>41864</v>
      </c>
      <c r="S239" s="61" t="s">
        <v>837</v>
      </c>
      <c r="T239" s="64"/>
      <c r="U239" s="55"/>
      <c r="V239" s="55"/>
      <c r="W239" s="65"/>
      <c r="X239" s="60" t="s">
        <v>517</v>
      </c>
      <c r="Y239" s="55"/>
      <c r="Z239" s="55"/>
      <c r="AA239" s="57"/>
      <c r="AB239" s="57"/>
      <c r="AC239" s="262"/>
      <c r="AD239" s="57">
        <v>42055</v>
      </c>
      <c r="AE239" s="66"/>
      <c r="AF239" s="276">
        <v>7</v>
      </c>
      <c r="AG239" s="276" t="s">
        <v>2001</v>
      </c>
      <c r="AH239" s="57">
        <v>42111</v>
      </c>
      <c r="AI239" s="65"/>
      <c r="AJ239" s="66"/>
      <c r="AK239" s="57">
        <v>42061</v>
      </c>
      <c r="AL239" s="57"/>
      <c r="AN239" s="71">
        <v>3</v>
      </c>
      <c r="AO239" s="57">
        <v>42005</v>
      </c>
      <c r="AQ239" s="66"/>
      <c r="AR239" s="57">
        <v>42051</v>
      </c>
      <c r="AS239" s="71"/>
      <c r="AT239" s="276" t="s">
        <v>1967</v>
      </c>
      <c r="AU239" s="66"/>
      <c r="AW239" s="71"/>
      <c r="AX239" s="71"/>
      <c r="AY239" s="58">
        <v>43.329113888888998</v>
      </c>
      <c r="AZ239" s="136">
        <v>142.39295833333</v>
      </c>
      <c r="BA239" s="59">
        <v>170.64</v>
      </c>
      <c r="BB239" s="62"/>
      <c r="BC239" s="63"/>
      <c r="BD239" s="55" t="s">
        <v>74</v>
      </c>
      <c r="BE239" s="211">
        <v>8.5338479087452459</v>
      </c>
      <c r="BF239" s="295" t="s">
        <v>1967</v>
      </c>
      <c r="BG239" s="57">
        <v>42187</v>
      </c>
      <c r="BH239" s="57" t="s">
        <v>1122</v>
      </c>
      <c r="BI239" s="95" t="s">
        <v>2023</v>
      </c>
      <c r="BJ239" s="99">
        <v>93.152500000000003</v>
      </c>
      <c r="BK239" s="307"/>
      <c r="BL239" s="53" t="s">
        <v>2015</v>
      </c>
      <c r="BM239" s="55">
        <v>6</v>
      </c>
      <c r="BN239" s="323" t="s">
        <v>2074</v>
      </c>
      <c r="BO239" s="358">
        <v>2E-3</v>
      </c>
      <c r="BP239" s="358">
        <v>1E-3</v>
      </c>
      <c r="BQ239" s="358">
        <v>3.0000000000000001E-3</v>
      </c>
      <c r="BR239" s="358">
        <v>1E-3</v>
      </c>
      <c r="BS239" s="358">
        <v>1E-3</v>
      </c>
      <c r="BT239" s="358">
        <v>1.2E-2</v>
      </c>
      <c r="BU239" s="359">
        <v>0.98</v>
      </c>
      <c r="BV239" s="358">
        <v>1.2114788E-2</v>
      </c>
      <c r="BW239" s="358">
        <v>7.5864879999999996E-2</v>
      </c>
      <c r="BX239" s="358">
        <v>4.8125961000000002E-2</v>
      </c>
      <c r="BY239" s="358">
        <v>4.8508019999999999E-2</v>
      </c>
      <c r="BZ239" s="358">
        <v>2.4749800000000002E-4</v>
      </c>
      <c r="CA239" s="358">
        <v>5.1993652000000001E-2</v>
      </c>
      <c r="CB239" s="359">
        <v>0.76314520200000002</v>
      </c>
      <c r="CC239" s="64">
        <v>296</v>
      </c>
      <c r="CD239" s="64">
        <v>307</v>
      </c>
      <c r="CE239" s="64">
        <v>267</v>
      </c>
      <c r="CF239" s="64">
        <v>283</v>
      </c>
      <c r="CG239" s="64">
        <v>248</v>
      </c>
      <c r="CH239" s="64">
        <v>193</v>
      </c>
      <c r="CI239" s="64">
        <v>213</v>
      </c>
      <c r="CJ239" s="64">
        <v>224</v>
      </c>
      <c r="CK239" s="64">
        <v>226</v>
      </c>
      <c r="CL239" s="327">
        <v>259</v>
      </c>
      <c r="CM239" s="328">
        <v>0.13807253287097199</v>
      </c>
      <c r="CN239" s="328">
        <v>0.17417105307271899</v>
      </c>
      <c r="CO239" s="55" t="s">
        <v>74</v>
      </c>
      <c r="CQ239" s="55"/>
      <c r="CR239" s="38"/>
      <c r="CS239" s="331"/>
      <c r="CT239" s="214"/>
      <c r="CU239" s="302">
        <v>5</v>
      </c>
      <c r="CV239" s="302">
        <v>5</v>
      </c>
      <c r="CW239" s="352" t="s">
        <v>2480</v>
      </c>
      <c r="CY239" s="55"/>
      <c r="CZ239" s="55"/>
      <c r="DA239" s="368"/>
    </row>
    <row r="240" spans="1:105" s="53" customFormat="1">
      <c r="A240" s="55">
        <v>239</v>
      </c>
      <c r="B240" s="130" t="s">
        <v>1031</v>
      </c>
      <c r="C240" s="130" t="s">
        <v>1031</v>
      </c>
      <c r="D240" s="131" t="s">
        <v>29</v>
      </c>
      <c r="G240" s="132" t="s">
        <v>838</v>
      </c>
      <c r="H240" s="55"/>
      <c r="I240" s="67"/>
      <c r="J240" s="55"/>
      <c r="K240" s="55" t="s">
        <v>811</v>
      </c>
      <c r="L240" s="54"/>
      <c r="M240" s="55" t="s">
        <v>812</v>
      </c>
      <c r="N240" s="56" t="s">
        <v>813</v>
      </c>
      <c r="O240" s="56" t="s">
        <v>839</v>
      </c>
      <c r="P240" s="56"/>
      <c r="Q240" s="60" t="s">
        <v>815</v>
      </c>
      <c r="R240" s="57">
        <v>41864</v>
      </c>
      <c r="S240" s="61" t="s">
        <v>654</v>
      </c>
      <c r="T240" s="64"/>
      <c r="U240" s="55"/>
      <c r="V240" s="55"/>
      <c r="W240" s="65"/>
      <c r="X240" s="60" t="s">
        <v>517</v>
      </c>
      <c r="Y240" s="55"/>
      <c r="Z240" s="55"/>
      <c r="AA240" s="57"/>
      <c r="AB240" s="57"/>
      <c r="AC240" s="262"/>
      <c r="AD240" s="57">
        <v>42055</v>
      </c>
      <c r="AE240" s="66"/>
      <c r="AF240" s="276">
        <v>7</v>
      </c>
      <c r="AG240" s="276" t="s">
        <v>2000</v>
      </c>
      <c r="AH240" s="57">
        <v>42111</v>
      </c>
      <c r="AI240" s="65"/>
      <c r="AJ240" s="66"/>
      <c r="AK240" s="57">
        <v>42061</v>
      </c>
      <c r="AL240" s="57"/>
      <c r="AN240" s="71">
        <v>4</v>
      </c>
      <c r="AO240" s="57">
        <v>42005</v>
      </c>
      <c r="AQ240" s="66"/>
      <c r="AR240" s="57">
        <v>42051</v>
      </c>
      <c r="AS240" s="71"/>
      <c r="AT240" s="276" t="s">
        <v>1967</v>
      </c>
      <c r="AU240" s="66"/>
      <c r="AW240" s="71"/>
      <c r="AX240" s="71" t="s">
        <v>1967</v>
      </c>
      <c r="AY240" s="58">
        <v>43.470658333332999</v>
      </c>
      <c r="AZ240" s="136">
        <v>142.26872222221999</v>
      </c>
      <c r="BA240" s="59">
        <v>112.92</v>
      </c>
      <c r="BB240" s="62"/>
      <c r="BC240" s="63"/>
      <c r="BD240" s="55" t="s">
        <v>74</v>
      </c>
      <c r="BE240" s="211">
        <v>8.9936842105263146</v>
      </c>
      <c r="BF240" s="295" t="s">
        <v>1967</v>
      </c>
      <c r="BG240" s="57">
        <v>42147</v>
      </c>
      <c r="BH240" s="57" t="s">
        <v>1122</v>
      </c>
      <c r="BI240" s="95" t="s">
        <v>2023</v>
      </c>
      <c r="BJ240" s="99">
        <v>957.39</v>
      </c>
      <c r="BK240" s="307"/>
      <c r="BL240" s="53" t="s">
        <v>2015</v>
      </c>
      <c r="BM240" s="55">
        <v>1</v>
      </c>
      <c r="BN240" s="321" t="s">
        <v>2073</v>
      </c>
      <c r="BO240" s="358">
        <v>0</v>
      </c>
      <c r="BP240" s="358">
        <v>2.5999999999999999E-2</v>
      </c>
      <c r="BQ240" s="358">
        <v>5.0000000000000001E-3</v>
      </c>
      <c r="BR240" s="358">
        <v>1.2999999999999999E-2</v>
      </c>
      <c r="BS240" s="358">
        <v>2E-3</v>
      </c>
      <c r="BT240" s="358">
        <v>0.49199999999999999</v>
      </c>
      <c r="BU240" s="359">
        <v>0.46200000000000002</v>
      </c>
      <c r="BV240" s="358">
        <v>5.2107866000000003E-2</v>
      </c>
      <c r="BW240" s="358">
        <v>0.11995898200000001</v>
      </c>
      <c r="BX240" s="358">
        <v>9.3240041999999995E-2</v>
      </c>
      <c r="BY240" s="358">
        <v>6.4896931000000005E-2</v>
      </c>
      <c r="BZ240" s="358">
        <v>9.6355999999999997E-6</v>
      </c>
      <c r="CA240" s="358">
        <v>9.3117029000000004E-2</v>
      </c>
      <c r="CB240" s="359">
        <v>0.57666951499999997</v>
      </c>
      <c r="CC240" s="64">
        <v>296</v>
      </c>
      <c r="CD240" s="64">
        <v>307</v>
      </c>
      <c r="CE240" s="64">
        <v>267</v>
      </c>
      <c r="CF240" s="64">
        <v>283</v>
      </c>
      <c r="CG240" s="64">
        <v>248</v>
      </c>
      <c r="CH240" s="64">
        <v>193</v>
      </c>
      <c r="CI240" s="64">
        <v>213</v>
      </c>
      <c r="CJ240" s="64">
        <v>224</v>
      </c>
      <c r="CK240" s="64">
        <v>226</v>
      </c>
      <c r="CL240" s="327">
        <v>259</v>
      </c>
      <c r="CM240" s="328">
        <v>0.25976015026730198</v>
      </c>
      <c r="CN240" s="328">
        <v>0.130699562773267</v>
      </c>
      <c r="CO240" s="55" t="s">
        <v>2050</v>
      </c>
      <c r="CQ240" s="55"/>
      <c r="CR240" s="38"/>
      <c r="CS240" s="331"/>
      <c r="CT240" s="214"/>
      <c r="CU240" s="302">
        <v>5</v>
      </c>
      <c r="CV240" s="302">
        <v>5</v>
      </c>
      <c r="CW240" s="352" t="s">
        <v>2481</v>
      </c>
      <c r="CY240" s="55"/>
      <c r="CZ240" s="55"/>
      <c r="DA240" s="368"/>
    </row>
    <row r="241" spans="1:105" s="53" customFormat="1">
      <c r="A241" s="55">
        <v>240</v>
      </c>
      <c r="B241" s="130" t="s">
        <v>1032</v>
      </c>
      <c r="C241" s="130" t="s">
        <v>1032</v>
      </c>
      <c r="D241" s="131" t="s">
        <v>29</v>
      </c>
      <c r="G241" s="132" t="s">
        <v>840</v>
      </c>
      <c r="H241" s="55"/>
      <c r="I241" s="67"/>
      <c r="J241" s="55"/>
      <c r="K241" s="55" t="s">
        <v>811</v>
      </c>
      <c r="L241" s="54"/>
      <c r="M241" s="55" t="s">
        <v>812</v>
      </c>
      <c r="N241" s="56" t="s">
        <v>813</v>
      </c>
      <c r="O241" s="56" t="s">
        <v>841</v>
      </c>
      <c r="P241" s="56"/>
      <c r="Q241" s="60" t="s">
        <v>815</v>
      </c>
      <c r="R241" s="57">
        <v>41871</v>
      </c>
      <c r="S241" s="61" t="s">
        <v>654</v>
      </c>
      <c r="T241" s="64"/>
      <c r="U241" s="55"/>
      <c r="V241" s="55"/>
      <c r="W241" s="65"/>
      <c r="X241" s="60" t="s">
        <v>517</v>
      </c>
      <c r="Y241" s="55"/>
      <c r="Z241" s="55"/>
      <c r="AA241" s="57"/>
      <c r="AB241" s="57"/>
      <c r="AC241" s="262"/>
      <c r="AD241" s="57">
        <v>42055</v>
      </c>
      <c r="AE241" s="66"/>
      <c r="AF241" s="276">
        <v>8</v>
      </c>
      <c r="AG241" s="276" t="s">
        <v>2000</v>
      </c>
      <c r="AH241" s="57">
        <v>42111</v>
      </c>
      <c r="AI241" s="65"/>
      <c r="AJ241" s="66"/>
      <c r="AK241" s="57">
        <v>42061</v>
      </c>
      <c r="AL241" s="57"/>
      <c r="AN241" s="71">
        <v>4</v>
      </c>
      <c r="AO241" s="57">
        <v>42005</v>
      </c>
      <c r="AQ241" s="66"/>
      <c r="AR241" s="57">
        <v>42051</v>
      </c>
      <c r="AS241" s="71"/>
      <c r="AT241" s="276" t="s">
        <v>1967</v>
      </c>
      <c r="AU241" s="66"/>
      <c r="AW241" s="71"/>
      <c r="AX241" s="71" t="s">
        <v>1967</v>
      </c>
      <c r="AY241" s="58">
        <v>43.562036111110999</v>
      </c>
      <c r="AZ241" s="136">
        <v>142.05801388889</v>
      </c>
      <c r="BA241" s="59">
        <v>86.27</v>
      </c>
      <c r="BB241" s="62"/>
      <c r="BC241" s="63"/>
      <c r="BD241" s="55" t="s">
        <v>74</v>
      </c>
      <c r="BE241" s="211">
        <v>8.3452520252025195</v>
      </c>
      <c r="BF241" s="295" t="s">
        <v>1967</v>
      </c>
      <c r="BG241" s="57">
        <v>42147</v>
      </c>
      <c r="BH241" s="57" t="s">
        <v>1122</v>
      </c>
      <c r="BI241" s="95" t="s">
        <v>2023</v>
      </c>
      <c r="BJ241" s="99">
        <v>172.96750000000003</v>
      </c>
      <c r="BK241" s="307"/>
      <c r="BL241" s="53" t="s">
        <v>2015</v>
      </c>
      <c r="BM241" s="55">
        <v>6</v>
      </c>
      <c r="BN241" s="323" t="s">
        <v>2074</v>
      </c>
      <c r="BO241" s="358">
        <v>1E-3</v>
      </c>
      <c r="BP241" s="358">
        <v>1E-3</v>
      </c>
      <c r="BQ241" s="358">
        <v>0</v>
      </c>
      <c r="BR241" s="358">
        <v>0</v>
      </c>
      <c r="BS241" s="358">
        <v>0</v>
      </c>
      <c r="BT241" s="358">
        <v>2E-3</v>
      </c>
      <c r="BU241" s="359">
        <v>0.995</v>
      </c>
      <c r="BV241" s="358">
        <v>2.9939277E-2</v>
      </c>
      <c r="BW241" s="358">
        <v>8.5879374999999994E-2</v>
      </c>
      <c r="BX241" s="358">
        <v>5.5702359999999999E-2</v>
      </c>
      <c r="BY241" s="358">
        <v>4.6354699999999999E-2</v>
      </c>
      <c r="BZ241" s="358">
        <v>9.7491499999999997E-6</v>
      </c>
      <c r="CA241" s="358">
        <v>5.3691759999999998E-2</v>
      </c>
      <c r="CB241" s="359">
        <v>0.72842277899999996</v>
      </c>
      <c r="CC241" s="64">
        <v>296</v>
      </c>
      <c r="CD241" s="64">
        <v>307</v>
      </c>
      <c r="CE241" s="64">
        <v>267</v>
      </c>
      <c r="CF241" s="64">
        <v>283</v>
      </c>
      <c r="CG241" s="64">
        <v>248</v>
      </c>
      <c r="CH241" s="64">
        <v>193</v>
      </c>
      <c r="CI241" s="64">
        <v>213</v>
      </c>
      <c r="CJ241" s="64">
        <v>224</v>
      </c>
      <c r="CK241" s="64">
        <v>226</v>
      </c>
      <c r="CL241" s="327">
        <v>259</v>
      </c>
      <c r="CM241" s="328">
        <v>0.179251553243751</v>
      </c>
      <c r="CN241" s="328">
        <v>0.16287585381311201</v>
      </c>
      <c r="CO241" s="55" t="s">
        <v>74</v>
      </c>
      <c r="CQ241" s="55"/>
      <c r="CR241" s="38"/>
      <c r="CS241" s="331"/>
      <c r="CT241" s="214"/>
      <c r="CU241" s="302">
        <v>6</v>
      </c>
      <c r="CV241" s="302">
        <v>5</v>
      </c>
      <c r="CW241" s="352" t="s">
        <v>2482</v>
      </c>
      <c r="CY241" s="55"/>
      <c r="CZ241" s="55"/>
      <c r="DA241" s="368"/>
    </row>
    <row r="242" spans="1:105" s="53" customFormat="1">
      <c r="A242" s="55">
        <v>241</v>
      </c>
      <c r="B242" s="130" t="s">
        <v>1033</v>
      </c>
      <c r="C242" s="130" t="s">
        <v>1033</v>
      </c>
      <c r="D242" s="131" t="s">
        <v>29</v>
      </c>
      <c r="G242" s="132" t="s">
        <v>842</v>
      </c>
      <c r="H242" s="55"/>
      <c r="I242" s="67"/>
      <c r="J242" s="55"/>
      <c r="K242" s="55" t="s">
        <v>811</v>
      </c>
      <c r="L242" s="54"/>
      <c r="M242" s="55" t="s">
        <v>812</v>
      </c>
      <c r="N242" s="56" t="s">
        <v>813</v>
      </c>
      <c r="O242" s="56" t="s">
        <v>843</v>
      </c>
      <c r="P242" s="56"/>
      <c r="Q242" s="60" t="s">
        <v>815</v>
      </c>
      <c r="R242" s="57">
        <v>41871</v>
      </c>
      <c r="S242" s="61" t="s">
        <v>844</v>
      </c>
      <c r="T242" s="64"/>
      <c r="U242" s="55"/>
      <c r="V242" s="55"/>
      <c r="W242" s="65"/>
      <c r="X242" s="60" t="s">
        <v>517</v>
      </c>
      <c r="Y242" s="55"/>
      <c r="Z242" s="55"/>
      <c r="AA242" s="57"/>
      <c r="AB242" s="57"/>
      <c r="AC242" s="262"/>
      <c r="AD242" s="57">
        <v>42055</v>
      </c>
      <c r="AE242" s="66"/>
      <c r="AF242" s="276">
        <v>5</v>
      </c>
      <c r="AG242" s="276" t="s">
        <v>2001</v>
      </c>
      <c r="AH242" s="57">
        <v>42111</v>
      </c>
      <c r="AI242" s="65"/>
      <c r="AJ242" s="66"/>
      <c r="AK242" s="57">
        <v>42061</v>
      </c>
      <c r="AL242" s="57"/>
      <c r="AN242" s="71">
        <v>2</v>
      </c>
      <c r="AO242" s="57">
        <v>42005</v>
      </c>
      <c r="AQ242" s="66"/>
      <c r="AR242" s="57">
        <v>42051</v>
      </c>
      <c r="AS242" s="71"/>
      <c r="AT242" s="276" t="s">
        <v>1967</v>
      </c>
      <c r="AU242" s="66"/>
      <c r="AW242" s="71"/>
      <c r="AX242" s="71"/>
      <c r="AY242" s="58">
        <v>42.999241666666997</v>
      </c>
      <c r="AZ242" s="136">
        <v>143.43864444444</v>
      </c>
      <c r="BA242" s="59">
        <v>19.45</v>
      </c>
      <c r="BB242" s="62"/>
      <c r="BC242" s="63"/>
      <c r="BD242" s="55" t="s">
        <v>74</v>
      </c>
      <c r="BE242" s="211">
        <v>8.9972013651877116</v>
      </c>
      <c r="BF242" s="295" t="s">
        <v>1967</v>
      </c>
      <c r="BG242" s="57">
        <v>42187</v>
      </c>
      <c r="BH242" s="57" t="s">
        <v>1122</v>
      </c>
      <c r="BI242" s="95" t="s">
        <v>2023</v>
      </c>
      <c r="BJ242" s="99">
        <v>149.21</v>
      </c>
      <c r="BK242" s="307"/>
      <c r="BL242" s="53" t="s">
        <v>2015</v>
      </c>
      <c r="BM242" s="55">
        <v>6</v>
      </c>
      <c r="BN242" s="323" t="s">
        <v>2074</v>
      </c>
      <c r="BO242" s="358">
        <v>0</v>
      </c>
      <c r="BP242" s="358">
        <v>1E-3</v>
      </c>
      <c r="BQ242" s="358">
        <v>0</v>
      </c>
      <c r="BR242" s="358">
        <v>0</v>
      </c>
      <c r="BS242" s="358">
        <v>0</v>
      </c>
      <c r="BT242" s="358">
        <v>1E-3</v>
      </c>
      <c r="BU242" s="359">
        <v>0.997</v>
      </c>
      <c r="BV242" s="358">
        <v>1.6504577999999999E-2</v>
      </c>
      <c r="BW242" s="358">
        <v>7.7480420999999994E-2</v>
      </c>
      <c r="BX242" s="358">
        <v>4.9779372000000002E-2</v>
      </c>
      <c r="BY242" s="358">
        <v>3.7367022999999999E-2</v>
      </c>
      <c r="BZ242" s="358">
        <v>9.7699100000000001E-6</v>
      </c>
      <c r="CA242" s="358">
        <v>3.3998775000000002E-2</v>
      </c>
      <c r="CB242" s="359">
        <v>0.78486006100000005</v>
      </c>
      <c r="CC242" s="64">
        <v>296</v>
      </c>
      <c r="CD242" s="64">
        <v>307</v>
      </c>
      <c r="CE242" s="64">
        <v>267</v>
      </c>
      <c r="CF242" s="64">
        <v>283</v>
      </c>
      <c r="CG242" s="64">
        <v>247</v>
      </c>
      <c r="CH242" s="64">
        <v>193</v>
      </c>
      <c r="CI242" s="64">
        <v>213</v>
      </c>
      <c r="CJ242" s="64">
        <v>224</v>
      </c>
      <c r="CK242" s="64">
        <v>226</v>
      </c>
      <c r="CL242" s="327">
        <v>259</v>
      </c>
      <c r="CM242" s="328">
        <v>0.15214564369310801</v>
      </c>
      <c r="CN242" s="328">
        <v>0.17338104976141799</v>
      </c>
      <c r="CO242" s="55" t="s">
        <v>74</v>
      </c>
      <c r="CQ242" s="55"/>
      <c r="CR242" s="38"/>
      <c r="CS242" s="331"/>
      <c r="CT242" s="214"/>
      <c r="CU242" s="302">
        <v>5</v>
      </c>
      <c r="CV242" s="302">
        <v>5</v>
      </c>
      <c r="CW242" s="352" t="s">
        <v>2483</v>
      </c>
      <c r="CY242" s="55"/>
      <c r="CZ242" s="55"/>
      <c r="DA242" s="368"/>
    </row>
    <row r="243" spans="1:105" s="53" customFormat="1">
      <c r="A243" s="55">
        <v>242</v>
      </c>
      <c r="B243" s="130" t="s">
        <v>1034</v>
      </c>
      <c r="C243" s="130" t="s">
        <v>1034</v>
      </c>
      <c r="D243" s="131" t="s">
        <v>29</v>
      </c>
      <c r="G243" s="132" t="s">
        <v>845</v>
      </c>
      <c r="H243" s="55"/>
      <c r="I243" s="67"/>
      <c r="J243" s="55"/>
      <c r="K243" s="55" t="s">
        <v>811</v>
      </c>
      <c r="L243" s="54"/>
      <c r="M243" s="55" t="s">
        <v>812</v>
      </c>
      <c r="N243" s="56" t="s">
        <v>813</v>
      </c>
      <c r="O243" s="56" t="s">
        <v>846</v>
      </c>
      <c r="P243" s="56"/>
      <c r="Q243" s="60" t="s">
        <v>815</v>
      </c>
      <c r="R243" s="57">
        <v>41871</v>
      </c>
      <c r="S243" s="61" t="s">
        <v>844</v>
      </c>
      <c r="T243" s="64"/>
      <c r="U243" s="55"/>
      <c r="V243" s="55"/>
      <c r="W243" s="65"/>
      <c r="X243" s="60" t="s">
        <v>517</v>
      </c>
      <c r="Y243" s="55"/>
      <c r="Z243" s="55"/>
      <c r="AA243" s="57"/>
      <c r="AB243" s="57"/>
      <c r="AC243" s="262"/>
      <c r="AD243" s="57">
        <v>42055</v>
      </c>
      <c r="AE243" s="66"/>
      <c r="AF243" s="276">
        <v>3</v>
      </c>
      <c r="AG243" s="276" t="s">
        <v>2001</v>
      </c>
      <c r="AH243" s="57">
        <v>42111</v>
      </c>
      <c r="AI243" s="65"/>
      <c r="AJ243" s="66"/>
      <c r="AK243" s="57">
        <v>42061</v>
      </c>
      <c r="AL243" s="57"/>
      <c r="AN243" s="71">
        <v>4</v>
      </c>
      <c r="AO243" s="57">
        <v>42005</v>
      </c>
      <c r="AQ243" s="66"/>
      <c r="AR243" s="57">
        <v>42051</v>
      </c>
      <c r="AS243" s="71"/>
      <c r="AT243" s="276" t="s">
        <v>1967</v>
      </c>
      <c r="AU243" s="66"/>
      <c r="AW243" s="71"/>
      <c r="AX243" s="71" t="s">
        <v>1967</v>
      </c>
      <c r="AY243" s="58">
        <v>43.099613888889003</v>
      </c>
      <c r="AZ243" s="136">
        <v>143.53276111111001</v>
      </c>
      <c r="BA243" s="59">
        <v>40.9</v>
      </c>
      <c r="BB243" s="62"/>
      <c r="BC243" s="63"/>
      <c r="BD243" s="55" t="s">
        <v>74</v>
      </c>
      <c r="BE243" s="211">
        <v>8.8148856548856553</v>
      </c>
      <c r="BF243" s="295" t="s">
        <v>1967</v>
      </c>
      <c r="BG243" s="57">
        <v>42187</v>
      </c>
      <c r="BH243" s="57" t="s">
        <v>1122</v>
      </c>
      <c r="BI243" s="95" t="s">
        <v>2023</v>
      </c>
      <c r="BJ243" s="99">
        <v>196.34250000000003</v>
      </c>
      <c r="BK243" s="307"/>
      <c r="BL243" s="53" t="s">
        <v>2015</v>
      </c>
      <c r="BM243" s="55">
        <v>6</v>
      </c>
      <c r="BN243" s="323" t="s">
        <v>2074</v>
      </c>
      <c r="BO243" s="358">
        <v>0</v>
      </c>
      <c r="BP243" s="358">
        <v>0</v>
      </c>
      <c r="BQ243" s="358">
        <v>0</v>
      </c>
      <c r="BR243" s="358">
        <v>0</v>
      </c>
      <c r="BS243" s="358">
        <v>0</v>
      </c>
      <c r="BT243" s="358">
        <v>1E-3</v>
      </c>
      <c r="BU243" s="359">
        <v>0.998</v>
      </c>
      <c r="BV243" s="358">
        <v>1.01808E-2</v>
      </c>
      <c r="BW243" s="358">
        <v>7.3697991000000004E-2</v>
      </c>
      <c r="BX243" s="358">
        <v>4.5836454999999998E-2</v>
      </c>
      <c r="BY243" s="358">
        <v>4.7361158E-2</v>
      </c>
      <c r="BZ243" s="358">
        <v>9.84309E-6</v>
      </c>
      <c r="CA243" s="358">
        <v>2.7406603000000002E-2</v>
      </c>
      <c r="CB243" s="359">
        <v>0.79550715000000005</v>
      </c>
      <c r="CC243" s="64">
        <v>296</v>
      </c>
      <c r="CD243" s="64">
        <v>307</v>
      </c>
      <c r="CE243" s="64">
        <v>267</v>
      </c>
      <c r="CF243" s="64">
        <v>283</v>
      </c>
      <c r="CG243" s="64">
        <v>247</v>
      </c>
      <c r="CH243" s="64">
        <v>193</v>
      </c>
      <c r="CI243" s="64">
        <v>213</v>
      </c>
      <c r="CJ243" s="64">
        <v>224</v>
      </c>
      <c r="CK243" s="64">
        <v>226</v>
      </c>
      <c r="CL243" s="327">
        <v>259</v>
      </c>
      <c r="CM243" s="328">
        <v>0.13232191879786201</v>
      </c>
      <c r="CN243" s="328">
        <v>0.175947512156131</v>
      </c>
      <c r="CO243" s="55" t="s">
        <v>74</v>
      </c>
      <c r="CQ243" s="55"/>
      <c r="CR243" s="38"/>
      <c r="CS243" s="331"/>
      <c r="CT243" s="214"/>
      <c r="CU243" s="302">
        <v>5</v>
      </c>
      <c r="CV243" s="302">
        <v>5</v>
      </c>
      <c r="CW243" s="352" t="s">
        <v>2484</v>
      </c>
      <c r="CY243" s="55"/>
      <c r="CZ243" s="55"/>
      <c r="DA243" s="368"/>
    </row>
    <row r="244" spans="1:105" s="53" customFormat="1">
      <c r="A244" s="55">
        <v>243</v>
      </c>
      <c r="B244" s="130" t="s">
        <v>1035</v>
      </c>
      <c r="C244" s="130" t="s">
        <v>1035</v>
      </c>
      <c r="D244" s="131" t="s">
        <v>29</v>
      </c>
      <c r="G244" s="132" t="s">
        <v>847</v>
      </c>
      <c r="H244" s="55"/>
      <c r="I244" s="67"/>
      <c r="J244" s="55"/>
      <c r="K244" s="55" t="s">
        <v>811</v>
      </c>
      <c r="L244" s="54"/>
      <c r="M244" s="55" t="s">
        <v>812</v>
      </c>
      <c r="N244" s="56" t="s">
        <v>813</v>
      </c>
      <c r="O244" s="56" t="s">
        <v>848</v>
      </c>
      <c r="P244" s="56"/>
      <c r="Q244" s="60" t="s">
        <v>815</v>
      </c>
      <c r="R244" s="57">
        <v>41871</v>
      </c>
      <c r="S244" s="61" t="s">
        <v>849</v>
      </c>
      <c r="T244" s="64"/>
      <c r="U244" s="55"/>
      <c r="V244" s="55"/>
      <c r="W244" s="65"/>
      <c r="X244" s="60" t="s">
        <v>517</v>
      </c>
      <c r="Y244" s="55"/>
      <c r="Z244" s="55"/>
      <c r="AA244" s="57"/>
      <c r="AB244" s="57"/>
      <c r="AC244" s="262"/>
      <c r="AD244" s="57">
        <v>42055</v>
      </c>
      <c r="AE244" s="66"/>
      <c r="AF244" s="276">
        <v>3</v>
      </c>
      <c r="AG244" s="276" t="s">
        <v>2001</v>
      </c>
      <c r="AH244" s="57">
        <v>42111</v>
      </c>
      <c r="AI244" s="65"/>
      <c r="AJ244" s="66"/>
      <c r="AK244" s="57">
        <v>42061</v>
      </c>
      <c r="AL244" s="57"/>
      <c r="AN244" s="71" t="s">
        <v>1993</v>
      </c>
      <c r="AO244" s="57">
        <v>42005</v>
      </c>
      <c r="AQ244" s="66"/>
      <c r="AR244" s="57">
        <v>42051</v>
      </c>
      <c r="AS244" s="71"/>
      <c r="AT244" s="276" t="s">
        <v>1967</v>
      </c>
      <c r="AU244" s="66"/>
      <c r="AW244" s="71"/>
      <c r="AX244" s="93"/>
      <c r="AY244" s="58">
        <v>43.198952777777997</v>
      </c>
      <c r="AZ244" s="136">
        <v>143.57458611110999</v>
      </c>
      <c r="BA244" s="59">
        <v>78.39</v>
      </c>
      <c r="BB244" s="62"/>
      <c r="BC244" s="63"/>
      <c r="BD244" s="55" t="s">
        <v>74</v>
      </c>
      <c r="BE244" s="211">
        <v>8.5219322367701213</v>
      </c>
      <c r="BF244" s="295" t="s">
        <v>1967</v>
      </c>
      <c r="BG244" s="57">
        <v>42187</v>
      </c>
      <c r="BH244" s="57" t="s">
        <v>1122</v>
      </c>
      <c r="BI244" s="95" t="s">
        <v>2023</v>
      </c>
      <c r="BJ244" s="99">
        <v>93.662499999999994</v>
      </c>
      <c r="BK244" s="307"/>
      <c r="BL244" s="53" t="s">
        <v>2015</v>
      </c>
      <c r="BM244" s="55">
        <v>6</v>
      </c>
      <c r="BN244" s="323" t="s">
        <v>2074</v>
      </c>
      <c r="BO244" s="358">
        <v>0</v>
      </c>
      <c r="BP244" s="358">
        <v>0</v>
      </c>
      <c r="BQ244" s="358">
        <v>0</v>
      </c>
      <c r="BR244" s="358">
        <v>0</v>
      </c>
      <c r="BS244" s="358">
        <v>0</v>
      </c>
      <c r="BT244" s="358">
        <v>4.0000000000000001E-3</v>
      </c>
      <c r="BU244" s="359">
        <v>0.995</v>
      </c>
      <c r="BV244" s="358">
        <v>1.1651798E-2</v>
      </c>
      <c r="BW244" s="358">
        <v>7.1243274999999995E-2</v>
      </c>
      <c r="BX244" s="358">
        <v>4.7325074000000002E-2</v>
      </c>
      <c r="BY244" s="358">
        <v>4.3483148999999999E-2</v>
      </c>
      <c r="BZ244" s="358">
        <v>9.8296399999999993E-6</v>
      </c>
      <c r="CA244" s="358">
        <v>3.6638312999999999E-2</v>
      </c>
      <c r="CB244" s="359">
        <v>0.789648562</v>
      </c>
      <c r="CC244" s="64">
        <v>296</v>
      </c>
      <c r="CD244" s="64">
        <v>306</v>
      </c>
      <c r="CE244" s="64">
        <v>267</v>
      </c>
      <c r="CF244" s="64">
        <v>284</v>
      </c>
      <c r="CG244" s="64">
        <v>248</v>
      </c>
      <c r="CH244" s="64">
        <v>193</v>
      </c>
      <c r="CI244" s="64">
        <v>213</v>
      </c>
      <c r="CJ244" s="64">
        <v>224</v>
      </c>
      <c r="CK244" s="64">
        <v>226</v>
      </c>
      <c r="CL244" s="327">
        <v>259</v>
      </c>
      <c r="CM244" s="328">
        <v>0.12980783123826001</v>
      </c>
      <c r="CN244" s="328">
        <v>0.175870886328164</v>
      </c>
      <c r="CO244" s="55" t="s">
        <v>74</v>
      </c>
      <c r="CQ244" s="55"/>
      <c r="CR244" s="38"/>
      <c r="CS244" s="331"/>
      <c r="CT244" s="214"/>
      <c r="CU244" s="302">
        <v>5</v>
      </c>
      <c r="CV244" s="302">
        <v>5</v>
      </c>
      <c r="CW244" s="352" t="s">
        <v>2485</v>
      </c>
      <c r="CY244" s="55"/>
      <c r="CZ244" s="55"/>
      <c r="DA244" s="368"/>
    </row>
    <row r="245" spans="1:105" s="53" customFormat="1">
      <c r="A245" s="55">
        <v>244</v>
      </c>
      <c r="B245" s="130" t="s">
        <v>1036</v>
      </c>
      <c r="C245" s="130" t="s">
        <v>1036</v>
      </c>
      <c r="D245" s="131" t="s">
        <v>29</v>
      </c>
      <c r="G245" s="132" t="s">
        <v>850</v>
      </c>
      <c r="H245" s="55"/>
      <c r="I245" s="67"/>
      <c r="J245" s="55"/>
      <c r="K245" s="55" t="s">
        <v>811</v>
      </c>
      <c r="L245" s="54"/>
      <c r="M245" s="55" t="s">
        <v>812</v>
      </c>
      <c r="N245" s="56" t="s">
        <v>813</v>
      </c>
      <c r="O245" s="56" t="s">
        <v>848</v>
      </c>
      <c r="P245" s="56"/>
      <c r="Q245" s="60" t="s">
        <v>815</v>
      </c>
      <c r="R245" s="57">
        <v>41871</v>
      </c>
      <c r="S245" s="61" t="s">
        <v>851</v>
      </c>
      <c r="T245" s="64"/>
      <c r="U245" s="55"/>
      <c r="V245" s="55"/>
      <c r="W245" s="65"/>
      <c r="X245" s="60" t="s">
        <v>517</v>
      </c>
      <c r="Y245" s="55"/>
      <c r="Z245" s="55"/>
      <c r="AA245" s="57"/>
      <c r="AB245" s="57"/>
      <c r="AC245" s="262"/>
      <c r="AD245" s="57">
        <v>42055</v>
      </c>
      <c r="AE245" s="66"/>
      <c r="AF245" s="276">
        <v>3</v>
      </c>
      <c r="AG245" s="276" t="s">
        <v>2000</v>
      </c>
      <c r="AH245" s="57">
        <v>42111</v>
      </c>
      <c r="AI245" s="65"/>
      <c r="AJ245" s="66"/>
      <c r="AK245" s="57">
        <v>42061</v>
      </c>
      <c r="AL245" s="57"/>
      <c r="AN245" s="71">
        <v>3</v>
      </c>
      <c r="AO245" s="57">
        <v>42005</v>
      </c>
      <c r="AQ245" s="66"/>
      <c r="AR245" s="57">
        <v>42051</v>
      </c>
      <c r="AS245" s="71"/>
      <c r="AT245" s="276" t="s">
        <v>1967</v>
      </c>
      <c r="AU245" s="66"/>
      <c r="AW245" s="71"/>
      <c r="AX245" s="71"/>
      <c r="AY245" s="58">
        <v>43.285836111111003</v>
      </c>
      <c r="AZ245" s="136">
        <v>143.55972499999999</v>
      </c>
      <c r="BA245" s="59">
        <v>105.27</v>
      </c>
      <c r="BB245" s="62"/>
      <c r="BC245" s="63"/>
      <c r="BD245" s="55" t="s">
        <v>74</v>
      </c>
      <c r="BE245" s="211">
        <v>8.5750766246362762</v>
      </c>
      <c r="BF245" s="295" t="s">
        <v>1967</v>
      </c>
      <c r="BG245" s="57">
        <v>42147</v>
      </c>
      <c r="BH245" s="57" t="s">
        <v>1122</v>
      </c>
      <c r="BI245" s="95" t="s">
        <v>2023</v>
      </c>
      <c r="BJ245" s="99">
        <v>72.667500000000018</v>
      </c>
      <c r="BK245" s="307"/>
      <c r="BL245" s="93"/>
      <c r="BM245" s="55"/>
      <c r="BN245" s="55"/>
      <c r="BO245" s="358"/>
      <c r="BP245" s="358"/>
      <c r="BQ245" s="358"/>
      <c r="BR245" s="358"/>
      <c r="BS245" s="358"/>
      <c r="BT245" s="358"/>
      <c r="BU245" s="359"/>
      <c r="BV245" s="358"/>
      <c r="BW245" s="358"/>
      <c r="BX245" s="358"/>
      <c r="BY245" s="358"/>
      <c r="BZ245" s="358"/>
      <c r="CA245" s="358"/>
      <c r="CB245" s="359"/>
      <c r="CC245" s="64">
        <v>296</v>
      </c>
      <c r="CD245" s="64">
        <v>307</v>
      </c>
      <c r="CE245" s="64">
        <v>267</v>
      </c>
      <c r="CF245" s="64">
        <v>284</v>
      </c>
      <c r="CG245" s="64">
        <v>248</v>
      </c>
      <c r="CH245" s="64">
        <v>193</v>
      </c>
      <c r="CI245" s="64">
        <v>213</v>
      </c>
      <c r="CJ245" s="64">
        <v>224</v>
      </c>
      <c r="CK245" s="64">
        <v>226</v>
      </c>
      <c r="CL245" s="327">
        <v>259</v>
      </c>
      <c r="CM245" s="328" t="s">
        <v>2143</v>
      </c>
      <c r="CN245" s="328" t="s">
        <v>2143</v>
      </c>
      <c r="CO245" s="55" t="s">
        <v>2050</v>
      </c>
      <c r="CQ245" s="55"/>
      <c r="CR245" s="38"/>
      <c r="CS245" s="331"/>
      <c r="CT245" s="214"/>
      <c r="CU245" s="302">
        <v>5</v>
      </c>
      <c r="CV245" s="302">
        <v>5</v>
      </c>
      <c r="CW245" s="350" t="s">
        <v>2143</v>
      </c>
      <c r="CY245" s="55"/>
      <c r="CZ245" s="55"/>
      <c r="DA245" s="368"/>
    </row>
    <row r="246" spans="1:105" s="53" customFormat="1">
      <c r="A246" s="55">
        <v>245</v>
      </c>
      <c r="B246" s="130" t="s">
        <v>1037</v>
      </c>
      <c r="C246" s="130" t="s">
        <v>1037</v>
      </c>
      <c r="D246" s="131" t="s">
        <v>29</v>
      </c>
      <c r="G246" s="132" t="s">
        <v>852</v>
      </c>
      <c r="H246" s="55"/>
      <c r="I246" s="67"/>
      <c r="J246" s="55"/>
      <c r="K246" s="55" t="s">
        <v>811</v>
      </c>
      <c r="L246" s="54"/>
      <c r="M246" s="55" t="s">
        <v>812</v>
      </c>
      <c r="N246" s="56" t="s">
        <v>813</v>
      </c>
      <c r="O246" s="56" t="s">
        <v>853</v>
      </c>
      <c r="P246" s="56"/>
      <c r="Q246" s="60" t="s">
        <v>815</v>
      </c>
      <c r="R246" s="57">
        <v>41871</v>
      </c>
      <c r="S246" s="61" t="s">
        <v>851</v>
      </c>
      <c r="T246" s="64"/>
      <c r="U246" s="55"/>
      <c r="V246" s="55"/>
      <c r="W246" s="65"/>
      <c r="X246" s="60" t="s">
        <v>517</v>
      </c>
      <c r="Y246" s="55"/>
      <c r="Z246" s="55"/>
      <c r="AA246" s="57"/>
      <c r="AB246" s="57"/>
      <c r="AC246" s="262"/>
      <c r="AD246" s="57">
        <v>42055</v>
      </c>
      <c r="AE246" s="66"/>
      <c r="AF246" s="276">
        <v>8</v>
      </c>
      <c r="AG246" s="276" t="s">
        <v>2000</v>
      </c>
      <c r="AH246" s="57">
        <v>42111</v>
      </c>
      <c r="AI246" s="65"/>
      <c r="AJ246" s="66"/>
      <c r="AK246" s="57">
        <v>42061</v>
      </c>
      <c r="AL246" s="57"/>
      <c r="AN246" s="71">
        <v>4</v>
      </c>
      <c r="AO246" s="57">
        <v>42005</v>
      </c>
      <c r="AQ246" s="66"/>
      <c r="AR246" s="57">
        <v>42051</v>
      </c>
      <c r="AS246" s="71"/>
      <c r="AT246" s="276" t="s">
        <v>1967</v>
      </c>
      <c r="AU246" s="66"/>
      <c r="AW246" s="71"/>
      <c r="AX246" s="71" t="s">
        <v>1967</v>
      </c>
      <c r="AY246" s="58">
        <v>43.493422222222001</v>
      </c>
      <c r="AZ246" s="136">
        <v>143.73054444444</v>
      </c>
      <c r="BA246" s="59">
        <v>223.03</v>
      </c>
      <c r="BB246" s="62"/>
      <c r="BC246" s="63"/>
      <c r="BD246" s="55" t="s">
        <v>74</v>
      </c>
      <c r="BE246" s="211">
        <v>8.7966570247933866</v>
      </c>
      <c r="BF246" s="295" t="s">
        <v>1967</v>
      </c>
      <c r="BG246" s="57">
        <v>42147</v>
      </c>
      <c r="BH246" s="57" t="s">
        <v>1122</v>
      </c>
      <c r="BI246" s="95" t="s">
        <v>2023</v>
      </c>
      <c r="BJ246" s="99">
        <v>251.21000000000004</v>
      </c>
      <c r="BK246" s="307"/>
      <c r="BL246" s="93" t="s">
        <v>1967</v>
      </c>
      <c r="BM246" s="55"/>
      <c r="BN246" s="55"/>
      <c r="BO246" s="358"/>
      <c r="BP246" s="358"/>
      <c r="BQ246" s="358"/>
      <c r="BR246" s="358"/>
      <c r="BS246" s="358"/>
      <c r="BT246" s="358"/>
      <c r="BU246" s="359"/>
      <c r="BV246" s="358"/>
      <c r="BW246" s="358"/>
      <c r="BX246" s="358"/>
      <c r="BY246" s="358"/>
      <c r="BZ246" s="358"/>
      <c r="CA246" s="358"/>
      <c r="CB246" s="359"/>
      <c r="CC246" s="64">
        <v>303</v>
      </c>
      <c r="CD246" s="64">
        <v>307</v>
      </c>
      <c r="CE246" s="64">
        <v>251</v>
      </c>
      <c r="CF246" s="64">
        <v>284</v>
      </c>
      <c r="CG246" s="64">
        <v>0</v>
      </c>
      <c r="CH246" s="64">
        <v>193</v>
      </c>
      <c r="CI246" s="64">
        <v>214</v>
      </c>
      <c r="CJ246" s="64">
        <v>209</v>
      </c>
      <c r="CK246" s="64">
        <v>0</v>
      </c>
      <c r="CL246" s="327">
        <v>0</v>
      </c>
      <c r="CM246" s="328" t="s">
        <v>2143</v>
      </c>
      <c r="CN246" s="328" t="s">
        <v>2143</v>
      </c>
      <c r="CO246" s="55" t="s">
        <v>2050</v>
      </c>
      <c r="CQ246" s="55"/>
      <c r="CR246" s="38"/>
      <c r="CS246" s="331"/>
      <c r="CT246" s="214"/>
      <c r="CU246" s="302">
        <v>4</v>
      </c>
      <c r="CV246" s="302">
        <v>4</v>
      </c>
      <c r="CW246" s="350" t="s">
        <v>2143</v>
      </c>
      <c r="CY246" s="55"/>
      <c r="CZ246" s="55"/>
      <c r="DA246" s="368"/>
    </row>
    <row r="247" spans="1:105" s="53" customFormat="1">
      <c r="A247" s="55">
        <v>246</v>
      </c>
      <c r="B247" s="130" t="s">
        <v>1038</v>
      </c>
      <c r="C247" s="130" t="s">
        <v>1038</v>
      </c>
      <c r="D247" s="131" t="s">
        <v>29</v>
      </c>
      <c r="G247" s="132" t="s">
        <v>854</v>
      </c>
      <c r="H247" s="55"/>
      <c r="I247" s="67"/>
      <c r="J247" s="55"/>
      <c r="K247" s="55" t="s">
        <v>811</v>
      </c>
      <c r="L247" s="54"/>
      <c r="M247" s="55" t="s">
        <v>812</v>
      </c>
      <c r="N247" s="56" t="s">
        <v>813</v>
      </c>
      <c r="O247" s="56" t="s">
        <v>853</v>
      </c>
      <c r="P247" s="56"/>
      <c r="Q247" s="60" t="s">
        <v>815</v>
      </c>
      <c r="R247" s="57">
        <v>41871</v>
      </c>
      <c r="S247" s="61" t="s">
        <v>851</v>
      </c>
      <c r="T247" s="64"/>
      <c r="U247" s="55"/>
      <c r="V247" s="55"/>
      <c r="W247" s="65"/>
      <c r="X247" s="60" t="s">
        <v>517</v>
      </c>
      <c r="Y247" s="55"/>
      <c r="Z247" s="55"/>
      <c r="AA247" s="57"/>
      <c r="AB247" s="57"/>
      <c r="AC247" s="262"/>
      <c r="AD247" s="57">
        <v>42055</v>
      </c>
      <c r="AE247" s="66"/>
      <c r="AF247" s="276">
        <v>6</v>
      </c>
      <c r="AG247" s="276" t="s">
        <v>2001</v>
      </c>
      <c r="AH247" s="57">
        <v>42111</v>
      </c>
      <c r="AI247" s="65"/>
      <c r="AJ247" s="66"/>
      <c r="AK247" s="57">
        <v>42061</v>
      </c>
      <c r="AL247" s="57"/>
      <c r="AN247" s="71">
        <v>4</v>
      </c>
      <c r="AO247" s="57">
        <v>42005</v>
      </c>
      <c r="AQ247" s="66"/>
      <c r="AR247" s="57">
        <v>42051</v>
      </c>
      <c r="AS247" s="71"/>
      <c r="AT247" s="276" t="s">
        <v>1967</v>
      </c>
      <c r="AU247" s="66"/>
      <c r="AW247" s="71"/>
      <c r="AX247" s="71" t="s">
        <v>1967</v>
      </c>
      <c r="AY247" s="58">
        <v>43.598561111111003</v>
      </c>
      <c r="AZ247" s="136">
        <v>143.66369722222001</v>
      </c>
      <c r="BA247" s="59">
        <v>356.42</v>
      </c>
      <c r="BB247" s="62"/>
      <c r="BC247" s="63"/>
      <c r="BD247" s="55" t="s">
        <v>74</v>
      </c>
      <c r="BE247" s="211">
        <v>8.6124615384615364</v>
      </c>
      <c r="BF247" s="295" t="s">
        <v>1967</v>
      </c>
      <c r="BG247" s="57">
        <v>42187</v>
      </c>
      <c r="BH247" s="57" t="s">
        <v>1122</v>
      </c>
      <c r="BI247" s="95" t="s">
        <v>2023</v>
      </c>
      <c r="BJ247" s="99">
        <v>208.96500000000003</v>
      </c>
      <c r="BK247" s="307"/>
      <c r="BL247" s="53" t="s">
        <v>2015</v>
      </c>
      <c r="BM247" s="55">
        <v>6</v>
      </c>
      <c r="BN247" s="323" t="s">
        <v>2074</v>
      </c>
      <c r="BO247" s="358">
        <v>0</v>
      </c>
      <c r="BP247" s="358">
        <v>1E-3</v>
      </c>
      <c r="BQ247" s="358">
        <v>2E-3</v>
      </c>
      <c r="BR247" s="358">
        <v>5.0000000000000001E-3</v>
      </c>
      <c r="BS247" s="358">
        <v>0</v>
      </c>
      <c r="BT247" s="358">
        <v>1.2E-2</v>
      </c>
      <c r="BU247" s="359">
        <v>0.97899999999999998</v>
      </c>
      <c r="BV247" s="358">
        <v>2.7691898999999999E-2</v>
      </c>
      <c r="BW247" s="358">
        <v>8.5863097999999999E-2</v>
      </c>
      <c r="BX247" s="358">
        <v>5.5732334000000001E-2</v>
      </c>
      <c r="BY247" s="358">
        <v>3.9070233000000003E-2</v>
      </c>
      <c r="BZ247" s="358">
        <v>9.6764299999999998E-6</v>
      </c>
      <c r="CA247" s="358">
        <v>3.2647334E-2</v>
      </c>
      <c r="CB247" s="359">
        <v>0.75898542499999999</v>
      </c>
      <c r="CC247" s="64">
        <v>296</v>
      </c>
      <c r="CD247" s="64">
        <v>307</v>
      </c>
      <c r="CE247" s="64">
        <v>267</v>
      </c>
      <c r="CF247" s="64">
        <v>283</v>
      </c>
      <c r="CG247" s="64">
        <v>248</v>
      </c>
      <c r="CH247" s="64">
        <v>193</v>
      </c>
      <c r="CI247" s="64">
        <v>213</v>
      </c>
      <c r="CJ247" s="64">
        <v>224</v>
      </c>
      <c r="CK247" s="64">
        <v>226</v>
      </c>
      <c r="CL247" s="327">
        <v>259</v>
      </c>
      <c r="CM247" s="328">
        <v>0.17462794393873701</v>
      </c>
      <c r="CN247" s="328">
        <v>0.164939430011904</v>
      </c>
      <c r="CO247" s="55" t="s">
        <v>74</v>
      </c>
      <c r="CQ247" s="55"/>
      <c r="CR247" s="38"/>
      <c r="CS247" s="331"/>
      <c r="CT247" s="214"/>
      <c r="CU247" s="302">
        <v>4</v>
      </c>
      <c r="CV247" s="302">
        <v>4</v>
      </c>
      <c r="CW247" s="352" t="s">
        <v>2486</v>
      </c>
      <c r="CY247" s="55"/>
      <c r="CZ247" s="55"/>
      <c r="DA247" s="368"/>
    </row>
    <row r="248" spans="1:105" s="53" customFormat="1">
      <c r="A248" s="55">
        <v>247</v>
      </c>
      <c r="B248" s="130" t="s">
        <v>1039</v>
      </c>
      <c r="C248" s="130" t="s">
        <v>1039</v>
      </c>
      <c r="D248" s="131" t="s">
        <v>29</v>
      </c>
      <c r="G248" s="132" t="s">
        <v>855</v>
      </c>
      <c r="H248" s="55"/>
      <c r="I248" s="67"/>
      <c r="J248" s="55"/>
      <c r="K248" s="55" t="s">
        <v>811</v>
      </c>
      <c r="L248" s="54"/>
      <c r="M248" s="55" t="s">
        <v>812</v>
      </c>
      <c r="N248" s="56" t="s">
        <v>813</v>
      </c>
      <c r="O248" s="56" t="s">
        <v>856</v>
      </c>
      <c r="P248" s="56"/>
      <c r="Q248" s="60" t="s">
        <v>815</v>
      </c>
      <c r="R248" s="57">
        <v>41871</v>
      </c>
      <c r="S248" s="61" t="s">
        <v>857</v>
      </c>
      <c r="T248" s="64"/>
      <c r="U248" s="55"/>
      <c r="V248" s="55"/>
      <c r="W248" s="65"/>
      <c r="X248" s="60" t="s">
        <v>517</v>
      </c>
      <c r="Y248" s="55"/>
      <c r="Z248" s="55"/>
      <c r="AA248" s="57"/>
      <c r="AB248" s="57"/>
      <c r="AC248" s="262"/>
      <c r="AD248" s="57">
        <v>42055</v>
      </c>
      <c r="AE248" s="66"/>
      <c r="AF248" s="276">
        <v>7</v>
      </c>
      <c r="AG248" s="276" t="s">
        <v>2001</v>
      </c>
      <c r="AH248" s="57">
        <v>42111</v>
      </c>
      <c r="AI248" s="65"/>
      <c r="AJ248" s="66"/>
      <c r="AK248" s="57">
        <v>42061</v>
      </c>
      <c r="AL248" s="57"/>
      <c r="AN248" s="71">
        <v>4</v>
      </c>
      <c r="AO248" s="57">
        <v>42005</v>
      </c>
      <c r="AQ248" s="66"/>
      <c r="AR248" s="57">
        <v>42051</v>
      </c>
      <c r="AS248" s="71"/>
      <c r="AT248" s="276" t="s">
        <v>1967</v>
      </c>
      <c r="AU248" s="66"/>
      <c r="AW248" s="71"/>
      <c r="AX248" s="71" t="s">
        <v>1967</v>
      </c>
      <c r="AY248" s="58">
        <v>44.099575000000002</v>
      </c>
      <c r="AZ248" s="136">
        <v>143.53103611111001</v>
      </c>
      <c r="BA248" s="59">
        <v>55.22</v>
      </c>
      <c r="BB248" s="62"/>
      <c r="BC248" s="63"/>
      <c r="BD248" s="55" t="s">
        <v>74</v>
      </c>
      <c r="BE248" s="211">
        <v>8.5360204482894204</v>
      </c>
      <c r="BF248" s="295" t="s">
        <v>1967</v>
      </c>
      <c r="BG248" s="57">
        <v>42187</v>
      </c>
      <c r="BH248" s="57" t="s">
        <v>1122</v>
      </c>
      <c r="BI248" s="95" t="s">
        <v>2023</v>
      </c>
      <c r="BJ248" s="99">
        <v>202.84500000000003</v>
      </c>
      <c r="BK248" s="307"/>
      <c r="BL248" s="53" t="s">
        <v>2015</v>
      </c>
      <c r="BM248" s="55">
        <v>6</v>
      </c>
      <c r="BN248" s="323" t="s">
        <v>2074</v>
      </c>
      <c r="BO248" s="358">
        <v>0</v>
      </c>
      <c r="BP248" s="358">
        <v>0</v>
      </c>
      <c r="BQ248" s="358">
        <v>0</v>
      </c>
      <c r="BR248" s="358">
        <v>2E-3</v>
      </c>
      <c r="BS248" s="358">
        <v>0</v>
      </c>
      <c r="BT248" s="358">
        <v>0</v>
      </c>
      <c r="BU248" s="359">
        <v>0.997</v>
      </c>
      <c r="BV248" s="358">
        <v>1.9048551E-2</v>
      </c>
      <c r="BW248" s="358">
        <v>7.9699678999999995E-2</v>
      </c>
      <c r="BX248" s="358">
        <v>4.9131010000000003E-2</v>
      </c>
      <c r="BY248" s="358">
        <v>3.8780258999999997E-2</v>
      </c>
      <c r="BZ248" s="358">
        <v>9.6818400000000005E-6</v>
      </c>
      <c r="CA248" s="358">
        <v>2.3786319E-2</v>
      </c>
      <c r="CB248" s="359">
        <v>0.78954449900000001</v>
      </c>
      <c r="CC248" s="64">
        <v>296</v>
      </c>
      <c r="CD248" s="64">
        <v>307</v>
      </c>
      <c r="CE248" s="64">
        <v>267</v>
      </c>
      <c r="CF248" s="64">
        <v>283</v>
      </c>
      <c r="CG248" s="64">
        <v>248</v>
      </c>
      <c r="CH248" s="64">
        <v>193</v>
      </c>
      <c r="CI248" s="64">
        <v>213</v>
      </c>
      <c r="CJ248" s="64">
        <v>224</v>
      </c>
      <c r="CK248" s="64">
        <v>226</v>
      </c>
      <c r="CL248" s="327">
        <v>259</v>
      </c>
      <c r="CM248" s="328">
        <v>0.16607426672446199</v>
      </c>
      <c r="CN248" s="328">
        <v>0.17253447917388601</v>
      </c>
      <c r="CO248" s="55" t="s">
        <v>74</v>
      </c>
      <c r="CQ248" s="55"/>
      <c r="CR248" s="38"/>
      <c r="CS248" s="331"/>
      <c r="CT248" s="214"/>
      <c r="CU248" s="302">
        <v>5</v>
      </c>
      <c r="CV248" s="302">
        <v>4</v>
      </c>
      <c r="CW248" s="352" t="s">
        <v>2487</v>
      </c>
      <c r="CY248" s="55"/>
      <c r="CZ248" s="55"/>
      <c r="DA248" s="368"/>
    </row>
    <row r="249" spans="1:105" s="53" customFormat="1">
      <c r="A249" s="55">
        <v>248</v>
      </c>
      <c r="B249" s="130" t="s">
        <v>1040</v>
      </c>
      <c r="C249" s="130" t="s">
        <v>1040</v>
      </c>
      <c r="D249" s="131" t="s">
        <v>29</v>
      </c>
      <c r="G249" s="132" t="s">
        <v>858</v>
      </c>
      <c r="H249" s="55"/>
      <c r="I249" s="67"/>
      <c r="J249" s="55"/>
      <c r="K249" s="55" t="s">
        <v>811</v>
      </c>
      <c r="L249" s="54"/>
      <c r="M249" s="55" t="s">
        <v>812</v>
      </c>
      <c r="N249" s="56" t="s">
        <v>813</v>
      </c>
      <c r="O249" s="56" t="s">
        <v>859</v>
      </c>
      <c r="P249" s="56"/>
      <c r="Q249" s="60" t="s">
        <v>815</v>
      </c>
      <c r="R249" s="57">
        <v>41871</v>
      </c>
      <c r="S249" s="61" t="s">
        <v>857</v>
      </c>
      <c r="T249" s="64"/>
      <c r="U249" s="55"/>
      <c r="V249" s="55"/>
      <c r="W249" s="65"/>
      <c r="X249" s="60" t="s">
        <v>517</v>
      </c>
      <c r="Y249" s="55"/>
      <c r="Z249" s="55"/>
      <c r="AA249" s="57"/>
      <c r="AB249" s="57"/>
      <c r="AC249" s="262"/>
      <c r="AD249" s="57">
        <v>42055</v>
      </c>
      <c r="AE249" s="66"/>
      <c r="AF249" s="276">
        <v>4</v>
      </c>
      <c r="AG249" s="276" t="s">
        <v>2001</v>
      </c>
      <c r="AH249" s="57">
        <v>42111</v>
      </c>
      <c r="AI249" s="65"/>
      <c r="AJ249" s="66"/>
      <c r="AK249" s="57">
        <v>42061</v>
      </c>
      <c r="AL249" s="57"/>
      <c r="AN249" s="71">
        <v>4</v>
      </c>
      <c r="AO249" s="57">
        <v>42005</v>
      </c>
      <c r="AQ249" s="66"/>
      <c r="AR249" s="57">
        <v>42051</v>
      </c>
      <c r="AS249" s="71"/>
      <c r="AT249" s="276" t="s">
        <v>1967</v>
      </c>
      <c r="AU249" s="66"/>
      <c r="AW249" s="71"/>
      <c r="AX249" s="71" t="s">
        <v>1967</v>
      </c>
      <c r="AY249" s="58">
        <v>44.184636111110997</v>
      </c>
      <c r="AZ249" s="136">
        <v>143.639375</v>
      </c>
      <c r="BA249" s="59">
        <v>18</v>
      </c>
      <c r="BB249" s="62"/>
      <c r="BC249" s="63"/>
      <c r="BD249" s="55" t="s">
        <v>74</v>
      </c>
      <c r="BE249" s="211">
        <v>8.6284804687499985</v>
      </c>
      <c r="BF249" s="295" t="s">
        <v>1967</v>
      </c>
      <c r="BG249" s="57">
        <v>42187</v>
      </c>
      <c r="BH249" s="57" t="s">
        <v>1122</v>
      </c>
      <c r="BI249" s="95" t="s">
        <v>2023</v>
      </c>
      <c r="BJ249" s="99">
        <v>169.10000000000002</v>
      </c>
      <c r="BK249" s="307"/>
      <c r="BL249" s="53" t="s">
        <v>2015</v>
      </c>
      <c r="BM249" s="55">
        <v>6</v>
      </c>
      <c r="BN249" s="323" t="s">
        <v>2074</v>
      </c>
      <c r="BO249" s="358">
        <v>0</v>
      </c>
      <c r="BP249" s="358">
        <v>0</v>
      </c>
      <c r="BQ249" s="358">
        <v>0</v>
      </c>
      <c r="BR249" s="358">
        <v>0</v>
      </c>
      <c r="BS249" s="358">
        <v>0</v>
      </c>
      <c r="BT249" s="358">
        <v>0</v>
      </c>
      <c r="BU249" s="359">
        <v>0.999</v>
      </c>
      <c r="BV249" s="358">
        <v>1.7906821E-2</v>
      </c>
      <c r="BW249" s="358">
        <v>7.8107103999999997E-2</v>
      </c>
      <c r="BX249" s="358">
        <v>4.7642186000000003E-2</v>
      </c>
      <c r="BY249" s="358">
        <v>3.5828701999999997E-2</v>
      </c>
      <c r="BZ249" s="358">
        <v>9.6934900000000006E-6</v>
      </c>
      <c r="CA249" s="358">
        <v>2.1726413E-2</v>
      </c>
      <c r="CB249" s="359">
        <v>0.79877907999999997</v>
      </c>
      <c r="CC249" s="64">
        <v>296</v>
      </c>
      <c r="CD249" s="64">
        <v>307</v>
      </c>
      <c r="CE249" s="64">
        <v>267</v>
      </c>
      <c r="CF249" s="64">
        <v>283</v>
      </c>
      <c r="CG249" s="64">
        <v>248</v>
      </c>
      <c r="CH249" s="64">
        <v>193</v>
      </c>
      <c r="CI249" s="64">
        <v>213</v>
      </c>
      <c r="CJ249" s="64">
        <v>224</v>
      </c>
      <c r="CK249" s="64">
        <v>226</v>
      </c>
      <c r="CL249" s="327">
        <v>259</v>
      </c>
      <c r="CM249" s="328">
        <v>0.15607571160236999</v>
      </c>
      <c r="CN249" s="328">
        <v>0.17562662648952199</v>
      </c>
      <c r="CO249" s="55" t="s">
        <v>74</v>
      </c>
      <c r="CQ249" s="55"/>
      <c r="CR249" s="38"/>
      <c r="CS249" s="331"/>
      <c r="CT249" s="214"/>
      <c r="CU249" s="302">
        <v>5</v>
      </c>
      <c r="CV249" s="302">
        <v>4</v>
      </c>
      <c r="CW249" s="352" t="s">
        <v>2488</v>
      </c>
      <c r="CY249" s="55"/>
      <c r="CZ249" s="55"/>
      <c r="DA249" s="368"/>
    </row>
    <row r="250" spans="1:105" s="53" customFormat="1">
      <c r="A250" s="55">
        <v>249</v>
      </c>
      <c r="B250" s="130" t="s">
        <v>1041</v>
      </c>
      <c r="C250" s="130" t="s">
        <v>1041</v>
      </c>
      <c r="D250" s="131" t="s">
        <v>29</v>
      </c>
      <c r="G250" s="132" t="s">
        <v>860</v>
      </c>
      <c r="H250" s="55"/>
      <c r="I250" s="67"/>
      <c r="J250" s="55"/>
      <c r="K250" s="55" t="s">
        <v>811</v>
      </c>
      <c r="L250" s="54"/>
      <c r="M250" s="55" t="s">
        <v>812</v>
      </c>
      <c r="N250" s="56" t="s">
        <v>813</v>
      </c>
      <c r="O250" s="56" t="s">
        <v>861</v>
      </c>
      <c r="P250" s="56"/>
      <c r="Q250" s="60" t="s">
        <v>815</v>
      </c>
      <c r="R250" s="57">
        <v>41872</v>
      </c>
      <c r="S250" s="61" t="s">
        <v>862</v>
      </c>
      <c r="T250" s="64"/>
      <c r="U250" s="55"/>
      <c r="V250" s="55"/>
      <c r="W250" s="65"/>
      <c r="X250" s="60" t="s">
        <v>517</v>
      </c>
      <c r="Y250" s="55"/>
      <c r="Z250" s="55"/>
      <c r="AA250" s="57"/>
      <c r="AB250" s="57"/>
      <c r="AC250" s="262"/>
      <c r="AD250" s="57">
        <v>42055</v>
      </c>
      <c r="AE250" s="66"/>
      <c r="AF250" s="276">
        <v>8</v>
      </c>
      <c r="AG250" s="276" t="s">
        <v>2001</v>
      </c>
      <c r="AH250" s="57">
        <v>42111</v>
      </c>
      <c r="AI250" s="65"/>
      <c r="AJ250" s="66"/>
      <c r="AK250" s="57">
        <v>42061</v>
      </c>
      <c r="AL250" s="57"/>
      <c r="AN250" s="71">
        <v>4</v>
      </c>
      <c r="AO250" s="57">
        <v>42005</v>
      </c>
      <c r="AQ250" s="66"/>
      <c r="AR250" s="57">
        <v>42051</v>
      </c>
      <c r="AS250" s="71"/>
      <c r="AT250" s="276" t="s">
        <v>1967</v>
      </c>
      <c r="AU250" s="66"/>
      <c r="AW250" s="71"/>
      <c r="AX250" s="71" t="s">
        <v>1967</v>
      </c>
      <c r="AY250" s="58">
        <v>43.917774999999999</v>
      </c>
      <c r="AZ250" s="136">
        <v>143.78203888889001</v>
      </c>
      <c r="BA250" s="59">
        <v>415.08</v>
      </c>
      <c r="BB250" s="62"/>
      <c r="BC250" s="63"/>
      <c r="BD250" s="55" t="s">
        <v>74</v>
      </c>
      <c r="BE250" s="211">
        <v>8.653684210526313</v>
      </c>
      <c r="BF250" s="295" t="s">
        <v>1967</v>
      </c>
      <c r="BG250" s="57">
        <v>42187</v>
      </c>
      <c r="BH250" s="57" t="s">
        <v>1122</v>
      </c>
      <c r="BI250" s="95" t="s">
        <v>2023</v>
      </c>
      <c r="BJ250" s="99">
        <v>101.56750000000002</v>
      </c>
      <c r="BK250" s="307"/>
      <c r="BL250" s="53" t="s">
        <v>2015</v>
      </c>
      <c r="BM250" s="55">
        <v>6</v>
      </c>
      <c r="BN250" s="323" t="s">
        <v>2074</v>
      </c>
      <c r="BO250" s="358">
        <v>2E-3</v>
      </c>
      <c r="BP250" s="358">
        <v>0</v>
      </c>
      <c r="BQ250" s="358">
        <v>0</v>
      </c>
      <c r="BR250" s="358">
        <v>1.7999999999999999E-2</v>
      </c>
      <c r="BS250" s="358">
        <v>1E-3</v>
      </c>
      <c r="BT250" s="358">
        <v>2.8000000000000001E-2</v>
      </c>
      <c r="BU250" s="359">
        <v>0.95199999999999996</v>
      </c>
      <c r="BV250" s="358">
        <v>9.9415900000000008E-6</v>
      </c>
      <c r="BW250" s="358">
        <v>4.9048644000000002E-2</v>
      </c>
      <c r="BX250" s="358">
        <v>3.4801501999999998E-2</v>
      </c>
      <c r="BY250" s="358">
        <v>3.4099613000000001E-2</v>
      </c>
      <c r="BZ250" s="358">
        <v>1.6209973999999999E-2</v>
      </c>
      <c r="CA250" s="358">
        <v>2.9827191999999999E-2</v>
      </c>
      <c r="CB250" s="359">
        <v>0.83600313400000004</v>
      </c>
      <c r="CC250" s="64">
        <v>296</v>
      </c>
      <c r="CD250" s="64">
        <v>307</v>
      </c>
      <c r="CE250" s="64">
        <v>267</v>
      </c>
      <c r="CF250" s="64">
        <v>283</v>
      </c>
      <c r="CG250" s="64">
        <v>248</v>
      </c>
      <c r="CH250" s="64">
        <v>193</v>
      </c>
      <c r="CI250" s="64">
        <v>213</v>
      </c>
      <c r="CJ250" s="64">
        <v>224</v>
      </c>
      <c r="CK250" s="64">
        <v>226</v>
      </c>
      <c r="CL250" s="327">
        <v>259</v>
      </c>
      <c r="CM250" s="328">
        <v>7.3515387949718194E-2</v>
      </c>
      <c r="CN250" s="328">
        <v>0.201272574155516</v>
      </c>
      <c r="CO250" s="55" t="s">
        <v>74</v>
      </c>
      <c r="CQ250" s="55"/>
      <c r="CR250" s="38"/>
      <c r="CS250" s="331"/>
      <c r="CT250" s="214"/>
      <c r="CU250" s="302">
        <v>5</v>
      </c>
      <c r="CV250" s="302">
        <v>4</v>
      </c>
      <c r="CW250" s="352" t="s">
        <v>2489</v>
      </c>
      <c r="CY250" s="55"/>
      <c r="CZ250" s="55"/>
      <c r="DA250" s="368" t="s">
        <v>3040</v>
      </c>
    </row>
    <row r="251" spans="1:105" s="53" customFormat="1">
      <c r="A251" s="55">
        <v>250</v>
      </c>
      <c r="B251" s="130" t="s">
        <v>1042</v>
      </c>
      <c r="C251" s="130" t="s">
        <v>1042</v>
      </c>
      <c r="D251" s="131" t="s">
        <v>29</v>
      </c>
      <c r="G251" s="132" t="s">
        <v>863</v>
      </c>
      <c r="H251" s="55"/>
      <c r="I251" s="67"/>
      <c r="J251" s="55"/>
      <c r="K251" s="55" t="s">
        <v>811</v>
      </c>
      <c r="L251" s="54"/>
      <c r="M251" s="55" t="s">
        <v>812</v>
      </c>
      <c r="N251" s="56" t="s">
        <v>813</v>
      </c>
      <c r="O251" s="56" t="s">
        <v>864</v>
      </c>
      <c r="P251" s="56"/>
      <c r="Q251" s="60" t="s">
        <v>815</v>
      </c>
      <c r="R251" s="57">
        <v>41872</v>
      </c>
      <c r="S251" s="61" t="s">
        <v>865</v>
      </c>
      <c r="T251" s="64"/>
      <c r="U251" s="55"/>
      <c r="V251" s="55"/>
      <c r="W251" s="65"/>
      <c r="X251" s="60" t="s">
        <v>517</v>
      </c>
      <c r="Y251" s="55"/>
      <c r="Z251" s="55"/>
      <c r="AA251" s="57"/>
      <c r="AB251" s="57"/>
      <c r="AC251" s="262"/>
      <c r="AD251" s="57">
        <v>42055</v>
      </c>
      <c r="AE251" s="66"/>
      <c r="AF251" s="276">
        <v>9</v>
      </c>
      <c r="AG251" s="276" t="s">
        <v>2001</v>
      </c>
      <c r="AH251" s="57">
        <v>42111</v>
      </c>
      <c r="AI251" s="65"/>
      <c r="AJ251" s="66"/>
      <c r="AK251" s="57">
        <v>42061</v>
      </c>
      <c r="AL251" s="57"/>
      <c r="AN251" s="71">
        <v>4</v>
      </c>
      <c r="AO251" s="57">
        <v>42005</v>
      </c>
      <c r="AQ251" s="66"/>
      <c r="AR251" s="57">
        <v>42051</v>
      </c>
      <c r="AS251" s="71"/>
      <c r="AT251" s="276" t="s">
        <v>1967</v>
      </c>
      <c r="AU251" s="66"/>
      <c r="AW251" s="71"/>
      <c r="AX251" s="71" t="s">
        <v>1967</v>
      </c>
      <c r="AY251" s="58">
        <v>43.886049999999997</v>
      </c>
      <c r="AZ251" s="136">
        <v>143.97279444444001</v>
      </c>
      <c r="BA251" s="59">
        <v>45.57</v>
      </c>
      <c r="BB251" s="62"/>
      <c r="BC251" s="63"/>
      <c r="BD251" s="55" t="s">
        <v>74</v>
      </c>
      <c r="BE251" s="211">
        <v>8.6768995385736254</v>
      </c>
      <c r="BF251" s="295" t="s">
        <v>1967</v>
      </c>
      <c r="BG251" s="57">
        <v>42187</v>
      </c>
      <c r="BH251" s="57" t="s">
        <v>1122</v>
      </c>
      <c r="BI251" s="95" t="s">
        <v>2023</v>
      </c>
      <c r="BJ251" s="99">
        <v>124.39000000000001</v>
      </c>
      <c r="BK251" s="307"/>
      <c r="BL251" s="53" t="s">
        <v>2015</v>
      </c>
      <c r="BM251" s="55">
        <v>6</v>
      </c>
      <c r="BN251" s="323" t="s">
        <v>2074</v>
      </c>
      <c r="BO251" s="358">
        <v>0</v>
      </c>
      <c r="BP251" s="358">
        <v>0</v>
      </c>
      <c r="BQ251" s="358">
        <v>0</v>
      </c>
      <c r="BR251" s="358">
        <v>1E-3</v>
      </c>
      <c r="BS251" s="358">
        <v>0</v>
      </c>
      <c r="BT251" s="358">
        <v>1E-3</v>
      </c>
      <c r="BU251" s="359">
        <v>0.998</v>
      </c>
      <c r="BV251" s="358">
        <v>1.0533265E-2</v>
      </c>
      <c r="BW251" s="358">
        <v>6.0487840000000001E-2</v>
      </c>
      <c r="BX251" s="358">
        <v>4.1905307000000003E-2</v>
      </c>
      <c r="BY251" s="358">
        <v>2.9453077000000001E-2</v>
      </c>
      <c r="BZ251" s="358">
        <v>9.8762099999999994E-6</v>
      </c>
      <c r="CA251" s="358">
        <v>2.7320694999999999E-2</v>
      </c>
      <c r="CB251" s="359">
        <v>0.83028993900000003</v>
      </c>
      <c r="CC251" s="64">
        <v>296</v>
      </c>
      <c r="CD251" s="64">
        <v>307</v>
      </c>
      <c r="CE251" s="64">
        <v>267</v>
      </c>
      <c r="CF251" s="64">
        <v>283</v>
      </c>
      <c r="CG251" s="64">
        <v>248</v>
      </c>
      <c r="CH251" s="64">
        <v>193</v>
      </c>
      <c r="CI251" s="64">
        <v>213</v>
      </c>
      <c r="CJ251" s="64">
        <v>224</v>
      </c>
      <c r="CK251" s="64">
        <v>226</v>
      </c>
      <c r="CL251" s="327">
        <v>259</v>
      </c>
      <c r="CM251" s="328">
        <v>0.12908539228435201</v>
      </c>
      <c r="CN251" s="328">
        <v>0.1851151370363</v>
      </c>
      <c r="CO251" s="55" t="s">
        <v>74</v>
      </c>
      <c r="CQ251" s="55"/>
      <c r="CR251" s="38"/>
      <c r="CS251" s="331"/>
      <c r="CT251" s="214"/>
      <c r="CU251" s="302">
        <v>5</v>
      </c>
      <c r="CV251" s="302">
        <v>4</v>
      </c>
      <c r="CW251" s="352" t="s">
        <v>2490</v>
      </c>
      <c r="CY251" s="55"/>
      <c r="CZ251" s="55"/>
      <c r="DA251" s="368"/>
    </row>
    <row r="252" spans="1:105" s="53" customFormat="1">
      <c r="A252" s="55">
        <v>251</v>
      </c>
      <c r="B252" s="130" t="s">
        <v>1043</v>
      </c>
      <c r="C252" s="130" t="s">
        <v>1043</v>
      </c>
      <c r="D252" s="131" t="s">
        <v>29</v>
      </c>
      <c r="G252" s="132" t="s">
        <v>866</v>
      </c>
      <c r="H252" s="55"/>
      <c r="I252" s="67"/>
      <c r="J252" s="55"/>
      <c r="K252" s="55" t="s">
        <v>811</v>
      </c>
      <c r="L252" s="54"/>
      <c r="M252" s="55" t="s">
        <v>812</v>
      </c>
      <c r="N252" s="56" t="s">
        <v>813</v>
      </c>
      <c r="O252" s="56" t="s">
        <v>867</v>
      </c>
      <c r="P252" s="56"/>
      <c r="Q252" s="60" t="s">
        <v>815</v>
      </c>
      <c r="R252" s="57">
        <v>41872</v>
      </c>
      <c r="S252" s="61" t="s">
        <v>868</v>
      </c>
      <c r="T252" s="64"/>
      <c r="U252" s="55"/>
      <c r="V252" s="55"/>
      <c r="W252" s="65"/>
      <c r="X252" s="60" t="s">
        <v>517</v>
      </c>
      <c r="Y252" s="55"/>
      <c r="Z252" s="55"/>
      <c r="AA252" s="57"/>
      <c r="AB252" s="57"/>
      <c r="AC252" s="262"/>
      <c r="AD252" s="57">
        <v>42055</v>
      </c>
      <c r="AE252" s="66"/>
      <c r="AF252" s="276">
        <v>7</v>
      </c>
      <c r="AG252" s="276" t="s">
        <v>2001</v>
      </c>
      <c r="AH252" s="57">
        <v>42111</v>
      </c>
      <c r="AI252" s="65"/>
      <c r="AJ252" s="66"/>
      <c r="AK252" s="57">
        <v>42061</v>
      </c>
      <c r="AL252" s="57"/>
      <c r="AN252" s="71">
        <v>3</v>
      </c>
      <c r="AO252" s="57">
        <v>42005</v>
      </c>
      <c r="AQ252" s="66"/>
      <c r="AR252" s="57">
        <v>42051</v>
      </c>
      <c r="AS252" s="71"/>
      <c r="AT252" s="276" t="s">
        <v>1967</v>
      </c>
      <c r="AU252" s="66"/>
      <c r="AW252" s="71"/>
      <c r="AX252" s="71"/>
      <c r="AY252" s="58">
        <v>43.861605555555997</v>
      </c>
      <c r="AZ252" s="136">
        <v>144.07763611111</v>
      </c>
      <c r="BA252" s="59">
        <v>39.659999999999997</v>
      </c>
      <c r="BB252" s="62"/>
      <c r="BC252" s="63"/>
      <c r="BD252" s="55" t="s">
        <v>74</v>
      </c>
      <c r="BE252" s="211">
        <v>8.7190633315593384</v>
      </c>
      <c r="BF252" s="295" t="s">
        <v>1967</v>
      </c>
      <c r="BG252" s="57">
        <v>42187</v>
      </c>
      <c r="BH252" s="57" t="s">
        <v>1122</v>
      </c>
      <c r="BI252" s="95" t="s">
        <v>2023</v>
      </c>
      <c r="BJ252" s="99">
        <v>83.887500000000017</v>
      </c>
      <c r="BK252" s="307"/>
      <c r="BL252" s="53" t="s">
        <v>2015</v>
      </c>
      <c r="BM252" s="55">
        <v>6</v>
      </c>
      <c r="BN252" s="323" t="s">
        <v>2074</v>
      </c>
      <c r="BO252" s="358">
        <v>2E-3</v>
      </c>
      <c r="BP252" s="358">
        <v>2E-3</v>
      </c>
      <c r="BQ252" s="358">
        <v>2E-3</v>
      </c>
      <c r="BR252" s="358">
        <v>1E-3</v>
      </c>
      <c r="BS252" s="358">
        <v>1E-3</v>
      </c>
      <c r="BT252" s="358">
        <v>1.2999999999999999E-2</v>
      </c>
      <c r="BU252" s="359">
        <v>0.98</v>
      </c>
      <c r="BV252" s="358">
        <v>6.2851549999999997E-3</v>
      </c>
      <c r="BW252" s="358">
        <v>6.8764486E-2</v>
      </c>
      <c r="BX252" s="358">
        <v>4.1817824000000003E-2</v>
      </c>
      <c r="BY252" s="358">
        <v>3.6734411000000002E-2</v>
      </c>
      <c r="BZ252" s="358">
        <v>9.9340599999999992E-6</v>
      </c>
      <c r="CA252" s="358">
        <v>2.6278119999999999E-2</v>
      </c>
      <c r="CB252" s="359">
        <v>0.82011007000000002</v>
      </c>
      <c r="CC252" s="64">
        <v>296</v>
      </c>
      <c r="CD252" s="64">
        <v>307</v>
      </c>
      <c r="CE252" s="64">
        <v>267</v>
      </c>
      <c r="CF252" s="64">
        <v>283</v>
      </c>
      <c r="CG252" s="64">
        <v>247</v>
      </c>
      <c r="CH252" s="64">
        <v>193</v>
      </c>
      <c r="CI252" s="64">
        <v>213</v>
      </c>
      <c r="CJ252" s="64">
        <v>224</v>
      </c>
      <c r="CK252" s="64">
        <v>226</v>
      </c>
      <c r="CL252" s="327">
        <v>259</v>
      </c>
      <c r="CM252" s="328">
        <v>0.118595578673602</v>
      </c>
      <c r="CN252" s="328">
        <v>0.18622340251139299</v>
      </c>
      <c r="CO252" s="55" t="s">
        <v>74</v>
      </c>
      <c r="CQ252" s="55"/>
      <c r="CR252" s="38"/>
      <c r="CS252" s="331"/>
      <c r="CT252" s="214"/>
      <c r="CU252" s="302">
        <v>5</v>
      </c>
      <c r="CV252" s="302">
        <v>4</v>
      </c>
      <c r="CW252" s="352" t="s">
        <v>2491</v>
      </c>
      <c r="CY252" s="55"/>
      <c r="CZ252" s="55"/>
      <c r="DA252" s="368" t="s">
        <v>3040</v>
      </c>
    </row>
    <row r="253" spans="1:105" s="53" customFormat="1">
      <c r="A253" s="55">
        <v>252</v>
      </c>
      <c r="B253" s="130" t="s">
        <v>1044</v>
      </c>
      <c r="C253" s="130" t="s">
        <v>1044</v>
      </c>
      <c r="D253" s="131" t="s">
        <v>29</v>
      </c>
      <c r="G253" s="132" t="s">
        <v>869</v>
      </c>
      <c r="H253" s="55"/>
      <c r="I253" s="67"/>
      <c r="J253" s="55"/>
      <c r="K253" s="55" t="s">
        <v>811</v>
      </c>
      <c r="L253" s="54"/>
      <c r="M253" s="55" t="s">
        <v>812</v>
      </c>
      <c r="N253" s="56" t="s">
        <v>813</v>
      </c>
      <c r="O253" s="56" t="s">
        <v>870</v>
      </c>
      <c r="P253" s="56"/>
      <c r="Q253" s="60" t="s">
        <v>815</v>
      </c>
      <c r="R253" s="57">
        <v>41872</v>
      </c>
      <c r="S253" s="61" t="s">
        <v>868</v>
      </c>
      <c r="T253" s="64"/>
      <c r="U253" s="55"/>
      <c r="V253" s="55"/>
      <c r="W253" s="65"/>
      <c r="X253" s="60" t="s">
        <v>517</v>
      </c>
      <c r="Y253" s="55"/>
      <c r="Z253" s="55"/>
      <c r="AA253" s="57"/>
      <c r="AB253" s="57"/>
      <c r="AC253" s="262"/>
      <c r="AD253" s="57">
        <v>42055</v>
      </c>
      <c r="AE253" s="66"/>
      <c r="AF253" s="276">
        <v>6</v>
      </c>
      <c r="AG253" s="276" t="s">
        <v>2001</v>
      </c>
      <c r="AH253" s="57">
        <v>42111</v>
      </c>
      <c r="AI253" s="65"/>
      <c r="AJ253" s="66"/>
      <c r="AK253" s="57">
        <v>42061</v>
      </c>
      <c r="AL253" s="57"/>
      <c r="AN253" s="71">
        <v>3</v>
      </c>
      <c r="AO253" s="57">
        <v>42005</v>
      </c>
      <c r="AQ253" s="66"/>
      <c r="AR253" s="57">
        <v>42051</v>
      </c>
      <c r="AS253" s="71"/>
      <c r="AT253" s="276" t="s">
        <v>1967</v>
      </c>
      <c r="AU253" s="66"/>
      <c r="AW253" s="71"/>
      <c r="AX253" s="71"/>
      <c r="AY253" s="58">
        <v>43.913052777777999</v>
      </c>
      <c r="AZ253" s="136">
        <v>144.15591388889001</v>
      </c>
      <c r="BA253" s="59">
        <v>0</v>
      </c>
      <c r="BB253" s="62"/>
      <c r="BC253" s="63"/>
      <c r="BD253" s="55" t="s">
        <v>74</v>
      </c>
      <c r="BE253" s="211">
        <v>8.6734921557234141</v>
      </c>
      <c r="BF253" s="295" t="s">
        <v>1967</v>
      </c>
      <c r="BG253" s="57">
        <v>42187</v>
      </c>
      <c r="BH253" s="57" t="s">
        <v>1122</v>
      </c>
      <c r="BI253" s="95" t="s">
        <v>2023</v>
      </c>
      <c r="BJ253" s="99">
        <v>109.5575</v>
      </c>
      <c r="BK253" s="307"/>
      <c r="BL253" s="53" t="s">
        <v>2015</v>
      </c>
      <c r="BM253" s="55">
        <v>6</v>
      </c>
      <c r="BN253" s="323" t="s">
        <v>2074</v>
      </c>
      <c r="BO253" s="358">
        <v>0</v>
      </c>
      <c r="BP253" s="358">
        <v>0</v>
      </c>
      <c r="BQ253" s="358">
        <v>1E-3</v>
      </c>
      <c r="BR253" s="358">
        <v>1.0999999999999999E-2</v>
      </c>
      <c r="BS253" s="358">
        <v>0</v>
      </c>
      <c r="BT253" s="358">
        <v>8.9999999999999993E-3</v>
      </c>
      <c r="BU253" s="359">
        <v>0.97899999999999998</v>
      </c>
      <c r="BV253" s="358">
        <v>1.1066085E-2</v>
      </c>
      <c r="BW253" s="358">
        <v>7.1926662000000002E-2</v>
      </c>
      <c r="BX253" s="358">
        <v>4.5092133999999999E-2</v>
      </c>
      <c r="BY253" s="358">
        <v>3.8342625999999998E-2</v>
      </c>
      <c r="BZ253" s="358">
        <v>9.8493900000000002E-6</v>
      </c>
      <c r="CA253" s="358">
        <v>2.6924067999999999E-2</v>
      </c>
      <c r="CB253" s="359">
        <v>0.80663857500000002</v>
      </c>
      <c r="CC253" s="64">
        <v>296</v>
      </c>
      <c r="CD253" s="64">
        <v>307</v>
      </c>
      <c r="CE253" s="64">
        <v>267</v>
      </c>
      <c r="CF253" s="64">
        <v>283</v>
      </c>
      <c r="CG253" s="64">
        <v>248</v>
      </c>
      <c r="CH253" s="64">
        <v>193</v>
      </c>
      <c r="CI253" s="64">
        <v>213</v>
      </c>
      <c r="CJ253" s="64">
        <v>224</v>
      </c>
      <c r="CK253" s="64">
        <v>226</v>
      </c>
      <c r="CL253" s="327">
        <v>259</v>
      </c>
      <c r="CM253" s="328">
        <v>0.12651350960843799</v>
      </c>
      <c r="CN253" s="328">
        <v>0.17881364343136899</v>
      </c>
      <c r="CO253" s="55" t="s">
        <v>74</v>
      </c>
      <c r="CQ253" s="55"/>
      <c r="CR253" s="38"/>
      <c r="CS253" s="331"/>
      <c r="CT253" s="214"/>
      <c r="CU253" s="302">
        <v>5</v>
      </c>
      <c r="CV253" s="302">
        <v>4</v>
      </c>
      <c r="CW253" s="352" t="s">
        <v>2492</v>
      </c>
      <c r="CY253" s="55"/>
      <c r="CZ253" s="55"/>
      <c r="DA253" s="368" t="s">
        <v>3040</v>
      </c>
    </row>
    <row r="254" spans="1:105" s="53" customFormat="1">
      <c r="A254" s="55">
        <v>253</v>
      </c>
      <c r="B254" s="130" t="s">
        <v>1045</v>
      </c>
      <c r="C254" s="130" t="s">
        <v>1045</v>
      </c>
      <c r="D254" s="131" t="s">
        <v>29</v>
      </c>
      <c r="G254" s="132" t="s">
        <v>871</v>
      </c>
      <c r="H254" s="55"/>
      <c r="I254" s="67"/>
      <c r="J254" s="55"/>
      <c r="K254" s="55" t="s">
        <v>811</v>
      </c>
      <c r="L254" s="54"/>
      <c r="M254" s="55" t="s">
        <v>812</v>
      </c>
      <c r="N254" s="56" t="s">
        <v>813</v>
      </c>
      <c r="O254" s="56" t="s">
        <v>872</v>
      </c>
      <c r="P254" s="56"/>
      <c r="Q254" s="60" t="s">
        <v>815</v>
      </c>
      <c r="R254" s="57">
        <v>41872</v>
      </c>
      <c r="S254" s="61" t="s">
        <v>873</v>
      </c>
      <c r="T254" s="64"/>
      <c r="U254" s="55"/>
      <c r="V254" s="55"/>
      <c r="W254" s="65"/>
      <c r="X254" s="60" t="s">
        <v>517</v>
      </c>
      <c r="Y254" s="55"/>
      <c r="Z254" s="55"/>
      <c r="AA254" s="57"/>
      <c r="AB254" s="57"/>
      <c r="AC254" s="262"/>
      <c r="AD254" s="57">
        <v>42055</v>
      </c>
      <c r="AE254" s="66"/>
      <c r="AF254" s="276">
        <v>6</v>
      </c>
      <c r="AG254" s="276" t="s">
        <v>2001</v>
      </c>
      <c r="AH254" s="57">
        <v>42111</v>
      </c>
      <c r="AI254" s="65"/>
      <c r="AJ254" s="66"/>
      <c r="AK254" s="57">
        <v>42061</v>
      </c>
      <c r="AL254" s="57"/>
      <c r="AN254" s="71">
        <v>4</v>
      </c>
      <c r="AO254" s="57">
        <v>42005</v>
      </c>
      <c r="AQ254" s="66"/>
      <c r="AR254" s="57">
        <v>42051</v>
      </c>
      <c r="AS254" s="71"/>
      <c r="AT254" s="276" t="s">
        <v>1967</v>
      </c>
      <c r="AU254" s="66"/>
      <c r="AW254" s="71"/>
      <c r="AX254" s="71" t="s">
        <v>1967</v>
      </c>
      <c r="AY254" s="58">
        <v>44.003594444443998</v>
      </c>
      <c r="AZ254" s="136">
        <v>144.22813333332999</v>
      </c>
      <c r="BA254" s="59">
        <v>6.81</v>
      </c>
      <c r="BB254" s="62"/>
      <c r="BC254" s="63"/>
      <c r="BD254" s="55" t="s">
        <v>74</v>
      </c>
      <c r="BE254" s="211">
        <v>8.6124796671079995</v>
      </c>
      <c r="BF254" s="295" t="s">
        <v>1967</v>
      </c>
      <c r="BG254" s="57">
        <v>42187</v>
      </c>
      <c r="BH254" s="57" t="s">
        <v>1122</v>
      </c>
      <c r="BI254" s="95" t="s">
        <v>2023</v>
      </c>
      <c r="BJ254" s="99">
        <v>235.48500000000001</v>
      </c>
      <c r="BK254" s="307"/>
      <c r="BL254" s="53" t="s">
        <v>2015</v>
      </c>
      <c r="BM254" s="55">
        <v>6</v>
      </c>
      <c r="BN254" s="323" t="s">
        <v>2074</v>
      </c>
      <c r="BO254" s="358">
        <v>0</v>
      </c>
      <c r="BP254" s="358">
        <v>0</v>
      </c>
      <c r="BQ254" s="358">
        <v>0</v>
      </c>
      <c r="BR254" s="358">
        <v>1E-3</v>
      </c>
      <c r="BS254" s="358">
        <v>0</v>
      </c>
      <c r="BT254" s="358">
        <v>0</v>
      </c>
      <c r="BU254" s="359">
        <v>0.999</v>
      </c>
      <c r="BV254" s="358">
        <v>2.3521169000000001E-2</v>
      </c>
      <c r="BW254" s="358">
        <v>7.6597821999999996E-2</v>
      </c>
      <c r="BX254" s="358">
        <v>5.2356253999999998E-2</v>
      </c>
      <c r="BY254" s="358">
        <v>3.6575412000000002E-2</v>
      </c>
      <c r="BZ254" s="358">
        <v>9.7140399999999999E-6</v>
      </c>
      <c r="CA254" s="358">
        <v>1.2997362E-2</v>
      </c>
      <c r="CB254" s="359">
        <v>0.79794226700000004</v>
      </c>
      <c r="CC254" s="64">
        <v>296</v>
      </c>
      <c r="CD254" s="64">
        <v>307</v>
      </c>
      <c r="CE254" s="64">
        <v>267</v>
      </c>
      <c r="CF254" s="64">
        <v>283</v>
      </c>
      <c r="CG254" s="64">
        <v>248</v>
      </c>
      <c r="CH254" s="64">
        <v>193</v>
      </c>
      <c r="CI254" s="64">
        <v>213</v>
      </c>
      <c r="CJ254" s="64">
        <v>224</v>
      </c>
      <c r="CK254" s="64">
        <v>226</v>
      </c>
      <c r="CL254" s="327">
        <v>259</v>
      </c>
      <c r="CM254" s="328">
        <v>0.140182054616385</v>
      </c>
      <c r="CN254" s="328">
        <v>0.17130469852792901</v>
      </c>
      <c r="CO254" s="55" t="s">
        <v>74</v>
      </c>
      <c r="CQ254" s="55"/>
      <c r="CR254" s="38"/>
      <c r="CS254" s="331"/>
      <c r="CT254" s="214"/>
      <c r="CU254" s="302">
        <v>6</v>
      </c>
      <c r="CV254" s="302">
        <v>5</v>
      </c>
      <c r="CW254" s="352" t="s">
        <v>2493</v>
      </c>
      <c r="CY254" s="55"/>
      <c r="CZ254" s="55"/>
      <c r="DA254" s="368"/>
    </row>
    <row r="255" spans="1:105" s="53" customFormat="1">
      <c r="A255" s="55">
        <v>254</v>
      </c>
      <c r="B255" s="130" t="s">
        <v>1046</v>
      </c>
      <c r="C255" s="130" t="s">
        <v>1046</v>
      </c>
      <c r="D255" s="131" t="s">
        <v>29</v>
      </c>
      <c r="G255" s="132" t="s">
        <v>874</v>
      </c>
      <c r="H255" s="55"/>
      <c r="I255" s="67"/>
      <c r="J255" s="55"/>
      <c r="K255" s="55" t="s">
        <v>811</v>
      </c>
      <c r="L255" s="54"/>
      <c r="M255" s="55" t="s">
        <v>812</v>
      </c>
      <c r="N255" s="56" t="s">
        <v>813</v>
      </c>
      <c r="O255" s="56" t="s">
        <v>872</v>
      </c>
      <c r="P255" s="56"/>
      <c r="Q255" s="60" t="s">
        <v>815</v>
      </c>
      <c r="R255" s="57">
        <v>41872</v>
      </c>
      <c r="S255" s="61" t="s">
        <v>857</v>
      </c>
      <c r="T255" s="64"/>
      <c r="U255" s="55"/>
      <c r="V255" s="55"/>
      <c r="W255" s="65"/>
      <c r="X255" s="60" t="s">
        <v>517</v>
      </c>
      <c r="Y255" s="55"/>
      <c r="Z255" s="55"/>
      <c r="AA255" s="57"/>
      <c r="AB255" s="57"/>
      <c r="AC255" s="262"/>
      <c r="AD255" s="57">
        <v>42055</v>
      </c>
      <c r="AE255" s="66"/>
      <c r="AF255" s="276">
        <v>1</v>
      </c>
      <c r="AG255" s="276" t="s">
        <v>2001</v>
      </c>
      <c r="AH255" s="57">
        <v>42111</v>
      </c>
      <c r="AI255" s="65"/>
      <c r="AJ255" s="66"/>
      <c r="AK255" s="57">
        <v>42061</v>
      </c>
      <c r="AL255" s="57"/>
      <c r="AN255" s="71">
        <v>3</v>
      </c>
      <c r="AO255" s="57">
        <v>42005</v>
      </c>
      <c r="AQ255" s="66"/>
      <c r="AR255" s="57">
        <v>42051</v>
      </c>
      <c r="AS255" s="71"/>
      <c r="AT255" s="276" t="s">
        <v>1967</v>
      </c>
      <c r="AU255" s="66"/>
      <c r="AW255" s="71"/>
      <c r="AX255" s="71"/>
      <c r="AY255" s="58">
        <v>43.966116666666998</v>
      </c>
      <c r="AZ255" s="136">
        <v>144.32576111111001</v>
      </c>
      <c r="BA255" s="59">
        <v>0.49</v>
      </c>
      <c r="BB255" s="62"/>
      <c r="BC255" s="63"/>
      <c r="BD255" s="55" t="s">
        <v>74</v>
      </c>
      <c r="BE255" s="211">
        <v>8.6482754367934227</v>
      </c>
      <c r="BF255" s="295" t="s">
        <v>2015</v>
      </c>
      <c r="BG255" s="57"/>
      <c r="BH255" s="57"/>
      <c r="BI255" s="57"/>
      <c r="BJ255" s="99"/>
      <c r="BK255" s="307"/>
      <c r="BL255" s="93"/>
      <c r="BM255" s="55"/>
      <c r="BN255" s="55"/>
      <c r="BO255" s="358"/>
      <c r="BP255" s="358"/>
      <c r="BQ255" s="358"/>
      <c r="BR255" s="358"/>
      <c r="BS255" s="358"/>
      <c r="BT255" s="358"/>
      <c r="BU255" s="359"/>
      <c r="BV255" s="358"/>
      <c r="BW255" s="358"/>
      <c r="BX255" s="358"/>
      <c r="BY255" s="358"/>
      <c r="BZ255" s="358"/>
      <c r="CA255" s="358"/>
      <c r="CB255" s="359"/>
      <c r="CC255" s="64"/>
      <c r="CD255" s="64"/>
      <c r="CE255" s="64"/>
      <c r="CF255" s="64"/>
      <c r="CG255" s="64"/>
      <c r="CH255" s="64"/>
      <c r="CI255" s="64"/>
      <c r="CJ255" s="64"/>
      <c r="CK255" s="64"/>
      <c r="CL255" s="327"/>
      <c r="CM255" s="328" t="s">
        <v>2143</v>
      </c>
      <c r="CN255" s="328" t="s">
        <v>2143</v>
      </c>
      <c r="CO255" s="55" t="s">
        <v>2050</v>
      </c>
      <c r="CQ255" s="55"/>
      <c r="CR255" s="38"/>
      <c r="CS255" s="331"/>
      <c r="CT255" s="214"/>
      <c r="CU255" s="302">
        <v>5</v>
      </c>
      <c r="CV255" s="302">
        <v>4</v>
      </c>
      <c r="CW255" s="350" t="s">
        <v>2143</v>
      </c>
      <c r="CY255" s="55"/>
      <c r="CZ255" s="55"/>
      <c r="DA255" s="368"/>
    </row>
    <row r="256" spans="1:105" s="53" customFormat="1">
      <c r="A256" s="55">
        <v>255</v>
      </c>
      <c r="B256" s="130" t="s">
        <v>1047</v>
      </c>
      <c r="C256" s="130" t="s">
        <v>1047</v>
      </c>
      <c r="D256" s="131" t="s">
        <v>29</v>
      </c>
      <c r="G256" s="132" t="s">
        <v>875</v>
      </c>
      <c r="H256" s="55"/>
      <c r="I256" s="67"/>
      <c r="J256" s="55"/>
      <c r="K256" s="55" t="s">
        <v>811</v>
      </c>
      <c r="L256" s="54"/>
      <c r="M256" s="55" t="s">
        <v>812</v>
      </c>
      <c r="N256" s="56" t="s">
        <v>813</v>
      </c>
      <c r="O256" s="56" t="s">
        <v>876</v>
      </c>
      <c r="P256" s="56"/>
      <c r="Q256" s="60" t="s">
        <v>815</v>
      </c>
      <c r="R256" s="57">
        <v>41872</v>
      </c>
      <c r="S256" s="61" t="s">
        <v>877</v>
      </c>
      <c r="T256" s="64"/>
      <c r="U256" s="55"/>
      <c r="V256" s="55"/>
      <c r="W256" s="65"/>
      <c r="X256" s="60" t="s">
        <v>517</v>
      </c>
      <c r="Y256" s="55"/>
      <c r="Z256" s="55"/>
      <c r="AA256" s="57"/>
      <c r="AB256" s="57"/>
      <c r="AC256" s="262"/>
      <c r="AD256" s="57">
        <v>42055</v>
      </c>
      <c r="AE256" s="66"/>
      <c r="AF256" s="276">
        <v>6</v>
      </c>
      <c r="AG256" s="276" t="s">
        <v>2001</v>
      </c>
      <c r="AH256" s="57">
        <v>42111</v>
      </c>
      <c r="AI256" s="65"/>
      <c r="AJ256" s="66"/>
      <c r="AK256" s="57">
        <v>42061</v>
      </c>
      <c r="AL256" s="57"/>
      <c r="AN256" s="71">
        <v>4</v>
      </c>
      <c r="AO256" s="57">
        <v>42005</v>
      </c>
      <c r="AQ256" s="66"/>
      <c r="AR256" s="57">
        <v>42051</v>
      </c>
      <c r="AS256" s="71"/>
      <c r="AT256" s="276" t="s">
        <v>1967</v>
      </c>
      <c r="AU256" s="66"/>
      <c r="AW256" s="71"/>
      <c r="AX256" s="71" t="s">
        <v>1967</v>
      </c>
      <c r="AY256" s="58">
        <v>43.934472222221999</v>
      </c>
      <c r="AZ256" s="136">
        <v>144.44291666666999</v>
      </c>
      <c r="BA256" s="59">
        <v>2.98</v>
      </c>
      <c r="BB256" s="62"/>
      <c r="BC256" s="63"/>
      <c r="BD256" s="55" t="s">
        <v>74</v>
      </c>
      <c r="BE256" s="211">
        <v>8.4591369935099099</v>
      </c>
      <c r="BF256" s="295" t="s">
        <v>1967</v>
      </c>
      <c r="BG256" s="57">
        <v>42187</v>
      </c>
      <c r="BH256" s="57" t="s">
        <v>1122</v>
      </c>
      <c r="BI256" s="95" t="s">
        <v>2023</v>
      </c>
      <c r="BJ256" s="99">
        <v>222.14000000000001</v>
      </c>
      <c r="BK256" s="307"/>
      <c r="BL256" s="53" t="s">
        <v>2015</v>
      </c>
      <c r="BM256" s="55">
        <v>6</v>
      </c>
      <c r="BN256" s="323" t="s">
        <v>2074</v>
      </c>
      <c r="BO256" s="358">
        <v>0</v>
      </c>
      <c r="BP256" s="358">
        <v>0</v>
      </c>
      <c r="BQ256" s="358">
        <v>0</v>
      </c>
      <c r="BR256" s="358">
        <v>1E-3</v>
      </c>
      <c r="BS256" s="358">
        <v>0</v>
      </c>
      <c r="BT256" s="358">
        <v>1E-3</v>
      </c>
      <c r="BU256" s="359">
        <v>0.997</v>
      </c>
      <c r="BV256" s="358">
        <v>4.9002230000000001E-2</v>
      </c>
      <c r="BW256" s="358">
        <v>0.108537088</v>
      </c>
      <c r="BX256" s="358">
        <v>7.7195978999999998E-2</v>
      </c>
      <c r="BY256" s="358">
        <v>4.9577466000000001E-2</v>
      </c>
      <c r="BZ256" s="358">
        <v>9.5401300000000008E-6</v>
      </c>
      <c r="CA256" s="358">
        <v>9.6232980000000006E-3</v>
      </c>
      <c r="CB256" s="359">
        <v>0.706054399</v>
      </c>
      <c r="CC256" s="64">
        <v>296</v>
      </c>
      <c r="CD256" s="64">
        <v>307</v>
      </c>
      <c r="CE256" s="64">
        <v>267</v>
      </c>
      <c r="CF256" s="64">
        <v>283</v>
      </c>
      <c r="CG256" s="64">
        <v>247</v>
      </c>
      <c r="CH256" s="64">
        <v>193</v>
      </c>
      <c r="CI256" s="64">
        <v>213</v>
      </c>
      <c r="CJ256" s="64">
        <v>224</v>
      </c>
      <c r="CK256" s="64">
        <v>226</v>
      </c>
      <c r="CL256" s="327">
        <v>259</v>
      </c>
      <c r="CM256" s="328">
        <v>0.22872417280739801</v>
      </c>
      <c r="CN256" s="328">
        <v>0.14563506931435</v>
      </c>
      <c r="CO256" s="55" t="s">
        <v>2050</v>
      </c>
      <c r="CQ256" s="55"/>
      <c r="CR256" s="38"/>
      <c r="CS256" s="331"/>
      <c r="CT256" s="214"/>
      <c r="CU256" s="302">
        <v>5</v>
      </c>
      <c r="CV256" s="302">
        <v>5</v>
      </c>
      <c r="CW256" s="352" t="s">
        <v>2494</v>
      </c>
      <c r="CY256" s="55"/>
      <c r="CZ256" s="55"/>
      <c r="DA256" s="368"/>
    </row>
    <row r="257" spans="1:105" s="53" customFormat="1">
      <c r="A257" s="55">
        <v>256</v>
      </c>
      <c r="B257" s="130" t="s">
        <v>1048</v>
      </c>
      <c r="C257" s="130" t="s">
        <v>1048</v>
      </c>
      <c r="D257" s="131" t="s">
        <v>29</v>
      </c>
      <c r="G257" s="132" t="s">
        <v>878</v>
      </c>
      <c r="H257" s="55"/>
      <c r="I257" s="67"/>
      <c r="J257" s="55"/>
      <c r="K257" s="55" t="s">
        <v>811</v>
      </c>
      <c r="L257" s="54"/>
      <c r="M257" s="55" t="s">
        <v>812</v>
      </c>
      <c r="N257" s="56" t="s">
        <v>813</v>
      </c>
      <c r="O257" s="56" t="s">
        <v>879</v>
      </c>
      <c r="P257" s="56"/>
      <c r="Q257" s="60" t="s">
        <v>815</v>
      </c>
      <c r="R257" s="57">
        <v>41872</v>
      </c>
      <c r="S257" s="61" t="s">
        <v>880</v>
      </c>
      <c r="T257" s="64"/>
      <c r="U257" s="55"/>
      <c r="V257" s="55"/>
      <c r="W257" s="65"/>
      <c r="X257" s="60" t="s">
        <v>517</v>
      </c>
      <c r="Y257" s="55"/>
      <c r="Z257" s="55"/>
      <c r="AA257" s="57"/>
      <c r="AB257" s="57"/>
      <c r="AC257" s="262"/>
      <c r="AD257" s="57">
        <v>42055</v>
      </c>
      <c r="AE257" s="66"/>
      <c r="AF257" s="276">
        <v>6</v>
      </c>
      <c r="AG257" s="276" t="s">
        <v>2001</v>
      </c>
      <c r="AH257" s="57">
        <v>42111</v>
      </c>
      <c r="AI257" s="65"/>
      <c r="AJ257" s="66"/>
      <c r="AK257" s="57">
        <v>42061</v>
      </c>
      <c r="AL257" s="57"/>
      <c r="AN257" s="71">
        <v>2</v>
      </c>
      <c r="AO257" s="57">
        <v>42005</v>
      </c>
      <c r="AQ257" s="66"/>
      <c r="AR257" s="57">
        <v>42051</v>
      </c>
      <c r="AS257" s="71"/>
      <c r="AT257" s="276" t="s">
        <v>1967</v>
      </c>
      <c r="AU257" s="66"/>
      <c r="AW257" s="71"/>
      <c r="AX257" s="71"/>
      <c r="AY257" s="58">
        <v>43.573416666667001</v>
      </c>
      <c r="AZ257" s="136">
        <v>145.01438888889001</v>
      </c>
      <c r="BA257" s="59">
        <v>23.6</v>
      </c>
      <c r="BB257" s="62"/>
      <c r="BC257" s="63"/>
      <c r="BD257" s="55" t="s">
        <v>74</v>
      </c>
      <c r="BE257" s="211">
        <v>8.4594820143884863</v>
      </c>
      <c r="BF257" s="295" t="s">
        <v>1967</v>
      </c>
      <c r="BG257" s="57">
        <v>42187</v>
      </c>
      <c r="BH257" s="57" t="s">
        <v>1122</v>
      </c>
      <c r="BI257" s="95" t="s">
        <v>2023</v>
      </c>
      <c r="BJ257" s="99">
        <v>270.84500000000003</v>
      </c>
      <c r="BK257" s="307"/>
      <c r="BL257" s="53" t="s">
        <v>2015</v>
      </c>
      <c r="BM257" s="55">
        <v>6</v>
      </c>
      <c r="BN257" s="323" t="s">
        <v>2074</v>
      </c>
      <c r="BO257" s="358">
        <v>0</v>
      </c>
      <c r="BP257" s="358">
        <v>0</v>
      </c>
      <c r="BQ257" s="358">
        <v>0</v>
      </c>
      <c r="BR257" s="358">
        <v>1E-3</v>
      </c>
      <c r="BS257" s="358">
        <v>0</v>
      </c>
      <c r="BT257" s="358">
        <v>0</v>
      </c>
      <c r="BU257" s="359">
        <v>0.998</v>
      </c>
      <c r="BV257" s="358">
        <v>3.8481202999999999E-2</v>
      </c>
      <c r="BW257" s="358">
        <v>0.124350628</v>
      </c>
      <c r="BX257" s="358">
        <v>7.2810930999999995E-2</v>
      </c>
      <c r="BY257" s="358">
        <v>4.2252178000000001E-2</v>
      </c>
      <c r="BZ257" s="358">
        <v>9.5538100000000006E-6</v>
      </c>
      <c r="CA257" s="358">
        <v>1.0768272000000001E-2</v>
      </c>
      <c r="CB257" s="359">
        <v>0.71132723399999997</v>
      </c>
      <c r="CC257" s="64">
        <v>296</v>
      </c>
      <c r="CD257" s="64">
        <v>307</v>
      </c>
      <c r="CE257" s="64">
        <v>267</v>
      </c>
      <c r="CF257" s="64">
        <v>283</v>
      </c>
      <c r="CG257" s="64">
        <v>248</v>
      </c>
      <c r="CH257" s="64">
        <v>193</v>
      </c>
      <c r="CI257" s="64">
        <v>213</v>
      </c>
      <c r="CJ257" s="64">
        <v>224</v>
      </c>
      <c r="CK257" s="64">
        <v>226</v>
      </c>
      <c r="CL257" s="327">
        <v>259</v>
      </c>
      <c r="CM257" s="328">
        <v>0.215575783846265</v>
      </c>
      <c r="CN257" s="328">
        <v>0.151998526432124</v>
      </c>
      <c r="CO257" s="55" t="s">
        <v>2050</v>
      </c>
      <c r="CQ257" s="55"/>
      <c r="CR257" s="38"/>
      <c r="CS257" s="331"/>
      <c r="CT257" s="214"/>
      <c r="CU257" s="302">
        <v>6</v>
      </c>
      <c r="CV257" s="302">
        <v>6</v>
      </c>
      <c r="CW257" s="352" t="s">
        <v>2495</v>
      </c>
      <c r="CY257" s="55"/>
      <c r="CZ257" s="55"/>
      <c r="DA257" s="368"/>
    </row>
    <row r="258" spans="1:105" s="53" customFormat="1">
      <c r="A258" s="55">
        <v>257</v>
      </c>
      <c r="B258" s="130" t="s">
        <v>1049</v>
      </c>
      <c r="C258" s="130" t="s">
        <v>1049</v>
      </c>
      <c r="D258" s="131" t="s">
        <v>29</v>
      </c>
      <c r="G258" s="132" t="s">
        <v>881</v>
      </c>
      <c r="H258" s="55"/>
      <c r="I258" s="67"/>
      <c r="J258" s="55"/>
      <c r="K258" s="55" t="s">
        <v>811</v>
      </c>
      <c r="L258" s="54"/>
      <c r="M258" s="55" t="s">
        <v>812</v>
      </c>
      <c r="N258" s="56" t="s">
        <v>813</v>
      </c>
      <c r="O258" s="56" t="s">
        <v>882</v>
      </c>
      <c r="P258" s="56"/>
      <c r="Q258" s="60" t="s">
        <v>815</v>
      </c>
      <c r="R258" s="57">
        <v>41872</v>
      </c>
      <c r="S258" s="61" t="s">
        <v>857</v>
      </c>
      <c r="T258" s="64"/>
      <c r="U258" s="55"/>
      <c r="V258" s="55"/>
      <c r="W258" s="65"/>
      <c r="X258" s="60" t="s">
        <v>517</v>
      </c>
      <c r="Y258" s="55"/>
      <c r="Z258" s="55"/>
      <c r="AA258" s="57"/>
      <c r="AB258" s="57"/>
      <c r="AC258" s="262"/>
      <c r="AD258" s="57">
        <v>42055</v>
      </c>
      <c r="AE258" s="66"/>
      <c r="AF258" s="276">
        <v>8</v>
      </c>
      <c r="AG258" s="276" t="s">
        <v>2001</v>
      </c>
      <c r="AH258" s="57">
        <v>42111</v>
      </c>
      <c r="AI258" s="65"/>
      <c r="AJ258" s="66"/>
      <c r="AK258" s="57">
        <v>42061</v>
      </c>
      <c r="AL258" s="57"/>
      <c r="AN258" s="71">
        <v>4</v>
      </c>
      <c r="AO258" s="57">
        <v>42005</v>
      </c>
      <c r="AQ258" s="66"/>
      <c r="AR258" s="57">
        <v>42051</v>
      </c>
      <c r="AS258" s="71"/>
      <c r="AT258" s="276" t="s">
        <v>1967</v>
      </c>
      <c r="AU258" s="66"/>
      <c r="AW258" s="71"/>
      <c r="AX258" s="71" t="s">
        <v>1967</v>
      </c>
      <c r="AY258" s="58">
        <v>43.476413888888999</v>
      </c>
      <c r="AZ258" s="136">
        <v>145.04759166667</v>
      </c>
      <c r="BA258" s="59">
        <v>42.36</v>
      </c>
      <c r="BB258" s="62"/>
      <c r="BC258" s="63"/>
      <c r="BD258" s="55" t="s">
        <v>74</v>
      </c>
      <c r="BE258" s="211">
        <v>8.7243643263757118</v>
      </c>
      <c r="BF258" s="295" t="s">
        <v>1967</v>
      </c>
      <c r="BG258" s="57">
        <v>42187</v>
      </c>
      <c r="BH258" s="57" t="s">
        <v>1122</v>
      </c>
      <c r="BI258" s="95" t="s">
        <v>2023</v>
      </c>
      <c r="BJ258" s="99">
        <v>270.42</v>
      </c>
      <c r="BK258" s="307"/>
      <c r="BL258" s="53" t="s">
        <v>2015</v>
      </c>
      <c r="BM258" s="55">
        <v>6</v>
      </c>
      <c r="BN258" s="323" t="s">
        <v>2074</v>
      </c>
      <c r="BO258" s="358">
        <v>0</v>
      </c>
      <c r="BP258" s="358">
        <v>0</v>
      </c>
      <c r="BQ258" s="358">
        <v>2E-3</v>
      </c>
      <c r="BR258" s="358">
        <v>0</v>
      </c>
      <c r="BS258" s="358">
        <v>0</v>
      </c>
      <c r="BT258" s="358">
        <v>0</v>
      </c>
      <c r="BU258" s="359">
        <v>0.997</v>
      </c>
      <c r="BV258" s="358">
        <v>3.1431758999999997E-2</v>
      </c>
      <c r="BW258" s="358">
        <v>0.11368041500000001</v>
      </c>
      <c r="BX258" s="358">
        <v>7.3901173000000001E-2</v>
      </c>
      <c r="BY258" s="358">
        <v>2.7106664999999999E-2</v>
      </c>
      <c r="BZ258" s="358">
        <v>9.6223299999999997E-6</v>
      </c>
      <c r="CA258" s="358">
        <v>7.1475250000000001E-3</v>
      </c>
      <c r="CB258" s="359">
        <v>0.74672284200000005</v>
      </c>
      <c r="CC258" s="64">
        <v>296</v>
      </c>
      <c r="CD258" s="64">
        <v>307</v>
      </c>
      <c r="CE258" s="64">
        <v>267</v>
      </c>
      <c r="CF258" s="64">
        <v>283</v>
      </c>
      <c r="CG258" s="64">
        <v>248</v>
      </c>
      <c r="CH258" s="64">
        <v>193</v>
      </c>
      <c r="CI258" s="64">
        <v>213</v>
      </c>
      <c r="CJ258" s="64">
        <v>224</v>
      </c>
      <c r="CK258" s="64">
        <v>226</v>
      </c>
      <c r="CL258" s="327">
        <v>259</v>
      </c>
      <c r="CM258" s="328">
        <v>0.19433607860135799</v>
      </c>
      <c r="CN258" s="328">
        <v>0.157352941176471</v>
      </c>
      <c r="CO258" s="55" t="s">
        <v>2050</v>
      </c>
      <c r="CQ258" s="55"/>
      <c r="CR258" s="38"/>
      <c r="CS258" s="331"/>
      <c r="CT258" s="214"/>
      <c r="CU258" s="302">
        <v>6</v>
      </c>
      <c r="CV258" s="302">
        <v>6</v>
      </c>
      <c r="CW258" s="352" t="s">
        <v>2496</v>
      </c>
      <c r="CY258" s="55"/>
      <c r="CZ258" s="55"/>
      <c r="DA258" s="368"/>
    </row>
    <row r="259" spans="1:105" s="53" customFormat="1">
      <c r="A259" s="55">
        <v>258</v>
      </c>
      <c r="B259" s="130" t="s">
        <v>1050</v>
      </c>
      <c r="C259" s="130" t="s">
        <v>1050</v>
      </c>
      <c r="D259" s="131" t="s">
        <v>29</v>
      </c>
      <c r="G259" s="132" t="s">
        <v>883</v>
      </c>
      <c r="H259" s="55"/>
      <c r="I259" s="67"/>
      <c r="J259" s="55"/>
      <c r="K259" s="55" t="s">
        <v>811</v>
      </c>
      <c r="L259" s="54"/>
      <c r="M259" s="55" t="s">
        <v>812</v>
      </c>
      <c r="N259" s="56" t="s">
        <v>813</v>
      </c>
      <c r="O259" s="56" t="s">
        <v>882</v>
      </c>
      <c r="P259" s="56"/>
      <c r="Q259" s="60" t="s">
        <v>815</v>
      </c>
      <c r="R259" s="57">
        <v>41872</v>
      </c>
      <c r="S259" s="61" t="s">
        <v>857</v>
      </c>
      <c r="T259" s="64"/>
      <c r="U259" s="55"/>
      <c r="V259" s="55"/>
      <c r="W259" s="65"/>
      <c r="X259" s="60" t="s">
        <v>517</v>
      </c>
      <c r="Y259" s="55"/>
      <c r="Z259" s="55"/>
      <c r="AA259" s="57"/>
      <c r="AB259" s="57"/>
      <c r="AC259" s="262"/>
      <c r="AD259" s="57">
        <v>42055</v>
      </c>
      <c r="AE259" s="66"/>
      <c r="AF259" s="276">
        <v>1</v>
      </c>
      <c r="AG259" s="276" t="s">
        <v>2001</v>
      </c>
      <c r="AH259" s="57">
        <v>42111</v>
      </c>
      <c r="AI259" s="65"/>
      <c r="AJ259" s="66"/>
      <c r="AK259" s="57">
        <v>42061</v>
      </c>
      <c r="AL259" s="57"/>
      <c r="AN259" s="71">
        <v>3</v>
      </c>
      <c r="AO259" s="57">
        <v>42005</v>
      </c>
      <c r="AQ259" s="66"/>
      <c r="AR259" s="57">
        <v>42051</v>
      </c>
      <c r="AS259" s="71"/>
      <c r="AT259" s="276"/>
      <c r="AU259" s="66"/>
      <c r="AW259" s="71"/>
      <c r="AX259" s="71"/>
      <c r="AY259" s="58">
        <v>43.313775</v>
      </c>
      <c r="AZ259" s="136">
        <v>145.14651388889001</v>
      </c>
      <c r="BA259" s="59">
        <v>23.48</v>
      </c>
      <c r="BB259" s="62"/>
      <c r="BC259" s="63"/>
      <c r="BD259" s="55" t="s">
        <v>74</v>
      </c>
      <c r="BE259" s="211">
        <v>8.7104298115604486</v>
      </c>
      <c r="BF259" s="295" t="s">
        <v>1967</v>
      </c>
      <c r="BG259" s="57">
        <v>42187</v>
      </c>
      <c r="BH259" s="57" t="s">
        <v>1122</v>
      </c>
      <c r="BI259" s="95" t="s">
        <v>2023</v>
      </c>
      <c r="BJ259" s="99">
        <v>66.632499999999993</v>
      </c>
      <c r="BK259" s="307"/>
      <c r="BL259" s="53" t="s">
        <v>2015</v>
      </c>
      <c r="BM259" s="55">
        <v>6</v>
      </c>
      <c r="BN259" s="323" t="s">
        <v>2074</v>
      </c>
      <c r="BO259" s="358">
        <v>0</v>
      </c>
      <c r="BP259" s="358">
        <v>0</v>
      </c>
      <c r="BQ259" s="358">
        <v>2E-3</v>
      </c>
      <c r="BR259" s="358">
        <v>1E-3</v>
      </c>
      <c r="BS259" s="358">
        <v>0</v>
      </c>
      <c r="BT259" s="358">
        <v>1E-3</v>
      </c>
      <c r="BU259" s="359">
        <v>0.995</v>
      </c>
      <c r="BV259" s="358">
        <v>1.5733404999999999E-2</v>
      </c>
      <c r="BW259" s="358">
        <v>0.11271650800000001</v>
      </c>
      <c r="BX259" s="358">
        <v>7.5241991999999994E-2</v>
      </c>
      <c r="BY259" s="358">
        <v>3.7502543999999999E-2</v>
      </c>
      <c r="BZ259" s="358">
        <v>9.7733500000000002E-6</v>
      </c>
      <c r="CA259" s="358">
        <v>9.5149780000000003E-3</v>
      </c>
      <c r="CB259" s="359">
        <v>0.74928080100000005</v>
      </c>
      <c r="CC259" s="64">
        <v>296</v>
      </c>
      <c r="CD259" s="64">
        <v>307</v>
      </c>
      <c r="CE259" s="64">
        <v>267</v>
      </c>
      <c r="CF259" s="64">
        <v>283</v>
      </c>
      <c r="CG259" s="64">
        <v>247</v>
      </c>
      <c r="CH259" s="64">
        <v>193</v>
      </c>
      <c r="CI259" s="64">
        <v>213</v>
      </c>
      <c r="CJ259" s="64">
        <v>224</v>
      </c>
      <c r="CK259" s="64">
        <v>226</v>
      </c>
      <c r="CL259" s="327">
        <v>259</v>
      </c>
      <c r="CM259" s="328">
        <v>0.15980349660453699</v>
      </c>
      <c r="CN259" s="328">
        <v>0.16343938091143601</v>
      </c>
      <c r="CO259" s="55" t="s">
        <v>74</v>
      </c>
      <c r="CQ259" s="55"/>
      <c r="CR259" s="38"/>
      <c r="CS259" s="331"/>
      <c r="CT259" s="214"/>
      <c r="CU259" s="302">
        <v>7</v>
      </c>
      <c r="CV259" s="302">
        <v>7</v>
      </c>
      <c r="CW259" s="352" t="s">
        <v>2497</v>
      </c>
      <c r="CY259" s="55"/>
      <c r="CZ259" s="55"/>
      <c r="DA259" s="368"/>
    </row>
    <row r="260" spans="1:105" s="53" customFormat="1">
      <c r="A260" s="55">
        <v>259</v>
      </c>
      <c r="B260" s="130" t="s">
        <v>1051</v>
      </c>
      <c r="C260" s="130" t="s">
        <v>1051</v>
      </c>
      <c r="D260" s="131" t="s">
        <v>29</v>
      </c>
      <c r="G260" s="132" t="s">
        <v>884</v>
      </c>
      <c r="H260" s="55"/>
      <c r="I260" s="67"/>
      <c r="J260" s="55"/>
      <c r="K260" s="55" t="s">
        <v>811</v>
      </c>
      <c r="L260" s="54"/>
      <c r="M260" s="55" t="s">
        <v>812</v>
      </c>
      <c r="N260" s="56" t="s">
        <v>813</v>
      </c>
      <c r="O260" s="56" t="s">
        <v>885</v>
      </c>
      <c r="P260" s="56"/>
      <c r="Q260" s="60" t="s">
        <v>815</v>
      </c>
      <c r="R260" s="57">
        <v>41872</v>
      </c>
      <c r="S260" s="61" t="s">
        <v>857</v>
      </c>
      <c r="T260" s="64"/>
      <c r="U260" s="55"/>
      <c r="V260" s="55"/>
      <c r="W260" s="65"/>
      <c r="X260" s="60" t="s">
        <v>517</v>
      </c>
      <c r="Y260" s="55"/>
      <c r="Z260" s="55"/>
      <c r="AA260" s="57"/>
      <c r="AB260" s="57"/>
      <c r="AC260" s="262"/>
      <c r="AD260" s="57">
        <v>42055</v>
      </c>
      <c r="AE260" s="66"/>
      <c r="AF260" s="276">
        <v>7</v>
      </c>
      <c r="AG260" s="276" t="s">
        <v>2001</v>
      </c>
      <c r="AH260" s="57">
        <v>42111</v>
      </c>
      <c r="AI260" s="65"/>
      <c r="AJ260" s="66"/>
      <c r="AK260" s="57">
        <v>42061</v>
      </c>
      <c r="AL260" s="57"/>
      <c r="AN260" s="71">
        <v>3</v>
      </c>
      <c r="AO260" s="57">
        <v>42005</v>
      </c>
      <c r="AQ260" s="66"/>
      <c r="AR260" s="57">
        <v>42051</v>
      </c>
      <c r="AS260" s="71"/>
      <c r="AT260" s="276" t="s">
        <v>1967</v>
      </c>
      <c r="AU260" s="66"/>
      <c r="AW260" s="71"/>
      <c r="AX260" s="71" t="s">
        <v>1967</v>
      </c>
      <c r="AY260" s="58">
        <v>42.974505555556</v>
      </c>
      <c r="AZ260" s="136">
        <v>144.52967777777999</v>
      </c>
      <c r="BA260" s="59">
        <v>116.83</v>
      </c>
      <c r="BB260" s="62"/>
      <c r="BC260" s="63"/>
      <c r="BD260" s="55" t="s">
        <v>74</v>
      </c>
      <c r="BE260" s="211">
        <v>8.9464699205448355</v>
      </c>
      <c r="BF260" s="295" t="s">
        <v>1967</v>
      </c>
      <c r="BG260" s="57">
        <v>42187</v>
      </c>
      <c r="BH260" s="57" t="s">
        <v>1122</v>
      </c>
      <c r="BI260" s="95" t="s">
        <v>2023</v>
      </c>
      <c r="BJ260" s="99">
        <v>167.74</v>
      </c>
      <c r="BK260" s="307"/>
      <c r="BL260" s="53" t="s">
        <v>2015</v>
      </c>
      <c r="BM260" s="55">
        <v>6</v>
      </c>
      <c r="BN260" s="323" t="s">
        <v>2074</v>
      </c>
      <c r="BO260" s="358">
        <v>0</v>
      </c>
      <c r="BP260" s="358">
        <v>0</v>
      </c>
      <c r="BQ260" s="358">
        <v>1E-3</v>
      </c>
      <c r="BR260" s="358">
        <v>1E-3</v>
      </c>
      <c r="BS260" s="358">
        <v>0</v>
      </c>
      <c r="BT260" s="358">
        <v>8.9999999999999993E-3</v>
      </c>
      <c r="BU260" s="359">
        <v>0.98899999999999999</v>
      </c>
      <c r="BV260" s="358">
        <v>2.4549554000000001E-2</v>
      </c>
      <c r="BW260" s="358">
        <v>9.4159646999999999E-2</v>
      </c>
      <c r="BX260" s="358">
        <v>6.1498175000000002E-2</v>
      </c>
      <c r="BY260" s="358">
        <v>3.6447057999999997E-2</v>
      </c>
      <c r="BZ260" s="358">
        <v>9.7676400000000006E-6</v>
      </c>
      <c r="CA260" s="358">
        <v>1.7287650000000002E-2</v>
      </c>
      <c r="CB260" s="359">
        <v>0.76604814799999998</v>
      </c>
      <c r="CC260" s="64">
        <v>296</v>
      </c>
      <c r="CD260" s="64">
        <v>307</v>
      </c>
      <c r="CE260" s="64">
        <v>267</v>
      </c>
      <c r="CF260" s="64">
        <v>283</v>
      </c>
      <c r="CG260" s="64">
        <v>248</v>
      </c>
      <c r="CH260" s="64">
        <v>193</v>
      </c>
      <c r="CI260" s="64">
        <v>213</v>
      </c>
      <c r="CJ260" s="64">
        <v>224</v>
      </c>
      <c r="CK260" s="64">
        <v>226</v>
      </c>
      <c r="CL260" s="327">
        <v>259</v>
      </c>
      <c r="CM260" s="328">
        <v>0.160843808698165</v>
      </c>
      <c r="CN260" s="328">
        <v>0.16691346120734199</v>
      </c>
      <c r="CO260" s="55" t="s">
        <v>74</v>
      </c>
      <c r="CQ260" s="55"/>
      <c r="CR260" s="38"/>
      <c r="CS260" s="331"/>
      <c r="CT260" s="214"/>
      <c r="CU260" s="302">
        <v>8</v>
      </c>
      <c r="CV260" s="302">
        <v>7</v>
      </c>
      <c r="CW260" s="352" t="s">
        <v>2498</v>
      </c>
      <c r="CY260" s="55"/>
      <c r="CZ260" s="55"/>
      <c r="DA260" s="368"/>
    </row>
    <row r="261" spans="1:105" s="53" customFormat="1">
      <c r="A261" s="55">
        <v>260</v>
      </c>
      <c r="B261" s="130" t="s">
        <v>1052</v>
      </c>
      <c r="C261" s="130" t="s">
        <v>1052</v>
      </c>
      <c r="D261" s="131" t="s">
        <v>29</v>
      </c>
      <c r="G261" s="132" t="s">
        <v>886</v>
      </c>
      <c r="H261" s="55"/>
      <c r="I261" s="67"/>
      <c r="J261" s="55"/>
      <c r="K261" s="55" t="s">
        <v>811</v>
      </c>
      <c r="L261" s="54"/>
      <c r="M261" s="55" t="s">
        <v>812</v>
      </c>
      <c r="N261" s="56" t="s">
        <v>813</v>
      </c>
      <c r="O261" s="56" t="s">
        <v>885</v>
      </c>
      <c r="P261" s="56"/>
      <c r="Q261" s="60" t="s">
        <v>815</v>
      </c>
      <c r="R261" s="57">
        <v>41872</v>
      </c>
      <c r="S261" s="61" t="s">
        <v>887</v>
      </c>
      <c r="T261" s="64"/>
      <c r="U261" s="55"/>
      <c r="V261" s="55"/>
      <c r="W261" s="65"/>
      <c r="X261" s="60" t="s">
        <v>517</v>
      </c>
      <c r="Y261" s="55"/>
      <c r="Z261" s="55"/>
      <c r="AA261" s="57"/>
      <c r="AB261" s="57"/>
      <c r="AC261" s="262"/>
      <c r="AD261" s="57">
        <v>42055</v>
      </c>
      <c r="AE261" s="66"/>
      <c r="AF261" s="276">
        <v>3</v>
      </c>
      <c r="AG261" s="276" t="s">
        <v>2001</v>
      </c>
      <c r="AH261" s="57">
        <v>42111</v>
      </c>
      <c r="AI261" s="65"/>
      <c r="AJ261" s="66"/>
      <c r="AK261" s="57">
        <v>42061</v>
      </c>
      <c r="AL261" s="57"/>
      <c r="AN261" s="71">
        <v>4</v>
      </c>
      <c r="AO261" s="57">
        <v>42005</v>
      </c>
      <c r="AQ261" s="66"/>
      <c r="AR261" s="57">
        <v>42051</v>
      </c>
      <c r="AS261" s="71"/>
      <c r="AT261" s="276" t="s">
        <v>1967</v>
      </c>
      <c r="AU261" s="66"/>
      <c r="AW261" s="71"/>
      <c r="AX261" s="71" t="s">
        <v>1967</v>
      </c>
      <c r="AY261" s="58">
        <v>42.996025000000003</v>
      </c>
      <c r="AZ261" s="136">
        <v>144.40623611110999</v>
      </c>
      <c r="BA261" s="59">
        <v>3.48</v>
      </c>
      <c r="BB261" s="62"/>
      <c r="BC261" s="63"/>
      <c r="BD261" s="55" t="s">
        <v>74</v>
      </c>
      <c r="BE261" s="211">
        <v>8.6410110974106011</v>
      </c>
      <c r="BF261" s="295" t="s">
        <v>1967</v>
      </c>
      <c r="BG261" s="57">
        <v>42187</v>
      </c>
      <c r="BH261" s="57" t="s">
        <v>1122</v>
      </c>
      <c r="BI261" s="95" t="s">
        <v>2023</v>
      </c>
      <c r="BJ261" s="99">
        <v>59.237500000000004</v>
      </c>
      <c r="BK261" s="307"/>
      <c r="BL261" s="53" t="s">
        <v>2015</v>
      </c>
      <c r="BM261" s="55">
        <v>6</v>
      </c>
      <c r="BN261" s="323" t="s">
        <v>2074</v>
      </c>
      <c r="BO261" s="358">
        <v>0</v>
      </c>
      <c r="BP261" s="358">
        <v>0</v>
      </c>
      <c r="BQ261" s="358">
        <v>0</v>
      </c>
      <c r="BR261" s="358">
        <v>1E-3</v>
      </c>
      <c r="BS261" s="358">
        <v>0</v>
      </c>
      <c r="BT261" s="358">
        <v>1.0999999999999999E-2</v>
      </c>
      <c r="BU261" s="359">
        <v>0.98699999999999999</v>
      </c>
      <c r="BV261" s="358">
        <v>6.2370949999999998E-3</v>
      </c>
      <c r="BW261" s="358">
        <v>8.2304049000000004E-2</v>
      </c>
      <c r="BX261" s="358">
        <v>4.8223172000000002E-2</v>
      </c>
      <c r="BY261" s="358">
        <v>3.6127119999999999E-2</v>
      </c>
      <c r="BZ261" s="358">
        <v>7.563391E-3</v>
      </c>
      <c r="CA261" s="358">
        <v>2.9850102999999999E-2</v>
      </c>
      <c r="CB261" s="359">
        <v>0.78969507100000003</v>
      </c>
      <c r="CC261" s="64">
        <v>296</v>
      </c>
      <c r="CD261" s="64">
        <v>306</v>
      </c>
      <c r="CE261" s="64">
        <v>267</v>
      </c>
      <c r="CF261" s="64">
        <v>284</v>
      </c>
      <c r="CG261" s="64">
        <v>248</v>
      </c>
      <c r="CH261" s="64">
        <v>193</v>
      </c>
      <c r="CI261" s="64">
        <v>213</v>
      </c>
      <c r="CJ261" s="64">
        <v>224</v>
      </c>
      <c r="CK261" s="64">
        <v>226</v>
      </c>
      <c r="CL261" s="327">
        <v>259</v>
      </c>
      <c r="CM261" s="328">
        <v>0.1242883976304</v>
      </c>
      <c r="CN261" s="328">
        <v>0.17862328405490999</v>
      </c>
      <c r="CO261" s="55" t="s">
        <v>74</v>
      </c>
      <c r="CQ261" s="55"/>
      <c r="CR261" s="38"/>
      <c r="CS261" s="331"/>
      <c r="CT261" s="214"/>
      <c r="CU261" s="302">
        <v>7</v>
      </c>
      <c r="CV261" s="302">
        <v>7</v>
      </c>
      <c r="CW261" s="352" t="s">
        <v>2499</v>
      </c>
      <c r="CY261" s="55"/>
      <c r="CZ261" s="55"/>
      <c r="DA261" s="368"/>
    </row>
    <row r="262" spans="1:105" s="53" customFormat="1">
      <c r="A262" s="55">
        <v>261</v>
      </c>
      <c r="B262" s="130" t="s">
        <v>1053</v>
      </c>
      <c r="C262" s="130" t="s">
        <v>1053</v>
      </c>
      <c r="D262" s="131" t="s">
        <v>29</v>
      </c>
      <c r="G262" s="132" t="s">
        <v>888</v>
      </c>
      <c r="H262" s="55"/>
      <c r="I262" s="67"/>
      <c r="J262" s="55"/>
      <c r="K262" s="55" t="s">
        <v>811</v>
      </c>
      <c r="L262" s="54"/>
      <c r="M262" s="55" t="s">
        <v>812</v>
      </c>
      <c r="N262" s="56" t="s">
        <v>813</v>
      </c>
      <c r="O262" s="56" t="s">
        <v>885</v>
      </c>
      <c r="P262" s="56"/>
      <c r="Q262" s="60" t="s">
        <v>815</v>
      </c>
      <c r="R262" s="57">
        <v>41873</v>
      </c>
      <c r="S262" s="61" t="s">
        <v>857</v>
      </c>
      <c r="T262" s="64"/>
      <c r="U262" s="55"/>
      <c r="V262" s="55"/>
      <c r="W262" s="65"/>
      <c r="X262" s="60" t="s">
        <v>517</v>
      </c>
      <c r="Y262" s="55"/>
      <c r="Z262" s="55"/>
      <c r="AA262" s="57"/>
      <c r="AB262" s="57"/>
      <c r="AC262" s="262"/>
      <c r="AD262" s="57">
        <v>42055</v>
      </c>
      <c r="AE262" s="66"/>
      <c r="AF262" s="276">
        <v>8</v>
      </c>
      <c r="AG262" s="276" t="s">
        <v>2001</v>
      </c>
      <c r="AH262" s="57">
        <v>42111</v>
      </c>
      <c r="AI262" s="65"/>
      <c r="AJ262" s="66"/>
      <c r="AK262" s="57">
        <v>42061</v>
      </c>
      <c r="AL262" s="57"/>
      <c r="AN262" s="71">
        <v>3</v>
      </c>
      <c r="AO262" s="57">
        <v>42005</v>
      </c>
      <c r="AQ262" s="66"/>
      <c r="AR262" s="57">
        <v>42051</v>
      </c>
      <c r="AS262" s="71"/>
      <c r="AT262" s="276" t="s">
        <v>1967</v>
      </c>
      <c r="AU262" s="66"/>
      <c r="AW262" s="71"/>
      <c r="AX262" s="71" t="s">
        <v>1967</v>
      </c>
      <c r="AY262" s="58">
        <v>43.072430555555997</v>
      </c>
      <c r="AZ262" s="136">
        <v>144.49799999999999</v>
      </c>
      <c r="BA262" s="59">
        <v>59.73</v>
      </c>
      <c r="BB262" s="62"/>
      <c r="BC262" s="63"/>
      <c r="BD262" s="55" t="s">
        <v>74</v>
      </c>
      <c r="BE262" s="211">
        <v>8.8802906574394438</v>
      </c>
      <c r="BF262" s="295" t="s">
        <v>1967</v>
      </c>
      <c r="BG262" s="57">
        <v>42187</v>
      </c>
      <c r="BH262" s="57" t="s">
        <v>1122</v>
      </c>
      <c r="BI262" s="95" t="s">
        <v>2023</v>
      </c>
      <c r="BJ262" s="99">
        <v>292.81750000000005</v>
      </c>
      <c r="BK262" s="307"/>
      <c r="BL262" s="53" t="s">
        <v>2015</v>
      </c>
      <c r="BM262" s="55">
        <v>6</v>
      </c>
      <c r="BN262" s="323" t="s">
        <v>2074</v>
      </c>
      <c r="BO262" s="358">
        <v>0</v>
      </c>
      <c r="BP262" s="358">
        <v>0</v>
      </c>
      <c r="BQ262" s="358">
        <v>0</v>
      </c>
      <c r="BR262" s="358">
        <v>0</v>
      </c>
      <c r="BS262" s="358">
        <v>0</v>
      </c>
      <c r="BT262" s="358">
        <v>0</v>
      </c>
      <c r="BU262" s="359">
        <v>0.999</v>
      </c>
      <c r="BV262" s="358">
        <v>5.3315116000000003E-2</v>
      </c>
      <c r="BW262" s="358">
        <v>0.13134346</v>
      </c>
      <c r="BX262" s="358">
        <v>8.3413720999999996E-2</v>
      </c>
      <c r="BY262" s="358">
        <v>4.3204746000000002E-2</v>
      </c>
      <c r="BZ262" s="358">
        <v>9.4404899999999998E-6</v>
      </c>
      <c r="CA262" s="358">
        <v>1.9730299999999999E-4</v>
      </c>
      <c r="CB262" s="359">
        <v>0.68851621399999996</v>
      </c>
      <c r="CC262" s="64">
        <v>296</v>
      </c>
      <c r="CD262" s="64">
        <v>307</v>
      </c>
      <c r="CE262" s="64">
        <v>267</v>
      </c>
      <c r="CF262" s="64">
        <v>283</v>
      </c>
      <c r="CG262" s="64">
        <v>248</v>
      </c>
      <c r="CH262" s="64">
        <v>193</v>
      </c>
      <c r="CI262" s="64">
        <v>213</v>
      </c>
      <c r="CJ262" s="64">
        <v>224</v>
      </c>
      <c r="CK262" s="64">
        <v>226</v>
      </c>
      <c r="CL262" s="327">
        <v>259</v>
      </c>
      <c r="CM262" s="328">
        <v>0.27935269469729801</v>
      </c>
      <c r="CN262" s="328">
        <v>0.12980190873365899</v>
      </c>
      <c r="CO262" s="55" t="s">
        <v>2050</v>
      </c>
      <c r="CQ262" s="55"/>
      <c r="CR262" s="38"/>
      <c r="CS262" s="331"/>
      <c r="CT262" s="214"/>
      <c r="CU262" s="302">
        <v>7</v>
      </c>
      <c r="CV262" s="302">
        <v>7</v>
      </c>
      <c r="CW262" s="352" t="s">
        <v>2500</v>
      </c>
      <c r="CY262" s="55"/>
      <c r="CZ262" s="55"/>
      <c r="DA262" s="368"/>
    </row>
    <row r="263" spans="1:105" s="53" customFormat="1">
      <c r="A263" s="55">
        <v>262</v>
      </c>
      <c r="B263" s="130" t="s">
        <v>1054</v>
      </c>
      <c r="C263" s="130" t="s">
        <v>1054</v>
      </c>
      <c r="D263" s="131" t="s">
        <v>29</v>
      </c>
      <c r="G263" s="132" t="s">
        <v>889</v>
      </c>
      <c r="H263" s="55"/>
      <c r="I263" s="67"/>
      <c r="J263" s="55"/>
      <c r="K263" s="55" t="s">
        <v>811</v>
      </c>
      <c r="L263" s="54"/>
      <c r="M263" s="55" t="s">
        <v>812</v>
      </c>
      <c r="N263" s="56" t="s">
        <v>813</v>
      </c>
      <c r="O263" s="56" t="s">
        <v>890</v>
      </c>
      <c r="P263" s="56"/>
      <c r="Q263" s="60" t="s">
        <v>815</v>
      </c>
      <c r="R263" s="57">
        <v>41873</v>
      </c>
      <c r="S263" s="61" t="s">
        <v>857</v>
      </c>
      <c r="T263" s="64"/>
      <c r="U263" s="55"/>
      <c r="V263" s="55"/>
      <c r="W263" s="65"/>
      <c r="X263" s="60" t="s">
        <v>517</v>
      </c>
      <c r="Y263" s="55"/>
      <c r="Z263" s="55"/>
      <c r="AA263" s="57"/>
      <c r="AB263" s="57"/>
      <c r="AC263" s="262"/>
      <c r="AD263" s="57">
        <v>42055</v>
      </c>
      <c r="AE263" s="66"/>
      <c r="AF263" s="276">
        <v>5</v>
      </c>
      <c r="AG263" s="276" t="s">
        <v>2001</v>
      </c>
      <c r="AH263" s="57">
        <v>42111</v>
      </c>
      <c r="AI263" s="65"/>
      <c r="AJ263" s="66"/>
      <c r="AK263" s="57">
        <v>42061</v>
      </c>
      <c r="AL263" s="57"/>
      <c r="AN263" s="71">
        <v>4</v>
      </c>
      <c r="AO263" s="57">
        <v>42005</v>
      </c>
      <c r="AQ263" s="66"/>
      <c r="AR263" s="57">
        <v>42051</v>
      </c>
      <c r="AS263" s="71"/>
      <c r="AT263" s="276" t="s">
        <v>1967</v>
      </c>
      <c r="AU263" s="66"/>
      <c r="AW263" s="71"/>
      <c r="AX263" s="71" t="s">
        <v>1967</v>
      </c>
      <c r="AY263" s="58">
        <v>43.221394444444002</v>
      </c>
      <c r="AZ263" s="136">
        <v>144.53091388889001</v>
      </c>
      <c r="BA263" s="59">
        <v>44.05</v>
      </c>
      <c r="BB263" s="62"/>
      <c r="BC263" s="63"/>
      <c r="BD263" s="55" t="s">
        <v>74</v>
      </c>
      <c r="BE263" s="211">
        <v>8.6594069492450405</v>
      </c>
      <c r="BF263" s="295" t="s">
        <v>1967</v>
      </c>
      <c r="BG263" s="57">
        <v>42187</v>
      </c>
      <c r="BH263" s="57" t="s">
        <v>1122</v>
      </c>
      <c r="BI263" s="95" t="s">
        <v>2023</v>
      </c>
      <c r="BJ263" s="99">
        <v>96.127499999999998</v>
      </c>
      <c r="BK263" s="307">
        <v>4.8825144949649103E-3</v>
      </c>
      <c r="BL263" s="93" t="s">
        <v>2015</v>
      </c>
      <c r="BM263" s="55">
        <v>6</v>
      </c>
      <c r="BN263" s="323" t="s">
        <v>2074</v>
      </c>
      <c r="BO263" s="358">
        <v>0</v>
      </c>
      <c r="BP263" s="358">
        <v>1E-3</v>
      </c>
      <c r="BQ263" s="358">
        <v>0</v>
      </c>
      <c r="BR263" s="358">
        <v>0</v>
      </c>
      <c r="BS263" s="358">
        <v>1E-3</v>
      </c>
      <c r="BT263" s="358">
        <v>0</v>
      </c>
      <c r="BU263" s="359">
        <v>0.997</v>
      </c>
      <c r="BV263" s="358">
        <v>7.5219350000000004E-3</v>
      </c>
      <c r="BW263" s="358">
        <v>7.1782018000000003E-2</v>
      </c>
      <c r="BX263" s="358">
        <v>4.0957385999999998E-2</v>
      </c>
      <c r="BY263" s="358">
        <v>2.1096133E-2</v>
      </c>
      <c r="BZ263" s="358">
        <v>9.4190890000000003E-3</v>
      </c>
      <c r="CA263" s="358">
        <v>1.4870203E-2</v>
      </c>
      <c r="CB263" s="359">
        <v>0.834353236</v>
      </c>
      <c r="CC263" s="64">
        <v>296</v>
      </c>
      <c r="CD263" s="64">
        <v>307</v>
      </c>
      <c r="CE263" s="64">
        <v>267</v>
      </c>
      <c r="CF263" s="64">
        <v>283</v>
      </c>
      <c r="CG263" s="64">
        <v>248</v>
      </c>
      <c r="CH263" s="64">
        <v>193</v>
      </c>
      <c r="CI263" s="64">
        <v>213</v>
      </c>
      <c r="CJ263" s="64">
        <v>224</v>
      </c>
      <c r="CK263" s="64">
        <v>226</v>
      </c>
      <c r="CL263" s="327">
        <v>259</v>
      </c>
      <c r="CM263" s="328">
        <v>0.100014448779078</v>
      </c>
      <c r="CN263" s="328">
        <v>0.18835088620601101</v>
      </c>
      <c r="CO263" s="55" t="s">
        <v>74</v>
      </c>
      <c r="CQ263" s="55"/>
      <c r="CR263" s="38"/>
      <c r="CS263" s="331"/>
      <c r="CT263" s="214"/>
      <c r="CU263" s="302">
        <v>7</v>
      </c>
      <c r="CV263" s="302">
        <v>6</v>
      </c>
      <c r="CW263" s="352" t="s">
        <v>2501</v>
      </c>
      <c r="CY263" s="55"/>
      <c r="CZ263" s="55"/>
      <c r="DA263" s="368"/>
    </row>
    <row r="264" spans="1:105" s="53" customFormat="1">
      <c r="A264" s="55">
        <v>263</v>
      </c>
      <c r="B264" s="130" t="s">
        <v>1055</v>
      </c>
      <c r="C264" s="130" t="s">
        <v>1055</v>
      </c>
      <c r="D264" s="131" t="s">
        <v>29</v>
      </c>
      <c r="G264" s="132" t="s">
        <v>891</v>
      </c>
      <c r="H264" s="55"/>
      <c r="I264" s="67"/>
      <c r="J264" s="55"/>
      <c r="K264" s="55" t="s">
        <v>811</v>
      </c>
      <c r="L264" s="54"/>
      <c r="M264" s="55" t="s">
        <v>812</v>
      </c>
      <c r="N264" s="56" t="s">
        <v>813</v>
      </c>
      <c r="O264" s="56" t="s">
        <v>890</v>
      </c>
      <c r="P264" s="56"/>
      <c r="Q264" s="60" t="s">
        <v>815</v>
      </c>
      <c r="R264" s="57">
        <v>41873</v>
      </c>
      <c r="S264" s="61" t="s">
        <v>857</v>
      </c>
      <c r="T264" s="64"/>
      <c r="U264" s="55"/>
      <c r="V264" s="55"/>
      <c r="W264" s="65"/>
      <c r="X264" s="60" t="s">
        <v>517</v>
      </c>
      <c r="Y264" s="55"/>
      <c r="Z264" s="55"/>
      <c r="AA264" s="57"/>
      <c r="AB264" s="57"/>
      <c r="AC264" s="262"/>
      <c r="AD264" s="57">
        <v>42055</v>
      </c>
      <c r="AE264" s="66"/>
      <c r="AF264" s="276">
        <v>8</v>
      </c>
      <c r="AG264" s="276" t="s">
        <v>2001</v>
      </c>
      <c r="AH264" s="57">
        <v>42111</v>
      </c>
      <c r="AI264" s="65"/>
      <c r="AJ264" s="66"/>
      <c r="AK264" s="57">
        <v>42061</v>
      </c>
      <c r="AL264" s="57"/>
      <c r="AN264" s="71">
        <v>2</v>
      </c>
      <c r="AO264" s="57">
        <v>42005</v>
      </c>
      <c r="AQ264" s="66"/>
      <c r="AR264" s="57">
        <v>42051</v>
      </c>
      <c r="AS264" s="71"/>
      <c r="AT264" s="276" t="s">
        <v>1967</v>
      </c>
      <c r="AU264" s="66"/>
      <c r="AW264" s="71"/>
      <c r="AX264" s="71"/>
      <c r="AY264" s="58">
        <v>43.316738888888999</v>
      </c>
      <c r="AZ264" s="136">
        <v>144.60246388888999</v>
      </c>
      <c r="BA264" s="59">
        <v>29.48</v>
      </c>
      <c r="BB264" s="62"/>
      <c r="BC264" s="63"/>
      <c r="BD264" s="55" t="s">
        <v>74</v>
      </c>
      <c r="BE264" s="211">
        <v>8.6163644859813076</v>
      </c>
      <c r="BF264" s="295" t="s">
        <v>1967</v>
      </c>
      <c r="BG264" s="57">
        <v>42187</v>
      </c>
      <c r="BH264" s="57" t="s">
        <v>1122</v>
      </c>
      <c r="BI264" s="95" t="s">
        <v>2023</v>
      </c>
      <c r="BJ264" s="99">
        <v>76.705000000000013</v>
      </c>
      <c r="BK264" s="307">
        <v>3.2052599137045397E-2</v>
      </c>
      <c r="BL264" s="93" t="s">
        <v>2015</v>
      </c>
      <c r="BM264" s="55">
        <v>6</v>
      </c>
      <c r="BN264" s="323" t="s">
        <v>2074</v>
      </c>
      <c r="BO264" s="358">
        <v>1.9E-2</v>
      </c>
      <c r="BP264" s="358">
        <v>5.0000000000000001E-3</v>
      </c>
      <c r="BQ264" s="358">
        <v>0</v>
      </c>
      <c r="BR264" s="358">
        <v>0</v>
      </c>
      <c r="BS264" s="358">
        <v>0.05</v>
      </c>
      <c r="BT264" s="358">
        <v>0</v>
      </c>
      <c r="BU264" s="359">
        <v>0.92500000000000004</v>
      </c>
      <c r="BV264" s="358">
        <v>1.4653351E-2</v>
      </c>
      <c r="BW264" s="358">
        <v>4.8853250000000001E-2</v>
      </c>
      <c r="BX264" s="358">
        <v>2.7580805E-2</v>
      </c>
      <c r="BY264" s="358">
        <v>1.1119954E-2</v>
      </c>
      <c r="BZ264" s="358">
        <v>4.0861955999999998E-2</v>
      </c>
      <c r="CA264" s="358">
        <v>2.5877987000000002E-2</v>
      </c>
      <c r="CB264" s="359">
        <v>0.83105269699999995</v>
      </c>
      <c r="CC264" s="64">
        <v>296</v>
      </c>
      <c r="CD264" s="64">
        <v>307</v>
      </c>
      <c r="CE264" s="64">
        <v>267</v>
      </c>
      <c r="CF264" s="64">
        <v>292</v>
      </c>
      <c r="CG264" s="64">
        <v>248</v>
      </c>
      <c r="CH264" s="64">
        <v>193</v>
      </c>
      <c r="CI264" s="64">
        <v>213</v>
      </c>
      <c r="CJ264" s="64">
        <v>224</v>
      </c>
      <c r="CK264" s="64">
        <v>226</v>
      </c>
      <c r="CL264" s="327">
        <v>259</v>
      </c>
      <c r="CM264" s="328">
        <v>6.7678081202138404E-2</v>
      </c>
      <c r="CN264" s="328">
        <v>0.20652140222546</v>
      </c>
      <c r="CO264" s="55" t="s">
        <v>74</v>
      </c>
      <c r="CQ264" s="55"/>
      <c r="CR264" s="38"/>
      <c r="CS264" s="331"/>
      <c r="CT264" s="214"/>
      <c r="CU264" s="302">
        <v>6</v>
      </c>
      <c r="CV264" s="302">
        <v>6</v>
      </c>
      <c r="CW264" s="352" t="s">
        <v>2502</v>
      </c>
      <c r="CY264" s="55" t="s">
        <v>3040</v>
      </c>
      <c r="CZ264" s="55"/>
      <c r="DA264" s="368" t="s">
        <v>3040</v>
      </c>
    </row>
    <row r="265" spans="1:105" s="53" customFormat="1">
      <c r="A265" s="55">
        <v>264</v>
      </c>
      <c r="B265" s="130" t="s">
        <v>1056</v>
      </c>
      <c r="C265" s="130" t="s">
        <v>1056</v>
      </c>
      <c r="D265" s="131" t="s">
        <v>29</v>
      </c>
      <c r="G265" s="132" t="s">
        <v>892</v>
      </c>
      <c r="H265" s="55"/>
      <c r="I265" s="67"/>
      <c r="J265" s="55"/>
      <c r="K265" s="55" t="s">
        <v>811</v>
      </c>
      <c r="L265" s="54"/>
      <c r="M265" s="55" t="s">
        <v>812</v>
      </c>
      <c r="N265" s="56" t="s">
        <v>813</v>
      </c>
      <c r="O265" s="56" t="s">
        <v>893</v>
      </c>
      <c r="P265" s="56"/>
      <c r="Q265" s="60" t="s">
        <v>815</v>
      </c>
      <c r="R265" s="57">
        <v>41873</v>
      </c>
      <c r="S265" s="61" t="s">
        <v>894</v>
      </c>
      <c r="T265" s="64"/>
      <c r="U265" s="55"/>
      <c r="V265" s="55"/>
      <c r="W265" s="65"/>
      <c r="X265" s="60" t="s">
        <v>517</v>
      </c>
      <c r="Y265" s="55"/>
      <c r="Z265" s="55"/>
      <c r="AA265" s="57"/>
      <c r="AB265" s="57"/>
      <c r="AC265" s="262"/>
      <c r="AD265" s="57">
        <v>42055</v>
      </c>
      <c r="AE265" s="66"/>
      <c r="AF265" s="276">
        <v>3</v>
      </c>
      <c r="AG265" s="276" t="s">
        <v>2001</v>
      </c>
      <c r="AH265" s="57">
        <v>42111</v>
      </c>
      <c r="AI265" s="65"/>
      <c r="AJ265" s="66"/>
      <c r="AK265" s="57">
        <v>42061</v>
      </c>
      <c r="AL265" s="57"/>
      <c r="AN265" s="71">
        <v>4</v>
      </c>
      <c r="AO265" s="57">
        <v>42005</v>
      </c>
      <c r="AQ265" s="66"/>
      <c r="AR265" s="57">
        <v>42051</v>
      </c>
      <c r="AS265" s="71"/>
      <c r="AT265" s="276" t="s">
        <v>1967</v>
      </c>
      <c r="AU265" s="66"/>
      <c r="AW265" s="71"/>
      <c r="AX265" s="71" t="s">
        <v>1967</v>
      </c>
      <c r="AY265" s="58">
        <v>43.411547222221998</v>
      </c>
      <c r="AZ265" s="136">
        <v>144.52969444444</v>
      </c>
      <c r="BA265" s="59">
        <v>63.95</v>
      </c>
      <c r="BB265" s="62"/>
      <c r="BC265" s="63"/>
      <c r="BD265" s="55" t="s">
        <v>74</v>
      </c>
      <c r="BE265" s="211">
        <v>8.4914754098360632</v>
      </c>
      <c r="BF265" s="295" t="s">
        <v>1967</v>
      </c>
      <c r="BG265" s="57">
        <v>42187</v>
      </c>
      <c r="BH265" s="57" t="s">
        <v>1122</v>
      </c>
      <c r="BI265" s="95" t="s">
        <v>2023</v>
      </c>
      <c r="BJ265" s="99">
        <v>222.69250000000002</v>
      </c>
      <c r="BK265" s="307">
        <v>1.2716763005780301E-2</v>
      </c>
      <c r="BL265" s="93" t="s">
        <v>2015</v>
      </c>
      <c r="BM265" s="55">
        <v>6</v>
      </c>
      <c r="BN265" s="323" t="s">
        <v>2074</v>
      </c>
      <c r="BO265" s="358">
        <v>0</v>
      </c>
      <c r="BP265" s="358">
        <v>3.0000000000000001E-3</v>
      </c>
      <c r="BQ265" s="358">
        <v>0.01</v>
      </c>
      <c r="BR265" s="358">
        <v>3.0000000000000001E-3</v>
      </c>
      <c r="BS265" s="358">
        <v>2E-3</v>
      </c>
      <c r="BT265" s="358">
        <v>8.9999999999999993E-3</v>
      </c>
      <c r="BU265" s="359">
        <v>0.97299999999999998</v>
      </c>
      <c r="BV265" s="358">
        <v>1.3115274999999999E-2</v>
      </c>
      <c r="BW265" s="358">
        <v>7.8358598000000002E-2</v>
      </c>
      <c r="BX265" s="358">
        <v>5.0832982999999998E-2</v>
      </c>
      <c r="BY265" s="358">
        <v>3.7783888000000002E-2</v>
      </c>
      <c r="BZ265" s="358">
        <v>1.7505331999999998E-2</v>
      </c>
      <c r="CA265" s="358">
        <v>1.5629852E-2</v>
      </c>
      <c r="CB265" s="359">
        <v>0.78677407200000005</v>
      </c>
      <c r="CC265" s="64">
        <v>296</v>
      </c>
      <c r="CD265" s="64">
        <v>307</v>
      </c>
      <c r="CE265" s="64">
        <v>267</v>
      </c>
      <c r="CF265" s="64">
        <v>283</v>
      </c>
      <c r="CG265" s="64">
        <v>248</v>
      </c>
      <c r="CH265" s="64">
        <v>193</v>
      </c>
      <c r="CI265" s="64">
        <v>213</v>
      </c>
      <c r="CJ265" s="64">
        <v>224</v>
      </c>
      <c r="CK265" s="64">
        <v>226</v>
      </c>
      <c r="CL265" s="327">
        <v>259</v>
      </c>
      <c r="CM265" s="328">
        <v>0.11405866204305699</v>
      </c>
      <c r="CN265" s="328">
        <v>0.17988779437667199</v>
      </c>
      <c r="CO265" s="55" t="s">
        <v>74</v>
      </c>
      <c r="CQ265" s="55"/>
      <c r="CR265" s="38"/>
      <c r="CS265" s="331"/>
      <c r="CT265" s="214"/>
      <c r="CU265" s="302">
        <v>6</v>
      </c>
      <c r="CV265" s="302">
        <v>5</v>
      </c>
      <c r="CW265" s="352" t="s">
        <v>2503</v>
      </c>
      <c r="CY265" s="55"/>
      <c r="CZ265" s="55"/>
      <c r="DA265" s="368"/>
    </row>
    <row r="266" spans="1:105" s="53" customFormat="1">
      <c r="A266" s="55">
        <v>265</v>
      </c>
      <c r="B266" s="130" t="s">
        <v>1057</v>
      </c>
      <c r="C266" s="130" t="s">
        <v>1057</v>
      </c>
      <c r="D266" s="131" t="s">
        <v>29</v>
      </c>
      <c r="G266" s="132" t="s">
        <v>895</v>
      </c>
      <c r="H266" s="55"/>
      <c r="I266" s="67"/>
      <c r="J266" s="55"/>
      <c r="K266" s="55" t="s">
        <v>811</v>
      </c>
      <c r="L266" s="54"/>
      <c r="M266" s="55" t="s">
        <v>812</v>
      </c>
      <c r="N266" s="56" t="s">
        <v>813</v>
      </c>
      <c r="O266" s="56" t="s">
        <v>893</v>
      </c>
      <c r="P266" s="56"/>
      <c r="Q266" s="60" t="s">
        <v>815</v>
      </c>
      <c r="R266" s="57">
        <v>41873</v>
      </c>
      <c r="S266" s="61" t="s">
        <v>894</v>
      </c>
      <c r="T266" s="64"/>
      <c r="U266" s="55"/>
      <c r="V266" s="55"/>
      <c r="W266" s="65"/>
      <c r="X266" s="60" t="s">
        <v>517</v>
      </c>
      <c r="Y266" s="55"/>
      <c r="Z266" s="55"/>
      <c r="AA266" s="57"/>
      <c r="AB266" s="57"/>
      <c r="AC266" s="262"/>
      <c r="AD266" s="57">
        <v>42055</v>
      </c>
      <c r="AE266" s="66"/>
      <c r="AF266" s="276">
        <v>5</v>
      </c>
      <c r="AG266" s="276" t="s">
        <v>2001</v>
      </c>
      <c r="AH266" s="57">
        <v>42111</v>
      </c>
      <c r="AI266" s="65"/>
      <c r="AJ266" s="66"/>
      <c r="AK266" s="57">
        <v>42061</v>
      </c>
      <c r="AL266" s="57"/>
      <c r="AN266" s="71">
        <v>3</v>
      </c>
      <c r="AO266" s="57">
        <v>42005</v>
      </c>
      <c r="AQ266" s="66"/>
      <c r="AR266" s="57">
        <v>42051</v>
      </c>
      <c r="AS266" s="71"/>
      <c r="AT266" s="276" t="s">
        <v>1967</v>
      </c>
      <c r="AU266" s="66"/>
      <c r="AW266" s="71"/>
      <c r="AX266" s="71"/>
      <c r="AY266" s="58">
        <v>43.468991666667002</v>
      </c>
      <c r="AZ266" s="136">
        <v>144.47761666667</v>
      </c>
      <c r="BA266" s="59">
        <v>87.37</v>
      </c>
      <c r="BB266" s="62"/>
      <c r="BC266" s="63"/>
      <c r="BD266" s="55" t="s">
        <v>74</v>
      </c>
      <c r="BE266" s="211">
        <v>8.595334114888626</v>
      </c>
      <c r="BF266" s="295" t="s">
        <v>1967</v>
      </c>
      <c r="BG266" s="57">
        <v>42187</v>
      </c>
      <c r="BH266" s="57" t="s">
        <v>1122</v>
      </c>
      <c r="BI266" s="95" t="s">
        <v>2023</v>
      </c>
      <c r="BJ266" s="99">
        <v>163.66000000000003</v>
      </c>
      <c r="BK266" s="307">
        <v>3.8529934795494998E-3</v>
      </c>
      <c r="BL266" s="93" t="s">
        <v>2015</v>
      </c>
      <c r="BM266" s="55">
        <v>6</v>
      </c>
      <c r="BN266" s="323" t="s">
        <v>2074</v>
      </c>
      <c r="BO266" s="358">
        <v>0</v>
      </c>
      <c r="BP266" s="358">
        <v>1E-3</v>
      </c>
      <c r="BQ266" s="358">
        <v>2E-3</v>
      </c>
      <c r="BR266" s="358">
        <v>0</v>
      </c>
      <c r="BS266" s="358">
        <v>1E-3</v>
      </c>
      <c r="BT266" s="358">
        <v>1E-3</v>
      </c>
      <c r="BU266" s="359">
        <v>0.995</v>
      </c>
      <c r="BV266" s="358">
        <v>1.3944017E-2</v>
      </c>
      <c r="BW266" s="358">
        <v>7.2407484999999994E-2</v>
      </c>
      <c r="BX266" s="358">
        <v>4.5879666E-2</v>
      </c>
      <c r="BY266" s="358">
        <v>2.5757866000000001E-2</v>
      </c>
      <c r="BZ266" s="358">
        <v>1.0537368E-2</v>
      </c>
      <c r="CA266" s="358">
        <v>1.8718832000000001E-2</v>
      </c>
      <c r="CB266" s="359">
        <v>0.81275476700000004</v>
      </c>
      <c r="CC266" s="64">
        <v>296</v>
      </c>
      <c r="CD266" s="64">
        <v>307</v>
      </c>
      <c r="CE266" s="64">
        <v>267</v>
      </c>
      <c r="CF266" s="64">
        <v>283</v>
      </c>
      <c r="CG266" s="64">
        <v>248</v>
      </c>
      <c r="CH266" s="64">
        <v>193</v>
      </c>
      <c r="CI266" s="64">
        <v>213</v>
      </c>
      <c r="CJ266" s="64">
        <v>224</v>
      </c>
      <c r="CK266" s="64">
        <v>226</v>
      </c>
      <c r="CL266" s="327">
        <v>259</v>
      </c>
      <c r="CM266" s="328">
        <v>0.112960554833117</v>
      </c>
      <c r="CN266" s="328">
        <v>0.18448657805577301</v>
      </c>
      <c r="CO266" s="55" t="s">
        <v>74</v>
      </c>
      <c r="CQ266" s="55"/>
      <c r="CR266" s="38"/>
      <c r="CS266" s="331"/>
      <c r="CT266" s="214"/>
      <c r="CU266" s="302">
        <v>5</v>
      </c>
      <c r="CV266" s="302">
        <v>5</v>
      </c>
      <c r="CW266" s="352" t="s">
        <v>2504</v>
      </c>
      <c r="CY266" s="55"/>
      <c r="CZ266" s="55"/>
      <c r="DA266" s="368"/>
    </row>
    <row r="267" spans="1:105" s="53" customFormat="1">
      <c r="A267" s="55">
        <v>266</v>
      </c>
      <c r="B267" s="130" t="s">
        <v>1058</v>
      </c>
      <c r="C267" s="130" t="s">
        <v>1058</v>
      </c>
      <c r="D267" s="131" t="s">
        <v>29</v>
      </c>
      <c r="G267" s="132" t="s">
        <v>896</v>
      </c>
      <c r="H267" s="55"/>
      <c r="I267" s="67"/>
      <c r="J267" s="55"/>
      <c r="K267" s="55" t="s">
        <v>811</v>
      </c>
      <c r="L267" s="54"/>
      <c r="M267" s="55" t="s">
        <v>812</v>
      </c>
      <c r="N267" s="56" t="s">
        <v>813</v>
      </c>
      <c r="O267" s="56" t="s">
        <v>897</v>
      </c>
      <c r="P267" s="56"/>
      <c r="Q267" s="60" t="s">
        <v>815</v>
      </c>
      <c r="R267" s="57">
        <v>41873</v>
      </c>
      <c r="S267" s="61" t="s">
        <v>898</v>
      </c>
      <c r="T267" s="64"/>
      <c r="U267" s="55"/>
      <c r="V267" s="55"/>
      <c r="W267" s="65"/>
      <c r="X267" s="60" t="s">
        <v>517</v>
      </c>
      <c r="Y267" s="55"/>
      <c r="Z267" s="55"/>
      <c r="AA267" s="57"/>
      <c r="AB267" s="57"/>
      <c r="AC267" s="262"/>
      <c r="AD267" s="57">
        <v>42055</v>
      </c>
      <c r="AE267" s="66"/>
      <c r="AF267" s="276">
        <v>5</v>
      </c>
      <c r="AG267" s="276" t="s">
        <v>2001</v>
      </c>
      <c r="AH267" s="57">
        <v>42111</v>
      </c>
      <c r="AI267" s="65"/>
      <c r="AJ267" s="66"/>
      <c r="AK267" s="57">
        <v>42061</v>
      </c>
      <c r="AL267" s="57"/>
      <c r="AN267" s="71">
        <v>4</v>
      </c>
      <c r="AO267" s="57">
        <v>42005</v>
      </c>
      <c r="AQ267" s="66"/>
      <c r="AR267" s="57">
        <v>42051</v>
      </c>
      <c r="AS267" s="71"/>
      <c r="AT267" s="276" t="s">
        <v>1967</v>
      </c>
      <c r="AU267" s="66"/>
      <c r="AW267" s="71"/>
      <c r="AX267" s="71" t="s">
        <v>1967</v>
      </c>
      <c r="AY267" s="58">
        <v>43.431624999999997</v>
      </c>
      <c r="AZ267" s="136">
        <v>144.12820555555999</v>
      </c>
      <c r="BA267" s="59">
        <v>442.63</v>
      </c>
      <c r="BB267" s="62"/>
      <c r="BC267" s="63"/>
      <c r="BD267" s="55" t="s">
        <v>74</v>
      </c>
      <c r="BE267" s="211">
        <v>8.8808276643990922</v>
      </c>
      <c r="BF267" s="295" t="s">
        <v>1967</v>
      </c>
      <c r="BG267" s="57">
        <v>42187</v>
      </c>
      <c r="BH267" s="57" t="s">
        <v>1122</v>
      </c>
      <c r="BI267" s="95" t="s">
        <v>2023</v>
      </c>
      <c r="BJ267" s="99">
        <v>185.50500000000002</v>
      </c>
      <c r="BK267" s="307">
        <v>2.5125628140703501E-3</v>
      </c>
      <c r="BL267" s="93" t="s">
        <v>2015</v>
      </c>
      <c r="BM267" s="55">
        <v>6</v>
      </c>
      <c r="BN267" s="323" t="s">
        <v>2074</v>
      </c>
      <c r="BO267" s="358">
        <v>0</v>
      </c>
      <c r="BP267" s="358">
        <v>0</v>
      </c>
      <c r="BQ267" s="358">
        <v>0</v>
      </c>
      <c r="BR267" s="358">
        <v>0</v>
      </c>
      <c r="BS267" s="358">
        <v>0</v>
      </c>
      <c r="BT267" s="358">
        <v>0</v>
      </c>
      <c r="BU267" s="359">
        <v>0.999</v>
      </c>
      <c r="BV267" s="358">
        <v>1.2824133E-2</v>
      </c>
      <c r="BW267" s="358">
        <v>7.1869915000000006E-2</v>
      </c>
      <c r="BX267" s="358">
        <v>4.5061992000000002E-2</v>
      </c>
      <c r="BY267" s="358">
        <v>3.5768551000000003E-2</v>
      </c>
      <c r="BZ267" s="358">
        <v>1.8711610000000001E-3</v>
      </c>
      <c r="CA267" s="358">
        <v>1.8466145999999999E-2</v>
      </c>
      <c r="CB267" s="359">
        <v>0.81413810099999995</v>
      </c>
      <c r="CC267" s="64">
        <v>296</v>
      </c>
      <c r="CD267" s="64">
        <v>307</v>
      </c>
      <c r="CE267" s="64">
        <v>267</v>
      </c>
      <c r="CF267" s="64">
        <v>283</v>
      </c>
      <c r="CG267" s="64">
        <v>248</v>
      </c>
      <c r="CH267" s="64">
        <v>193</v>
      </c>
      <c r="CI267" s="64">
        <v>213</v>
      </c>
      <c r="CJ267" s="64">
        <v>224</v>
      </c>
      <c r="CK267" s="64">
        <v>226</v>
      </c>
      <c r="CL267" s="327">
        <v>259</v>
      </c>
      <c r="CM267" s="328">
        <v>0.125386504840341</v>
      </c>
      <c r="CN267" s="328">
        <v>0.18231679111874699</v>
      </c>
      <c r="CO267" s="55" t="s">
        <v>74</v>
      </c>
      <c r="CQ267" s="55"/>
      <c r="CR267" s="38"/>
      <c r="CS267" s="331"/>
      <c r="CT267" s="214"/>
      <c r="CU267" s="302">
        <v>5</v>
      </c>
      <c r="CV267" s="302">
        <v>5</v>
      </c>
      <c r="CW267" s="352" t="s">
        <v>2505</v>
      </c>
      <c r="CY267" s="55"/>
      <c r="CZ267" s="55"/>
      <c r="DA267" s="368"/>
    </row>
    <row r="268" spans="1:105" s="53" customFormat="1">
      <c r="A268" s="55">
        <v>267</v>
      </c>
      <c r="B268" s="130" t="s">
        <v>1059</v>
      </c>
      <c r="C268" s="130" t="s">
        <v>1059</v>
      </c>
      <c r="D268" s="131" t="s">
        <v>29</v>
      </c>
      <c r="G268" s="132" t="s">
        <v>899</v>
      </c>
      <c r="H268" s="55"/>
      <c r="I268" s="67"/>
      <c r="J268" s="55"/>
      <c r="K268" s="55" t="s">
        <v>811</v>
      </c>
      <c r="L268" s="54"/>
      <c r="M268" s="55" t="s">
        <v>812</v>
      </c>
      <c r="N268" s="56" t="s">
        <v>813</v>
      </c>
      <c r="O268" s="56" t="s">
        <v>848</v>
      </c>
      <c r="P268" s="56"/>
      <c r="Q268" s="60" t="s">
        <v>815</v>
      </c>
      <c r="R268" s="57">
        <v>41873</v>
      </c>
      <c r="S268" s="61" t="s">
        <v>900</v>
      </c>
      <c r="T268" s="64"/>
      <c r="U268" s="55"/>
      <c r="V268" s="55"/>
      <c r="W268" s="65"/>
      <c r="X268" s="60" t="s">
        <v>517</v>
      </c>
      <c r="Y268" s="55"/>
      <c r="Z268" s="55"/>
      <c r="AA268" s="57"/>
      <c r="AB268" s="57"/>
      <c r="AC268" s="262"/>
      <c r="AD268" s="57">
        <v>42055</v>
      </c>
      <c r="AE268" s="66"/>
      <c r="AF268" s="276">
        <v>4</v>
      </c>
      <c r="AG268" s="276" t="s">
        <v>2001</v>
      </c>
      <c r="AH268" s="57">
        <v>42111</v>
      </c>
      <c r="AI268" s="65"/>
      <c r="AJ268" s="66"/>
      <c r="AK268" s="57">
        <v>42061</v>
      </c>
      <c r="AL268" s="57"/>
      <c r="AN268" s="71">
        <v>3</v>
      </c>
      <c r="AO268" s="57">
        <v>42005</v>
      </c>
      <c r="AQ268" s="66"/>
      <c r="AR268" s="57">
        <v>42051</v>
      </c>
      <c r="AS268" s="71"/>
      <c r="AT268" s="276" t="s">
        <v>1967</v>
      </c>
      <c r="AU268" s="66"/>
      <c r="AW268" s="71"/>
      <c r="AX268" s="71"/>
      <c r="AY268" s="58">
        <v>43.378461111111001</v>
      </c>
      <c r="AZ268" s="136">
        <v>143.88566666667001</v>
      </c>
      <c r="BA268" s="59">
        <v>300.56</v>
      </c>
      <c r="BB268" s="62"/>
      <c r="BC268" s="63"/>
      <c r="BD268" s="55" t="s">
        <v>74</v>
      </c>
      <c r="BE268" s="211">
        <v>8.9435536245140614</v>
      </c>
      <c r="BF268" s="295" t="s">
        <v>1967</v>
      </c>
      <c r="BG268" s="57">
        <v>42187</v>
      </c>
      <c r="BH268" s="57" t="s">
        <v>1122</v>
      </c>
      <c r="BI268" s="95" t="s">
        <v>2023</v>
      </c>
      <c r="BJ268" s="99">
        <v>230.08750000000003</v>
      </c>
      <c r="BK268" s="307">
        <v>1.3687915526007001E-3</v>
      </c>
      <c r="BL268" s="93" t="s">
        <v>2015</v>
      </c>
      <c r="BM268" s="55">
        <v>6</v>
      </c>
      <c r="BN268" s="323" t="s">
        <v>2074</v>
      </c>
      <c r="BO268" s="358">
        <v>0</v>
      </c>
      <c r="BP268" s="358">
        <v>1E-3</v>
      </c>
      <c r="BQ268" s="358">
        <v>8.9999999999999993E-3</v>
      </c>
      <c r="BR268" s="358">
        <v>0</v>
      </c>
      <c r="BS268" s="358">
        <v>1E-3</v>
      </c>
      <c r="BT268" s="358">
        <v>1E-3</v>
      </c>
      <c r="BU268" s="359">
        <v>0.98799999999999999</v>
      </c>
      <c r="BV268" s="358">
        <v>9.9176600000000005E-6</v>
      </c>
      <c r="BW268" s="358">
        <v>5.5943897999999999E-2</v>
      </c>
      <c r="BX268" s="358">
        <v>4.3057770000000002E-2</v>
      </c>
      <c r="BY268" s="358">
        <v>3.7535133999999998E-2</v>
      </c>
      <c r="BZ268" s="358">
        <v>2.1386941E-2</v>
      </c>
      <c r="CA268" s="358">
        <v>1.9023234999999999E-2</v>
      </c>
      <c r="CB268" s="359">
        <v>0.82304310300000005</v>
      </c>
      <c r="CC268" s="64">
        <v>296</v>
      </c>
      <c r="CD268" s="64">
        <v>306</v>
      </c>
      <c r="CE268" s="64">
        <v>267</v>
      </c>
      <c r="CF268" s="64">
        <v>284</v>
      </c>
      <c r="CG268" s="64">
        <v>248</v>
      </c>
      <c r="CH268" s="64">
        <v>193</v>
      </c>
      <c r="CI268" s="64">
        <v>213</v>
      </c>
      <c r="CJ268" s="64">
        <v>224</v>
      </c>
      <c r="CK268" s="64">
        <v>226</v>
      </c>
      <c r="CL268" s="327">
        <v>259</v>
      </c>
      <c r="CM268" s="328">
        <v>7.8283485045513607E-2</v>
      </c>
      <c r="CN268" s="328">
        <v>0.19478931527464299</v>
      </c>
      <c r="CO268" s="55" t="s">
        <v>74</v>
      </c>
      <c r="CQ268" s="55"/>
      <c r="CR268" s="38"/>
      <c r="CS268" s="331"/>
      <c r="CT268" s="214"/>
      <c r="CU268" s="302">
        <v>5</v>
      </c>
      <c r="CV268" s="302">
        <v>5</v>
      </c>
      <c r="CW268" s="352" t="s">
        <v>2506</v>
      </c>
      <c r="CY268" s="55"/>
      <c r="CZ268" s="55"/>
      <c r="DA268" s="368"/>
    </row>
    <row r="269" spans="1:105" s="53" customFormat="1">
      <c r="A269" s="55">
        <v>268</v>
      </c>
      <c r="B269" s="130" t="s">
        <v>1060</v>
      </c>
      <c r="C269" s="130" t="s">
        <v>1060</v>
      </c>
      <c r="D269" s="131" t="s">
        <v>29</v>
      </c>
      <c r="G269" s="132" t="s">
        <v>901</v>
      </c>
      <c r="H269" s="55"/>
      <c r="I269" s="67"/>
      <c r="J269" s="55"/>
      <c r="K269" s="55" t="s">
        <v>811</v>
      </c>
      <c r="L269" s="54"/>
      <c r="M269" s="55" t="s">
        <v>812</v>
      </c>
      <c r="N269" s="56" t="s">
        <v>813</v>
      </c>
      <c r="O269" s="56" t="s">
        <v>848</v>
      </c>
      <c r="P269" s="56"/>
      <c r="Q269" s="60" t="s">
        <v>815</v>
      </c>
      <c r="R269" s="57">
        <v>41873</v>
      </c>
      <c r="S269" s="61" t="s">
        <v>898</v>
      </c>
      <c r="T269" s="64"/>
      <c r="U269" s="55"/>
      <c r="V269" s="55"/>
      <c r="W269" s="65"/>
      <c r="X269" s="60" t="s">
        <v>517</v>
      </c>
      <c r="Y269" s="55"/>
      <c r="Z269" s="55"/>
      <c r="AA269" s="57"/>
      <c r="AB269" s="57"/>
      <c r="AC269" s="262"/>
      <c r="AD269" s="57">
        <v>42055</v>
      </c>
      <c r="AE269" s="66"/>
      <c r="AF269" s="276">
        <v>4</v>
      </c>
      <c r="AG269" s="276" t="s">
        <v>2001</v>
      </c>
      <c r="AH269" s="57">
        <v>42111</v>
      </c>
      <c r="AI269" s="65"/>
      <c r="AJ269" s="66"/>
      <c r="AK269" s="57">
        <v>42061</v>
      </c>
      <c r="AL269" s="57"/>
      <c r="AN269" s="71">
        <v>3</v>
      </c>
      <c r="AO269" s="57">
        <v>42005</v>
      </c>
      <c r="AQ269" s="66"/>
      <c r="AR269" s="57">
        <v>42051</v>
      </c>
      <c r="AS269" s="71"/>
      <c r="AT269" s="276" t="s">
        <v>1967</v>
      </c>
      <c r="AU269" s="66"/>
      <c r="AW269" s="71"/>
      <c r="AX269" s="71"/>
      <c r="AY269" s="58">
        <v>43.356802777778</v>
      </c>
      <c r="AZ269" s="136">
        <v>143.80963055556001</v>
      </c>
      <c r="BA269" s="59">
        <v>239.34</v>
      </c>
      <c r="BB269" s="62"/>
      <c r="BC269" s="63"/>
      <c r="BD269" s="55" t="s">
        <v>74</v>
      </c>
      <c r="BE269" s="211">
        <v>8.7851929437706708</v>
      </c>
      <c r="BF269" s="295" t="s">
        <v>1967</v>
      </c>
      <c r="BG269" s="57">
        <v>42187</v>
      </c>
      <c r="BH269" s="57" t="s">
        <v>1122</v>
      </c>
      <c r="BI269" s="95" t="s">
        <v>2023</v>
      </c>
      <c r="BJ269" s="99">
        <v>140.62500000000003</v>
      </c>
      <c r="BK269" s="307">
        <v>4.1422160856058E-3</v>
      </c>
      <c r="BL269" s="93" t="s">
        <v>2015</v>
      </c>
      <c r="BM269" s="55">
        <v>6</v>
      </c>
      <c r="BN269" s="323" t="s">
        <v>2074</v>
      </c>
      <c r="BO269" s="358">
        <v>0</v>
      </c>
      <c r="BP269" s="358">
        <v>1E-3</v>
      </c>
      <c r="BQ269" s="358">
        <v>0</v>
      </c>
      <c r="BR269" s="358">
        <v>3.0000000000000001E-3</v>
      </c>
      <c r="BS269" s="358">
        <v>0</v>
      </c>
      <c r="BT269" s="358">
        <v>1.7999999999999999E-2</v>
      </c>
      <c r="BU269" s="359">
        <v>0.97799999999999998</v>
      </c>
      <c r="BV269" s="358">
        <v>1.4247242E-2</v>
      </c>
      <c r="BW269" s="358">
        <v>7.2872325000000002E-2</v>
      </c>
      <c r="BX269" s="358">
        <v>5.1137763000000003E-2</v>
      </c>
      <c r="BY269" s="358">
        <v>3.4158208000000002E-2</v>
      </c>
      <c r="BZ269" s="358">
        <v>1.7833930000000001E-3</v>
      </c>
      <c r="CA269" s="358">
        <v>3.8230780999999998E-2</v>
      </c>
      <c r="CB269" s="359">
        <v>0.78757028900000003</v>
      </c>
      <c r="CC269" s="64">
        <v>296</v>
      </c>
      <c r="CD269" s="64">
        <v>307</v>
      </c>
      <c r="CE269" s="64">
        <v>267</v>
      </c>
      <c r="CF269" s="64">
        <v>283</v>
      </c>
      <c r="CG269" s="64">
        <v>248</v>
      </c>
      <c r="CH269" s="64">
        <v>193</v>
      </c>
      <c r="CI269" s="64">
        <v>213</v>
      </c>
      <c r="CJ269" s="64">
        <v>224</v>
      </c>
      <c r="CK269" s="64">
        <v>226</v>
      </c>
      <c r="CL269" s="327">
        <v>259</v>
      </c>
      <c r="CM269" s="328">
        <v>0.116746134951597</v>
      </c>
      <c r="CN269" s="328">
        <v>0.178308522820219</v>
      </c>
      <c r="CO269" s="55" t="s">
        <v>74</v>
      </c>
      <c r="CQ269" s="55"/>
      <c r="CR269" s="38"/>
      <c r="CS269" s="331"/>
      <c r="CT269" s="214"/>
      <c r="CU269" s="302">
        <v>5</v>
      </c>
      <c r="CV269" s="302">
        <v>5</v>
      </c>
      <c r="CW269" s="352" t="s">
        <v>2507</v>
      </c>
      <c r="CY269" s="55"/>
      <c r="CZ269" s="55"/>
      <c r="DA269" s="368"/>
    </row>
    <row r="270" spans="1:105" s="53" customFormat="1">
      <c r="A270" s="55">
        <v>269</v>
      </c>
      <c r="B270" s="130" t="s">
        <v>1061</v>
      </c>
      <c r="C270" s="130" t="s">
        <v>1061</v>
      </c>
      <c r="D270" s="131" t="s">
        <v>29</v>
      </c>
      <c r="G270" s="132" t="s">
        <v>902</v>
      </c>
      <c r="H270" s="55"/>
      <c r="I270" s="67"/>
      <c r="J270" s="55"/>
      <c r="K270" s="55" t="s">
        <v>811</v>
      </c>
      <c r="L270" s="54"/>
      <c r="M270" s="55" t="s">
        <v>812</v>
      </c>
      <c r="N270" s="56" t="s">
        <v>813</v>
      </c>
      <c r="O270" s="56" t="s">
        <v>903</v>
      </c>
      <c r="P270" s="56"/>
      <c r="Q270" s="60" t="s">
        <v>815</v>
      </c>
      <c r="R270" s="57">
        <v>41873</v>
      </c>
      <c r="S270" s="61" t="s">
        <v>857</v>
      </c>
      <c r="T270" s="64"/>
      <c r="U270" s="55"/>
      <c r="V270" s="55"/>
      <c r="W270" s="65"/>
      <c r="X270" s="60" t="s">
        <v>517</v>
      </c>
      <c r="Y270" s="55"/>
      <c r="Z270" s="55"/>
      <c r="AA270" s="57"/>
      <c r="AB270" s="57"/>
      <c r="AC270" s="262"/>
      <c r="AD270" s="57">
        <v>42055</v>
      </c>
      <c r="AE270" s="66"/>
      <c r="AF270" s="276">
        <v>7</v>
      </c>
      <c r="AG270" s="276" t="s">
        <v>2000</v>
      </c>
      <c r="AH270" s="57">
        <v>42111</v>
      </c>
      <c r="AI270" s="65"/>
      <c r="AJ270" s="66"/>
      <c r="AK270" s="57">
        <v>42061</v>
      </c>
      <c r="AL270" s="57"/>
      <c r="AN270" s="71">
        <v>4</v>
      </c>
      <c r="AO270" s="57">
        <v>42005</v>
      </c>
      <c r="AQ270" s="66"/>
      <c r="AR270" s="57">
        <v>42051</v>
      </c>
      <c r="AS270" s="71"/>
      <c r="AT270" s="276" t="s">
        <v>1967</v>
      </c>
      <c r="AU270" s="66"/>
      <c r="AW270" s="71"/>
      <c r="AX270" s="71" t="s">
        <v>1967</v>
      </c>
      <c r="AY270" s="58">
        <v>42.985138888888997</v>
      </c>
      <c r="AZ270" s="136">
        <v>143.18331944444</v>
      </c>
      <c r="BA270" s="59">
        <v>75</v>
      </c>
      <c r="BB270" s="62"/>
      <c r="BC270" s="63"/>
      <c r="BD270" s="55" t="s">
        <v>74</v>
      </c>
      <c r="BE270" s="211">
        <v>8.4781418293936266</v>
      </c>
      <c r="BF270" s="295" t="s">
        <v>1967</v>
      </c>
      <c r="BG270" s="57">
        <v>42147</v>
      </c>
      <c r="BH270" s="57" t="s">
        <v>1122</v>
      </c>
      <c r="BI270" s="95" t="s">
        <v>2023</v>
      </c>
      <c r="BJ270" s="99">
        <v>184.95250000000001</v>
      </c>
      <c r="BK270" s="307">
        <v>6.8027210884353704E-3</v>
      </c>
      <c r="BL270" s="93" t="s">
        <v>2015</v>
      </c>
      <c r="BM270" s="55">
        <v>6</v>
      </c>
      <c r="BN270" s="323" t="s">
        <v>2074</v>
      </c>
      <c r="BO270" s="358">
        <v>2E-3</v>
      </c>
      <c r="BP270" s="358">
        <v>0</v>
      </c>
      <c r="BQ270" s="358">
        <v>0</v>
      </c>
      <c r="BR270" s="358">
        <v>0</v>
      </c>
      <c r="BS270" s="358">
        <v>1E-3</v>
      </c>
      <c r="BT270" s="358">
        <v>5.0000000000000001E-3</v>
      </c>
      <c r="BU270" s="359">
        <v>0.99199999999999999</v>
      </c>
      <c r="BV270" s="358">
        <v>1.4502955999999999E-2</v>
      </c>
      <c r="BW270" s="358">
        <v>7.4631226999999994E-2</v>
      </c>
      <c r="BX270" s="358">
        <v>5.227155E-2</v>
      </c>
      <c r="BY270" s="358">
        <v>3.8229050000000001E-2</v>
      </c>
      <c r="BZ270" s="358">
        <v>9.8734799999999999E-6</v>
      </c>
      <c r="CA270" s="358">
        <v>3.9692100000000001E-2</v>
      </c>
      <c r="CB270" s="359">
        <v>0.78066324399999998</v>
      </c>
      <c r="CC270" s="64">
        <v>296</v>
      </c>
      <c r="CD270" s="64">
        <v>307</v>
      </c>
      <c r="CE270" s="64">
        <v>267</v>
      </c>
      <c r="CF270" s="64">
        <v>283</v>
      </c>
      <c r="CG270" s="64">
        <v>248</v>
      </c>
      <c r="CH270" s="64">
        <v>193</v>
      </c>
      <c r="CI270" s="64">
        <v>213</v>
      </c>
      <c r="CJ270" s="64">
        <v>224</v>
      </c>
      <c r="CK270" s="64">
        <v>226</v>
      </c>
      <c r="CL270" s="327">
        <v>259</v>
      </c>
      <c r="CM270" s="328">
        <v>0.14760872706256301</v>
      </c>
      <c r="CN270" s="328">
        <v>0.17211919856256599</v>
      </c>
      <c r="CO270" s="55" t="s">
        <v>74</v>
      </c>
      <c r="CQ270" s="55"/>
      <c r="CR270" s="38"/>
      <c r="CS270" s="331"/>
      <c r="CT270" s="214"/>
      <c r="CU270" s="302">
        <v>5</v>
      </c>
      <c r="CV270" s="302">
        <v>5</v>
      </c>
      <c r="CW270" s="352" t="s">
        <v>2508</v>
      </c>
      <c r="CY270" s="55"/>
      <c r="CZ270" s="55"/>
      <c r="DA270" s="368"/>
    </row>
    <row r="271" spans="1:105" s="53" customFormat="1">
      <c r="A271" s="55">
        <v>270</v>
      </c>
      <c r="B271" s="130" t="s">
        <v>1062</v>
      </c>
      <c r="C271" s="130" t="s">
        <v>1062</v>
      </c>
      <c r="D271" s="131" t="s">
        <v>29</v>
      </c>
      <c r="G271" s="132" t="s">
        <v>904</v>
      </c>
      <c r="H271" s="55"/>
      <c r="I271" s="67"/>
      <c r="J271" s="55"/>
      <c r="K271" s="55" t="s">
        <v>811</v>
      </c>
      <c r="L271" s="54"/>
      <c r="M271" s="55" t="s">
        <v>812</v>
      </c>
      <c r="N271" s="56" t="s">
        <v>813</v>
      </c>
      <c r="O271" s="56" t="s">
        <v>903</v>
      </c>
      <c r="P271" s="56"/>
      <c r="Q271" s="60" t="s">
        <v>815</v>
      </c>
      <c r="R271" s="57">
        <v>41873</v>
      </c>
      <c r="S271" s="61" t="s">
        <v>857</v>
      </c>
      <c r="T271" s="64"/>
      <c r="U271" s="55"/>
      <c r="V271" s="55"/>
      <c r="W271" s="65"/>
      <c r="X271" s="60" t="s">
        <v>517</v>
      </c>
      <c r="Y271" s="55"/>
      <c r="Z271" s="55"/>
      <c r="AA271" s="57"/>
      <c r="AB271" s="57"/>
      <c r="AC271" s="262"/>
      <c r="AD271" s="57">
        <v>42055</v>
      </c>
      <c r="AE271" s="66"/>
      <c r="AF271" s="276">
        <v>1</v>
      </c>
      <c r="AG271" s="276" t="s">
        <v>2001</v>
      </c>
      <c r="AH271" s="57">
        <v>42111</v>
      </c>
      <c r="AI271" s="65"/>
      <c r="AJ271" s="66"/>
      <c r="AK271" s="57">
        <v>42061</v>
      </c>
      <c r="AL271" s="57"/>
      <c r="AN271" s="71">
        <v>3</v>
      </c>
      <c r="AO271" s="57">
        <v>42005</v>
      </c>
      <c r="AQ271" s="66"/>
      <c r="AR271" s="57">
        <v>42051</v>
      </c>
      <c r="AS271" s="71"/>
      <c r="AT271" s="276" t="s">
        <v>1967</v>
      </c>
      <c r="AU271" s="66"/>
      <c r="AW271" s="71"/>
      <c r="AX271" s="71" t="s">
        <v>1967</v>
      </c>
      <c r="AY271" s="58">
        <v>43.039047222222003</v>
      </c>
      <c r="AZ271" s="136">
        <v>143.21046388888999</v>
      </c>
      <c r="BA271" s="59">
        <v>100</v>
      </c>
      <c r="BB271" s="62"/>
      <c r="BC271" s="63"/>
      <c r="BD271" s="55" t="s">
        <v>74</v>
      </c>
      <c r="BE271" s="211">
        <v>8.9290717386809995</v>
      </c>
      <c r="BF271" s="295" t="s">
        <v>1967</v>
      </c>
      <c r="BG271" s="57">
        <v>42187</v>
      </c>
      <c r="BH271" s="57" t="s">
        <v>1122</v>
      </c>
      <c r="BI271" s="95" t="s">
        <v>2023</v>
      </c>
      <c r="BJ271" s="99">
        <v>76.662499999999994</v>
      </c>
      <c r="BK271" s="307">
        <v>5.7485628592851799E-3</v>
      </c>
      <c r="BL271" s="93" t="s">
        <v>2015</v>
      </c>
      <c r="BM271" s="55">
        <v>6</v>
      </c>
      <c r="BN271" s="323" t="s">
        <v>2074</v>
      </c>
      <c r="BO271" s="358">
        <v>0</v>
      </c>
      <c r="BP271" s="358">
        <v>4.0000000000000001E-3</v>
      </c>
      <c r="BQ271" s="358">
        <v>2E-3</v>
      </c>
      <c r="BR271" s="358">
        <v>1E-3</v>
      </c>
      <c r="BS271" s="358">
        <v>1E-3</v>
      </c>
      <c r="BT271" s="358">
        <v>1.2999999999999999E-2</v>
      </c>
      <c r="BU271" s="359">
        <v>0.97899999999999998</v>
      </c>
      <c r="BV271" s="358">
        <v>5.5067270000000003E-3</v>
      </c>
      <c r="BW271" s="358">
        <v>6.1393879999999998E-2</v>
      </c>
      <c r="BX271" s="358">
        <v>3.7721073000000001E-2</v>
      </c>
      <c r="BY271" s="358">
        <v>3.9831292999999997E-2</v>
      </c>
      <c r="BZ271" s="358">
        <v>1.1932817E-2</v>
      </c>
      <c r="CA271" s="358">
        <v>4.4053249000000003E-2</v>
      </c>
      <c r="CB271" s="359">
        <v>0.79956096099999996</v>
      </c>
      <c r="CC271" s="64">
        <v>296</v>
      </c>
      <c r="CD271" s="64">
        <v>307</v>
      </c>
      <c r="CE271" s="64">
        <v>267</v>
      </c>
      <c r="CF271" s="64">
        <v>283</v>
      </c>
      <c r="CG271" s="64">
        <v>247</v>
      </c>
      <c r="CH271" s="64">
        <v>193</v>
      </c>
      <c r="CI271" s="64">
        <v>213</v>
      </c>
      <c r="CJ271" s="64">
        <v>224</v>
      </c>
      <c r="CK271" s="64">
        <v>226</v>
      </c>
      <c r="CL271" s="327">
        <v>259</v>
      </c>
      <c r="CM271" s="328">
        <v>9.5593122381158802E-2</v>
      </c>
      <c r="CN271" s="328">
        <v>0.18608812346231299</v>
      </c>
      <c r="CO271" s="55" t="s">
        <v>74</v>
      </c>
      <c r="CQ271" s="55"/>
      <c r="CR271" s="38"/>
      <c r="CS271" s="331"/>
      <c r="CT271" s="214"/>
      <c r="CU271" s="302">
        <v>5</v>
      </c>
      <c r="CV271" s="302">
        <v>5</v>
      </c>
      <c r="CW271" s="352" t="s">
        <v>2509</v>
      </c>
      <c r="CY271" s="55"/>
      <c r="CZ271" s="55"/>
      <c r="DA271" s="368"/>
    </row>
    <row r="272" spans="1:105" s="53" customFormat="1">
      <c r="A272" s="55">
        <v>271</v>
      </c>
      <c r="B272" s="130" t="s">
        <v>1063</v>
      </c>
      <c r="C272" s="130" t="s">
        <v>1063</v>
      </c>
      <c r="D272" s="131" t="s">
        <v>29</v>
      </c>
      <c r="G272" s="132" t="s">
        <v>905</v>
      </c>
      <c r="H272" s="55"/>
      <c r="I272" s="67"/>
      <c r="J272" s="55"/>
      <c r="K272" s="55" t="s">
        <v>811</v>
      </c>
      <c r="L272" s="54"/>
      <c r="M272" s="55" t="s">
        <v>812</v>
      </c>
      <c r="N272" s="56" t="s">
        <v>813</v>
      </c>
      <c r="O272" s="56" t="s">
        <v>906</v>
      </c>
      <c r="P272" s="56"/>
      <c r="Q272" s="60" t="s">
        <v>815</v>
      </c>
      <c r="R272" s="57">
        <v>41883</v>
      </c>
      <c r="S272" s="61" t="s">
        <v>857</v>
      </c>
      <c r="T272" s="64"/>
      <c r="U272" s="55"/>
      <c r="V272" s="55"/>
      <c r="W272" s="65"/>
      <c r="X272" s="60" t="s">
        <v>517</v>
      </c>
      <c r="Y272" s="55"/>
      <c r="Z272" s="55"/>
      <c r="AA272" s="57"/>
      <c r="AB272" s="57"/>
      <c r="AC272" s="262"/>
      <c r="AD272" s="57">
        <v>42055</v>
      </c>
      <c r="AE272" s="66"/>
      <c r="AF272" s="276">
        <v>4</v>
      </c>
      <c r="AG272" s="276" t="s">
        <v>2001</v>
      </c>
      <c r="AH272" s="57">
        <v>42111</v>
      </c>
      <c r="AI272" s="65"/>
      <c r="AJ272" s="66"/>
      <c r="AK272" s="57">
        <v>42061</v>
      </c>
      <c r="AL272" s="57"/>
      <c r="AN272" s="71">
        <v>3</v>
      </c>
      <c r="AO272" s="57">
        <v>42005</v>
      </c>
      <c r="AQ272" s="66"/>
      <c r="AR272" s="57">
        <v>42051</v>
      </c>
      <c r="AS272" s="71"/>
      <c r="AT272" s="276" t="s">
        <v>1967</v>
      </c>
      <c r="AU272" s="66"/>
      <c r="AW272" s="71"/>
      <c r="AX272" s="71" t="s">
        <v>1967</v>
      </c>
      <c r="AY272" s="58">
        <v>42.919161111111002</v>
      </c>
      <c r="AZ272" s="136">
        <v>143.06573611111</v>
      </c>
      <c r="BA272" s="59">
        <v>700</v>
      </c>
      <c r="BB272" s="62"/>
      <c r="BC272" s="63"/>
      <c r="BD272" s="55" t="s">
        <v>74</v>
      </c>
      <c r="BE272" s="211">
        <v>8.5982047872340424</v>
      </c>
      <c r="BF272" s="295" t="s">
        <v>1967</v>
      </c>
      <c r="BG272" s="57">
        <v>42187</v>
      </c>
      <c r="BH272" s="57" t="s">
        <v>1122</v>
      </c>
      <c r="BI272" s="95" t="s">
        <v>2023</v>
      </c>
      <c r="BJ272" s="99">
        <v>69.777500000000003</v>
      </c>
      <c r="BK272" s="307">
        <v>3.3944331296673499E-3</v>
      </c>
      <c r="BL272" s="93" t="s">
        <v>2015</v>
      </c>
      <c r="BM272" s="55">
        <v>6</v>
      </c>
      <c r="BN272" s="323" t="s">
        <v>2074</v>
      </c>
      <c r="BO272" s="358">
        <v>0</v>
      </c>
      <c r="BP272" s="358">
        <v>2E-3</v>
      </c>
      <c r="BQ272" s="358">
        <v>2E-3</v>
      </c>
      <c r="BR272" s="358">
        <v>2E-3</v>
      </c>
      <c r="BS272" s="358">
        <v>2E-3</v>
      </c>
      <c r="BT272" s="358">
        <v>1.6E-2</v>
      </c>
      <c r="BU272" s="359">
        <v>0.97599999999999998</v>
      </c>
      <c r="BV272" s="358">
        <v>9.90598E-6</v>
      </c>
      <c r="BW272" s="358">
        <v>1.850723E-2</v>
      </c>
      <c r="BX272" s="358">
        <v>2.1573788E-2</v>
      </c>
      <c r="BY272" s="358">
        <v>2.7005950000000001E-2</v>
      </c>
      <c r="BZ272" s="358">
        <v>3.7248008999999999E-2</v>
      </c>
      <c r="CA272" s="358">
        <v>3.6056003000000003E-2</v>
      </c>
      <c r="CB272" s="359">
        <v>0.859599114</v>
      </c>
      <c r="CC272" s="64">
        <v>296</v>
      </c>
      <c r="CD272" s="64">
        <v>307</v>
      </c>
      <c r="CE272" s="64">
        <v>267</v>
      </c>
      <c r="CF272" s="64">
        <v>283</v>
      </c>
      <c r="CG272" s="64">
        <v>248</v>
      </c>
      <c r="CH272" s="64">
        <v>193</v>
      </c>
      <c r="CI272" s="64">
        <v>213</v>
      </c>
      <c r="CJ272" s="64">
        <v>224</v>
      </c>
      <c r="CK272" s="64">
        <v>226</v>
      </c>
      <c r="CL272" s="327">
        <v>259</v>
      </c>
      <c r="CM272" s="328">
        <v>5.8286374801329303E-2</v>
      </c>
      <c r="CN272" s="328">
        <v>0.20970909537252999</v>
      </c>
      <c r="CO272" s="55" t="s">
        <v>74</v>
      </c>
      <c r="CQ272" s="55"/>
      <c r="CR272" s="38"/>
      <c r="CS272" s="331"/>
      <c r="CT272" s="214"/>
      <c r="CU272" s="302">
        <v>5</v>
      </c>
      <c r="CV272" s="302">
        <v>4</v>
      </c>
      <c r="CW272" s="352" t="s">
        <v>2510</v>
      </c>
      <c r="CY272" s="55"/>
      <c r="CZ272" s="55" t="s">
        <v>3040</v>
      </c>
      <c r="DA272" s="368" t="s">
        <v>3040</v>
      </c>
    </row>
    <row r="273" spans="1:105" s="53" customFormat="1">
      <c r="A273" s="55">
        <v>272</v>
      </c>
      <c r="B273" s="130" t="s">
        <v>1064</v>
      </c>
      <c r="C273" s="130" t="s">
        <v>1064</v>
      </c>
      <c r="D273" s="131" t="s">
        <v>29</v>
      </c>
      <c r="G273" s="132" t="s">
        <v>907</v>
      </c>
      <c r="H273" s="55"/>
      <c r="I273" s="67"/>
      <c r="J273" s="55"/>
      <c r="K273" s="55" t="s">
        <v>811</v>
      </c>
      <c r="L273" s="54"/>
      <c r="M273" s="55" t="s">
        <v>812</v>
      </c>
      <c r="N273" s="56" t="s">
        <v>813</v>
      </c>
      <c r="O273" s="56" t="s">
        <v>908</v>
      </c>
      <c r="P273" s="56"/>
      <c r="Q273" s="60" t="s">
        <v>815</v>
      </c>
      <c r="R273" s="57">
        <v>41883</v>
      </c>
      <c r="S273" s="61" t="s">
        <v>857</v>
      </c>
      <c r="T273" s="64"/>
      <c r="U273" s="55"/>
      <c r="V273" s="55"/>
      <c r="W273" s="65"/>
      <c r="X273" s="60" t="s">
        <v>517</v>
      </c>
      <c r="Y273" s="55"/>
      <c r="Z273" s="55"/>
      <c r="AA273" s="57"/>
      <c r="AB273" s="57"/>
      <c r="AC273" s="262"/>
      <c r="AD273" s="57">
        <v>42055</v>
      </c>
      <c r="AE273" s="66"/>
      <c r="AF273" s="276">
        <v>3</v>
      </c>
      <c r="AG273" s="276" t="s">
        <v>2000</v>
      </c>
      <c r="AH273" s="57">
        <v>42111</v>
      </c>
      <c r="AI273" s="65"/>
      <c r="AJ273" s="66"/>
      <c r="AK273" s="57">
        <v>42061</v>
      </c>
      <c r="AL273" s="57"/>
      <c r="AN273" s="71">
        <v>2</v>
      </c>
      <c r="AO273" s="57">
        <v>42005</v>
      </c>
      <c r="AQ273" s="66"/>
      <c r="AR273" s="57">
        <v>42051</v>
      </c>
      <c r="AS273" s="71"/>
      <c r="AT273" s="276" t="s">
        <v>1967</v>
      </c>
      <c r="AU273" s="66"/>
      <c r="AW273" s="71"/>
      <c r="AX273" s="71"/>
      <c r="AY273" s="58">
        <v>43.166152777778002</v>
      </c>
      <c r="AZ273" s="136">
        <v>141.28918333332999</v>
      </c>
      <c r="BA273" s="59">
        <v>9</v>
      </c>
      <c r="BB273" s="62"/>
      <c r="BC273" s="63"/>
      <c r="BD273" s="55" t="s">
        <v>74</v>
      </c>
      <c r="BE273" s="310">
        <v>9.4517971508345191</v>
      </c>
      <c r="BF273" s="295" t="s">
        <v>1967</v>
      </c>
      <c r="BG273" s="57">
        <v>42147</v>
      </c>
      <c r="BH273" s="57" t="s">
        <v>1122</v>
      </c>
      <c r="BI273" s="95" t="s">
        <v>2023</v>
      </c>
      <c r="BJ273" s="99">
        <v>127.40750000000003</v>
      </c>
      <c r="BK273" s="309">
        <v>0.14828095338536201</v>
      </c>
      <c r="BL273" s="93" t="s">
        <v>2015</v>
      </c>
      <c r="BM273" s="55">
        <v>6</v>
      </c>
      <c r="BN273" s="323" t="s">
        <v>2074</v>
      </c>
      <c r="BO273" s="358">
        <v>0.155</v>
      </c>
      <c r="BP273" s="358">
        <v>0</v>
      </c>
      <c r="BQ273" s="358">
        <v>0</v>
      </c>
      <c r="BR273" s="358">
        <v>1E-3</v>
      </c>
      <c r="BS273" s="358">
        <v>0</v>
      </c>
      <c r="BT273" s="358">
        <v>0.05</v>
      </c>
      <c r="BU273" s="359">
        <v>0.79300000000000004</v>
      </c>
      <c r="BV273" s="358">
        <v>0.11948355300000001</v>
      </c>
      <c r="BW273" s="358">
        <v>3.1003303999999999E-2</v>
      </c>
      <c r="BX273" s="358">
        <v>1.6342731999999999E-2</v>
      </c>
      <c r="BY273" s="358">
        <v>1.7503446999999998E-2</v>
      </c>
      <c r="BZ273" s="358">
        <v>1.6876180000000001E-2</v>
      </c>
      <c r="CA273" s="358">
        <v>7.7136052999999996E-2</v>
      </c>
      <c r="CB273" s="359">
        <v>0.72165473099999999</v>
      </c>
      <c r="CC273" s="64">
        <v>296</v>
      </c>
      <c r="CD273" s="64">
        <v>307</v>
      </c>
      <c r="CE273" s="64">
        <v>267</v>
      </c>
      <c r="CF273" s="64">
        <v>283</v>
      </c>
      <c r="CG273" s="64">
        <v>248</v>
      </c>
      <c r="CH273" s="64">
        <v>193</v>
      </c>
      <c r="CI273" s="64">
        <v>213</v>
      </c>
      <c r="CJ273" s="64">
        <v>224</v>
      </c>
      <c r="CK273" s="64">
        <v>226</v>
      </c>
      <c r="CL273" s="327">
        <v>259</v>
      </c>
      <c r="CM273" s="328">
        <v>8.9437942493859293E-2</v>
      </c>
      <c r="CN273" s="328">
        <v>0.203808314820692</v>
      </c>
      <c r="CO273" s="55" t="s">
        <v>74</v>
      </c>
      <c r="CQ273" s="55"/>
      <c r="CR273" s="38"/>
      <c r="CS273" s="331"/>
      <c r="CT273" s="214"/>
      <c r="CU273" s="302">
        <v>6</v>
      </c>
      <c r="CV273" s="302">
        <v>5</v>
      </c>
      <c r="CW273" s="352" t="s">
        <v>2511</v>
      </c>
      <c r="CY273" s="55"/>
      <c r="CZ273" s="55"/>
      <c r="DA273" s="368" t="s">
        <v>3040</v>
      </c>
    </row>
    <row r="274" spans="1:105" s="53" customFormat="1">
      <c r="A274" s="55">
        <v>273</v>
      </c>
      <c r="B274" s="130" t="s">
        <v>1065</v>
      </c>
      <c r="C274" s="130" t="s">
        <v>1065</v>
      </c>
      <c r="D274" s="131" t="s">
        <v>29</v>
      </c>
      <c r="G274" s="132" t="s">
        <v>909</v>
      </c>
      <c r="H274" s="55"/>
      <c r="I274" s="67"/>
      <c r="J274" s="55"/>
      <c r="K274" s="55" t="s">
        <v>811</v>
      </c>
      <c r="L274" s="54"/>
      <c r="M274" s="55" t="s">
        <v>812</v>
      </c>
      <c r="N274" s="56" t="s">
        <v>813</v>
      </c>
      <c r="O274" s="56" t="s">
        <v>910</v>
      </c>
      <c r="P274" s="56"/>
      <c r="Q274" s="60" t="s">
        <v>815</v>
      </c>
      <c r="R274" s="57">
        <v>41883</v>
      </c>
      <c r="S274" s="61" t="s">
        <v>857</v>
      </c>
      <c r="T274" s="64"/>
      <c r="U274" s="55"/>
      <c r="V274" s="55"/>
      <c r="W274" s="65"/>
      <c r="X274" s="60" t="s">
        <v>517</v>
      </c>
      <c r="Y274" s="55"/>
      <c r="Z274" s="55"/>
      <c r="AA274" s="57"/>
      <c r="AB274" s="57"/>
      <c r="AC274" s="262"/>
      <c r="AD274" s="57">
        <v>42055</v>
      </c>
      <c r="AE274" s="66"/>
      <c r="AF274" s="276">
        <v>4</v>
      </c>
      <c r="AG274" s="276" t="s">
        <v>2001</v>
      </c>
      <c r="AH274" s="57">
        <v>42111</v>
      </c>
      <c r="AI274" s="65"/>
      <c r="AJ274" s="66"/>
      <c r="AK274" s="57">
        <v>42061</v>
      </c>
      <c r="AL274" s="57"/>
      <c r="AN274" s="71">
        <v>3</v>
      </c>
      <c r="AO274" s="57">
        <v>42005</v>
      </c>
      <c r="AQ274" s="66"/>
      <c r="AR274" s="57">
        <v>42051</v>
      </c>
      <c r="AS274" s="71"/>
      <c r="AT274" s="276" t="s">
        <v>1967</v>
      </c>
      <c r="AU274" s="66"/>
      <c r="AW274" s="71"/>
      <c r="AX274" s="71"/>
      <c r="AY274" s="58">
        <v>43.178836111111004</v>
      </c>
      <c r="AZ274" s="136">
        <v>141.45455833333</v>
      </c>
      <c r="BA274" s="59">
        <v>7</v>
      </c>
      <c r="BB274" s="62"/>
      <c r="BC274" s="63"/>
      <c r="BD274" s="55" t="s">
        <v>74</v>
      </c>
      <c r="BE274" s="211">
        <v>8.46323311748381</v>
      </c>
      <c r="BF274" s="295" t="s">
        <v>1967</v>
      </c>
      <c r="BG274" s="57">
        <v>42187</v>
      </c>
      <c r="BH274" s="57" t="s">
        <v>1122</v>
      </c>
      <c r="BI274" s="95" t="s">
        <v>2023</v>
      </c>
      <c r="BJ274" s="99">
        <v>70.670000000000016</v>
      </c>
      <c r="BK274" s="307">
        <v>3.1893302406494602E-3</v>
      </c>
      <c r="BL274" s="93" t="s">
        <v>2015</v>
      </c>
      <c r="BM274" s="55">
        <v>6</v>
      </c>
      <c r="BN274" s="323" t="s">
        <v>2074</v>
      </c>
      <c r="BO274" s="358">
        <v>0</v>
      </c>
      <c r="BP274" s="358">
        <v>0</v>
      </c>
      <c r="BQ274" s="358">
        <v>0</v>
      </c>
      <c r="BR274" s="358">
        <v>0</v>
      </c>
      <c r="BS274" s="358">
        <v>0</v>
      </c>
      <c r="BT274" s="358">
        <v>0</v>
      </c>
      <c r="BU274" s="359">
        <v>0.999</v>
      </c>
      <c r="BV274" s="358">
        <v>1.6159242000000001E-2</v>
      </c>
      <c r="BW274" s="358">
        <v>5.5714723000000001E-2</v>
      </c>
      <c r="BX274" s="358">
        <v>3.7663887E-2</v>
      </c>
      <c r="BY274" s="358">
        <v>4.4183129000000002E-2</v>
      </c>
      <c r="BZ274" s="358">
        <v>2.0413765E-2</v>
      </c>
      <c r="CA274" s="358">
        <v>5.8529912000000003E-2</v>
      </c>
      <c r="CB274" s="359">
        <v>0.76733534199999998</v>
      </c>
      <c r="CC274" s="64">
        <v>296</v>
      </c>
      <c r="CD274" s="64">
        <v>307</v>
      </c>
      <c r="CE274" s="64">
        <v>267</v>
      </c>
      <c r="CF274" s="64">
        <v>283</v>
      </c>
      <c r="CG274" s="64">
        <v>248</v>
      </c>
      <c r="CH274" s="64">
        <v>193</v>
      </c>
      <c r="CI274" s="64">
        <v>213</v>
      </c>
      <c r="CJ274" s="64">
        <v>224</v>
      </c>
      <c r="CK274" s="64">
        <v>226</v>
      </c>
      <c r="CL274" s="327">
        <v>259</v>
      </c>
      <c r="CM274" s="328">
        <v>0.103222077734431</v>
      </c>
      <c r="CN274" s="328">
        <v>0.182708729417072</v>
      </c>
      <c r="CO274" s="55" t="s">
        <v>74</v>
      </c>
      <c r="CQ274" s="55"/>
      <c r="CR274" s="38"/>
      <c r="CS274" s="331"/>
      <c r="CT274" s="214"/>
      <c r="CU274" s="302">
        <v>6</v>
      </c>
      <c r="CV274" s="302">
        <v>5</v>
      </c>
      <c r="CW274" s="352" t="s">
        <v>2512</v>
      </c>
      <c r="CY274" s="55"/>
      <c r="CZ274" s="55"/>
      <c r="DA274" s="368"/>
    </row>
    <row r="275" spans="1:105" s="53" customFormat="1">
      <c r="A275" s="55">
        <v>274</v>
      </c>
      <c r="B275" s="130" t="s">
        <v>1066</v>
      </c>
      <c r="C275" s="130" t="s">
        <v>1066</v>
      </c>
      <c r="D275" s="131" t="s">
        <v>29</v>
      </c>
      <c r="G275" s="132" t="s">
        <v>911</v>
      </c>
      <c r="H275" s="55"/>
      <c r="I275" s="67"/>
      <c r="J275" s="55"/>
      <c r="K275" s="55" t="s">
        <v>811</v>
      </c>
      <c r="L275" s="54"/>
      <c r="M275" s="55" t="s">
        <v>812</v>
      </c>
      <c r="N275" s="56" t="s">
        <v>813</v>
      </c>
      <c r="O275" s="56" t="s">
        <v>910</v>
      </c>
      <c r="P275" s="56"/>
      <c r="Q275" s="60" t="s">
        <v>815</v>
      </c>
      <c r="R275" s="57">
        <v>41883</v>
      </c>
      <c r="S275" s="61" t="s">
        <v>857</v>
      </c>
      <c r="T275" s="64"/>
      <c r="U275" s="55"/>
      <c r="V275" s="55"/>
      <c r="W275" s="65"/>
      <c r="X275" s="60" t="s">
        <v>517</v>
      </c>
      <c r="Y275" s="55"/>
      <c r="Z275" s="55"/>
      <c r="AA275" s="57"/>
      <c r="AB275" s="57"/>
      <c r="AC275" s="262"/>
      <c r="AD275" s="57">
        <v>42055</v>
      </c>
      <c r="AE275" s="66"/>
      <c r="AF275" s="276">
        <v>9</v>
      </c>
      <c r="AG275" s="276" t="s">
        <v>2001</v>
      </c>
      <c r="AH275" s="57">
        <v>42111</v>
      </c>
      <c r="AI275" s="65"/>
      <c r="AJ275" s="66"/>
      <c r="AK275" s="57">
        <v>42061</v>
      </c>
      <c r="AL275" s="57"/>
      <c r="AN275" s="71">
        <v>3</v>
      </c>
      <c r="AO275" s="57">
        <v>42005</v>
      </c>
      <c r="AQ275" s="66"/>
      <c r="AR275" s="57">
        <v>42051</v>
      </c>
      <c r="AS275" s="71"/>
      <c r="AT275" s="276" t="s">
        <v>1967</v>
      </c>
      <c r="AU275" s="66"/>
      <c r="AW275" s="71"/>
      <c r="AX275" s="71"/>
      <c r="AY275" s="58">
        <v>43.219477777778003</v>
      </c>
      <c r="AZ275" s="136">
        <v>141.53524722221999</v>
      </c>
      <c r="BA275" s="59">
        <v>23</v>
      </c>
      <c r="BB275" s="62"/>
      <c r="BC275" s="63"/>
      <c r="BD275" s="55" t="s">
        <v>74</v>
      </c>
      <c r="BE275" s="211">
        <v>8.5244923481981232</v>
      </c>
      <c r="BF275" s="295" t="s">
        <v>1967</v>
      </c>
      <c r="BG275" s="57">
        <v>42187</v>
      </c>
      <c r="BH275" s="57" t="s">
        <v>1122</v>
      </c>
      <c r="BI275" s="95" t="s">
        <v>2023</v>
      </c>
      <c r="BJ275" s="99">
        <v>122.18</v>
      </c>
      <c r="BK275" s="307">
        <v>3.6755697133055601E-3</v>
      </c>
      <c r="BL275" s="93" t="s">
        <v>2015</v>
      </c>
      <c r="BM275" s="55">
        <v>6</v>
      </c>
      <c r="BN275" s="323" t="s">
        <v>2074</v>
      </c>
      <c r="BO275" s="358">
        <v>0</v>
      </c>
      <c r="BP275" s="358">
        <v>0</v>
      </c>
      <c r="BQ275" s="358">
        <v>2E-3</v>
      </c>
      <c r="BR275" s="358">
        <v>0</v>
      </c>
      <c r="BS275" s="358">
        <v>0</v>
      </c>
      <c r="BT275" s="358">
        <v>1E-3</v>
      </c>
      <c r="BU275" s="359">
        <v>0.997</v>
      </c>
      <c r="BV275" s="358">
        <v>2.0741661000000002E-2</v>
      </c>
      <c r="BW275" s="358">
        <v>5.1007951000000003E-2</v>
      </c>
      <c r="BX275" s="358">
        <v>3.9228315E-2</v>
      </c>
      <c r="BY275" s="358">
        <v>3.9777040999999999E-2</v>
      </c>
      <c r="BZ275" s="358">
        <v>1.7933082999999999E-2</v>
      </c>
      <c r="CA275" s="358">
        <v>6.0882672999999998E-2</v>
      </c>
      <c r="CB275" s="359">
        <v>0.770429276</v>
      </c>
      <c r="CC275" s="64">
        <v>296</v>
      </c>
      <c r="CD275" s="64">
        <v>307</v>
      </c>
      <c r="CE275" s="64">
        <v>267</v>
      </c>
      <c r="CF275" s="64">
        <v>283</v>
      </c>
      <c r="CG275" s="64">
        <v>248</v>
      </c>
      <c r="CH275" s="64">
        <v>193</v>
      </c>
      <c r="CI275" s="64">
        <v>213</v>
      </c>
      <c r="CJ275" s="64">
        <v>224</v>
      </c>
      <c r="CK275" s="64">
        <v>226</v>
      </c>
      <c r="CL275" s="327">
        <v>259</v>
      </c>
      <c r="CM275" s="328">
        <v>9.2934547030775902E-2</v>
      </c>
      <c r="CN275" s="328">
        <v>0.18535155627767699</v>
      </c>
      <c r="CO275" s="55" t="s">
        <v>74</v>
      </c>
      <c r="CQ275" s="55"/>
      <c r="CR275" s="38"/>
      <c r="CS275" s="331"/>
      <c r="CT275" s="214"/>
      <c r="CU275" s="302">
        <v>6</v>
      </c>
      <c r="CV275" s="302">
        <v>5</v>
      </c>
      <c r="CW275" s="352" t="s">
        <v>2513</v>
      </c>
      <c r="CY275" s="55"/>
      <c r="CZ275" s="55"/>
      <c r="DA275" s="368"/>
    </row>
    <row r="276" spans="1:105" s="53" customFormat="1">
      <c r="A276" s="55">
        <v>275</v>
      </c>
      <c r="B276" s="130" t="s">
        <v>1067</v>
      </c>
      <c r="C276" s="130" t="s">
        <v>1067</v>
      </c>
      <c r="D276" s="131" t="s">
        <v>29</v>
      </c>
      <c r="G276" s="132" t="s">
        <v>912</v>
      </c>
      <c r="H276" s="55"/>
      <c r="I276" s="67"/>
      <c r="J276" s="55"/>
      <c r="K276" s="55" t="s">
        <v>811</v>
      </c>
      <c r="L276" s="54"/>
      <c r="M276" s="55" t="s">
        <v>812</v>
      </c>
      <c r="N276" s="56" t="s">
        <v>813</v>
      </c>
      <c r="O276" s="56" t="s">
        <v>913</v>
      </c>
      <c r="P276" s="56"/>
      <c r="Q276" s="60" t="s">
        <v>815</v>
      </c>
      <c r="R276" s="57">
        <v>41883</v>
      </c>
      <c r="S276" s="61" t="s">
        <v>857</v>
      </c>
      <c r="T276" s="64"/>
      <c r="U276" s="55"/>
      <c r="V276" s="55"/>
      <c r="W276" s="65"/>
      <c r="X276" s="60" t="s">
        <v>517</v>
      </c>
      <c r="Y276" s="55"/>
      <c r="Z276" s="55"/>
      <c r="AA276" s="57"/>
      <c r="AB276" s="57"/>
      <c r="AC276" s="262"/>
      <c r="AD276" s="57">
        <v>42055</v>
      </c>
      <c r="AE276" s="66"/>
      <c r="AF276" s="276">
        <v>7</v>
      </c>
      <c r="AG276" s="276" t="s">
        <v>2000</v>
      </c>
      <c r="AH276" s="57">
        <v>42111</v>
      </c>
      <c r="AI276" s="65"/>
      <c r="AJ276" s="66"/>
      <c r="AK276" s="57">
        <v>42061</v>
      </c>
      <c r="AL276" s="57"/>
      <c r="AN276" s="71">
        <v>2</v>
      </c>
      <c r="AO276" s="57">
        <v>42005</v>
      </c>
      <c r="AQ276" s="66"/>
      <c r="AR276" s="57">
        <v>42051</v>
      </c>
      <c r="AS276" s="71"/>
      <c r="AT276" s="276" t="s">
        <v>1967</v>
      </c>
      <c r="AU276" s="66"/>
      <c r="AW276" s="71"/>
      <c r="AX276" s="71"/>
      <c r="AY276" s="58">
        <v>43.226036111111</v>
      </c>
      <c r="AZ276" s="136">
        <v>141.6568</v>
      </c>
      <c r="BA276" s="59">
        <v>17</v>
      </c>
      <c r="BB276" s="62"/>
      <c r="BC276" s="63"/>
      <c r="BD276" s="55" t="s">
        <v>74</v>
      </c>
      <c r="BE276" s="211">
        <v>8.7966868198307129</v>
      </c>
      <c r="BF276" s="295" t="s">
        <v>1967</v>
      </c>
      <c r="BG276" s="57">
        <v>42147</v>
      </c>
      <c r="BH276" s="57" t="s">
        <v>1122</v>
      </c>
      <c r="BI276" s="95" t="s">
        <v>2023</v>
      </c>
      <c r="BJ276" s="99">
        <v>87.372500000000002</v>
      </c>
      <c r="BK276" s="307">
        <v>6.5228299046663296E-3</v>
      </c>
      <c r="BL276" s="93" t="s">
        <v>2015</v>
      </c>
      <c r="BM276" s="55">
        <v>6</v>
      </c>
      <c r="BN276" s="323" t="s">
        <v>2074</v>
      </c>
      <c r="BO276" s="358">
        <v>1.7999999999999999E-2</v>
      </c>
      <c r="BP276" s="358">
        <v>0</v>
      </c>
      <c r="BQ276" s="358">
        <v>0</v>
      </c>
      <c r="BR276" s="358">
        <v>0</v>
      </c>
      <c r="BS276" s="358">
        <v>0</v>
      </c>
      <c r="BT276" s="358">
        <v>0</v>
      </c>
      <c r="BU276" s="359">
        <v>0.98099999999999998</v>
      </c>
      <c r="BV276" s="358">
        <v>4.5575961999999998E-2</v>
      </c>
      <c r="BW276" s="358">
        <v>7.1574807000000004E-2</v>
      </c>
      <c r="BX276" s="358">
        <v>5.0197382999999998E-2</v>
      </c>
      <c r="BY276" s="358">
        <v>4.5883947000000001E-2</v>
      </c>
      <c r="BZ276" s="358">
        <v>9.8397399999999994E-6</v>
      </c>
      <c r="CA276" s="358">
        <v>4.6431894000000001E-2</v>
      </c>
      <c r="CB276" s="359">
        <v>0.74032616699999998</v>
      </c>
      <c r="CC276" s="64">
        <v>296</v>
      </c>
      <c r="CD276" s="64">
        <v>307</v>
      </c>
      <c r="CE276" s="64">
        <v>267</v>
      </c>
      <c r="CF276" s="64">
        <v>283</v>
      </c>
      <c r="CG276" s="64">
        <v>248</v>
      </c>
      <c r="CH276" s="64">
        <v>193</v>
      </c>
      <c r="CI276" s="64">
        <v>213</v>
      </c>
      <c r="CJ276" s="64">
        <v>224</v>
      </c>
      <c r="CK276" s="64">
        <v>226</v>
      </c>
      <c r="CL276" s="327">
        <v>259</v>
      </c>
      <c r="CM276" s="328">
        <v>0.164716081491114</v>
      </c>
      <c r="CN276" s="328">
        <v>0.16128697457187299</v>
      </c>
      <c r="CO276" s="55" t="s">
        <v>74</v>
      </c>
      <c r="CQ276" s="55"/>
      <c r="CR276" s="38"/>
      <c r="CS276" s="331"/>
      <c r="CT276" s="214"/>
      <c r="CU276" s="302">
        <v>6</v>
      </c>
      <c r="CV276" s="302">
        <v>5</v>
      </c>
      <c r="CW276" s="352" t="s">
        <v>2514</v>
      </c>
      <c r="CY276" s="55"/>
      <c r="CZ276" s="55"/>
      <c r="DA276" s="368"/>
    </row>
    <row r="277" spans="1:105" s="53" customFormat="1">
      <c r="A277" s="55">
        <v>276</v>
      </c>
      <c r="B277" s="130" t="s">
        <v>1068</v>
      </c>
      <c r="C277" s="130" t="s">
        <v>1068</v>
      </c>
      <c r="D277" s="131" t="s">
        <v>29</v>
      </c>
      <c r="G277" s="132" t="s">
        <v>914</v>
      </c>
      <c r="H277" s="55"/>
      <c r="I277" s="67"/>
      <c r="J277" s="55"/>
      <c r="K277" s="55" t="s">
        <v>811</v>
      </c>
      <c r="L277" s="54"/>
      <c r="M277" s="55" t="s">
        <v>812</v>
      </c>
      <c r="N277" s="56" t="s">
        <v>813</v>
      </c>
      <c r="O277" s="56" t="s">
        <v>915</v>
      </c>
      <c r="P277" s="56"/>
      <c r="Q277" s="60" t="s">
        <v>815</v>
      </c>
      <c r="R277" s="57">
        <v>41883</v>
      </c>
      <c r="S277" s="61" t="s">
        <v>857</v>
      </c>
      <c r="T277" s="64"/>
      <c r="U277" s="55"/>
      <c r="V277" s="55"/>
      <c r="W277" s="65"/>
      <c r="X277" s="60" t="s">
        <v>517</v>
      </c>
      <c r="Y277" s="55"/>
      <c r="Z277" s="55"/>
      <c r="AA277" s="57"/>
      <c r="AB277" s="57"/>
      <c r="AC277" s="262"/>
      <c r="AD277" s="57">
        <v>42055</v>
      </c>
      <c r="AE277" s="66"/>
      <c r="AF277" s="276">
        <v>8</v>
      </c>
      <c r="AG277" s="276" t="s">
        <v>2000</v>
      </c>
      <c r="AH277" s="57">
        <v>42111</v>
      </c>
      <c r="AI277" s="65"/>
      <c r="AJ277" s="66"/>
      <c r="AK277" s="57">
        <v>42061</v>
      </c>
      <c r="AL277" s="57"/>
      <c r="AN277" s="71">
        <v>3</v>
      </c>
      <c r="AO277" s="57">
        <v>42005</v>
      </c>
      <c r="AQ277" s="66"/>
      <c r="AR277" s="57">
        <v>42051</v>
      </c>
      <c r="AS277" s="71"/>
      <c r="AT277" s="276" t="s">
        <v>1967</v>
      </c>
      <c r="AU277" s="66"/>
      <c r="AW277" s="71"/>
      <c r="AX277" s="71" t="s">
        <v>1967</v>
      </c>
      <c r="AY277" s="58">
        <v>43.183941666667003</v>
      </c>
      <c r="AZ277" s="136">
        <v>141.71987777778</v>
      </c>
      <c r="BA277" s="59">
        <v>20</v>
      </c>
      <c r="BB277" s="62"/>
      <c r="BC277" s="63"/>
      <c r="BD277" s="55" t="s">
        <v>74</v>
      </c>
      <c r="BE277" s="211">
        <v>8.424840475740984</v>
      </c>
      <c r="BF277" s="295" t="s">
        <v>1967</v>
      </c>
      <c r="BG277" s="57">
        <v>42147</v>
      </c>
      <c r="BH277" s="57" t="s">
        <v>1122</v>
      </c>
      <c r="BI277" s="95" t="s">
        <v>2023</v>
      </c>
      <c r="BJ277" s="99">
        <v>61.745000000000012</v>
      </c>
      <c r="BK277" s="307">
        <v>1.65070980521624E-3</v>
      </c>
      <c r="BL277" s="93" t="s">
        <v>2015</v>
      </c>
      <c r="BM277" s="55">
        <v>6</v>
      </c>
      <c r="BN277" s="323" t="s">
        <v>2074</v>
      </c>
      <c r="BO277" s="358">
        <v>0</v>
      </c>
      <c r="BP277" s="358">
        <v>0</v>
      </c>
      <c r="BQ277" s="358">
        <v>0</v>
      </c>
      <c r="BR277" s="358">
        <v>0</v>
      </c>
      <c r="BS277" s="358">
        <v>0</v>
      </c>
      <c r="BT277" s="358">
        <v>5.0000000000000001E-3</v>
      </c>
      <c r="BU277" s="359">
        <v>0.99399999999999999</v>
      </c>
      <c r="BV277" s="358">
        <v>2.4350569999999998E-2</v>
      </c>
      <c r="BW277" s="358">
        <v>6.0847752999999997E-2</v>
      </c>
      <c r="BX277" s="358">
        <v>4.4589538999999997E-2</v>
      </c>
      <c r="BY277" s="358">
        <v>4.1509808000000002E-2</v>
      </c>
      <c r="BZ277" s="358">
        <v>1.5404423E-2</v>
      </c>
      <c r="CA277" s="358">
        <v>5.3891980999999999E-2</v>
      </c>
      <c r="CB277" s="359">
        <v>0.75940592699999998</v>
      </c>
      <c r="CC277" s="64">
        <v>296</v>
      </c>
      <c r="CD277" s="64">
        <v>307</v>
      </c>
      <c r="CE277" s="64">
        <v>267</v>
      </c>
      <c r="CF277" s="64">
        <v>283</v>
      </c>
      <c r="CG277" s="64">
        <v>248</v>
      </c>
      <c r="CH277" s="64">
        <v>193</v>
      </c>
      <c r="CI277" s="64">
        <v>213</v>
      </c>
      <c r="CJ277" s="64">
        <v>224</v>
      </c>
      <c r="CK277" s="64">
        <v>226</v>
      </c>
      <c r="CL277" s="327">
        <v>259</v>
      </c>
      <c r="CM277" s="328">
        <v>0.115648027741656</v>
      </c>
      <c r="CN277" s="328">
        <v>0.17844655752704</v>
      </c>
      <c r="CO277" s="55" t="s">
        <v>74</v>
      </c>
      <c r="CQ277" s="55"/>
      <c r="CR277" s="38"/>
      <c r="CS277" s="331"/>
      <c r="CT277" s="214"/>
      <c r="CU277" s="302">
        <v>6</v>
      </c>
      <c r="CV277" s="302">
        <v>5</v>
      </c>
      <c r="CW277" s="352" t="s">
        <v>2515</v>
      </c>
      <c r="CY277" s="55"/>
      <c r="CZ277" s="55"/>
      <c r="DA277" s="368"/>
    </row>
    <row r="278" spans="1:105" s="53" customFormat="1">
      <c r="A278" s="55">
        <v>277</v>
      </c>
      <c r="B278" s="130" t="s">
        <v>1069</v>
      </c>
      <c r="C278" s="130" t="s">
        <v>1069</v>
      </c>
      <c r="D278" s="131" t="s">
        <v>29</v>
      </c>
      <c r="G278" s="132" t="s">
        <v>916</v>
      </c>
      <c r="H278" s="55"/>
      <c r="I278" s="67"/>
      <c r="J278" s="55"/>
      <c r="K278" s="55" t="s">
        <v>811</v>
      </c>
      <c r="L278" s="54"/>
      <c r="M278" s="55" t="s">
        <v>812</v>
      </c>
      <c r="N278" s="56" t="s">
        <v>813</v>
      </c>
      <c r="O278" s="56" t="s">
        <v>915</v>
      </c>
      <c r="P278" s="56"/>
      <c r="Q278" s="60" t="s">
        <v>815</v>
      </c>
      <c r="R278" s="57">
        <v>41883</v>
      </c>
      <c r="S278" s="61" t="s">
        <v>917</v>
      </c>
      <c r="T278" s="64"/>
      <c r="U278" s="55"/>
      <c r="V278" s="55"/>
      <c r="W278" s="65"/>
      <c r="X278" s="60" t="s">
        <v>517</v>
      </c>
      <c r="Y278" s="55"/>
      <c r="Z278" s="55"/>
      <c r="AA278" s="57"/>
      <c r="AB278" s="57"/>
      <c r="AC278" s="262"/>
      <c r="AD278" s="57">
        <v>42055</v>
      </c>
      <c r="AE278" s="66"/>
      <c r="AF278" s="276">
        <v>4</v>
      </c>
      <c r="AG278" s="276" t="s">
        <v>2001</v>
      </c>
      <c r="AH278" s="57">
        <v>42111</v>
      </c>
      <c r="AI278" s="65"/>
      <c r="AJ278" s="66"/>
      <c r="AK278" s="57">
        <v>42061</v>
      </c>
      <c r="AL278" s="57"/>
      <c r="AN278" s="71">
        <v>1</v>
      </c>
      <c r="AO278" s="57">
        <v>42005</v>
      </c>
      <c r="AQ278" s="66"/>
      <c r="AR278" s="57">
        <v>42051</v>
      </c>
      <c r="AS278" s="71"/>
      <c r="AT278" s="276" t="s">
        <v>1967</v>
      </c>
      <c r="AU278" s="66"/>
      <c r="AW278" s="71"/>
      <c r="AX278" s="71"/>
      <c r="AY278" s="58">
        <v>43.169986111111001</v>
      </c>
      <c r="AZ278" s="136">
        <v>141.78222777778001</v>
      </c>
      <c r="BA278" s="59">
        <v>41</v>
      </c>
      <c r="BB278" s="62"/>
      <c r="BC278" s="63"/>
      <c r="BD278" s="55" t="s">
        <v>74</v>
      </c>
      <c r="BE278" s="211">
        <v>8.7740371281162641</v>
      </c>
      <c r="BF278" s="295" t="s">
        <v>1967</v>
      </c>
      <c r="BG278" s="57">
        <v>42187</v>
      </c>
      <c r="BH278" s="57" t="s">
        <v>1122</v>
      </c>
      <c r="BI278" s="95" t="s">
        <v>2023</v>
      </c>
      <c r="BJ278" s="99">
        <v>105.9025</v>
      </c>
      <c r="BK278" s="307">
        <v>1.0731052984574101E-2</v>
      </c>
      <c r="BL278" s="93" t="s">
        <v>2015</v>
      </c>
      <c r="BM278" s="55">
        <v>6</v>
      </c>
      <c r="BN278" s="323" t="s">
        <v>2074</v>
      </c>
      <c r="BO278" s="358">
        <v>3.0000000000000001E-3</v>
      </c>
      <c r="BP278" s="358">
        <v>0</v>
      </c>
      <c r="BQ278" s="358">
        <v>1E-3</v>
      </c>
      <c r="BR278" s="358">
        <v>0</v>
      </c>
      <c r="BS278" s="358">
        <v>3.0000000000000001E-3</v>
      </c>
      <c r="BT278" s="358">
        <v>0.03</v>
      </c>
      <c r="BU278" s="359">
        <v>0.96199999999999997</v>
      </c>
      <c r="BV278" s="358">
        <v>2.0790515999999998E-2</v>
      </c>
      <c r="BW278" s="358">
        <v>4.9273850000000001E-2</v>
      </c>
      <c r="BX278" s="358">
        <v>3.3606467000000001E-2</v>
      </c>
      <c r="BY278" s="358">
        <v>3.9364023999999997E-2</v>
      </c>
      <c r="BZ278" s="358">
        <v>2.2639651E-2</v>
      </c>
      <c r="CA278" s="358">
        <v>6.0455918999999997E-2</v>
      </c>
      <c r="CB278" s="359">
        <v>0.773869574</v>
      </c>
      <c r="CC278" s="64">
        <v>296</v>
      </c>
      <c r="CD278" s="64">
        <v>307</v>
      </c>
      <c r="CE278" s="64">
        <v>267</v>
      </c>
      <c r="CF278" s="64">
        <v>283</v>
      </c>
      <c r="CG278" s="64">
        <v>248</v>
      </c>
      <c r="CH278" s="64">
        <v>193</v>
      </c>
      <c r="CI278" s="64">
        <v>213</v>
      </c>
      <c r="CJ278" s="64">
        <v>224</v>
      </c>
      <c r="CK278" s="64">
        <v>226</v>
      </c>
      <c r="CL278" s="327">
        <v>259</v>
      </c>
      <c r="CM278" s="328">
        <v>8.5970235515098997E-2</v>
      </c>
      <c r="CN278" s="328">
        <v>0.191179260196016</v>
      </c>
      <c r="CO278" s="55" t="s">
        <v>74</v>
      </c>
      <c r="CQ278" s="55"/>
      <c r="CR278" s="38"/>
      <c r="CS278" s="331"/>
      <c r="CT278" s="214"/>
      <c r="CU278" s="302">
        <v>6</v>
      </c>
      <c r="CV278" s="302">
        <v>5</v>
      </c>
      <c r="CW278" s="352" t="s">
        <v>2516</v>
      </c>
      <c r="CY278" s="55"/>
      <c r="CZ278" s="55"/>
      <c r="DA278" s="368"/>
    </row>
    <row r="279" spans="1:105" s="53" customFormat="1">
      <c r="A279" s="55">
        <v>278</v>
      </c>
      <c r="B279" s="130" t="s">
        <v>1070</v>
      </c>
      <c r="C279" s="130" t="s">
        <v>1070</v>
      </c>
      <c r="D279" s="131" t="s">
        <v>29</v>
      </c>
      <c r="G279" s="132" t="s">
        <v>918</v>
      </c>
      <c r="H279" s="55"/>
      <c r="I279" s="67"/>
      <c r="J279" s="55"/>
      <c r="K279" s="55" t="s">
        <v>811</v>
      </c>
      <c r="L279" s="54"/>
      <c r="M279" s="55" t="s">
        <v>812</v>
      </c>
      <c r="N279" s="56" t="s">
        <v>813</v>
      </c>
      <c r="O279" s="56" t="s">
        <v>919</v>
      </c>
      <c r="P279" s="56"/>
      <c r="Q279" s="60" t="s">
        <v>815</v>
      </c>
      <c r="R279" s="57">
        <v>41883</v>
      </c>
      <c r="S279" s="61" t="s">
        <v>830</v>
      </c>
      <c r="T279" s="64"/>
      <c r="U279" s="55"/>
      <c r="V279" s="55"/>
      <c r="W279" s="65"/>
      <c r="X279" s="60" t="s">
        <v>517</v>
      </c>
      <c r="Y279" s="55"/>
      <c r="Z279" s="55"/>
      <c r="AA279" s="57"/>
      <c r="AB279" s="57"/>
      <c r="AC279" s="262"/>
      <c r="AD279" s="57">
        <v>42055</v>
      </c>
      <c r="AE279" s="66"/>
      <c r="AF279" s="276">
        <v>7</v>
      </c>
      <c r="AG279" s="276" t="s">
        <v>2001</v>
      </c>
      <c r="AH279" s="57">
        <v>42111</v>
      </c>
      <c r="AI279" s="65"/>
      <c r="AJ279" s="66"/>
      <c r="AK279" s="57">
        <v>42061</v>
      </c>
      <c r="AL279" s="57"/>
      <c r="AN279" s="71">
        <v>3</v>
      </c>
      <c r="AO279" s="57">
        <v>42005</v>
      </c>
      <c r="AQ279" s="66"/>
      <c r="AR279" s="57">
        <v>42051</v>
      </c>
      <c r="AS279" s="71"/>
      <c r="AT279" s="276" t="s">
        <v>1967</v>
      </c>
      <c r="AU279" s="66"/>
      <c r="AW279" s="71"/>
      <c r="AX279" s="71"/>
      <c r="AY279" s="58">
        <v>43.063933333332997</v>
      </c>
      <c r="AZ279" s="136">
        <v>141.76390000000001</v>
      </c>
      <c r="BA279" s="59">
        <v>25</v>
      </c>
      <c r="BB279" s="62"/>
      <c r="BC279" s="63"/>
      <c r="BD279" s="55" t="s">
        <v>74</v>
      </c>
      <c r="BE279" s="211">
        <v>8.480059869036479</v>
      </c>
      <c r="BF279" s="295" t="s">
        <v>1967</v>
      </c>
      <c r="BG279" s="57">
        <v>42187</v>
      </c>
      <c r="BH279" s="57" t="s">
        <v>1122</v>
      </c>
      <c r="BI279" s="95" t="s">
        <v>2023</v>
      </c>
      <c r="BJ279" s="99">
        <v>84.652500000000003</v>
      </c>
      <c r="BK279" s="307">
        <v>8.2135523613963005E-4</v>
      </c>
      <c r="BL279" s="93" t="s">
        <v>2015</v>
      </c>
      <c r="BM279" s="55">
        <v>6</v>
      </c>
      <c r="BN279" s="323" t="s">
        <v>2074</v>
      </c>
      <c r="BO279" s="358">
        <v>1E-3</v>
      </c>
      <c r="BP279" s="358">
        <v>1.6E-2</v>
      </c>
      <c r="BQ279" s="358">
        <v>3.0000000000000001E-3</v>
      </c>
      <c r="BR279" s="358">
        <v>5.0000000000000001E-3</v>
      </c>
      <c r="BS279" s="358">
        <v>2E-3</v>
      </c>
      <c r="BT279" s="358">
        <v>2.1000000000000001E-2</v>
      </c>
      <c r="BU279" s="359">
        <v>0.95199999999999996</v>
      </c>
      <c r="BV279" s="358">
        <v>5.7584200000000002E-4</v>
      </c>
      <c r="BW279" s="358">
        <v>3.6116594000000002E-2</v>
      </c>
      <c r="BX279" s="358">
        <v>3.0533843000000001E-2</v>
      </c>
      <c r="BY279" s="358">
        <v>3.4478874E-2</v>
      </c>
      <c r="BZ279" s="358">
        <v>4.8304054999999999E-2</v>
      </c>
      <c r="CA279" s="358">
        <v>6.0621622999999999E-2</v>
      </c>
      <c r="CB279" s="359">
        <v>0.78936916999999995</v>
      </c>
      <c r="CC279" s="64">
        <v>296</v>
      </c>
      <c r="CD279" s="64">
        <v>307</v>
      </c>
      <c r="CE279" s="64">
        <v>267</v>
      </c>
      <c r="CF279" s="64">
        <v>283</v>
      </c>
      <c r="CG279" s="64">
        <v>248</v>
      </c>
      <c r="CH279" s="64">
        <v>193</v>
      </c>
      <c r="CI279" s="64">
        <v>213</v>
      </c>
      <c r="CJ279" s="64">
        <v>224</v>
      </c>
      <c r="CK279" s="64">
        <v>226</v>
      </c>
      <c r="CL279" s="327">
        <v>259</v>
      </c>
      <c r="CM279" s="328">
        <v>5.4471897124692997E-2</v>
      </c>
      <c r="CN279" s="328">
        <v>0.21191931540342299</v>
      </c>
      <c r="CO279" s="55" t="s">
        <v>74</v>
      </c>
      <c r="CQ279" s="55"/>
      <c r="CR279" s="38"/>
      <c r="CS279" s="331"/>
      <c r="CT279" s="214"/>
      <c r="CU279" s="302">
        <v>6</v>
      </c>
      <c r="CV279" s="302">
        <v>6</v>
      </c>
      <c r="CW279" s="352" t="s">
        <v>2517</v>
      </c>
      <c r="CY279" s="55" t="s">
        <v>3040</v>
      </c>
      <c r="CZ279" s="55" t="s">
        <v>3040</v>
      </c>
      <c r="DA279" s="368" t="s">
        <v>3040</v>
      </c>
    </row>
    <row r="280" spans="1:105" s="53" customFormat="1">
      <c r="A280" s="55">
        <v>279</v>
      </c>
      <c r="B280" s="130" t="s">
        <v>1071</v>
      </c>
      <c r="C280" s="130" t="s">
        <v>1071</v>
      </c>
      <c r="D280" s="131" t="s">
        <v>29</v>
      </c>
      <c r="G280" s="132" t="s">
        <v>920</v>
      </c>
      <c r="H280" s="55"/>
      <c r="I280" s="67"/>
      <c r="J280" s="55"/>
      <c r="K280" s="55" t="s">
        <v>811</v>
      </c>
      <c r="L280" s="54"/>
      <c r="M280" s="55" t="s">
        <v>812</v>
      </c>
      <c r="N280" s="56" t="s">
        <v>813</v>
      </c>
      <c r="O280" s="56" t="s">
        <v>921</v>
      </c>
      <c r="P280" s="56"/>
      <c r="Q280" s="60" t="s">
        <v>815</v>
      </c>
      <c r="R280" s="57">
        <v>41883</v>
      </c>
      <c r="S280" s="61" t="s">
        <v>654</v>
      </c>
      <c r="T280" s="64"/>
      <c r="U280" s="55"/>
      <c r="V280" s="55"/>
      <c r="W280" s="65"/>
      <c r="X280" s="60" t="s">
        <v>517</v>
      </c>
      <c r="Y280" s="55"/>
      <c r="Z280" s="55"/>
      <c r="AA280" s="57"/>
      <c r="AB280" s="57"/>
      <c r="AC280" s="262"/>
      <c r="AD280" s="57">
        <v>42055</v>
      </c>
      <c r="AE280" s="66"/>
      <c r="AF280" s="276">
        <v>3</v>
      </c>
      <c r="AG280" s="276" t="s">
        <v>2001</v>
      </c>
      <c r="AH280" s="57">
        <v>42111</v>
      </c>
      <c r="AI280" s="65"/>
      <c r="AJ280" s="66"/>
      <c r="AK280" s="57">
        <v>42061</v>
      </c>
      <c r="AL280" s="57"/>
      <c r="AN280" s="71">
        <v>1</v>
      </c>
      <c r="AO280" s="57">
        <v>42005</v>
      </c>
      <c r="AQ280" s="66"/>
      <c r="AR280" s="57">
        <v>42051</v>
      </c>
      <c r="AS280" s="71"/>
      <c r="AT280" s="276" t="s">
        <v>1967</v>
      </c>
      <c r="AU280" s="66"/>
      <c r="AW280" s="71"/>
      <c r="AX280" s="71"/>
      <c r="AY280" s="58">
        <v>43.059566666667003</v>
      </c>
      <c r="AZ280" s="136">
        <v>141.67382777777999</v>
      </c>
      <c r="BA280" s="59">
        <v>17</v>
      </c>
      <c r="BB280" s="62"/>
      <c r="BC280" s="63"/>
      <c r="BD280" s="55" t="s">
        <v>74</v>
      </c>
      <c r="BE280" s="211">
        <v>9.2145212707485964</v>
      </c>
      <c r="BF280" s="295" t="s">
        <v>1967</v>
      </c>
      <c r="BG280" s="57">
        <v>42187</v>
      </c>
      <c r="BH280" s="57" t="s">
        <v>1122</v>
      </c>
      <c r="BI280" s="95" t="s">
        <v>2023</v>
      </c>
      <c r="BJ280" s="99">
        <v>323.37500000000006</v>
      </c>
      <c r="BK280" s="307">
        <v>3.28723645431875E-3</v>
      </c>
      <c r="BL280" s="93" t="s">
        <v>2015</v>
      </c>
      <c r="BM280" s="55">
        <v>6</v>
      </c>
      <c r="BN280" s="323" t="s">
        <v>2074</v>
      </c>
      <c r="BO280" s="358">
        <v>1E-3</v>
      </c>
      <c r="BP280" s="358">
        <v>0</v>
      </c>
      <c r="BQ280" s="358">
        <v>0</v>
      </c>
      <c r="BR280" s="358">
        <v>1.4E-2</v>
      </c>
      <c r="BS280" s="358">
        <v>2E-3</v>
      </c>
      <c r="BT280" s="358">
        <v>2.1000000000000001E-2</v>
      </c>
      <c r="BU280" s="359">
        <v>0.96199999999999997</v>
      </c>
      <c r="BV280" s="358">
        <v>5.7632289999999999E-3</v>
      </c>
      <c r="BW280" s="358">
        <v>3.9401329999999998E-2</v>
      </c>
      <c r="BX280" s="358">
        <v>2.6929839000000001E-2</v>
      </c>
      <c r="BY280" s="358">
        <v>3.9264759000000003E-2</v>
      </c>
      <c r="BZ280" s="358">
        <v>4.1689208999999998E-2</v>
      </c>
      <c r="CA280" s="358">
        <v>5.7061682000000002E-2</v>
      </c>
      <c r="CB280" s="359">
        <v>0.78988995299999998</v>
      </c>
      <c r="CC280" s="64">
        <v>296</v>
      </c>
      <c r="CD280" s="64">
        <v>307</v>
      </c>
      <c r="CE280" s="64">
        <v>267</v>
      </c>
      <c r="CF280" s="64">
        <v>283</v>
      </c>
      <c r="CG280" s="64">
        <v>248</v>
      </c>
      <c r="CH280" s="64">
        <v>193</v>
      </c>
      <c r="CI280" s="64">
        <v>213</v>
      </c>
      <c r="CJ280" s="64">
        <v>224</v>
      </c>
      <c r="CK280" s="64">
        <v>226</v>
      </c>
      <c r="CL280" s="327">
        <v>259</v>
      </c>
      <c r="CM280" s="328">
        <v>5.8748735731830697E-2</v>
      </c>
      <c r="CN280" s="328">
        <v>0.21027262679602099</v>
      </c>
      <c r="CO280" s="55" t="s">
        <v>74</v>
      </c>
      <c r="CQ280" s="55"/>
      <c r="CR280" s="38"/>
      <c r="CS280" s="331"/>
      <c r="CT280" s="214"/>
      <c r="CU280" s="302">
        <v>6</v>
      </c>
      <c r="CV280" s="302">
        <v>6</v>
      </c>
      <c r="CW280" s="352" t="s">
        <v>2518</v>
      </c>
      <c r="CY280" s="55"/>
      <c r="CZ280" s="55"/>
      <c r="DA280" s="368" t="s">
        <v>3040</v>
      </c>
    </row>
    <row r="281" spans="1:105" s="53" customFormat="1">
      <c r="A281" s="55">
        <v>280</v>
      </c>
      <c r="B281" s="130" t="s">
        <v>1072</v>
      </c>
      <c r="C281" s="130" t="s">
        <v>1072</v>
      </c>
      <c r="D281" s="131" t="s">
        <v>29</v>
      </c>
      <c r="G281" s="132" t="s">
        <v>922</v>
      </c>
      <c r="H281" s="55"/>
      <c r="I281" s="67"/>
      <c r="J281" s="55"/>
      <c r="K281" s="55" t="s">
        <v>811</v>
      </c>
      <c r="L281" s="54"/>
      <c r="M281" s="55" t="s">
        <v>812</v>
      </c>
      <c r="N281" s="56" t="s">
        <v>813</v>
      </c>
      <c r="O281" s="56" t="s">
        <v>923</v>
      </c>
      <c r="P281" s="56"/>
      <c r="Q281" s="60" t="s">
        <v>815</v>
      </c>
      <c r="R281" s="57">
        <v>41883</v>
      </c>
      <c r="S281" s="61" t="s">
        <v>654</v>
      </c>
      <c r="T281" s="64"/>
      <c r="U281" s="55"/>
      <c r="V281" s="55"/>
      <c r="W281" s="65"/>
      <c r="X281" s="60" t="s">
        <v>517</v>
      </c>
      <c r="Y281" s="55"/>
      <c r="Z281" s="55"/>
      <c r="AA281" s="57"/>
      <c r="AB281" s="57"/>
      <c r="AC281" s="262"/>
      <c r="AD281" s="57">
        <v>42055</v>
      </c>
      <c r="AE281" s="66"/>
      <c r="AF281" s="276">
        <v>6</v>
      </c>
      <c r="AG281" s="276" t="s">
        <v>2001</v>
      </c>
      <c r="AH281" s="57">
        <v>42111</v>
      </c>
      <c r="AI281" s="65"/>
      <c r="AJ281" s="66"/>
      <c r="AK281" s="57">
        <v>42061</v>
      </c>
      <c r="AL281" s="57"/>
      <c r="AN281" s="71">
        <v>4</v>
      </c>
      <c r="AO281" s="57">
        <v>42005</v>
      </c>
      <c r="AQ281" s="66"/>
      <c r="AR281" s="57">
        <v>42051</v>
      </c>
      <c r="AS281" s="71"/>
      <c r="AT281" s="276" t="s">
        <v>1967</v>
      </c>
      <c r="AU281" s="66"/>
      <c r="AW281" s="71"/>
      <c r="AX281" s="71" t="s">
        <v>1967</v>
      </c>
      <c r="AY281" s="58">
        <v>43.086872222221999</v>
      </c>
      <c r="AZ281" s="136">
        <v>141.56950277778</v>
      </c>
      <c r="BA281" s="59">
        <v>12</v>
      </c>
      <c r="BB281" s="62"/>
      <c r="BC281" s="63"/>
      <c r="BD281" s="55" t="s">
        <v>74</v>
      </c>
      <c r="BE281" s="211">
        <v>8.7826516117282818</v>
      </c>
      <c r="BF281" s="295" t="s">
        <v>1967</v>
      </c>
      <c r="BG281" s="57">
        <v>42187</v>
      </c>
      <c r="BH281" s="57" t="s">
        <v>1122</v>
      </c>
      <c r="BI281" s="95" t="s">
        <v>2023</v>
      </c>
      <c r="BJ281" s="99">
        <v>221.37500000000003</v>
      </c>
      <c r="BK281" s="307">
        <v>1.95198126097989E-3</v>
      </c>
      <c r="BL281" s="93" t="s">
        <v>2015</v>
      </c>
      <c r="BM281" s="55">
        <v>6</v>
      </c>
      <c r="BN281" s="323" t="s">
        <v>2074</v>
      </c>
      <c r="BO281" s="358">
        <v>1E-3</v>
      </c>
      <c r="BP281" s="358">
        <v>2E-3</v>
      </c>
      <c r="BQ281" s="358">
        <v>0</v>
      </c>
      <c r="BR281" s="358">
        <v>1E-3</v>
      </c>
      <c r="BS281" s="358">
        <v>2E-3</v>
      </c>
      <c r="BT281" s="358">
        <v>4.0000000000000001E-3</v>
      </c>
      <c r="BU281" s="359">
        <v>0.99</v>
      </c>
      <c r="BV281" s="358">
        <v>2.0316977E-2</v>
      </c>
      <c r="BW281" s="358">
        <v>5.0062177999999999E-2</v>
      </c>
      <c r="BX281" s="358">
        <v>3.5474928000000003E-2</v>
      </c>
      <c r="BY281" s="358">
        <v>3.8904416999999997E-2</v>
      </c>
      <c r="BZ281" s="358">
        <v>2.3751023E-2</v>
      </c>
      <c r="CA281" s="358">
        <v>5.5911079000000002E-2</v>
      </c>
      <c r="CB281" s="359">
        <v>0.77557939799999998</v>
      </c>
      <c r="CC281" s="64">
        <v>303</v>
      </c>
      <c r="CD281" s="64">
        <v>306</v>
      </c>
      <c r="CE281" s="64">
        <v>267</v>
      </c>
      <c r="CF281" s="64">
        <v>284</v>
      </c>
      <c r="CG281" s="64">
        <v>248</v>
      </c>
      <c r="CH281" s="64">
        <v>193</v>
      </c>
      <c r="CI281" s="64">
        <v>213</v>
      </c>
      <c r="CJ281" s="64">
        <v>224</v>
      </c>
      <c r="CK281" s="64">
        <v>226</v>
      </c>
      <c r="CL281" s="327">
        <v>259</v>
      </c>
      <c r="CM281" s="328">
        <v>8.9524635168328301E-2</v>
      </c>
      <c r="CN281" s="328">
        <v>0.189227790649697</v>
      </c>
      <c r="CO281" s="55" t="s">
        <v>74</v>
      </c>
      <c r="CQ281" s="55"/>
      <c r="CR281" s="38"/>
      <c r="CS281" s="331"/>
      <c r="CT281" s="214"/>
      <c r="CU281" s="302">
        <v>6</v>
      </c>
      <c r="CV281" s="302">
        <v>5</v>
      </c>
      <c r="CW281" s="352" t="s">
        <v>2519</v>
      </c>
      <c r="CY281" s="55"/>
      <c r="CZ281" s="55"/>
      <c r="DA281" s="368"/>
    </row>
    <row r="282" spans="1:105" s="53" customFormat="1">
      <c r="A282" s="55">
        <v>281</v>
      </c>
      <c r="B282" s="130" t="s">
        <v>1073</v>
      </c>
      <c r="C282" s="130" t="s">
        <v>1073</v>
      </c>
      <c r="D282" s="131" t="s">
        <v>29</v>
      </c>
      <c r="G282" s="132" t="s">
        <v>924</v>
      </c>
      <c r="H282" s="55"/>
      <c r="I282" s="67"/>
      <c r="J282" s="55"/>
      <c r="K282" s="55" t="s">
        <v>811</v>
      </c>
      <c r="L282" s="54"/>
      <c r="M282" s="55" t="s">
        <v>812</v>
      </c>
      <c r="N282" s="56" t="s">
        <v>813</v>
      </c>
      <c r="O282" s="56" t="s">
        <v>925</v>
      </c>
      <c r="P282" s="56"/>
      <c r="Q282" s="60" t="s">
        <v>815</v>
      </c>
      <c r="R282" s="57">
        <v>41883</v>
      </c>
      <c r="S282" s="61" t="s">
        <v>654</v>
      </c>
      <c r="T282" s="64"/>
      <c r="U282" s="55"/>
      <c r="V282" s="55"/>
      <c r="W282" s="65"/>
      <c r="X282" s="60" t="s">
        <v>517</v>
      </c>
      <c r="Y282" s="55"/>
      <c r="Z282" s="55"/>
      <c r="AA282" s="57"/>
      <c r="AB282" s="57"/>
      <c r="AC282" s="262"/>
      <c r="AD282" s="57">
        <v>42055</v>
      </c>
      <c r="AE282" s="66"/>
      <c r="AF282" s="276">
        <v>6</v>
      </c>
      <c r="AG282" s="276" t="s">
        <v>2001</v>
      </c>
      <c r="AH282" s="57">
        <v>42111</v>
      </c>
      <c r="AI282" s="65"/>
      <c r="AJ282" s="66"/>
      <c r="AK282" s="57">
        <v>42061</v>
      </c>
      <c r="AL282" s="57"/>
      <c r="AN282" s="71">
        <v>4</v>
      </c>
      <c r="AO282" s="57">
        <v>42005</v>
      </c>
      <c r="AQ282" s="66"/>
      <c r="AR282" s="57">
        <v>42051</v>
      </c>
      <c r="AS282" s="71"/>
      <c r="AT282" s="276" t="s">
        <v>1967</v>
      </c>
      <c r="AU282" s="66"/>
      <c r="AW282" s="71"/>
      <c r="AX282" s="71" t="s">
        <v>1967</v>
      </c>
      <c r="AY282" s="58">
        <v>42.982088888889002</v>
      </c>
      <c r="AZ282" s="136">
        <v>141.58230555556</v>
      </c>
      <c r="BA282" s="59">
        <v>8</v>
      </c>
      <c r="BB282" s="62"/>
      <c r="BC282" s="63"/>
      <c r="BD282" s="55" t="s">
        <v>74</v>
      </c>
      <c r="BE282" s="211">
        <v>8.7692211113694487</v>
      </c>
      <c r="BF282" s="295" t="s">
        <v>1967</v>
      </c>
      <c r="BG282" s="57">
        <v>42187</v>
      </c>
      <c r="BH282" s="57" t="s">
        <v>1122</v>
      </c>
      <c r="BI282" s="95" t="s">
        <v>2023</v>
      </c>
      <c r="BJ282" s="99">
        <v>213.42750000000004</v>
      </c>
      <c r="BK282" s="307">
        <v>5.2015604681404396E-3</v>
      </c>
      <c r="BL282" s="93" t="s">
        <v>2015</v>
      </c>
      <c r="BM282" s="55">
        <v>6</v>
      </c>
      <c r="BN282" s="323" t="s">
        <v>2074</v>
      </c>
      <c r="BO282" s="358">
        <v>0</v>
      </c>
      <c r="BP282" s="358">
        <v>0</v>
      </c>
      <c r="BQ282" s="358">
        <v>1E-3</v>
      </c>
      <c r="BR282" s="358">
        <v>2E-3</v>
      </c>
      <c r="BS282" s="358">
        <v>1E-3</v>
      </c>
      <c r="BT282" s="358">
        <v>1.9E-2</v>
      </c>
      <c r="BU282" s="359">
        <v>0.97699999999999998</v>
      </c>
      <c r="BV282" s="358">
        <v>2.6730963999999999E-2</v>
      </c>
      <c r="BW282" s="358">
        <v>5.2513982000000001E-2</v>
      </c>
      <c r="BX282" s="358">
        <v>3.9452625999999998E-2</v>
      </c>
      <c r="BY282" s="358">
        <v>4.3228060999999998E-2</v>
      </c>
      <c r="BZ282" s="358">
        <v>1.8229459E-2</v>
      </c>
      <c r="CA282" s="358">
        <v>5.7223677000000001E-2</v>
      </c>
      <c r="CB282" s="359">
        <v>0.76262123100000001</v>
      </c>
      <c r="CC282" s="64">
        <v>296</v>
      </c>
      <c r="CD282" s="64">
        <v>307</v>
      </c>
      <c r="CE282" s="64">
        <v>267</v>
      </c>
      <c r="CF282" s="64">
        <v>283</v>
      </c>
      <c r="CG282" s="64">
        <v>248</v>
      </c>
      <c r="CH282" s="64">
        <v>193</v>
      </c>
      <c r="CI282" s="64">
        <v>213</v>
      </c>
      <c r="CJ282" s="64">
        <v>224</v>
      </c>
      <c r="CK282" s="64">
        <v>226</v>
      </c>
      <c r="CL282" s="327">
        <v>259</v>
      </c>
      <c r="CM282" s="328">
        <v>9.9147522034388105E-2</v>
      </c>
      <c r="CN282" s="328">
        <v>0.18531468531468501</v>
      </c>
      <c r="CO282" s="55" t="s">
        <v>74</v>
      </c>
      <c r="CQ282" s="55"/>
      <c r="CR282" s="38"/>
      <c r="CS282" s="331"/>
      <c r="CT282" s="214"/>
      <c r="CU282" s="302">
        <v>6</v>
      </c>
      <c r="CV282" s="302">
        <v>6</v>
      </c>
      <c r="CW282" s="352" t="s">
        <v>2520</v>
      </c>
      <c r="CY282" s="55"/>
      <c r="CZ282" s="55"/>
      <c r="DA282" s="368"/>
    </row>
    <row r="283" spans="1:105" s="53" customFormat="1">
      <c r="A283" s="55">
        <v>282</v>
      </c>
      <c r="B283" s="130" t="s">
        <v>1074</v>
      </c>
      <c r="C283" s="130" t="s">
        <v>1074</v>
      </c>
      <c r="D283" s="131" t="s">
        <v>29</v>
      </c>
      <c r="G283" s="132" t="s">
        <v>926</v>
      </c>
      <c r="H283" s="55"/>
      <c r="I283" s="67"/>
      <c r="J283" s="55"/>
      <c r="K283" s="55" t="s">
        <v>811</v>
      </c>
      <c r="L283" s="54"/>
      <c r="M283" s="55" t="s">
        <v>812</v>
      </c>
      <c r="N283" s="56" t="s">
        <v>813</v>
      </c>
      <c r="O283" s="56" t="s">
        <v>927</v>
      </c>
      <c r="P283" s="56"/>
      <c r="Q283" s="60" t="s">
        <v>815</v>
      </c>
      <c r="R283" s="57">
        <v>41883</v>
      </c>
      <c r="S283" s="61" t="s">
        <v>654</v>
      </c>
      <c r="T283" s="64"/>
      <c r="U283" s="55"/>
      <c r="V283" s="55"/>
      <c r="W283" s="65"/>
      <c r="X283" s="60" t="s">
        <v>517</v>
      </c>
      <c r="Y283" s="55"/>
      <c r="Z283" s="55"/>
      <c r="AA283" s="57"/>
      <c r="AB283" s="57"/>
      <c r="AC283" s="262"/>
      <c r="AD283" s="57">
        <v>42055</v>
      </c>
      <c r="AE283" s="66"/>
      <c r="AF283" s="276">
        <v>6</v>
      </c>
      <c r="AG283" s="276" t="s">
        <v>2000</v>
      </c>
      <c r="AH283" s="57">
        <v>42111</v>
      </c>
      <c r="AI283" s="65"/>
      <c r="AJ283" s="66"/>
      <c r="AK283" s="57">
        <v>42061</v>
      </c>
      <c r="AL283" s="57"/>
      <c r="AN283" s="71">
        <v>3</v>
      </c>
      <c r="AO283" s="57">
        <v>42005</v>
      </c>
      <c r="AQ283" s="66"/>
      <c r="AR283" s="57">
        <v>42051</v>
      </c>
      <c r="AS283" s="71"/>
      <c r="AT283" s="276" t="s">
        <v>1967</v>
      </c>
      <c r="AU283" s="66"/>
      <c r="AW283" s="71"/>
      <c r="AX283" s="71" t="s">
        <v>1967</v>
      </c>
      <c r="AY283" s="58">
        <v>42.933352777777998</v>
      </c>
      <c r="AZ283" s="136">
        <v>141.57069444443999</v>
      </c>
      <c r="BA283" s="59">
        <v>25</v>
      </c>
      <c r="BB283" s="62"/>
      <c r="BC283" s="63"/>
      <c r="BD283" s="55" t="s">
        <v>74</v>
      </c>
      <c r="BE283" s="310">
        <v>9.1560750586395621</v>
      </c>
      <c r="BF283" s="295" t="s">
        <v>1967</v>
      </c>
      <c r="BG283" s="57">
        <v>42147</v>
      </c>
      <c r="BH283" s="57" t="s">
        <v>1122</v>
      </c>
      <c r="BI283" s="95" t="s">
        <v>2023</v>
      </c>
      <c r="BJ283" s="99">
        <v>153.58750000000001</v>
      </c>
      <c r="BK283" s="309">
        <v>0.14422347047214201</v>
      </c>
      <c r="BL283" s="93" t="s">
        <v>2015</v>
      </c>
      <c r="BM283" s="55">
        <v>6</v>
      </c>
      <c r="BN283" s="323" t="s">
        <v>2074</v>
      </c>
      <c r="BO283" s="358">
        <v>0.158</v>
      </c>
      <c r="BP283" s="358">
        <v>0</v>
      </c>
      <c r="BQ283" s="358">
        <v>0</v>
      </c>
      <c r="BR283" s="358">
        <v>0</v>
      </c>
      <c r="BS283" s="358">
        <v>1E-3</v>
      </c>
      <c r="BT283" s="358">
        <v>7.6999999999999999E-2</v>
      </c>
      <c r="BU283" s="359">
        <v>0.76400000000000001</v>
      </c>
      <c r="BV283" s="358">
        <v>0.106820969</v>
      </c>
      <c r="BW283" s="358">
        <v>3.1098079000000001E-2</v>
      </c>
      <c r="BX283" s="358">
        <v>1.4779278E-2</v>
      </c>
      <c r="BY283" s="358">
        <v>1.3759901E-2</v>
      </c>
      <c r="BZ283" s="358">
        <v>2.8183703000000001E-2</v>
      </c>
      <c r="CA283" s="358">
        <v>7.8922983000000002E-2</v>
      </c>
      <c r="CB283" s="359">
        <v>0.72643508599999995</v>
      </c>
      <c r="CC283" s="64">
        <v>296</v>
      </c>
      <c r="CD283" s="64">
        <v>307</v>
      </c>
      <c r="CE283" s="64">
        <v>267</v>
      </c>
      <c r="CF283" s="64">
        <v>283</v>
      </c>
      <c r="CG283" s="64">
        <v>248</v>
      </c>
      <c r="CH283" s="64">
        <v>193</v>
      </c>
      <c r="CI283" s="64">
        <v>213</v>
      </c>
      <c r="CJ283" s="64">
        <v>224</v>
      </c>
      <c r="CK283" s="64">
        <v>226</v>
      </c>
      <c r="CL283" s="327">
        <v>259</v>
      </c>
      <c r="CM283" s="328">
        <v>8.4351972258344204E-2</v>
      </c>
      <c r="CN283" s="328">
        <v>0.20857792084832399</v>
      </c>
      <c r="CO283" s="55" t="s">
        <v>74</v>
      </c>
      <c r="CQ283" s="55"/>
      <c r="CR283" s="38"/>
      <c r="CS283" s="331"/>
      <c r="CT283" s="214"/>
      <c r="CU283" s="302">
        <v>6</v>
      </c>
      <c r="CV283" s="302">
        <v>6</v>
      </c>
      <c r="CW283" s="352" t="s">
        <v>2521</v>
      </c>
      <c r="CY283" s="55"/>
      <c r="CZ283" s="55" t="s">
        <v>3040</v>
      </c>
      <c r="DA283" s="368" t="s">
        <v>3040</v>
      </c>
    </row>
    <row r="284" spans="1:105" s="53" customFormat="1">
      <c r="A284" s="55">
        <v>283</v>
      </c>
      <c r="B284" s="130" t="s">
        <v>1075</v>
      </c>
      <c r="C284" s="130" t="s">
        <v>1075</v>
      </c>
      <c r="D284" s="131" t="s">
        <v>29</v>
      </c>
      <c r="G284" s="132" t="s">
        <v>928</v>
      </c>
      <c r="H284" s="55"/>
      <c r="I284" s="67"/>
      <c r="J284" s="55"/>
      <c r="K284" s="55" t="s">
        <v>811</v>
      </c>
      <c r="L284" s="54"/>
      <c r="M284" s="55" t="s">
        <v>812</v>
      </c>
      <c r="N284" s="56" t="s">
        <v>813</v>
      </c>
      <c r="O284" s="56" t="s">
        <v>929</v>
      </c>
      <c r="P284" s="56"/>
      <c r="Q284" s="60" t="s">
        <v>815</v>
      </c>
      <c r="R284" s="57">
        <v>41883</v>
      </c>
      <c r="S284" s="61" t="s">
        <v>654</v>
      </c>
      <c r="T284" s="64"/>
      <c r="U284" s="55"/>
      <c r="V284" s="55"/>
      <c r="W284" s="65"/>
      <c r="X284" s="60" t="s">
        <v>517</v>
      </c>
      <c r="Y284" s="55"/>
      <c r="Z284" s="55"/>
      <c r="AA284" s="57"/>
      <c r="AB284" s="57"/>
      <c r="AC284" s="262"/>
      <c r="AD284" s="57">
        <v>42055</v>
      </c>
      <c r="AE284" s="66"/>
      <c r="AF284" s="276">
        <v>5</v>
      </c>
      <c r="AG284" s="276" t="s">
        <v>2001</v>
      </c>
      <c r="AH284" s="57">
        <v>42111</v>
      </c>
      <c r="AI284" s="65"/>
      <c r="AJ284" s="66"/>
      <c r="AK284" s="57">
        <v>42061</v>
      </c>
      <c r="AL284" s="57"/>
      <c r="AN284" s="71">
        <v>1</v>
      </c>
      <c r="AO284" s="57">
        <v>42005</v>
      </c>
      <c r="AQ284" s="66"/>
      <c r="AR284" s="57">
        <v>42051</v>
      </c>
      <c r="AS284" s="71"/>
      <c r="AT284" s="276" t="s">
        <v>1967</v>
      </c>
      <c r="AU284" s="66"/>
      <c r="AW284" s="71"/>
      <c r="AX284" s="71"/>
      <c r="AY284" s="58">
        <v>42.232761111111003</v>
      </c>
      <c r="AZ284" s="136">
        <v>140.31428611110999</v>
      </c>
      <c r="BA284" s="59">
        <v>29</v>
      </c>
      <c r="BB284" s="62"/>
      <c r="BC284" s="63"/>
      <c r="BD284" s="55" t="s">
        <v>74</v>
      </c>
      <c r="BE284" s="211">
        <v>8.5937852049148855</v>
      </c>
      <c r="BF284" s="295" t="s">
        <v>1967</v>
      </c>
      <c r="BG284" s="57">
        <v>42187</v>
      </c>
      <c r="BH284" s="57" t="s">
        <v>1122</v>
      </c>
      <c r="BI284" s="95" t="s">
        <v>2023</v>
      </c>
      <c r="BJ284" s="99">
        <v>363.53750000000002</v>
      </c>
      <c r="BK284" s="307">
        <v>5.15705578996718E-3</v>
      </c>
      <c r="BL284" s="93" t="s">
        <v>2015</v>
      </c>
      <c r="BM284" s="55">
        <v>6</v>
      </c>
      <c r="BN284" s="323" t="s">
        <v>2074</v>
      </c>
      <c r="BO284" s="358">
        <v>0</v>
      </c>
      <c r="BP284" s="358">
        <v>1E-3</v>
      </c>
      <c r="BQ284" s="358">
        <v>0</v>
      </c>
      <c r="BR284" s="358">
        <v>0</v>
      </c>
      <c r="BS284" s="358">
        <v>1E-3</v>
      </c>
      <c r="BT284" s="358">
        <v>0.16300000000000001</v>
      </c>
      <c r="BU284" s="359">
        <v>0.83399999999999996</v>
      </c>
      <c r="BV284" s="358">
        <v>2.5384198E-2</v>
      </c>
      <c r="BW284" s="358">
        <v>0.12639740599999999</v>
      </c>
      <c r="BX284" s="358">
        <v>8.0553402999999996E-2</v>
      </c>
      <c r="BY284" s="358">
        <v>6.4656499000000006E-2</v>
      </c>
      <c r="BZ284" s="358">
        <v>9.7335299999999996E-6</v>
      </c>
      <c r="CA284" s="358">
        <v>0.124375614</v>
      </c>
      <c r="CB284" s="359">
        <v>0.57862314699999995</v>
      </c>
      <c r="CC284" s="64">
        <v>294</v>
      </c>
      <c r="CD284" s="64">
        <v>306</v>
      </c>
      <c r="CE284" s="64">
        <v>270</v>
      </c>
      <c r="CF284" s="64">
        <v>287</v>
      </c>
      <c r="CG284" s="64">
        <v>251</v>
      </c>
      <c r="CH284" s="64">
        <v>194</v>
      </c>
      <c r="CI284" s="64">
        <v>215</v>
      </c>
      <c r="CJ284" s="64">
        <v>226</v>
      </c>
      <c r="CK284" s="64">
        <v>227</v>
      </c>
      <c r="CL284" s="327">
        <v>249</v>
      </c>
      <c r="CM284" s="328">
        <v>0.19554977604392401</v>
      </c>
      <c r="CN284" s="328">
        <v>0.153567066599612</v>
      </c>
      <c r="CO284" s="55" t="s">
        <v>2050</v>
      </c>
      <c r="CQ284" s="55"/>
      <c r="CR284" s="38"/>
      <c r="CS284" s="331"/>
      <c r="CT284" s="214"/>
      <c r="CU284" s="302">
        <v>8</v>
      </c>
      <c r="CV284" s="302">
        <v>8</v>
      </c>
      <c r="CW284" s="352" t="s">
        <v>2522</v>
      </c>
      <c r="CY284" s="55"/>
      <c r="CZ284" s="55"/>
      <c r="DA284" s="368"/>
    </row>
    <row r="285" spans="1:105" s="53" customFormat="1">
      <c r="A285" s="55">
        <v>284</v>
      </c>
      <c r="B285" s="130" t="s">
        <v>1076</v>
      </c>
      <c r="C285" s="130" t="s">
        <v>1076</v>
      </c>
      <c r="D285" s="131" t="s">
        <v>29</v>
      </c>
      <c r="G285" s="132" t="s">
        <v>930</v>
      </c>
      <c r="H285" s="55"/>
      <c r="I285" s="67"/>
      <c r="J285" s="55"/>
      <c r="K285" s="55" t="s">
        <v>811</v>
      </c>
      <c r="L285" s="54"/>
      <c r="M285" s="55" t="s">
        <v>812</v>
      </c>
      <c r="N285" s="56" t="s">
        <v>813</v>
      </c>
      <c r="O285" s="56" t="s">
        <v>929</v>
      </c>
      <c r="P285" s="56"/>
      <c r="Q285" s="60" t="s">
        <v>815</v>
      </c>
      <c r="R285" s="57">
        <v>41883</v>
      </c>
      <c r="S285" s="61" t="s">
        <v>654</v>
      </c>
      <c r="T285" s="64"/>
      <c r="U285" s="55"/>
      <c r="V285" s="55"/>
      <c r="W285" s="65"/>
      <c r="X285" s="60" t="s">
        <v>517</v>
      </c>
      <c r="Y285" s="55"/>
      <c r="Z285" s="55"/>
      <c r="AA285" s="57"/>
      <c r="AB285" s="57"/>
      <c r="AC285" s="262"/>
      <c r="AD285" s="57">
        <v>42055</v>
      </c>
      <c r="AE285" s="66"/>
      <c r="AF285" s="276">
        <v>6</v>
      </c>
      <c r="AG285" s="276" t="s">
        <v>2001</v>
      </c>
      <c r="AH285" s="57">
        <v>42111</v>
      </c>
      <c r="AI285" s="65"/>
      <c r="AJ285" s="66"/>
      <c r="AK285" s="57">
        <v>42061</v>
      </c>
      <c r="AL285" s="57"/>
      <c r="AN285" s="71">
        <v>3</v>
      </c>
      <c r="AO285" s="57">
        <v>42005</v>
      </c>
      <c r="AQ285" s="66"/>
      <c r="AR285" s="57">
        <v>42051</v>
      </c>
      <c r="AS285" s="71"/>
      <c r="AT285" s="276" t="s">
        <v>1967</v>
      </c>
      <c r="AU285" s="66"/>
      <c r="AW285" s="71"/>
      <c r="AX285" s="71" t="s">
        <v>1967</v>
      </c>
      <c r="AY285" s="58">
        <v>42.204119444443997</v>
      </c>
      <c r="AZ285" s="136">
        <v>140.39251666666999</v>
      </c>
      <c r="BA285" s="59">
        <v>10</v>
      </c>
      <c r="BB285" s="62"/>
      <c r="BC285" s="63"/>
      <c r="BD285" s="55" t="s">
        <v>74</v>
      </c>
      <c r="BE285" s="211">
        <v>8.8852282157676328</v>
      </c>
      <c r="BF285" s="295" t="s">
        <v>1967</v>
      </c>
      <c r="BG285" s="57">
        <v>42187</v>
      </c>
      <c r="BH285" s="57" t="s">
        <v>1122</v>
      </c>
      <c r="BI285" s="95" t="s">
        <v>2023</v>
      </c>
      <c r="BJ285" s="99">
        <v>147.08500000000001</v>
      </c>
      <c r="BK285" s="307">
        <v>5.5865921787709499E-3</v>
      </c>
      <c r="BL285" s="93" t="s">
        <v>2015</v>
      </c>
      <c r="BM285" s="55">
        <v>6</v>
      </c>
      <c r="BN285" s="323" t="s">
        <v>2074</v>
      </c>
      <c r="BO285" s="358">
        <v>0</v>
      </c>
      <c r="BP285" s="358">
        <v>1E-3</v>
      </c>
      <c r="BQ285" s="358">
        <v>0</v>
      </c>
      <c r="BR285" s="358">
        <v>2E-3</v>
      </c>
      <c r="BS285" s="358">
        <v>1E-3</v>
      </c>
      <c r="BT285" s="358">
        <v>0.159</v>
      </c>
      <c r="BU285" s="359">
        <v>0.83799999999999997</v>
      </c>
      <c r="BV285" s="358">
        <v>2.5693674999999999E-2</v>
      </c>
      <c r="BW285" s="358">
        <v>0.108346079</v>
      </c>
      <c r="BX285" s="358">
        <v>6.8467470000000002E-2</v>
      </c>
      <c r="BY285" s="358">
        <v>6.0045497000000003E-2</v>
      </c>
      <c r="BZ285" s="358">
        <v>7.3344399999999998E-4</v>
      </c>
      <c r="CA285" s="358">
        <v>0.13115744600000001</v>
      </c>
      <c r="CB285" s="359">
        <v>0.605556388</v>
      </c>
      <c r="CC285" s="64">
        <v>296</v>
      </c>
      <c r="CD285" s="64">
        <v>307</v>
      </c>
      <c r="CE285" s="64">
        <v>267</v>
      </c>
      <c r="CF285" s="64">
        <v>283</v>
      </c>
      <c r="CG285" s="64">
        <v>248</v>
      </c>
      <c r="CH285" s="64">
        <v>193</v>
      </c>
      <c r="CI285" s="64">
        <v>213</v>
      </c>
      <c r="CJ285" s="64">
        <v>224</v>
      </c>
      <c r="CK285" s="64">
        <v>226</v>
      </c>
      <c r="CL285" s="327">
        <v>259</v>
      </c>
      <c r="CM285" s="328">
        <v>0.147290853922844</v>
      </c>
      <c r="CN285" s="328">
        <v>0.163548868103565</v>
      </c>
      <c r="CO285" s="55" t="s">
        <v>74</v>
      </c>
      <c r="CQ285" s="55"/>
      <c r="CR285" s="38"/>
      <c r="CS285" s="331"/>
      <c r="CT285" s="214"/>
      <c r="CU285" s="302">
        <v>8</v>
      </c>
      <c r="CV285" s="302">
        <v>8</v>
      </c>
      <c r="CW285" s="352" t="s">
        <v>2523</v>
      </c>
      <c r="CY285" s="55"/>
      <c r="CZ285" s="55"/>
      <c r="DA285" s="368"/>
    </row>
    <row r="286" spans="1:105" s="53" customFormat="1">
      <c r="A286" s="55">
        <v>285</v>
      </c>
      <c r="B286" s="130" t="s">
        <v>1077</v>
      </c>
      <c r="C286" s="130" t="s">
        <v>1077</v>
      </c>
      <c r="D286" s="131" t="s">
        <v>29</v>
      </c>
      <c r="G286" s="132" t="s">
        <v>931</v>
      </c>
      <c r="H286" s="55"/>
      <c r="I286" s="67"/>
      <c r="J286" s="55"/>
      <c r="K286" s="55" t="s">
        <v>811</v>
      </c>
      <c r="L286" s="54"/>
      <c r="M286" s="55" t="s">
        <v>812</v>
      </c>
      <c r="N286" s="56" t="s">
        <v>813</v>
      </c>
      <c r="O286" s="56" t="s">
        <v>929</v>
      </c>
      <c r="P286" s="56"/>
      <c r="Q286" s="60" t="s">
        <v>815</v>
      </c>
      <c r="R286" s="57">
        <v>41883</v>
      </c>
      <c r="S286" s="61" t="s">
        <v>932</v>
      </c>
      <c r="T286" s="64"/>
      <c r="U286" s="55"/>
      <c r="V286" s="55"/>
      <c r="W286" s="65"/>
      <c r="X286" s="60" t="s">
        <v>517</v>
      </c>
      <c r="Y286" s="55"/>
      <c r="Z286" s="55"/>
      <c r="AA286" s="57"/>
      <c r="AB286" s="57"/>
      <c r="AC286" s="262"/>
      <c r="AD286" s="57">
        <v>42055</v>
      </c>
      <c r="AE286" s="66"/>
      <c r="AF286" s="276">
        <v>5</v>
      </c>
      <c r="AG286" s="276" t="s">
        <v>2001</v>
      </c>
      <c r="AH286" s="57">
        <v>42111</v>
      </c>
      <c r="AI286" s="65"/>
      <c r="AJ286" s="66"/>
      <c r="AK286" s="57">
        <v>42061</v>
      </c>
      <c r="AL286" s="57"/>
      <c r="AN286" s="71">
        <v>2</v>
      </c>
      <c r="AO286" s="57">
        <v>42005</v>
      </c>
      <c r="AQ286" s="66"/>
      <c r="AR286" s="57">
        <v>42051</v>
      </c>
      <c r="AS286" s="71"/>
      <c r="AT286" s="276" t="s">
        <v>1967</v>
      </c>
      <c r="AU286" s="66"/>
      <c r="AW286" s="71"/>
      <c r="AX286" s="71"/>
      <c r="AY286" s="58">
        <v>42.179066666666998</v>
      </c>
      <c r="AZ286" s="136">
        <v>140.44296388889001</v>
      </c>
      <c r="BA286" s="59">
        <v>26</v>
      </c>
      <c r="BB286" s="62"/>
      <c r="BC286" s="63"/>
      <c r="BD286" s="55" t="s">
        <v>74</v>
      </c>
      <c r="BE286" s="211">
        <v>8.5900291205591142</v>
      </c>
      <c r="BF286" s="295" t="s">
        <v>1967</v>
      </c>
      <c r="BG286" s="57">
        <v>42187</v>
      </c>
      <c r="BH286" s="57" t="s">
        <v>1122</v>
      </c>
      <c r="BI286" s="95" t="s">
        <v>2023</v>
      </c>
      <c r="BJ286" s="99">
        <v>196.72500000000002</v>
      </c>
      <c r="BK286" s="307">
        <v>9.2768791627021903E-3</v>
      </c>
      <c r="BL286" s="93" t="s">
        <v>2015</v>
      </c>
      <c r="BM286" s="55">
        <v>6</v>
      </c>
      <c r="BN286" s="323" t="s">
        <v>2074</v>
      </c>
      <c r="BO286" s="358">
        <v>1E-3</v>
      </c>
      <c r="BP286" s="358">
        <v>1E-3</v>
      </c>
      <c r="BQ286" s="358">
        <v>0</v>
      </c>
      <c r="BR286" s="358">
        <v>1E-3</v>
      </c>
      <c r="BS286" s="358">
        <v>2E-3</v>
      </c>
      <c r="BT286" s="358">
        <v>0.20100000000000001</v>
      </c>
      <c r="BU286" s="359">
        <v>0.79500000000000004</v>
      </c>
      <c r="BV286" s="358">
        <v>1.0843976E-2</v>
      </c>
      <c r="BW286" s="358">
        <v>9.3469791999999996E-2</v>
      </c>
      <c r="BX286" s="358">
        <v>5.7469975999999999E-2</v>
      </c>
      <c r="BY286" s="358">
        <v>4.7855183000000003E-2</v>
      </c>
      <c r="BZ286" s="358">
        <v>1.9633815999999998E-2</v>
      </c>
      <c r="CA286" s="358">
        <v>0.14104333099999999</v>
      </c>
      <c r="CB286" s="359">
        <v>0.62968392699999998</v>
      </c>
      <c r="CC286" s="64">
        <v>296</v>
      </c>
      <c r="CD286" s="64">
        <v>307</v>
      </c>
      <c r="CE286" s="64">
        <v>267</v>
      </c>
      <c r="CF286" s="64">
        <v>283</v>
      </c>
      <c r="CG286" s="64">
        <v>248</v>
      </c>
      <c r="CH286" s="64">
        <v>193</v>
      </c>
      <c r="CI286" s="64">
        <v>213</v>
      </c>
      <c r="CJ286" s="64">
        <v>224</v>
      </c>
      <c r="CK286" s="64">
        <v>226</v>
      </c>
      <c r="CL286" s="327">
        <v>259</v>
      </c>
      <c r="CM286" s="328">
        <v>0.10648750180609701</v>
      </c>
      <c r="CN286" s="328">
        <v>0.18243855109961199</v>
      </c>
      <c r="CO286" s="55" t="s">
        <v>74</v>
      </c>
      <c r="CQ286" s="55"/>
      <c r="CR286" s="38"/>
      <c r="CS286" s="331"/>
      <c r="CT286" s="214"/>
      <c r="CU286" s="302">
        <v>8</v>
      </c>
      <c r="CV286" s="302">
        <v>8</v>
      </c>
      <c r="CW286" s="352" t="s">
        <v>2524</v>
      </c>
      <c r="CY286" s="55"/>
      <c r="CZ286" s="55"/>
      <c r="DA286" s="368" t="s">
        <v>3040</v>
      </c>
    </row>
    <row r="287" spans="1:105" s="53" customFormat="1">
      <c r="A287" s="55">
        <v>286</v>
      </c>
      <c r="B287" s="130" t="s">
        <v>1078</v>
      </c>
      <c r="C287" s="130" t="s">
        <v>1078</v>
      </c>
      <c r="D287" s="131" t="s">
        <v>29</v>
      </c>
      <c r="G287" s="132" t="s">
        <v>933</v>
      </c>
      <c r="H287" s="55"/>
      <c r="I287" s="67"/>
      <c r="J287" s="55"/>
      <c r="K287" s="55" t="s">
        <v>811</v>
      </c>
      <c r="L287" s="54"/>
      <c r="M287" s="55" t="s">
        <v>812</v>
      </c>
      <c r="N287" s="56" t="s">
        <v>813</v>
      </c>
      <c r="O287" s="56" t="s">
        <v>934</v>
      </c>
      <c r="P287" s="56"/>
      <c r="Q287" s="60" t="s">
        <v>815</v>
      </c>
      <c r="R287" s="57">
        <v>41884</v>
      </c>
      <c r="S287" s="61" t="s">
        <v>917</v>
      </c>
      <c r="T287" s="64"/>
      <c r="U287" s="55"/>
      <c r="V287" s="55"/>
      <c r="W287" s="65"/>
      <c r="X287" s="60" t="s">
        <v>517</v>
      </c>
      <c r="Y287" s="55"/>
      <c r="Z287" s="55"/>
      <c r="AA287" s="57"/>
      <c r="AB287" s="57"/>
      <c r="AC287" s="262"/>
      <c r="AD287" s="57">
        <v>42055</v>
      </c>
      <c r="AE287" s="66"/>
      <c r="AF287" s="276">
        <v>5</v>
      </c>
      <c r="AG287" s="276" t="s">
        <v>2000</v>
      </c>
      <c r="AH287" s="57">
        <v>42111</v>
      </c>
      <c r="AI287" s="65"/>
      <c r="AJ287" s="66"/>
      <c r="AK287" s="57">
        <v>42061</v>
      </c>
      <c r="AL287" s="57"/>
      <c r="AN287" s="71">
        <v>2</v>
      </c>
      <c r="AO287" s="57">
        <v>42005</v>
      </c>
      <c r="AQ287" s="66"/>
      <c r="AR287" s="57">
        <v>42051</v>
      </c>
      <c r="AS287" s="71"/>
      <c r="AT287" s="276" t="s">
        <v>1967</v>
      </c>
      <c r="AU287" s="66"/>
      <c r="AW287" s="71"/>
      <c r="AX287" s="71"/>
      <c r="AY287" s="58">
        <v>42.104877777778</v>
      </c>
      <c r="AZ287" s="136">
        <v>140.55261111111</v>
      </c>
      <c r="BA287" s="59">
        <v>47</v>
      </c>
      <c r="BB287" s="62"/>
      <c r="BC287" s="63"/>
      <c r="BD287" s="55" t="s">
        <v>74</v>
      </c>
      <c r="BE287" s="211">
        <v>8.7862619808306697</v>
      </c>
      <c r="BF287" s="295" t="s">
        <v>1967</v>
      </c>
      <c r="BG287" s="57">
        <v>42147</v>
      </c>
      <c r="BH287" s="57" t="s">
        <v>1122</v>
      </c>
      <c r="BI287" s="95" t="s">
        <v>2023</v>
      </c>
      <c r="BJ287" s="99">
        <v>1077.3675000000001</v>
      </c>
      <c r="BK287" s="307">
        <v>2.7898326100433998E-3</v>
      </c>
      <c r="BL287" s="93" t="s">
        <v>2015</v>
      </c>
      <c r="BM287" s="55">
        <v>6</v>
      </c>
      <c r="BN287" s="323" t="s">
        <v>2074</v>
      </c>
      <c r="BO287" s="358">
        <v>0</v>
      </c>
      <c r="BP287" s="358">
        <v>4.0000000000000001E-3</v>
      </c>
      <c r="BQ287" s="358">
        <v>1E-3</v>
      </c>
      <c r="BR287" s="358">
        <v>2E-3</v>
      </c>
      <c r="BS287" s="358">
        <v>3.0000000000000001E-3</v>
      </c>
      <c r="BT287" s="358">
        <v>0.14799999999999999</v>
      </c>
      <c r="BU287" s="359">
        <v>0.84199999999999997</v>
      </c>
      <c r="BV287" s="358">
        <v>1.0807541E-2</v>
      </c>
      <c r="BW287" s="358">
        <v>0.112759629</v>
      </c>
      <c r="BX287" s="358">
        <v>6.8451443000000001E-2</v>
      </c>
      <c r="BY287" s="358">
        <v>6.3097063999999994E-2</v>
      </c>
      <c r="BZ287" s="358">
        <v>9.5614040000000008E-3</v>
      </c>
      <c r="CA287" s="358">
        <v>0.118090599</v>
      </c>
      <c r="CB287" s="359">
        <v>0.61723232100000003</v>
      </c>
      <c r="CC287" s="64">
        <v>296</v>
      </c>
      <c r="CD287" s="64">
        <v>307</v>
      </c>
      <c r="CE287" s="64">
        <v>267</v>
      </c>
      <c r="CF287" s="64">
        <v>283</v>
      </c>
      <c r="CG287" s="64">
        <v>248</v>
      </c>
      <c r="CH287" s="64">
        <v>193</v>
      </c>
      <c r="CI287" s="64">
        <v>213</v>
      </c>
      <c r="CJ287" s="64">
        <v>223</v>
      </c>
      <c r="CK287" s="64">
        <v>226</v>
      </c>
      <c r="CL287" s="327">
        <v>259</v>
      </c>
      <c r="CM287" s="328">
        <v>0.135385059962433</v>
      </c>
      <c r="CN287" s="328">
        <v>0.16864973262032101</v>
      </c>
      <c r="CO287" s="55" t="s">
        <v>74</v>
      </c>
      <c r="CQ287" s="55"/>
      <c r="CR287" s="38"/>
      <c r="CS287" s="331"/>
      <c r="CT287" s="214"/>
      <c r="CU287" s="302">
        <v>8</v>
      </c>
      <c r="CV287" s="302">
        <v>7</v>
      </c>
      <c r="CW287" s="352" t="s">
        <v>2525</v>
      </c>
      <c r="CY287" s="55"/>
      <c r="CZ287" s="55"/>
      <c r="DA287" s="368" t="s">
        <v>3040</v>
      </c>
    </row>
    <row r="288" spans="1:105" s="53" customFormat="1">
      <c r="A288" s="55">
        <v>287</v>
      </c>
      <c r="B288" s="130" t="s">
        <v>1079</v>
      </c>
      <c r="C288" s="130" t="s">
        <v>1079</v>
      </c>
      <c r="D288" s="131" t="s">
        <v>29</v>
      </c>
      <c r="G288" s="132" t="s">
        <v>935</v>
      </c>
      <c r="H288" s="55"/>
      <c r="I288" s="67"/>
      <c r="J288" s="55"/>
      <c r="K288" s="55" t="s">
        <v>811</v>
      </c>
      <c r="L288" s="54"/>
      <c r="M288" s="55" t="s">
        <v>812</v>
      </c>
      <c r="N288" s="56" t="s">
        <v>813</v>
      </c>
      <c r="O288" s="56" t="s">
        <v>929</v>
      </c>
      <c r="P288" s="56"/>
      <c r="Q288" s="60" t="s">
        <v>815</v>
      </c>
      <c r="R288" s="57">
        <v>41884</v>
      </c>
      <c r="S288" s="61" t="s">
        <v>654</v>
      </c>
      <c r="T288" s="64"/>
      <c r="U288" s="55"/>
      <c r="V288" s="55"/>
      <c r="W288" s="65"/>
      <c r="X288" s="60" t="s">
        <v>517</v>
      </c>
      <c r="Y288" s="55"/>
      <c r="Z288" s="55"/>
      <c r="AA288" s="57"/>
      <c r="AB288" s="57"/>
      <c r="AC288" s="262"/>
      <c r="AD288" s="57">
        <v>42055</v>
      </c>
      <c r="AE288" s="66"/>
      <c r="AF288" s="276">
        <v>5</v>
      </c>
      <c r="AG288" s="276" t="s">
        <v>2001</v>
      </c>
      <c r="AH288" s="57">
        <v>42111</v>
      </c>
      <c r="AI288" s="65"/>
      <c r="AJ288" s="66"/>
      <c r="AK288" s="57">
        <v>42061</v>
      </c>
      <c r="AL288" s="57"/>
      <c r="AN288" s="71">
        <v>4</v>
      </c>
      <c r="AO288" s="57">
        <v>42005</v>
      </c>
      <c r="AQ288" s="66"/>
      <c r="AR288" s="57">
        <v>42051</v>
      </c>
      <c r="AS288" s="71"/>
      <c r="AT288" s="276" t="s">
        <v>1967</v>
      </c>
      <c r="AU288" s="66"/>
      <c r="AW288" s="71"/>
      <c r="AX288" s="71" t="s">
        <v>1967</v>
      </c>
      <c r="AY288" s="58">
        <v>42.256419444443999</v>
      </c>
      <c r="AZ288" s="136">
        <v>140.24253888889001</v>
      </c>
      <c r="BA288" s="59">
        <v>17</v>
      </c>
      <c r="BB288" s="62"/>
      <c r="BC288" s="63"/>
      <c r="BD288" s="55" t="s">
        <v>74</v>
      </c>
      <c r="BE288" s="211">
        <v>8.7583843329253348</v>
      </c>
      <c r="BF288" s="295" t="s">
        <v>1967</v>
      </c>
      <c r="BG288" s="57">
        <v>42187</v>
      </c>
      <c r="BH288" s="57" t="s">
        <v>1122</v>
      </c>
      <c r="BI288" s="95" t="s">
        <v>2023</v>
      </c>
      <c r="BJ288" s="99">
        <v>159.41000000000003</v>
      </c>
      <c r="BK288" s="307">
        <v>3.5063113604488099E-3</v>
      </c>
      <c r="BL288" s="93" t="s">
        <v>2015</v>
      </c>
      <c r="BM288" s="55">
        <v>6</v>
      </c>
      <c r="BN288" s="323" t="s">
        <v>2074</v>
      </c>
      <c r="BO288" s="358">
        <v>0</v>
      </c>
      <c r="BP288" s="358">
        <v>1E-3</v>
      </c>
      <c r="BQ288" s="358">
        <v>1E-3</v>
      </c>
      <c r="BR288" s="358">
        <v>1E-3</v>
      </c>
      <c r="BS288" s="358">
        <v>1.4E-2</v>
      </c>
      <c r="BT288" s="358">
        <v>0.17299999999999999</v>
      </c>
      <c r="BU288" s="359">
        <v>0.81100000000000005</v>
      </c>
      <c r="BV288" s="358">
        <v>9.8668800000000006E-6</v>
      </c>
      <c r="BW288" s="358">
        <v>9.3407698999999997E-2</v>
      </c>
      <c r="BX288" s="358">
        <v>6.6855504999999996E-2</v>
      </c>
      <c r="BY288" s="358">
        <v>5.2588623000000001E-2</v>
      </c>
      <c r="BZ288" s="358">
        <v>2.1946050000000002E-2</v>
      </c>
      <c r="CA288" s="358">
        <v>0.136239841</v>
      </c>
      <c r="CB288" s="359">
        <v>0.62895241599999996</v>
      </c>
      <c r="CC288" s="64">
        <v>296</v>
      </c>
      <c r="CD288" s="64">
        <v>307</v>
      </c>
      <c r="CE288" s="64">
        <v>267</v>
      </c>
      <c r="CF288" s="64">
        <v>283</v>
      </c>
      <c r="CG288" s="64">
        <v>248</v>
      </c>
      <c r="CH288" s="64">
        <v>193</v>
      </c>
      <c r="CI288" s="64">
        <v>213</v>
      </c>
      <c r="CJ288" s="64">
        <v>224</v>
      </c>
      <c r="CK288" s="64">
        <v>226</v>
      </c>
      <c r="CL288" s="327">
        <v>259</v>
      </c>
      <c r="CM288" s="328">
        <v>0.104695853200405</v>
      </c>
      <c r="CN288" s="328">
        <v>0.17945904073332899</v>
      </c>
      <c r="CO288" s="55" t="s">
        <v>74</v>
      </c>
      <c r="CQ288" s="55"/>
      <c r="CR288" s="38"/>
      <c r="CS288" s="331"/>
      <c r="CT288" s="214"/>
      <c r="CU288" s="302">
        <v>8</v>
      </c>
      <c r="CV288" s="302">
        <v>8</v>
      </c>
      <c r="CW288" s="352" t="s">
        <v>2526</v>
      </c>
      <c r="CY288" s="55"/>
      <c r="CZ288" s="55"/>
      <c r="DA288" s="368" t="s">
        <v>3040</v>
      </c>
    </row>
    <row r="289" spans="1:105" s="53" customFormat="1">
      <c r="A289" s="55">
        <v>288</v>
      </c>
      <c r="B289" s="130" t="s">
        <v>1080</v>
      </c>
      <c r="C289" s="130" t="s">
        <v>1080</v>
      </c>
      <c r="D289" s="131" t="s">
        <v>29</v>
      </c>
      <c r="G289" s="132" t="s">
        <v>936</v>
      </c>
      <c r="H289" s="55"/>
      <c r="I289" s="67"/>
      <c r="J289" s="55"/>
      <c r="K289" s="55" t="s">
        <v>811</v>
      </c>
      <c r="L289" s="54"/>
      <c r="M289" s="55" t="s">
        <v>812</v>
      </c>
      <c r="N289" s="56" t="s">
        <v>813</v>
      </c>
      <c r="O289" s="56" t="s">
        <v>937</v>
      </c>
      <c r="P289" s="56"/>
      <c r="Q289" s="60" t="s">
        <v>815</v>
      </c>
      <c r="R289" s="57">
        <v>41884</v>
      </c>
      <c r="S289" s="61" t="s">
        <v>830</v>
      </c>
      <c r="T289" s="64"/>
      <c r="U289" s="55"/>
      <c r="V289" s="55"/>
      <c r="W289" s="65"/>
      <c r="X289" s="60" t="s">
        <v>517</v>
      </c>
      <c r="Y289" s="55"/>
      <c r="Z289" s="55"/>
      <c r="AA289" s="57"/>
      <c r="AB289" s="57"/>
      <c r="AC289" s="262"/>
      <c r="AD289" s="57">
        <v>42055</v>
      </c>
      <c r="AE289" s="66"/>
      <c r="AF289" s="276">
        <v>2</v>
      </c>
      <c r="AG289" s="276" t="s">
        <v>2001</v>
      </c>
      <c r="AH289" s="57">
        <v>42111</v>
      </c>
      <c r="AI289" s="65"/>
      <c r="AJ289" s="66"/>
      <c r="AK289" s="57">
        <v>42061</v>
      </c>
      <c r="AL289" s="57"/>
      <c r="AN289" s="71">
        <v>2</v>
      </c>
      <c r="AO289" s="57">
        <v>42005</v>
      </c>
      <c r="AQ289" s="66"/>
      <c r="AR289" s="57">
        <v>42051</v>
      </c>
      <c r="AS289" s="71"/>
      <c r="AT289" s="276" t="s">
        <v>1967</v>
      </c>
      <c r="AU289" s="66"/>
      <c r="AW289" s="71"/>
      <c r="AX289" s="71"/>
      <c r="AY289" s="58">
        <v>41.923347222221999</v>
      </c>
      <c r="AZ289" s="136">
        <v>140.15884444444001</v>
      </c>
      <c r="BA289" s="59">
        <v>12</v>
      </c>
      <c r="BB289" s="62"/>
      <c r="BC289" s="63"/>
      <c r="BD289" s="55" t="s">
        <v>74</v>
      </c>
      <c r="BE289" s="211">
        <v>8.4277551020408126</v>
      </c>
      <c r="BF289" s="295" t="s">
        <v>1967</v>
      </c>
      <c r="BG289" s="57">
        <v>42187</v>
      </c>
      <c r="BH289" s="57" t="s">
        <v>1122</v>
      </c>
      <c r="BI289" s="95" t="s">
        <v>2023</v>
      </c>
      <c r="BJ289" s="99">
        <v>67.015000000000015</v>
      </c>
      <c r="BK289" s="307">
        <v>2.2144890857323601E-3</v>
      </c>
      <c r="BL289" s="93" t="s">
        <v>2015</v>
      </c>
      <c r="BM289" s="55">
        <v>6</v>
      </c>
      <c r="BN289" s="323" t="s">
        <v>2074</v>
      </c>
      <c r="BO289" s="358">
        <v>0</v>
      </c>
      <c r="BP289" s="358">
        <v>0.01</v>
      </c>
      <c r="BQ289" s="358">
        <v>2E-3</v>
      </c>
      <c r="BR289" s="358">
        <v>1E-3</v>
      </c>
      <c r="BS289" s="358">
        <v>1E-3</v>
      </c>
      <c r="BT289" s="358">
        <v>0.157</v>
      </c>
      <c r="BU289" s="359">
        <v>0.82899999999999996</v>
      </c>
      <c r="BV289" s="358">
        <v>1.5400555999999999E-2</v>
      </c>
      <c r="BW289" s="358">
        <v>0.12909226700000001</v>
      </c>
      <c r="BX289" s="358">
        <v>7.5011756999999998E-2</v>
      </c>
      <c r="BY289" s="358">
        <v>5.7399461999999998E-2</v>
      </c>
      <c r="BZ289" s="358">
        <v>9.8166599999999993E-6</v>
      </c>
      <c r="CA289" s="358">
        <v>0.132107959</v>
      </c>
      <c r="CB289" s="359">
        <v>0.59097818300000005</v>
      </c>
      <c r="CC289" s="64">
        <v>296</v>
      </c>
      <c r="CD289" s="64">
        <v>307</v>
      </c>
      <c r="CE289" s="64">
        <v>267</v>
      </c>
      <c r="CF289" s="64">
        <v>283</v>
      </c>
      <c r="CG289" s="64">
        <v>248</v>
      </c>
      <c r="CH289" s="64">
        <v>193</v>
      </c>
      <c r="CI289" s="64">
        <v>213</v>
      </c>
      <c r="CJ289" s="64">
        <v>223</v>
      </c>
      <c r="CK289" s="64">
        <v>226</v>
      </c>
      <c r="CL289" s="327">
        <v>259</v>
      </c>
      <c r="CM289" s="328">
        <v>0.13709001589365699</v>
      </c>
      <c r="CN289" s="328">
        <v>0.158467566390945</v>
      </c>
      <c r="CO289" s="55" t="s">
        <v>2050</v>
      </c>
      <c r="CQ289" s="55"/>
      <c r="CR289" s="38"/>
      <c r="CS289" s="331"/>
      <c r="CT289" s="214"/>
      <c r="CU289" s="302">
        <v>9</v>
      </c>
      <c r="CV289" s="302">
        <v>8</v>
      </c>
      <c r="CW289" s="352" t="s">
        <v>2527</v>
      </c>
      <c r="CY289" s="55"/>
      <c r="CZ289" s="55"/>
      <c r="DA289" s="368"/>
    </row>
    <row r="290" spans="1:105" s="53" customFormat="1">
      <c r="A290" s="55">
        <v>289</v>
      </c>
      <c r="B290" s="130" t="s">
        <v>1081</v>
      </c>
      <c r="C290" s="130" t="s">
        <v>1081</v>
      </c>
      <c r="D290" s="131" t="s">
        <v>29</v>
      </c>
      <c r="G290" s="132" t="s">
        <v>938</v>
      </c>
      <c r="H290" s="55"/>
      <c r="I290" s="67"/>
      <c r="J290" s="55"/>
      <c r="K290" s="55" t="s">
        <v>811</v>
      </c>
      <c r="L290" s="54"/>
      <c r="M290" s="55" t="s">
        <v>812</v>
      </c>
      <c r="N290" s="56" t="s">
        <v>813</v>
      </c>
      <c r="O290" s="56" t="s">
        <v>939</v>
      </c>
      <c r="P290" s="56"/>
      <c r="Q290" s="60" t="s">
        <v>815</v>
      </c>
      <c r="R290" s="57">
        <v>41884</v>
      </c>
      <c r="S290" s="61" t="s">
        <v>932</v>
      </c>
      <c r="T290" s="64"/>
      <c r="U290" s="55"/>
      <c r="V290" s="55"/>
      <c r="W290" s="65"/>
      <c r="X290" s="60" t="s">
        <v>517</v>
      </c>
      <c r="Y290" s="55"/>
      <c r="Z290" s="55"/>
      <c r="AA290" s="57"/>
      <c r="AB290" s="57"/>
      <c r="AC290" s="262"/>
      <c r="AD290" s="57">
        <v>42055</v>
      </c>
      <c r="AE290" s="66"/>
      <c r="AF290" s="276">
        <v>5</v>
      </c>
      <c r="AG290" s="276" t="s">
        <v>2000</v>
      </c>
      <c r="AH290" s="57">
        <v>42111</v>
      </c>
      <c r="AI290" s="65"/>
      <c r="AJ290" s="66"/>
      <c r="AK290" s="57">
        <v>42061</v>
      </c>
      <c r="AL290" s="57"/>
      <c r="AN290" s="71">
        <v>4</v>
      </c>
      <c r="AO290" s="57">
        <v>42005</v>
      </c>
      <c r="AQ290" s="66"/>
      <c r="AR290" s="57">
        <v>42051</v>
      </c>
      <c r="AS290" s="71"/>
      <c r="AT290" s="276" t="s">
        <v>1967</v>
      </c>
      <c r="AU290" s="66"/>
      <c r="AW290" s="71"/>
      <c r="AX290" s="71" t="s">
        <v>1967</v>
      </c>
      <c r="AY290" s="58">
        <v>41.916888888888998</v>
      </c>
      <c r="AZ290" s="136">
        <v>140.14607222222</v>
      </c>
      <c r="BA290" s="59">
        <v>30</v>
      </c>
      <c r="BB290" s="62"/>
      <c r="BC290" s="63"/>
      <c r="BD290" s="55" t="s">
        <v>74</v>
      </c>
      <c r="BE290" s="211">
        <v>9.0638419209604777</v>
      </c>
      <c r="BF290" s="295" t="s">
        <v>1967</v>
      </c>
      <c r="BG290" s="57">
        <v>42147</v>
      </c>
      <c r="BH290" s="57" t="s">
        <v>1122</v>
      </c>
      <c r="BI290" s="95" t="s">
        <v>2023</v>
      </c>
      <c r="BJ290" s="99">
        <v>316.02250000000004</v>
      </c>
      <c r="BK290" s="307">
        <v>1.8691588785046699E-3</v>
      </c>
      <c r="BL290" s="93" t="s">
        <v>2015</v>
      </c>
      <c r="BM290" s="55">
        <v>6</v>
      </c>
      <c r="BN290" s="323" t="s">
        <v>2074</v>
      </c>
      <c r="BO290" s="358">
        <v>0</v>
      </c>
      <c r="BP290" s="358">
        <v>3.0000000000000001E-3</v>
      </c>
      <c r="BQ290" s="358">
        <v>1.6E-2</v>
      </c>
      <c r="BR290" s="358">
        <v>0</v>
      </c>
      <c r="BS290" s="358">
        <v>2E-3</v>
      </c>
      <c r="BT290" s="358">
        <v>0.17799999999999999</v>
      </c>
      <c r="BU290" s="359">
        <v>0.80100000000000005</v>
      </c>
      <c r="BV290" s="358">
        <v>4.7890900000000002E-3</v>
      </c>
      <c r="BW290" s="358">
        <v>0.114257676</v>
      </c>
      <c r="BX290" s="358">
        <v>8.3489015E-2</v>
      </c>
      <c r="BY290" s="358">
        <v>5.6578903999999999E-2</v>
      </c>
      <c r="BZ290" s="358">
        <v>4.026539E-3</v>
      </c>
      <c r="CA290" s="358">
        <v>0.13538946199999999</v>
      </c>
      <c r="CB290" s="359">
        <v>0.60146931400000003</v>
      </c>
      <c r="CC290" s="64">
        <v>296</v>
      </c>
      <c r="CD290" s="64">
        <v>307</v>
      </c>
      <c r="CE290" s="64">
        <v>267</v>
      </c>
      <c r="CF290" s="64">
        <v>283</v>
      </c>
      <c r="CG290" s="64">
        <v>248</v>
      </c>
      <c r="CH290" s="64">
        <v>193</v>
      </c>
      <c r="CI290" s="64">
        <v>213</v>
      </c>
      <c r="CJ290" s="64">
        <v>223</v>
      </c>
      <c r="CK290" s="64">
        <v>226</v>
      </c>
      <c r="CL290" s="327">
        <v>259</v>
      </c>
      <c r="CM290" s="328">
        <v>0.133448923565959</v>
      </c>
      <c r="CN290" s="328">
        <v>0.16670557241471301</v>
      </c>
      <c r="CO290" s="55" t="s">
        <v>74</v>
      </c>
      <c r="CQ290" s="55"/>
      <c r="CR290" s="38"/>
      <c r="CS290" s="331"/>
      <c r="CT290" s="214"/>
      <c r="CU290" s="302">
        <v>9</v>
      </c>
      <c r="CV290" s="302">
        <v>8</v>
      </c>
      <c r="CW290" s="352" t="s">
        <v>2528</v>
      </c>
      <c r="CY290" s="55"/>
      <c r="CZ290" s="55"/>
      <c r="DA290" s="368" t="s">
        <v>3040</v>
      </c>
    </row>
    <row r="291" spans="1:105" s="53" customFormat="1">
      <c r="A291" s="55">
        <v>290</v>
      </c>
      <c r="B291" s="130" t="s">
        <v>1082</v>
      </c>
      <c r="C291" s="130" t="s">
        <v>1082</v>
      </c>
      <c r="D291" s="131" t="s">
        <v>29</v>
      </c>
      <c r="G291" s="132" t="s">
        <v>940</v>
      </c>
      <c r="H291" s="55"/>
      <c r="I291" s="67"/>
      <c r="J291" s="55"/>
      <c r="K291" s="55" t="s">
        <v>811</v>
      </c>
      <c r="L291" s="54"/>
      <c r="M291" s="55" t="s">
        <v>812</v>
      </c>
      <c r="N291" s="56" t="s">
        <v>813</v>
      </c>
      <c r="O291" s="56" t="s">
        <v>941</v>
      </c>
      <c r="P291" s="56"/>
      <c r="Q291" s="60" t="s">
        <v>815</v>
      </c>
      <c r="R291" s="57">
        <v>41884</v>
      </c>
      <c r="S291" s="61" t="s">
        <v>830</v>
      </c>
      <c r="T291" s="64"/>
      <c r="U291" s="55"/>
      <c r="V291" s="55"/>
      <c r="W291" s="65"/>
      <c r="X291" s="60" t="s">
        <v>517</v>
      </c>
      <c r="Y291" s="55"/>
      <c r="Z291" s="55"/>
      <c r="AA291" s="57"/>
      <c r="AB291" s="57"/>
      <c r="AC291" s="262"/>
      <c r="AD291" s="57">
        <v>42055</v>
      </c>
      <c r="AE291" s="66"/>
      <c r="AF291" s="276">
        <v>9</v>
      </c>
      <c r="AG291" s="276" t="s">
        <v>2000</v>
      </c>
      <c r="AH291" s="57">
        <v>42111</v>
      </c>
      <c r="AI291" s="65"/>
      <c r="AJ291" s="66"/>
      <c r="AK291" s="57">
        <v>42061</v>
      </c>
      <c r="AL291" s="57"/>
      <c r="AN291" s="71">
        <v>2</v>
      </c>
      <c r="AO291" s="57">
        <v>42005</v>
      </c>
      <c r="AQ291" s="66"/>
      <c r="AR291" s="57">
        <v>42051</v>
      </c>
      <c r="AS291" s="71"/>
      <c r="AT291" s="276" t="s">
        <v>1967</v>
      </c>
      <c r="AU291" s="66"/>
      <c r="AW291" s="71"/>
      <c r="AX291" s="71"/>
      <c r="AY291" s="58">
        <v>42.406294444444001</v>
      </c>
      <c r="AZ291" s="136">
        <v>139.88354444443999</v>
      </c>
      <c r="BA291" s="59">
        <v>5</v>
      </c>
      <c r="BB291" s="62"/>
      <c r="BC291" s="63"/>
      <c r="BD291" s="55" t="s">
        <v>74</v>
      </c>
      <c r="BE291" s="211">
        <v>8.6053657458563517</v>
      </c>
      <c r="BF291" s="295" t="s">
        <v>1967</v>
      </c>
      <c r="BG291" s="57">
        <v>42147</v>
      </c>
      <c r="BH291" s="57" t="s">
        <v>1122</v>
      </c>
      <c r="BI291" s="95" t="s">
        <v>2023</v>
      </c>
      <c r="BJ291" s="99">
        <v>146.27750000000003</v>
      </c>
      <c r="BK291" s="307">
        <v>1.0166734444896301E-2</v>
      </c>
      <c r="BL291" s="93" t="s">
        <v>2015</v>
      </c>
      <c r="BM291" s="55">
        <v>6</v>
      </c>
      <c r="BN291" s="323" t="s">
        <v>2074</v>
      </c>
      <c r="BO291" s="358">
        <v>0</v>
      </c>
      <c r="BP291" s="358">
        <v>3.0000000000000001E-3</v>
      </c>
      <c r="BQ291" s="358">
        <v>1E-3</v>
      </c>
      <c r="BR291" s="358">
        <v>2E-3</v>
      </c>
      <c r="BS291" s="358">
        <v>5.0000000000000001E-3</v>
      </c>
      <c r="BT291" s="358">
        <v>0.155</v>
      </c>
      <c r="BU291" s="359">
        <v>0.83399999999999996</v>
      </c>
      <c r="BV291" s="358">
        <v>2.6706721999999999E-2</v>
      </c>
      <c r="BW291" s="358">
        <v>0.12416316600000001</v>
      </c>
      <c r="BX291" s="358">
        <v>8.0738747E-2</v>
      </c>
      <c r="BY291" s="358">
        <v>6.5153874000000001E-2</v>
      </c>
      <c r="BZ291" s="358">
        <v>9.7749099999999992E-6</v>
      </c>
      <c r="CA291" s="358">
        <v>0.12624717899999999</v>
      </c>
      <c r="CB291" s="359">
        <v>0.57698053699999996</v>
      </c>
      <c r="CC291" s="64">
        <v>296</v>
      </c>
      <c r="CD291" s="64">
        <v>307</v>
      </c>
      <c r="CE291" s="64">
        <v>267</v>
      </c>
      <c r="CF291" s="64">
        <v>283</v>
      </c>
      <c r="CG291" s="64">
        <v>248</v>
      </c>
      <c r="CH291" s="64">
        <v>193</v>
      </c>
      <c r="CI291" s="64">
        <v>213</v>
      </c>
      <c r="CJ291" s="64">
        <v>224</v>
      </c>
      <c r="CK291" s="64">
        <v>226</v>
      </c>
      <c r="CL291" s="327">
        <v>259</v>
      </c>
      <c r="CM291" s="328">
        <v>0.16486056928189599</v>
      </c>
      <c r="CN291" s="328">
        <v>0.156782006920415</v>
      </c>
      <c r="CO291" s="55" t="s">
        <v>74</v>
      </c>
      <c r="CQ291" s="55"/>
      <c r="CR291" s="38"/>
      <c r="CS291" s="331"/>
      <c r="CT291" s="214"/>
      <c r="CU291" s="302">
        <v>8</v>
      </c>
      <c r="CV291" s="302">
        <v>8</v>
      </c>
      <c r="CW291" s="352" t="s">
        <v>2529</v>
      </c>
      <c r="CY291" s="55"/>
      <c r="CZ291" s="55"/>
      <c r="DA291" s="368"/>
    </row>
    <row r="292" spans="1:105" s="53" customFormat="1">
      <c r="A292" s="55">
        <v>291</v>
      </c>
      <c r="B292" s="130" t="s">
        <v>1083</v>
      </c>
      <c r="C292" s="130" t="s">
        <v>1083</v>
      </c>
      <c r="D292" s="131" t="s">
        <v>29</v>
      </c>
      <c r="G292" s="132" t="s">
        <v>942</v>
      </c>
      <c r="H292" s="55"/>
      <c r="I292" s="67"/>
      <c r="J292" s="55"/>
      <c r="K292" s="55" t="s">
        <v>811</v>
      </c>
      <c r="L292" s="54"/>
      <c r="M292" s="55" t="s">
        <v>812</v>
      </c>
      <c r="N292" s="56" t="s">
        <v>813</v>
      </c>
      <c r="O292" s="56" t="s">
        <v>943</v>
      </c>
      <c r="P292" s="56"/>
      <c r="Q292" s="60" t="s">
        <v>944</v>
      </c>
      <c r="R292" s="57">
        <v>41895</v>
      </c>
      <c r="S292" s="61" t="s">
        <v>932</v>
      </c>
      <c r="T292" s="64"/>
      <c r="U292" s="55"/>
      <c r="V292" s="55"/>
      <c r="W292" s="65"/>
      <c r="X292" s="60" t="s">
        <v>517</v>
      </c>
      <c r="Y292" s="55"/>
      <c r="Z292" s="55"/>
      <c r="AA292" s="57"/>
      <c r="AB292" s="57"/>
      <c r="AC292" s="262"/>
      <c r="AD292" s="57">
        <v>42055</v>
      </c>
      <c r="AE292" s="66"/>
      <c r="AF292" s="276">
        <v>1</v>
      </c>
      <c r="AG292" s="276" t="s">
        <v>2001</v>
      </c>
      <c r="AH292" s="57">
        <v>42111</v>
      </c>
      <c r="AI292" s="65"/>
      <c r="AJ292" s="66"/>
      <c r="AK292" s="57">
        <v>42061</v>
      </c>
      <c r="AL292" s="57"/>
      <c r="AN292" s="71">
        <v>3</v>
      </c>
      <c r="AO292" s="57">
        <v>42005</v>
      </c>
      <c r="AQ292" s="66"/>
      <c r="AR292" s="57">
        <v>42051</v>
      </c>
      <c r="AS292" s="71"/>
      <c r="AT292" s="276" t="s">
        <v>1967</v>
      </c>
      <c r="AU292" s="66"/>
      <c r="AW292" s="71"/>
      <c r="AX292" s="71" t="s">
        <v>1967</v>
      </c>
      <c r="AY292" s="58">
        <v>42.576288888889003</v>
      </c>
      <c r="AZ292" s="136">
        <v>140.79830833333</v>
      </c>
      <c r="BA292" s="59">
        <v>87</v>
      </c>
      <c r="BB292" s="62"/>
      <c r="BC292" s="63"/>
      <c r="BD292" s="55" t="s">
        <v>74</v>
      </c>
      <c r="BE292" s="211">
        <v>8.7915553762356247</v>
      </c>
      <c r="BF292" s="295" t="s">
        <v>1967</v>
      </c>
      <c r="BG292" s="57">
        <v>42187</v>
      </c>
      <c r="BH292" s="57" t="s">
        <v>1122</v>
      </c>
      <c r="BI292" s="95" t="s">
        <v>2023</v>
      </c>
      <c r="BJ292" s="99">
        <v>245.98250000000002</v>
      </c>
      <c r="BK292" s="307">
        <v>2.4683739586547401E-3</v>
      </c>
      <c r="BL292" s="93" t="s">
        <v>2015</v>
      </c>
      <c r="BM292" s="55">
        <v>6</v>
      </c>
      <c r="BN292" s="323" t="s">
        <v>2074</v>
      </c>
      <c r="BO292" s="358">
        <v>0</v>
      </c>
      <c r="BP292" s="358">
        <v>1E-3</v>
      </c>
      <c r="BQ292" s="358">
        <v>1E-3</v>
      </c>
      <c r="BR292" s="358">
        <v>0</v>
      </c>
      <c r="BS292" s="358">
        <v>1E-3</v>
      </c>
      <c r="BT292" s="358">
        <v>2E-3</v>
      </c>
      <c r="BU292" s="359">
        <v>0.995</v>
      </c>
      <c r="BV292" s="358">
        <v>1.4204674E-2</v>
      </c>
      <c r="BW292" s="358">
        <v>8.7807990000000002E-2</v>
      </c>
      <c r="BX292" s="358">
        <v>5.3790093999999997E-2</v>
      </c>
      <c r="BY292" s="358">
        <v>5.4835170000000003E-2</v>
      </c>
      <c r="BZ292" s="358">
        <v>2.4840700000000001E-3</v>
      </c>
      <c r="CA292" s="358">
        <v>8.0856150000000002E-2</v>
      </c>
      <c r="CB292" s="359">
        <v>0.70602185200000001</v>
      </c>
      <c r="CC292" s="64">
        <v>296</v>
      </c>
      <c r="CD292" s="64">
        <v>307</v>
      </c>
      <c r="CE292" s="64">
        <v>267</v>
      </c>
      <c r="CF292" s="64">
        <v>283</v>
      </c>
      <c r="CG292" s="64">
        <v>248</v>
      </c>
      <c r="CH292" s="64">
        <v>193</v>
      </c>
      <c r="CI292" s="64">
        <v>213</v>
      </c>
      <c r="CJ292" s="64">
        <v>224</v>
      </c>
      <c r="CK292" s="64">
        <v>226</v>
      </c>
      <c r="CL292" s="327">
        <v>259</v>
      </c>
      <c r="CM292" s="328">
        <v>0.122814622164427</v>
      </c>
      <c r="CN292" s="328">
        <v>0.17479822105089801</v>
      </c>
      <c r="CO292" s="55" t="s">
        <v>74</v>
      </c>
      <c r="CQ292" s="55"/>
      <c r="CR292" s="38"/>
      <c r="CS292" s="331"/>
      <c r="CT292" s="214"/>
      <c r="CU292" s="302">
        <v>7</v>
      </c>
      <c r="CV292" s="302">
        <v>7</v>
      </c>
      <c r="CW292" s="352" t="s">
        <v>2530</v>
      </c>
      <c r="CY292" s="55"/>
      <c r="CZ292" s="55"/>
      <c r="DA292" s="368"/>
    </row>
    <row r="293" spans="1:105" s="53" customFormat="1">
      <c r="A293" s="55">
        <v>292</v>
      </c>
      <c r="B293" s="130" t="s">
        <v>1084</v>
      </c>
      <c r="C293" s="130" t="s">
        <v>1084</v>
      </c>
      <c r="D293" s="131" t="s">
        <v>29</v>
      </c>
      <c r="G293" s="132" t="s">
        <v>945</v>
      </c>
      <c r="H293" s="55"/>
      <c r="I293" s="67"/>
      <c r="J293" s="55"/>
      <c r="K293" s="55" t="s">
        <v>811</v>
      </c>
      <c r="L293" s="54"/>
      <c r="M293" s="55" t="s">
        <v>812</v>
      </c>
      <c r="N293" s="56" t="s">
        <v>813</v>
      </c>
      <c r="O293" s="56" t="s">
        <v>946</v>
      </c>
      <c r="P293" s="56"/>
      <c r="Q293" s="60" t="s">
        <v>944</v>
      </c>
      <c r="R293" s="57">
        <v>41895</v>
      </c>
      <c r="S293" s="61" t="s">
        <v>830</v>
      </c>
      <c r="T293" s="64"/>
      <c r="U293" s="55"/>
      <c r="V293" s="55"/>
      <c r="W293" s="65"/>
      <c r="X293" s="60" t="s">
        <v>517</v>
      </c>
      <c r="Y293" s="55"/>
      <c r="Z293" s="55"/>
      <c r="AA293" s="57"/>
      <c r="AB293" s="57"/>
      <c r="AC293" s="262"/>
      <c r="AD293" s="57">
        <v>42055</v>
      </c>
      <c r="AE293" s="66"/>
      <c r="AF293" s="276">
        <v>7</v>
      </c>
      <c r="AG293" s="276" t="s">
        <v>2001</v>
      </c>
      <c r="AH293" s="57">
        <v>42111</v>
      </c>
      <c r="AI293" s="65"/>
      <c r="AJ293" s="66"/>
      <c r="AK293" s="57">
        <v>42061</v>
      </c>
      <c r="AL293" s="57"/>
      <c r="AN293" s="71">
        <v>1</v>
      </c>
      <c r="AO293" s="57">
        <v>42005</v>
      </c>
      <c r="AQ293" s="66"/>
      <c r="AR293" s="57">
        <v>42051</v>
      </c>
      <c r="AS293" s="71"/>
      <c r="AT293" s="276" t="s">
        <v>1967</v>
      </c>
      <c r="AU293" s="66"/>
      <c r="AW293" s="71"/>
      <c r="AX293" s="71"/>
      <c r="AY293" s="58">
        <v>42.575877777777997</v>
      </c>
      <c r="AZ293" s="136">
        <v>140.72392222222001</v>
      </c>
      <c r="BA293" s="59">
        <v>67</v>
      </c>
      <c r="BB293" s="62"/>
      <c r="BC293" s="63"/>
      <c r="BD293" s="55" t="s">
        <v>74</v>
      </c>
      <c r="BE293" s="211">
        <v>9.6361268337761334</v>
      </c>
      <c r="BF293" s="295" t="s">
        <v>1967</v>
      </c>
      <c r="BG293" s="57">
        <v>42187</v>
      </c>
      <c r="BH293" s="57" t="s">
        <v>1122</v>
      </c>
      <c r="BI293" s="95" t="s">
        <v>2023</v>
      </c>
      <c r="BJ293" s="99">
        <v>33.525000000000006</v>
      </c>
      <c r="BK293" s="307"/>
      <c r="BL293" s="53" t="s">
        <v>2015</v>
      </c>
      <c r="BM293" s="55">
        <v>6</v>
      </c>
      <c r="BN293" s="323" t="s">
        <v>2074</v>
      </c>
      <c r="BO293" s="358">
        <v>0</v>
      </c>
      <c r="BP293" s="358">
        <v>5.0000000000000001E-3</v>
      </c>
      <c r="BQ293" s="358">
        <v>2E-3</v>
      </c>
      <c r="BR293" s="358">
        <v>2E-3</v>
      </c>
      <c r="BS293" s="358">
        <v>1E-3</v>
      </c>
      <c r="BT293" s="358">
        <v>0.129</v>
      </c>
      <c r="BU293" s="359">
        <v>0.86099999999999999</v>
      </c>
      <c r="BV293" s="358">
        <v>3.8889489999999999E-2</v>
      </c>
      <c r="BW293" s="358">
        <v>0.13577531400000001</v>
      </c>
      <c r="BX293" s="358">
        <v>9.1019401E-2</v>
      </c>
      <c r="BY293" s="358">
        <v>7.9569506999999998E-2</v>
      </c>
      <c r="BZ293" s="358">
        <v>9.6093199999999993E-6</v>
      </c>
      <c r="CA293" s="358">
        <v>8.6637813999999994E-2</v>
      </c>
      <c r="CB293" s="359">
        <v>0.56809886399999998</v>
      </c>
      <c r="CC293" s="64">
        <v>296</v>
      </c>
      <c r="CD293" s="64">
        <v>307</v>
      </c>
      <c r="CE293" s="64">
        <v>267</v>
      </c>
      <c r="CF293" s="64">
        <v>283</v>
      </c>
      <c r="CG293" s="64">
        <v>248</v>
      </c>
      <c r="CH293" s="64">
        <v>193</v>
      </c>
      <c r="CI293" s="64">
        <v>213</v>
      </c>
      <c r="CJ293" s="64">
        <v>224</v>
      </c>
      <c r="CK293" s="64">
        <v>226</v>
      </c>
      <c r="CL293" s="327">
        <v>259</v>
      </c>
      <c r="CM293" s="328">
        <v>0.22262678803641101</v>
      </c>
      <c r="CN293" s="328">
        <v>0.13415858146537299</v>
      </c>
      <c r="CO293" s="55" t="s">
        <v>2050</v>
      </c>
      <c r="CQ293" s="55"/>
      <c r="CR293" s="38"/>
      <c r="CS293" s="331"/>
      <c r="CT293" s="214"/>
      <c r="CU293" s="302">
        <v>7</v>
      </c>
      <c r="CV293" s="302">
        <v>7</v>
      </c>
      <c r="CW293" s="352" t="s">
        <v>2531</v>
      </c>
      <c r="CY293" s="55"/>
      <c r="CZ293" s="55"/>
      <c r="DA293" s="368"/>
    </row>
    <row r="294" spans="1:105" s="53" customFormat="1">
      <c r="A294" s="55">
        <v>293</v>
      </c>
      <c r="B294" s="130" t="s">
        <v>1085</v>
      </c>
      <c r="C294" s="130" t="s">
        <v>1085</v>
      </c>
      <c r="D294" s="131" t="s">
        <v>29</v>
      </c>
      <c r="G294" s="132" t="s">
        <v>947</v>
      </c>
      <c r="H294" s="55"/>
      <c r="I294" s="67"/>
      <c r="J294" s="55"/>
      <c r="K294" s="55" t="s">
        <v>811</v>
      </c>
      <c r="L294" s="54"/>
      <c r="M294" s="55" t="s">
        <v>812</v>
      </c>
      <c r="N294" s="56" t="s">
        <v>813</v>
      </c>
      <c r="O294" s="56" t="s">
        <v>948</v>
      </c>
      <c r="P294" s="56"/>
      <c r="Q294" s="60" t="s">
        <v>944</v>
      </c>
      <c r="R294" s="57">
        <v>41895</v>
      </c>
      <c r="S294" s="61" t="s">
        <v>654</v>
      </c>
      <c r="T294" s="64"/>
      <c r="U294" s="55"/>
      <c r="V294" s="55"/>
      <c r="W294" s="65"/>
      <c r="X294" s="60" t="s">
        <v>517</v>
      </c>
      <c r="Y294" s="55"/>
      <c r="Z294" s="55"/>
      <c r="AA294" s="57"/>
      <c r="AB294" s="57"/>
      <c r="AC294" s="262"/>
      <c r="AD294" s="57">
        <v>42055</v>
      </c>
      <c r="AE294" s="66"/>
      <c r="AF294" s="276">
        <v>8</v>
      </c>
      <c r="AG294" s="276" t="s">
        <v>2001</v>
      </c>
      <c r="AH294" s="57">
        <v>42111</v>
      </c>
      <c r="AI294" s="65"/>
      <c r="AJ294" s="66"/>
      <c r="AK294" s="57">
        <v>42061</v>
      </c>
      <c r="AL294" s="57"/>
      <c r="AN294" s="71">
        <v>2</v>
      </c>
      <c r="AO294" s="57">
        <v>42005</v>
      </c>
      <c r="AQ294" s="66"/>
      <c r="AR294" s="57">
        <v>42051</v>
      </c>
      <c r="AS294" s="71"/>
      <c r="AT294" s="276" t="s">
        <v>1967</v>
      </c>
      <c r="AU294" s="66"/>
      <c r="AW294" s="71"/>
      <c r="AX294" s="71"/>
      <c r="AY294" s="58">
        <v>42.471302777778</v>
      </c>
      <c r="AZ294" s="136">
        <v>140.34379444443999</v>
      </c>
      <c r="BA294" s="59">
        <v>1</v>
      </c>
      <c r="BB294" s="62"/>
      <c r="BC294" s="63"/>
      <c r="BD294" s="55" t="s">
        <v>74</v>
      </c>
      <c r="BE294" s="211">
        <v>8.5623648289310399</v>
      </c>
      <c r="BF294" s="295" t="s">
        <v>1967</v>
      </c>
      <c r="BG294" s="57">
        <v>42187</v>
      </c>
      <c r="BH294" s="57" t="s">
        <v>1122</v>
      </c>
      <c r="BI294" s="95" t="s">
        <v>2023</v>
      </c>
      <c r="BJ294" s="99">
        <v>277.56</v>
      </c>
      <c r="BK294" s="307">
        <v>1.2973352033660601E-2</v>
      </c>
      <c r="BL294" s="93" t="s">
        <v>2015</v>
      </c>
      <c r="BM294" s="55">
        <v>6</v>
      </c>
      <c r="BN294" s="323" t="s">
        <v>2074</v>
      </c>
      <c r="BO294" s="358">
        <v>0</v>
      </c>
      <c r="BP294" s="358">
        <v>1E-3</v>
      </c>
      <c r="BQ294" s="358">
        <v>0</v>
      </c>
      <c r="BR294" s="358">
        <v>7.0000000000000001E-3</v>
      </c>
      <c r="BS294" s="358">
        <v>1.2E-2</v>
      </c>
      <c r="BT294" s="358">
        <v>0.14099999999999999</v>
      </c>
      <c r="BU294" s="359">
        <v>0.83799999999999997</v>
      </c>
      <c r="BV294" s="358">
        <v>1.4194706E-2</v>
      </c>
      <c r="BW294" s="358">
        <v>0.11537016999999999</v>
      </c>
      <c r="BX294" s="358">
        <v>7.3834057999999994E-2</v>
      </c>
      <c r="BY294" s="358">
        <v>6.1685269000000001E-2</v>
      </c>
      <c r="BZ294" s="358">
        <v>5.8855749999999997E-3</v>
      </c>
      <c r="CA294" s="358">
        <v>0.126080258</v>
      </c>
      <c r="CB294" s="359">
        <v>0.602949964</v>
      </c>
      <c r="CC294" s="64">
        <v>296</v>
      </c>
      <c r="CD294" s="64">
        <v>306</v>
      </c>
      <c r="CE294" s="64">
        <v>267</v>
      </c>
      <c r="CF294" s="64">
        <v>284</v>
      </c>
      <c r="CG294" s="64">
        <v>248</v>
      </c>
      <c r="CH294" s="64">
        <v>193</v>
      </c>
      <c r="CI294" s="64">
        <v>213</v>
      </c>
      <c r="CJ294" s="64">
        <v>224</v>
      </c>
      <c r="CK294" s="64">
        <v>226</v>
      </c>
      <c r="CL294" s="327">
        <v>259</v>
      </c>
      <c r="CM294" s="328">
        <v>0.14636613206184099</v>
      </c>
      <c r="CN294" s="328">
        <v>0.163067027758971</v>
      </c>
      <c r="CO294" s="55" t="s">
        <v>74</v>
      </c>
      <c r="CQ294" s="55"/>
      <c r="CR294" s="38"/>
      <c r="CS294" s="331"/>
      <c r="CT294" s="214"/>
      <c r="CU294" s="302">
        <v>8</v>
      </c>
      <c r="CV294" s="302">
        <v>8</v>
      </c>
      <c r="CW294" s="352" t="s">
        <v>2532</v>
      </c>
      <c r="CY294" s="55"/>
      <c r="CZ294" s="55"/>
      <c r="DA294" s="368"/>
    </row>
    <row r="295" spans="1:105" s="53" customFormat="1">
      <c r="A295" s="55">
        <v>294</v>
      </c>
      <c r="B295" s="130" t="s">
        <v>1086</v>
      </c>
      <c r="C295" s="130" t="s">
        <v>1086</v>
      </c>
      <c r="D295" s="131" t="s">
        <v>29</v>
      </c>
      <c r="G295" s="132" t="s">
        <v>949</v>
      </c>
      <c r="H295" s="55"/>
      <c r="I295" s="67"/>
      <c r="J295" s="55"/>
      <c r="K295" s="55" t="s">
        <v>811</v>
      </c>
      <c r="L295" s="54"/>
      <c r="M295" s="55" t="s">
        <v>812</v>
      </c>
      <c r="N295" s="56" t="s">
        <v>813</v>
      </c>
      <c r="O295" s="56" t="s">
        <v>950</v>
      </c>
      <c r="P295" s="56"/>
      <c r="Q295" s="60" t="s">
        <v>944</v>
      </c>
      <c r="R295" s="57">
        <v>41896</v>
      </c>
      <c r="S295" s="61" t="s">
        <v>654</v>
      </c>
      <c r="T295" s="64"/>
      <c r="U295" s="55"/>
      <c r="V295" s="55"/>
      <c r="W295" s="65"/>
      <c r="X295" s="60" t="s">
        <v>517</v>
      </c>
      <c r="Y295" s="55"/>
      <c r="Z295" s="55"/>
      <c r="AA295" s="57"/>
      <c r="AB295" s="57"/>
      <c r="AC295" s="262"/>
      <c r="AD295" s="57">
        <v>42055</v>
      </c>
      <c r="AE295" s="66"/>
      <c r="AF295" s="276">
        <v>6</v>
      </c>
      <c r="AG295" s="276" t="s">
        <v>2001</v>
      </c>
      <c r="AH295" s="57">
        <v>42111</v>
      </c>
      <c r="AI295" s="65"/>
      <c r="AJ295" s="66"/>
      <c r="AK295" s="57">
        <v>42061</v>
      </c>
      <c r="AL295" s="57"/>
      <c r="AN295" s="71">
        <v>3</v>
      </c>
      <c r="AO295" s="57">
        <v>42005</v>
      </c>
      <c r="AQ295" s="66"/>
      <c r="AR295" s="57">
        <v>42051</v>
      </c>
      <c r="AS295" s="71"/>
      <c r="AT295" s="276" t="s">
        <v>1967</v>
      </c>
      <c r="AU295" s="66"/>
      <c r="AW295" s="71"/>
      <c r="AX295" s="71" t="s">
        <v>1967</v>
      </c>
      <c r="AY295" s="58">
        <v>42.458794444444003</v>
      </c>
      <c r="AZ295" s="136">
        <v>140.88658055555999</v>
      </c>
      <c r="BA295" s="59">
        <v>28</v>
      </c>
      <c r="BB295" s="62"/>
      <c r="BC295" s="63"/>
      <c r="BD295" s="55" t="s">
        <v>74</v>
      </c>
      <c r="BE295" s="211">
        <v>8.9872159335148307</v>
      </c>
      <c r="BF295" s="295" t="s">
        <v>1967</v>
      </c>
      <c r="BG295" s="57">
        <v>42187</v>
      </c>
      <c r="BH295" s="57" t="s">
        <v>1122</v>
      </c>
      <c r="BI295" s="95" t="s">
        <v>2023</v>
      </c>
      <c r="BJ295" s="99">
        <v>251.42250000000001</v>
      </c>
      <c r="BK295" s="307">
        <v>8.29673011224988E-3</v>
      </c>
      <c r="BL295" s="93" t="s">
        <v>2015</v>
      </c>
      <c r="BM295" s="55">
        <v>6</v>
      </c>
      <c r="BN295" s="323" t="s">
        <v>2074</v>
      </c>
      <c r="BO295" s="358">
        <v>0</v>
      </c>
      <c r="BP295" s="358">
        <v>0</v>
      </c>
      <c r="BQ295" s="358">
        <v>1E-3</v>
      </c>
      <c r="BR295" s="358">
        <v>6.0000000000000001E-3</v>
      </c>
      <c r="BS295" s="358">
        <v>0</v>
      </c>
      <c r="BT295" s="358">
        <v>0.122</v>
      </c>
      <c r="BU295" s="359">
        <v>0.87</v>
      </c>
      <c r="BV295" s="358">
        <v>1.8763958000000001E-2</v>
      </c>
      <c r="BW295" s="358">
        <v>7.4871016999999998E-2</v>
      </c>
      <c r="BX295" s="358">
        <v>4.6865242000000001E-2</v>
      </c>
      <c r="BY295" s="358">
        <v>5.6817869E-2</v>
      </c>
      <c r="BZ295" s="358">
        <v>1.5772644999999998E-2</v>
      </c>
      <c r="CA295" s="358">
        <v>0.105068332</v>
      </c>
      <c r="CB295" s="359">
        <v>0.68184093700000004</v>
      </c>
      <c r="CC295" s="64">
        <v>296</v>
      </c>
      <c r="CD295" s="64">
        <v>307</v>
      </c>
      <c r="CE295" s="64">
        <v>267</v>
      </c>
      <c r="CF295" s="64">
        <v>283</v>
      </c>
      <c r="CG295" s="64">
        <v>248</v>
      </c>
      <c r="CH295" s="64">
        <v>193</v>
      </c>
      <c r="CI295" s="64">
        <v>213</v>
      </c>
      <c r="CJ295" s="64">
        <v>224</v>
      </c>
      <c r="CK295" s="64">
        <v>226</v>
      </c>
      <c r="CL295" s="327">
        <v>259</v>
      </c>
      <c r="CM295" s="328">
        <v>0.10059239994220499</v>
      </c>
      <c r="CN295" s="328">
        <v>0.18349183909523201</v>
      </c>
      <c r="CO295" s="55" t="s">
        <v>74</v>
      </c>
      <c r="CQ295" s="55"/>
      <c r="CR295" s="38"/>
      <c r="CS295" s="331"/>
      <c r="CT295" s="214"/>
      <c r="CU295" s="302">
        <v>8</v>
      </c>
      <c r="CV295" s="302">
        <v>8</v>
      </c>
      <c r="CW295" s="352" t="s">
        <v>2533</v>
      </c>
      <c r="CY295" s="55"/>
      <c r="CZ295" s="55"/>
      <c r="DA295" s="368" t="s">
        <v>3040</v>
      </c>
    </row>
    <row r="296" spans="1:105" s="53" customFormat="1">
      <c r="A296" s="55">
        <v>295</v>
      </c>
      <c r="B296" s="130" t="s">
        <v>1087</v>
      </c>
      <c r="C296" s="130" t="s">
        <v>1087</v>
      </c>
      <c r="D296" s="131" t="s">
        <v>29</v>
      </c>
      <c r="G296" s="132" t="s">
        <v>951</v>
      </c>
      <c r="H296" s="55"/>
      <c r="I296" s="67"/>
      <c r="J296" s="55"/>
      <c r="K296" s="55" t="s">
        <v>811</v>
      </c>
      <c r="L296" s="54"/>
      <c r="M296" s="55" t="s">
        <v>812</v>
      </c>
      <c r="N296" s="56" t="s">
        <v>813</v>
      </c>
      <c r="O296" s="56" t="s">
        <v>952</v>
      </c>
      <c r="P296" s="56"/>
      <c r="Q296" s="60" t="s">
        <v>944</v>
      </c>
      <c r="R296" s="57">
        <v>41896</v>
      </c>
      <c r="S296" s="61" t="s">
        <v>654</v>
      </c>
      <c r="T296" s="64"/>
      <c r="U296" s="55"/>
      <c r="V296" s="55"/>
      <c r="W296" s="65"/>
      <c r="X296" s="60" t="s">
        <v>517</v>
      </c>
      <c r="Y296" s="55"/>
      <c r="Z296" s="55"/>
      <c r="AA296" s="57"/>
      <c r="AB296" s="57"/>
      <c r="AC296" s="262"/>
      <c r="AD296" s="57">
        <v>42055</v>
      </c>
      <c r="AE296" s="66"/>
      <c r="AF296" s="276">
        <v>7</v>
      </c>
      <c r="AG296" s="276" t="s">
        <v>2000</v>
      </c>
      <c r="AH296" s="57">
        <v>42111</v>
      </c>
      <c r="AI296" s="65"/>
      <c r="AJ296" s="66"/>
      <c r="AK296" s="57">
        <v>42061</v>
      </c>
      <c r="AL296" s="57"/>
      <c r="AN296" s="71">
        <v>4</v>
      </c>
      <c r="AO296" s="57">
        <v>42005</v>
      </c>
      <c r="AQ296" s="66"/>
      <c r="AR296" s="57">
        <v>42051</v>
      </c>
      <c r="AS296" s="71"/>
      <c r="AT296" s="276" t="s">
        <v>1967</v>
      </c>
      <c r="AU296" s="66"/>
      <c r="AW296" s="71"/>
      <c r="AX296" s="71" t="s">
        <v>1967</v>
      </c>
      <c r="AY296" s="58">
        <v>42.574241666667</v>
      </c>
      <c r="AZ296" s="136">
        <v>141.40737777778</v>
      </c>
      <c r="BA296" s="59">
        <v>3</v>
      </c>
      <c r="BB296" s="62"/>
      <c r="BC296" s="63"/>
      <c r="BD296" s="55" t="s">
        <v>74</v>
      </c>
      <c r="BE296" s="211">
        <v>8.6575198533903475</v>
      </c>
      <c r="BF296" s="295" t="s">
        <v>1967</v>
      </c>
      <c r="BG296" s="57">
        <v>42147</v>
      </c>
      <c r="BH296" s="57" t="s">
        <v>1122</v>
      </c>
      <c r="BI296" s="95" t="s">
        <v>2023</v>
      </c>
      <c r="BJ296" s="99">
        <v>1021.3950000000001</v>
      </c>
      <c r="BK296" s="307">
        <v>1.8463073852295401E-2</v>
      </c>
      <c r="BL296" s="93" t="s">
        <v>2015</v>
      </c>
      <c r="BM296" s="55">
        <v>6</v>
      </c>
      <c r="BN296" s="323" t="s">
        <v>2074</v>
      </c>
      <c r="BO296" s="358">
        <v>0.01</v>
      </c>
      <c r="BP296" s="358">
        <v>3.0000000000000001E-3</v>
      </c>
      <c r="BQ296" s="358">
        <v>0</v>
      </c>
      <c r="BR296" s="358">
        <v>3.0000000000000001E-3</v>
      </c>
      <c r="BS296" s="358">
        <v>1E-3</v>
      </c>
      <c r="BT296" s="358">
        <v>0.05</v>
      </c>
      <c r="BU296" s="359">
        <v>0.93200000000000005</v>
      </c>
      <c r="BV296" s="358">
        <v>5.7889216E-2</v>
      </c>
      <c r="BW296" s="358">
        <v>0.101799335</v>
      </c>
      <c r="BX296" s="358">
        <v>7.5014328000000005E-2</v>
      </c>
      <c r="BY296" s="358">
        <v>6.1216786000000002E-2</v>
      </c>
      <c r="BZ296" s="358">
        <v>9.6897199999999994E-6</v>
      </c>
      <c r="CA296" s="358">
        <v>5.4482096000000001E-2</v>
      </c>
      <c r="CB296" s="359">
        <v>0.64958855000000004</v>
      </c>
      <c r="CC296" s="64">
        <v>296</v>
      </c>
      <c r="CD296" s="64">
        <v>307</v>
      </c>
      <c r="CE296" s="64">
        <v>267</v>
      </c>
      <c r="CF296" s="64">
        <v>283</v>
      </c>
      <c r="CG296" s="64">
        <v>248</v>
      </c>
      <c r="CH296" s="64">
        <v>193</v>
      </c>
      <c r="CI296" s="64">
        <v>213</v>
      </c>
      <c r="CJ296" s="64">
        <v>224</v>
      </c>
      <c r="CK296" s="64">
        <v>226</v>
      </c>
      <c r="CL296" s="327">
        <v>259</v>
      </c>
      <c r="CM296" s="328">
        <v>0.19661898569570899</v>
      </c>
      <c r="CN296" s="328">
        <v>0.14254882917880701</v>
      </c>
      <c r="CO296" s="55" t="s">
        <v>2050</v>
      </c>
      <c r="CQ296" s="55"/>
      <c r="CR296" s="38"/>
      <c r="CS296" s="331"/>
      <c r="CT296" s="214"/>
      <c r="CU296" s="302">
        <v>8</v>
      </c>
      <c r="CV296" s="302">
        <v>8</v>
      </c>
      <c r="CW296" s="352" t="s">
        <v>2534</v>
      </c>
      <c r="CY296" s="55"/>
      <c r="CZ296" s="55"/>
      <c r="DA296" s="368"/>
    </row>
    <row r="297" spans="1:105" s="53" customFormat="1">
      <c r="A297" s="55">
        <v>296</v>
      </c>
      <c r="B297" s="130" t="s">
        <v>1088</v>
      </c>
      <c r="C297" s="130" t="s">
        <v>1088</v>
      </c>
      <c r="D297" s="131" t="s">
        <v>29</v>
      </c>
      <c r="G297" s="132" t="s">
        <v>953</v>
      </c>
      <c r="H297" s="55"/>
      <c r="I297" s="67"/>
      <c r="J297" s="55"/>
      <c r="K297" s="55" t="s">
        <v>811</v>
      </c>
      <c r="L297" s="54"/>
      <c r="M297" s="55" t="s">
        <v>812</v>
      </c>
      <c r="N297" s="56" t="s">
        <v>813</v>
      </c>
      <c r="O297" s="56" t="s">
        <v>954</v>
      </c>
      <c r="P297" s="56"/>
      <c r="Q297" s="60" t="s">
        <v>955</v>
      </c>
      <c r="R297" s="57">
        <v>41896</v>
      </c>
      <c r="S297" s="61" t="s">
        <v>654</v>
      </c>
      <c r="T297" s="64"/>
      <c r="U297" s="55"/>
      <c r="V297" s="55"/>
      <c r="W297" s="65"/>
      <c r="X297" s="60" t="s">
        <v>517</v>
      </c>
      <c r="Y297" s="55"/>
      <c r="Z297" s="55"/>
      <c r="AA297" s="57"/>
      <c r="AB297" s="57"/>
      <c r="AC297" s="262"/>
      <c r="AD297" s="57">
        <v>42055</v>
      </c>
      <c r="AE297" s="66"/>
      <c r="AF297" s="276">
        <v>10</v>
      </c>
      <c r="AG297" s="276" t="s">
        <v>2000</v>
      </c>
      <c r="AH297" s="57">
        <v>42111</v>
      </c>
      <c r="AI297" s="65"/>
      <c r="AJ297" s="66"/>
      <c r="AK297" s="57">
        <v>42061</v>
      </c>
      <c r="AL297" s="57"/>
      <c r="AN297" s="71">
        <v>3</v>
      </c>
      <c r="AO297" s="57">
        <v>42005</v>
      </c>
      <c r="AQ297" s="66"/>
      <c r="AR297" s="57">
        <v>42051</v>
      </c>
      <c r="AS297" s="71"/>
      <c r="AT297" s="276" t="s">
        <v>1967</v>
      </c>
      <c r="AU297" s="66"/>
      <c r="AW297" s="71"/>
      <c r="AX297" s="71" t="s">
        <v>1967</v>
      </c>
      <c r="AY297" s="58">
        <v>42.719850000000001</v>
      </c>
      <c r="AZ297" s="136">
        <v>141.74337777778001</v>
      </c>
      <c r="BA297" s="59">
        <v>11</v>
      </c>
      <c r="BB297" s="62"/>
      <c r="BC297" s="63"/>
      <c r="BD297" s="55" t="s">
        <v>74</v>
      </c>
      <c r="BE297" s="211">
        <v>8.6266258138644201</v>
      </c>
      <c r="BF297" s="295" t="s">
        <v>1967</v>
      </c>
      <c r="BG297" s="57">
        <v>42147</v>
      </c>
      <c r="BH297" s="57" t="s">
        <v>1122</v>
      </c>
      <c r="BI297" s="95" t="s">
        <v>2023</v>
      </c>
      <c r="BJ297" s="99">
        <v>132.12500000000003</v>
      </c>
      <c r="BK297" s="307">
        <v>3.6702273349767202E-2</v>
      </c>
      <c r="BL297" s="93" t="s">
        <v>2015</v>
      </c>
      <c r="BM297" s="55">
        <v>6</v>
      </c>
      <c r="BN297" s="323" t="s">
        <v>2074</v>
      </c>
      <c r="BO297" s="358">
        <v>5.2999999999999999E-2</v>
      </c>
      <c r="BP297" s="358">
        <v>0</v>
      </c>
      <c r="BQ297" s="358">
        <v>0</v>
      </c>
      <c r="BR297" s="358">
        <v>1E-3</v>
      </c>
      <c r="BS297" s="358">
        <v>4.0000000000000001E-3</v>
      </c>
      <c r="BT297" s="358">
        <v>7.2999999999999995E-2</v>
      </c>
      <c r="BU297" s="359">
        <v>0.86799999999999999</v>
      </c>
      <c r="BV297" s="358">
        <v>5.7648076999999999E-2</v>
      </c>
      <c r="BW297" s="358">
        <v>5.3211915999999998E-2</v>
      </c>
      <c r="BX297" s="358">
        <v>3.9281495999999999E-2</v>
      </c>
      <c r="BY297" s="358">
        <v>3.9403091000000001E-2</v>
      </c>
      <c r="BZ297" s="358">
        <v>1.8776662E-2</v>
      </c>
      <c r="CA297" s="358">
        <v>7.2875983000000005E-2</v>
      </c>
      <c r="CB297" s="359">
        <v>0.718802775</v>
      </c>
      <c r="CC297" s="64">
        <v>296</v>
      </c>
      <c r="CD297" s="64">
        <v>307</v>
      </c>
      <c r="CE297" s="64">
        <v>267</v>
      </c>
      <c r="CF297" s="64">
        <v>283</v>
      </c>
      <c r="CG297" s="64">
        <v>248</v>
      </c>
      <c r="CH297" s="64">
        <v>193</v>
      </c>
      <c r="CI297" s="64">
        <v>213</v>
      </c>
      <c r="CJ297" s="64">
        <v>224</v>
      </c>
      <c r="CK297" s="64">
        <v>226</v>
      </c>
      <c r="CL297" s="327">
        <v>259</v>
      </c>
      <c r="CM297" s="328">
        <v>0.11911573472041601</v>
      </c>
      <c r="CN297" s="328">
        <v>0.182199914706558</v>
      </c>
      <c r="CO297" s="55" t="s">
        <v>74</v>
      </c>
      <c r="CQ297" s="55"/>
      <c r="CR297" s="38"/>
      <c r="CS297" s="331"/>
      <c r="CT297" s="214"/>
      <c r="CU297" s="302">
        <v>8</v>
      </c>
      <c r="CV297" s="302">
        <v>8</v>
      </c>
      <c r="CW297" s="352" t="s">
        <v>2535</v>
      </c>
      <c r="CY297" s="55"/>
      <c r="CZ297" s="55"/>
      <c r="DA297" s="368" t="s">
        <v>3040</v>
      </c>
    </row>
    <row r="298" spans="1:105" s="53" customFormat="1">
      <c r="A298" s="55">
        <v>297</v>
      </c>
      <c r="B298" s="133" t="s">
        <v>1089</v>
      </c>
      <c r="C298" s="133" t="s">
        <v>1089</v>
      </c>
      <c r="D298" s="131" t="s">
        <v>29</v>
      </c>
      <c r="G298" s="132" t="s">
        <v>956</v>
      </c>
      <c r="H298" s="55"/>
      <c r="I298" s="67"/>
      <c r="J298" s="55"/>
      <c r="K298" s="55" t="s">
        <v>811</v>
      </c>
      <c r="L298" s="54"/>
      <c r="M298" s="55" t="s">
        <v>812</v>
      </c>
      <c r="N298" s="56" t="s">
        <v>957</v>
      </c>
      <c r="O298" s="56" t="s">
        <v>958</v>
      </c>
      <c r="P298" s="56"/>
      <c r="Q298" s="60" t="s">
        <v>959</v>
      </c>
      <c r="R298" s="57">
        <v>41858</v>
      </c>
      <c r="S298" s="61" t="s">
        <v>654</v>
      </c>
      <c r="T298" s="64"/>
      <c r="U298" s="55"/>
      <c r="V298" s="55"/>
      <c r="W298" s="65"/>
      <c r="X298" s="60" t="s">
        <v>517</v>
      </c>
      <c r="Y298" s="55"/>
      <c r="Z298" s="55"/>
      <c r="AA298" s="57"/>
      <c r="AB298" s="57"/>
      <c r="AC298" s="262"/>
      <c r="AD298" s="57">
        <v>42055</v>
      </c>
      <c r="AE298" s="66"/>
      <c r="AF298" s="276">
        <v>6</v>
      </c>
      <c r="AG298" s="276" t="s">
        <v>2000</v>
      </c>
      <c r="AH298" s="57">
        <v>42111</v>
      </c>
      <c r="AI298" s="65"/>
      <c r="AJ298" s="66"/>
      <c r="AK298" s="57">
        <v>42061</v>
      </c>
      <c r="AL298" s="57"/>
      <c r="AN298" s="71">
        <v>3</v>
      </c>
      <c r="AO298" s="57">
        <v>42005</v>
      </c>
      <c r="AQ298" s="66"/>
      <c r="AR298" s="57">
        <v>42051</v>
      </c>
      <c r="AS298" s="71"/>
      <c r="AT298" s="276" t="s">
        <v>1967</v>
      </c>
      <c r="AU298" s="66"/>
      <c r="AW298" s="71"/>
      <c r="AX298" s="71"/>
      <c r="AY298" s="58">
        <v>33.958758333333002</v>
      </c>
      <c r="AZ298" s="137">
        <v>132.77708888889001</v>
      </c>
      <c r="BA298" s="59">
        <v>5</v>
      </c>
      <c r="BB298" s="62"/>
      <c r="BC298" s="63"/>
      <c r="BD298" s="55" t="s">
        <v>74</v>
      </c>
      <c r="BE298" s="211">
        <v>8.6916021126760565</v>
      </c>
      <c r="BF298" s="295" t="s">
        <v>1967</v>
      </c>
      <c r="BG298" s="57">
        <v>42147</v>
      </c>
      <c r="BH298" s="57" t="s">
        <v>1122</v>
      </c>
      <c r="BI298" s="95" t="s">
        <v>2023</v>
      </c>
      <c r="BJ298" s="99">
        <v>609.23</v>
      </c>
      <c r="BK298" s="307">
        <v>1.8633540372670801E-2</v>
      </c>
      <c r="BL298" s="93" t="s">
        <v>2015</v>
      </c>
      <c r="BM298" s="55">
        <v>1</v>
      </c>
      <c r="BN298" s="321" t="s">
        <v>2073</v>
      </c>
      <c r="BO298" s="358">
        <v>1.0999999999999999E-2</v>
      </c>
      <c r="BP298" s="358">
        <v>1E-3</v>
      </c>
      <c r="BQ298" s="358">
        <v>0.12</v>
      </c>
      <c r="BR298" s="358">
        <v>1E-3</v>
      </c>
      <c r="BS298" s="358">
        <v>3.3000000000000002E-2</v>
      </c>
      <c r="BT298" s="358">
        <v>0.72199999999999998</v>
      </c>
      <c r="BU298" s="359">
        <v>0.114</v>
      </c>
      <c r="BV298" s="358">
        <v>2.309906E-3</v>
      </c>
      <c r="BW298" s="358">
        <v>6.0026939000000001E-2</v>
      </c>
      <c r="BX298" s="358">
        <v>0.18420239499999999</v>
      </c>
      <c r="BY298" s="358">
        <v>3.0813479000000001E-2</v>
      </c>
      <c r="BZ298" s="358">
        <v>5.8291128999999997E-2</v>
      </c>
      <c r="CA298" s="358">
        <v>0.50185224799999995</v>
      </c>
      <c r="CB298" s="359">
        <v>0.162503904</v>
      </c>
      <c r="CC298" s="64">
        <v>295</v>
      </c>
      <c r="CD298" s="64">
        <v>307</v>
      </c>
      <c r="CE298" s="64">
        <v>266</v>
      </c>
      <c r="CF298" s="64">
        <v>283</v>
      </c>
      <c r="CG298" s="64">
        <v>248</v>
      </c>
      <c r="CH298" s="64">
        <v>194</v>
      </c>
      <c r="CI298" s="64">
        <v>213</v>
      </c>
      <c r="CJ298" s="64">
        <v>224</v>
      </c>
      <c r="CK298" s="64">
        <v>226</v>
      </c>
      <c r="CL298" s="327">
        <v>258</v>
      </c>
      <c r="CM298" s="328">
        <v>0.11267157925155299</v>
      </c>
      <c r="CN298" s="328">
        <v>0.184621898000391</v>
      </c>
      <c r="CO298" s="55" t="s">
        <v>74</v>
      </c>
      <c r="CQ298" s="55"/>
      <c r="CR298" s="38"/>
      <c r="CS298" s="331"/>
      <c r="CT298" s="214"/>
      <c r="CU298" s="302">
        <v>10</v>
      </c>
      <c r="CV298" s="302">
        <v>10</v>
      </c>
      <c r="CW298" s="352" t="s">
        <v>2536</v>
      </c>
      <c r="CY298" s="55"/>
      <c r="CZ298" s="55"/>
      <c r="DA298" s="368"/>
    </row>
    <row r="299" spans="1:105" s="53" customFormat="1">
      <c r="A299" s="55">
        <v>298</v>
      </c>
      <c r="B299" s="133" t="s">
        <v>1090</v>
      </c>
      <c r="C299" s="133" t="s">
        <v>1090</v>
      </c>
      <c r="D299" s="131" t="s">
        <v>2029</v>
      </c>
      <c r="G299" s="132" t="s">
        <v>960</v>
      </c>
      <c r="H299" s="55"/>
      <c r="I299" s="67"/>
      <c r="J299" s="55"/>
      <c r="K299" s="55" t="s">
        <v>811</v>
      </c>
      <c r="L299" s="54"/>
      <c r="M299" s="55" t="s">
        <v>812</v>
      </c>
      <c r="N299" s="56" t="s">
        <v>957</v>
      </c>
      <c r="O299" s="56" t="s">
        <v>961</v>
      </c>
      <c r="P299" s="56"/>
      <c r="Q299" s="60" t="s">
        <v>959</v>
      </c>
      <c r="R299" s="57">
        <v>41858</v>
      </c>
      <c r="S299" s="61" t="s">
        <v>654</v>
      </c>
      <c r="T299" s="64"/>
      <c r="U299" s="55"/>
      <c r="V299" s="55"/>
      <c r="W299" s="65"/>
      <c r="X299" s="60" t="s">
        <v>517</v>
      </c>
      <c r="Y299" s="55"/>
      <c r="Z299" s="55"/>
      <c r="AA299" s="57"/>
      <c r="AB299" s="57"/>
      <c r="AC299" s="262"/>
      <c r="AD299" s="57">
        <v>42055</v>
      </c>
      <c r="AE299" s="66"/>
      <c r="AF299" s="276">
        <v>7</v>
      </c>
      <c r="AG299" s="276" t="s">
        <v>2000</v>
      </c>
      <c r="AH299" s="57">
        <v>42111</v>
      </c>
      <c r="AI299" s="65"/>
      <c r="AJ299" s="66"/>
      <c r="AK299" s="57">
        <v>42061</v>
      </c>
      <c r="AL299" s="57"/>
      <c r="AN299" s="71">
        <v>3</v>
      </c>
      <c r="AO299" s="57">
        <v>42005</v>
      </c>
      <c r="AQ299" s="66"/>
      <c r="AR299" s="57">
        <v>42051</v>
      </c>
      <c r="AS299" s="71"/>
      <c r="AT299" s="276" t="s">
        <v>1967</v>
      </c>
      <c r="AU299" s="66"/>
      <c r="AW299" s="71"/>
      <c r="AX299" s="71" t="s">
        <v>1967</v>
      </c>
      <c r="AY299" s="58">
        <v>33.116069444444001</v>
      </c>
      <c r="AZ299" s="137">
        <v>132.54785000000001</v>
      </c>
      <c r="BA299" s="59">
        <v>38</v>
      </c>
      <c r="BB299" s="62"/>
      <c r="BC299" s="63"/>
      <c r="BD299" s="55" t="s">
        <v>74</v>
      </c>
      <c r="BE299" s="310">
        <v>9.5</v>
      </c>
      <c r="BF299" s="295" t="s">
        <v>1967</v>
      </c>
      <c r="BG299" s="57">
        <v>42147</v>
      </c>
      <c r="BH299" s="57" t="s">
        <v>1122</v>
      </c>
      <c r="BI299" s="95" t="s">
        <v>2023</v>
      </c>
      <c r="BJ299" s="99">
        <v>797.20749999999998</v>
      </c>
      <c r="BK299" s="309">
        <v>0.216649159663866</v>
      </c>
      <c r="BL299" s="93" t="s">
        <v>2015</v>
      </c>
      <c r="BM299" s="55">
        <v>9</v>
      </c>
      <c r="BN299" s="55" t="s">
        <v>2075</v>
      </c>
      <c r="BO299" s="358">
        <v>0.255</v>
      </c>
      <c r="BP299" s="358">
        <v>0</v>
      </c>
      <c r="BQ299" s="358">
        <v>0.11600000000000001</v>
      </c>
      <c r="BR299" s="358">
        <v>0</v>
      </c>
      <c r="BS299" s="358">
        <v>2E-3</v>
      </c>
      <c r="BT299" s="358">
        <v>0.55500000000000005</v>
      </c>
      <c r="BU299" s="359">
        <v>7.0999999999999994E-2</v>
      </c>
      <c r="BV299" s="358">
        <v>0.31138552200000003</v>
      </c>
      <c r="BW299" s="358">
        <v>8.5889300000000005E-6</v>
      </c>
      <c r="BX299" s="358">
        <v>0.12324708099999999</v>
      </c>
      <c r="BY299" s="358">
        <v>8.5889300000000005E-6</v>
      </c>
      <c r="BZ299" s="358">
        <v>4.9434002999999997E-2</v>
      </c>
      <c r="CA299" s="358">
        <v>0.42284772399999998</v>
      </c>
      <c r="CB299" s="359">
        <v>9.3068492000000003E-2</v>
      </c>
      <c r="CC299" s="64">
        <v>294</v>
      </c>
      <c r="CD299" s="64">
        <v>306</v>
      </c>
      <c r="CE299" s="64">
        <v>270</v>
      </c>
      <c r="CF299" s="64">
        <v>287</v>
      </c>
      <c r="CG299" s="64">
        <v>251</v>
      </c>
      <c r="CH299" s="64">
        <v>194</v>
      </c>
      <c r="CI299" s="64">
        <v>215</v>
      </c>
      <c r="CJ299" s="64">
        <v>226</v>
      </c>
      <c r="CK299" s="64">
        <v>227</v>
      </c>
      <c r="CL299" s="327">
        <v>249</v>
      </c>
      <c r="CM299" s="328">
        <v>0.114318740066464</v>
      </c>
      <c r="CN299" s="328">
        <v>0.19821201344252701</v>
      </c>
      <c r="CO299" s="55" t="s">
        <v>74</v>
      </c>
      <c r="CQ299" s="55"/>
      <c r="CR299" s="38"/>
      <c r="CS299" s="331"/>
      <c r="CT299" s="214"/>
      <c r="CU299" s="302">
        <v>10</v>
      </c>
      <c r="CV299" s="302">
        <v>10</v>
      </c>
      <c r="CW299" s="352" t="s">
        <v>2537</v>
      </c>
      <c r="CY299" s="55"/>
      <c r="CZ299" s="55"/>
      <c r="DA299" s="368" t="s">
        <v>3040</v>
      </c>
    </row>
    <row r="300" spans="1:105" s="53" customFormat="1">
      <c r="A300" s="55">
        <v>299</v>
      </c>
      <c r="B300" s="133" t="s">
        <v>1091</v>
      </c>
      <c r="C300" s="133" t="s">
        <v>1091</v>
      </c>
      <c r="D300" s="131" t="s">
        <v>2029</v>
      </c>
      <c r="G300" s="132" t="s">
        <v>962</v>
      </c>
      <c r="H300" s="55"/>
      <c r="I300" s="67"/>
      <c r="J300" s="55"/>
      <c r="K300" s="55" t="s">
        <v>811</v>
      </c>
      <c r="L300" s="54"/>
      <c r="M300" s="55" t="s">
        <v>812</v>
      </c>
      <c r="N300" s="56" t="s">
        <v>957</v>
      </c>
      <c r="O300" s="56" t="s">
        <v>963</v>
      </c>
      <c r="P300" s="56"/>
      <c r="Q300" s="60" t="s">
        <v>959</v>
      </c>
      <c r="R300" s="57">
        <v>41858</v>
      </c>
      <c r="S300" s="61" t="s">
        <v>654</v>
      </c>
      <c r="T300" s="64"/>
      <c r="U300" s="55"/>
      <c r="V300" s="55"/>
      <c r="W300" s="65"/>
      <c r="X300" s="60" t="s">
        <v>517</v>
      </c>
      <c r="Y300" s="55"/>
      <c r="Z300" s="55"/>
      <c r="AA300" s="57"/>
      <c r="AB300" s="57"/>
      <c r="AC300" s="262"/>
      <c r="AD300" s="57">
        <v>42055</v>
      </c>
      <c r="AE300" s="66"/>
      <c r="AF300" s="276">
        <v>8</v>
      </c>
      <c r="AG300" s="276" t="s">
        <v>2000</v>
      </c>
      <c r="AH300" s="57">
        <v>42111</v>
      </c>
      <c r="AI300" s="65"/>
      <c r="AJ300" s="66"/>
      <c r="AK300" s="57">
        <v>42061</v>
      </c>
      <c r="AL300" s="57"/>
      <c r="AN300" s="71">
        <v>4</v>
      </c>
      <c r="AO300" s="57">
        <v>42005</v>
      </c>
      <c r="AQ300" s="66"/>
      <c r="AR300" s="57">
        <v>42051</v>
      </c>
      <c r="AS300" s="71"/>
      <c r="AT300" s="276" t="s">
        <v>1967</v>
      </c>
      <c r="AU300" s="66"/>
      <c r="AW300" s="71"/>
      <c r="AX300" s="71" t="s">
        <v>1967</v>
      </c>
      <c r="AY300" s="58">
        <v>33.945827777778</v>
      </c>
      <c r="AZ300" s="137">
        <v>133.38735555555999</v>
      </c>
      <c r="BA300" s="59">
        <v>104</v>
      </c>
      <c r="BB300" s="62"/>
      <c r="BC300" s="63"/>
      <c r="BD300" s="55" t="s">
        <v>74</v>
      </c>
      <c r="BE300" s="310">
        <v>9.4415744680851024</v>
      </c>
      <c r="BF300" s="295" t="s">
        <v>1967</v>
      </c>
      <c r="BG300" s="57">
        <v>42147</v>
      </c>
      <c r="BH300" s="57" t="s">
        <v>1122</v>
      </c>
      <c r="BI300" s="95" t="s">
        <v>2023</v>
      </c>
      <c r="BJ300" s="99">
        <v>291.67</v>
      </c>
      <c r="BK300" s="309">
        <v>0.237089201877934</v>
      </c>
      <c r="BL300" s="93" t="s">
        <v>2015</v>
      </c>
      <c r="BM300" s="55">
        <v>9</v>
      </c>
      <c r="BN300" s="55" t="s">
        <v>2075</v>
      </c>
      <c r="BO300" s="358">
        <v>0.26100000000000001</v>
      </c>
      <c r="BP300" s="358">
        <v>0</v>
      </c>
      <c r="BQ300" s="358">
        <v>7.6999999999999999E-2</v>
      </c>
      <c r="BR300" s="358">
        <v>0</v>
      </c>
      <c r="BS300" s="358">
        <v>0</v>
      </c>
      <c r="BT300" s="358">
        <v>0.64900000000000002</v>
      </c>
      <c r="BU300" s="359">
        <v>1.2E-2</v>
      </c>
      <c r="BV300" s="358">
        <v>0.23930784999999999</v>
      </c>
      <c r="BW300" s="358">
        <v>0.16102137599999999</v>
      </c>
      <c r="BX300" s="358">
        <v>0.17544736499999999</v>
      </c>
      <c r="BY300" s="358">
        <v>1.8267589000000001E-2</v>
      </c>
      <c r="BZ300" s="358">
        <v>9.4099199999999992E-6</v>
      </c>
      <c r="CA300" s="358">
        <v>0.33958812700000002</v>
      </c>
      <c r="CB300" s="359">
        <v>6.6358283000000004E-2</v>
      </c>
      <c r="CC300" s="64">
        <v>296</v>
      </c>
      <c r="CD300" s="64">
        <v>307</v>
      </c>
      <c r="CE300" s="64">
        <v>267</v>
      </c>
      <c r="CF300" s="64">
        <v>283</v>
      </c>
      <c r="CG300" s="64">
        <v>248</v>
      </c>
      <c r="CH300" s="64">
        <v>193</v>
      </c>
      <c r="CI300" s="64">
        <v>213</v>
      </c>
      <c r="CJ300" s="64">
        <v>224</v>
      </c>
      <c r="CK300" s="64">
        <v>226</v>
      </c>
      <c r="CL300" s="327">
        <v>259</v>
      </c>
      <c r="CM300" s="328">
        <v>0.31576361797428099</v>
      </c>
      <c r="CN300" s="328">
        <v>0.119435763155672</v>
      </c>
      <c r="CO300" s="55" t="s">
        <v>2050</v>
      </c>
      <c r="CQ300" s="55"/>
      <c r="CR300" s="38"/>
      <c r="CS300" s="331"/>
      <c r="CT300" s="214"/>
      <c r="CU300" s="302">
        <v>8</v>
      </c>
      <c r="CV300" s="302">
        <v>8</v>
      </c>
      <c r="CW300" s="352" t="s">
        <v>2538</v>
      </c>
      <c r="CY300" s="55"/>
      <c r="CZ300" s="55"/>
      <c r="DA300" s="368"/>
    </row>
    <row r="301" spans="1:105" s="53" customFormat="1">
      <c r="A301" s="55">
        <v>300</v>
      </c>
      <c r="B301" s="133" t="s">
        <v>1092</v>
      </c>
      <c r="C301" s="133" t="s">
        <v>1092</v>
      </c>
      <c r="D301" s="131" t="s">
        <v>2029</v>
      </c>
      <c r="G301" s="132" t="s">
        <v>964</v>
      </c>
      <c r="H301" s="55"/>
      <c r="I301" s="67"/>
      <c r="J301" s="55"/>
      <c r="K301" s="55" t="s">
        <v>811</v>
      </c>
      <c r="L301" s="54"/>
      <c r="M301" s="55" t="s">
        <v>812</v>
      </c>
      <c r="N301" s="56" t="s">
        <v>965</v>
      </c>
      <c r="O301" s="56" t="s">
        <v>966</v>
      </c>
      <c r="P301" s="56"/>
      <c r="Q301" s="60" t="s">
        <v>959</v>
      </c>
      <c r="R301" s="57">
        <v>41858</v>
      </c>
      <c r="S301" s="61" t="s">
        <v>654</v>
      </c>
      <c r="T301" s="64"/>
      <c r="U301" s="55"/>
      <c r="V301" s="55"/>
      <c r="W301" s="65"/>
      <c r="X301" s="60" t="s">
        <v>517</v>
      </c>
      <c r="Y301" s="55"/>
      <c r="Z301" s="55"/>
      <c r="AA301" s="57"/>
      <c r="AB301" s="57"/>
      <c r="AC301" s="262"/>
      <c r="AD301" s="57">
        <v>42055</v>
      </c>
      <c r="AE301" s="66"/>
      <c r="AF301" s="276">
        <v>7</v>
      </c>
      <c r="AG301" s="276" t="s">
        <v>2000</v>
      </c>
      <c r="AH301" s="57">
        <v>42111</v>
      </c>
      <c r="AI301" s="65"/>
      <c r="AJ301" s="66"/>
      <c r="AK301" s="57">
        <v>42061</v>
      </c>
      <c r="AL301" s="57"/>
      <c r="AN301" s="71">
        <v>4</v>
      </c>
      <c r="AO301" s="57">
        <v>42005</v>
      </c>
      <c r="AQ301" s="66"/>
      <c r="AR301" s="57">
        <v>42051</v>
      </c>
      <c r="AS301" s="71"/>
      <c r="AT301" s="276" t="s">
        <v>1967</v>
      </c>
      <c r="AU301" s="66"/>
      <c r="AW301" s="71"/>
      <c r="AX301" s="71" t="s">
        <v>1967</v>
      </c>
      <c r="AY301" s="58">
        <v>34.301366666667001</v>
      </c>
      <c r="AZ301" s="137">
        <v>134.13035555555999</v>
      </c>
      <c r="BA301" s="59">
        <v>45</v>
      </c>
      <c r="BB301" s="62"/>
      <c r="BC301" s="63"/>
      <c r="BD301" s="55" t="s">
        <v>1965</v>
      </c>
      <c r="BE301" s="310">
        <v>6.95</v>
      </c>
      <c r="BF301" s="295" t="s">
        <v>1967</v>
      </c>
      <c r="BG301" s="57">
        <v>42147</v>
      </c>
      <c r="BH301" s="57" t="s">
        <v>1122</v>
      </c>
      <c r="BI301" s="95" t="s">
        <v>2023</v>
      </c>
      <c r="BJ301" s="99">
        <v>1037.0350000000001</v>
      </c>
      <c r="BK301" s="309">
        <v>0.33159268929503899</v>
      </c>
      <c r="BL301" s="93" t="s">
        <v>2015</v>
      </c>
      <c r="BM301" s="55">
        <v>9</v>
      </c>
      <c r="BN301" s="55" t="s">
        <v>2075</v>
      </c>
      <c r="BO301" s="358">
        <v>0.309</v>
      </c>
      <c r="BP301" s="358">
        <v>1E-3</v>
      </c>
      <c r="BQ301" s="358">
        <v>5.6000000000000001E-2</v>
      </c>
      <c r="BR301" s="358">
        <v>0</v>
      </c>
      <c r="BS301" s="358">
        <v>1E-3</v>
      </c>
      <c r="BT301" s="358">
        <v>0.57499999999999996</v>
      </c>
      <c r="BU301" s="359">
        <v>5.7000000000000002E-2</v>
      </c>
      <c r="BV301" s="358">
        <v>0.26748609099999998</v>
      </c>
      <c r="BW301" s="358">
        <v>0.17868218999999999</v>
      </c>
      <c r="BX301" s="358">
        <v>0.16562795699999999</v>
      </c>
      <c r="BY301" s="358">
        <v>3.6905094999999999E-2</v>
      </c>
      <c r="BZ301" s="358">
        <v>9.4013900000000005E-6</v>
      </c>
      <c r="CA301" s="358">
        <v>0.28812650299999998</v>
      </c>
      <c r="CB301" s="359">
        <v>6.3162763999999996E-2</v>
      </c>
      <c r="CC301" s="64">
        <v>294</v>
      </c>
      <c r="CD301" s="64">
        <v>306</v>
      </c>
      <c r="CE301" s="64">
        <v>271</v>
      </c>
      <c r="CF301" s="64">
        <v>287</v>
      </c>
      <c r="CG301" s="64">
        <v>251</v>
      </c>
      <c r="CH301" s="64">
        <v>194</v>
      </c>
      <c r="CI301" s="64">
        <v>215</v>
      </c>
      <c r="CJ301" s="64">
        <v>226</v>
      </c>
      <c r="CK301" s="64">
        <v>227</v>
      </c>
      <c r="CL301" s="327">
        <v>249</v>
      </c>
      <c r="CM301" s="328">
        <v>0.33899725473197501</v>
      </c>
      <c r="CN301" s="328">
        <v>0.109294395383405</v>
      </c>
      <c r="CO301" s="55" t="s">
        <v>2050</v>
      </c>
      <c r="CQ301" s="55"/>
      <c r="CR301" s="38"/>
      <c r="CS301" s="331"/>
      <c r="CT301" s="214"/>
      <c r="CU301" s="302">
        <v>9</v>
      </c>
      <c r="CV301" s="302">
        <v>9</v>
      </c>
      <c r="CW301" s="352" t="s">
        <v>2539</v>
      </c>
      <c r="CY301" s="55"/>
      <c r="CZ301" s="55"/>
      <c r="DA301" s="368"/>
    </row>
    <row r="302" spans="1:105" s="53" customFormat="1">
      <c r="A302" s="55">
        <v>301</v>
      </c>
      <c r="B302" s="133" t="s">
        <v>1093</v>
      </c>
      <c r="C302" s="133" t="s">
        <v>1093</v>
      </c>
      <c r="D302" s="131" t="s">
        <v>29</v>
      </c>
      <c r="G302" s="132" t="s">
        <v>967</v>
      </c>
      <c r="H302" s="55"/>
      <c r="I302" s="67"/>
      <c r="J302" s="55"/>
      <c r="K302" s="55" t="s">
        <v>811</v>
      </c>
      <c r="L302" s="54"/>
      <c r="M302" s="55" t="s">
        <v>812</v>
      </c>
      <c r="N302" s="56" t="s">
        <v>968</v>
      </c>
      <c r="O302" s="56" t="s">
        <v>969</v>
      </c>
      <c r="P302" s="56"/>
      <c r="Q302" s="60" t="s">
        <v>959</v>
      </c>
      <c r="R302" s="57">
        <v>41858</v>
      </c>
      <c r="S302" s="61" t="s">
        <v>654</v>
      </c>
      <c r="T302" s="64"/>
      <c r="U302" s="55"/>
      <c r="V302" s="55"/>
      <c r="W302" s="65"/>
      <c r="X302" s="60" t="s">
        <v>517</v>
      </c>
      <c r="Y302" s="55"/>
      <c r="Z302" s="55"/>
      <c r="AA302" s="57"/>
      <c r="AB302" s="57"/>
      <c r="AC302" s="262"/>
      <c r="AD302" s="57">
        <v>42055</v>
      </c>
      <c r="AE302" s="66"/>
      <c r="AF302" s="276">
        <v>8</v>
      </c>
      <c r="AG302" s="276" t="s">
        <v>2000</v>
      </c>
      <c r="AH302" s="57">
        <v>42111</v>
      </c>
      <c r="AI302" s="65"/>
      <c r="AJ302" s="66"/>
      <c r="AK302" s="57">
        <v>42061</v>
      </c>
      <c r="AL302" s="57"/>
      <c r="AN302" s="71">
        <v>4</v>
      </c>
      <c r="AO302" s="57">
        <v>42005</v>
      </c>
      <c r="AQ302" s="66"/>
      <c r="AR302" s="57">
        <v>42051</v>
      </c>
      <c r="AS302" s="71"/>
      <c r="AT302" s="276" t="s">
        <v>1967</v>
      </c>
      <c r="AU302" s="66"/>
      <c r="AW302" s="71"/>
      <c r="AX302" s="71" t="s">
        <v>1967</v>
      </c>
      <c r="AY302" s="58">
        <v>34.110466666667001</v>
      </c>
      <c r="AZ302" s="137">
        <v>134.34685277777999</v>
      </c>
      <c r="BA302" s="59">
        <v>42</v>
      </c>
      <c r="BB302" s="62"/>
      <c r="BC302" s="63"/>
      <c r="BD302" s="55" t="s">
        <v>74</v>
      </c>
      <c r="BE302" s="211">
        <v>8.7660496780128785</v>
      </c>
      <c r="BF302" s="295" t="s">
        <v>1967</v>
      </c>
      <c r="BG302" s="57">
        <v>42147</v>
      </c>
      <c r="BH302" s="57" t="s">
        <v>1122</v>
      </c>
      <c r="BI302" s="95" t="s">
        <v>2023</v>
      </c>
      <c r="BJ302" s="99">
        <v>254.90750000000003</v>
      </c>
      <c r="BK302" s="307">
        <v>1.7418351477449499E-2</v>
      </c>
      <c r="BL302" s="93" t="s">
        <v>2015</v>
      </c>
      <c r="BM302" s="55">
        <v>1</v>
      </c>
      <c r="BN302" s="321" t="s">
        <v>2073</v>
      </c>
      <c r="BO302" s="358">
        <v>0.01</v>
      </c>
      <c r="BP302" s="358">
        <v>5.0000000000000001E-3</v>
      </c>
      <c r="BQ302" s="358">
        <v>0.11600000000000001</v>
      </c>
      <c r="BR302" s="358">
        <v>2E-3</v>
      </c>
      <c r="BS302" s="358">
        <v>1.0999999999999999E-2</v>
      </c>
      <c r="BT302" s="358">
        <v>0.70799999999999996</v>
      </c>
      <c r="BU302" s="359">
        <v>0.14899999999999999</v>
      </c>
      <c r="BV302" s="358">
        <v>3.2658240000000001E-3</v>
      </c>
      <c r="BW302" s="358">
        <v>8.7163892000000007E-2</v>
      </c>
      <c r="BX302" s="358">
        <v>0.183496407</v>
      </c>
      <c r="BY302" s="358">
        <v>4.1368450000000001E-2</v>
      </c>
      <c r="BZ302" s="358">
        <v>5.6473341000000003E-2</v>
      </c>
      <c r="CA302" s="358">
        <v>0.46276653299999998</v>
      </c>
      <c r="CB302" s="359">
        <v>0.16546555399999999</v>
      </c>
      <c r="CC302" s="64">
        <v>296</v>
      </c>
      <c r="CD302" s="64">
        <v>307</v>
      </c>
      <c r="CE302" s="64">
        <v>267</v>
      </c>
      <c r="CF302" s="64">
        <v>283</v>
      </c>
      <c r="CG302" s="64">
        <v>248</v>
      </c>
      <c r="CH302" s="64">
        <v>193</v>
      </c>
      <c r="CI302" s="64">
        <v>213</v>
      </c>
      <c r="CJ302" s="64">
        <v>224</v>
      </c>
      <c r="CK302" s="64">
        <v>226</v>
      </c>
      <c r="CL302" s="327">
        <v>259</v>
      </c>
      <c r="CM302" s="328">
        <v>0.10804796994654001</v>
      </c>
      <c r="CN302" s="328">
        <v>0.179485518045746</v>
      </c>
      <c r="CO302" s="55" t="s">
        <v>74</v>
      </c>
      <c r="CQ302" s="55"/>
      <c r="CR302" s="38"/>
      <c r="CS302" s="331"/>
      <c r="CT302" s="214"/>
      <c r="CU302" s="302">
        <v>9</v>
      </c>
      <c r="CV302" s="302">
        <v>8</v>
      </c>
      <c r="CW302" s="352" t="s">
        <v>2540</v>
      </c>
      <c r="CY302" s="55"/>
      <c r="CZ302" s="55"/>
      <c r="DA302" s="368"/>
    </row>
    <row r="303" spans="1:105" s="53" customFormat="1">
      <c r="A303" s="55">
        <v>302</v>
      </c>
      <c r="B303" s="133" t="s">
        <v>1094</v>
      </c>
      <c r="C303" s="133" t="s">
        <v>1094</v>
      </c>
      <c r="D303" s="131" t="s">
        <v>29</v>
      </c>
      <c r="G303" s="132" t="s">
        <v>970</v>
      </c>
      <c r="H303" s="55"/>
      <c r="I303" s="67"/>
      <c r="J303" s="55"/>
      <c r="K303" s="55" t="s">
        <v>811</v>
      </c>
      <c r="L303" s="54"/>
      <c r="M303" s="55" t="s">
        <v>812</v>
      </c>
      <c r="N303" s="56" t="s">
        <v>968</v>
      </c>
      <c r="O303" s="56" t="s">
        <v>971</v>
      </c>
      <c r="P303" s="56"/>
      <c r="Q303" s="60" t="s">
        <v>959</v>
      </c>
      <c r="R303" s="57">
        <v>41858</v>
      </c>
      <c r="S303" s="61" t="s">
        <v>654</v>
      </c>
      <c r="T303" s="64"/>
      <c r="U303" s="55"/>
      <c r="V303" s="55"/>
      <c r="W303" s="65"/>
      <c r="X303" s="60" t="s">
        <v>517</v>
      </c>
      <c r="Y303" s="55"/>
      <c r="Z303" s="55"/>
      <c r="AA303" s="57"/>
      <c r="AB303" s="57"/>
      <c r="AC303" s="262"/>
      <c r="AD303" s="57">
        <v>42055</v>
      </c>
      <c r="AE303" s="66"/>
      <c r="AF303" s="276">
        <v>4</v>
      </c>
      <c r="AG303" s="276" t="s">
        <v>2000</v>
      </c>
      <c r="AH303" s="57">
        <v>42111</v>
      </c>
      <c r="AI303" s="65"/>
      <c r="AJ303" s="66"/>
      <c r="AK303" s="57">
        <v>42061</v>
      </c>
      <c r="AL303" s="57"/>
      <c r="AN303" s="71">
        <v>4</v>
      </c>
      <c r="AO303" s="57">
        <v>42005</v>
      </c>
      <c r="AQ303" s="66"/>
      <c r="AR303" s="57">
        <v>42051</v>
      </c>
      <c r="AS303" s="71"/>
      <c r="AT303" s="276" t="s">
        <v>1967</v>
      </c>
      <c r="AU303" s="66"/>
      <c r="AW303" s="71"/>
      <c r="AX303" s="71" t="s">
        <v>1967</v>
      </c>
      <c r="AY303" s="58">
        <v>33.963944444444003</v>
      </c>
      <c r="AZ303" s="137">
        <v>134.62465833332999</v>
      </c>
      <c r="BA303" s="59">
        <v>4</v>
      </c>
      <c r="BB303" s="62"/>
      <c r="BC303" s="63"/>
      <c r="BD303" s="55" t="s">
        <v>74</v>
      </c>
      <c r="BE303" s="211">
        <v>8.4938797577854661</v>
      </c>
      <c r="BF303" s="295" t="s">
        <v>1967</v>
      </c>
      <c r="BG303" s="57">
        <v>42147</v>
      </c>
      <c r="BH303" s="57" t="s">
        <v>1122</v>
      </c>
      <c r="BI303" s="95" t="s">
        <v>2023</v>
      </c>
      <c r="BJ303" s="99">
        <v>388.99500000000006</v>
      </c>
      <c r="BK303" s="307">
        <v>2.3622047244094498E-2</v>
      </c>
      <c r="BL303" s="93" t="s">
        <v>2015</v>
      </c>
      <c r="BM303" s="55">
        <v>1</v>
      </c>
      <c r="BN303" s="321" t="s">
        <v>2073</v>
      </c>
      <c r="BO303" s="358">
        <v>7.0000000000000001E-3</v>
      </c>
      <c r="BP303" s="358">
        <v>4.1000000000000002E-2</v>
      </c>
      <c r="BQ303" s="358">
        <v>0.14199999999999999</v>
      </c>
      <c r="BR303" s="358">
        <v>1E-3</v>
      </c>
      <c r="BS303" s="358">
        <v>4.0000000000000001E-3</v>
      </c>
      <c r="BT303" s="358">
        <v>0.69199999999999995</v>
      </c>
      <c r="BU303" s="359">
        <v>0.114</v>
      </c>
      <c r="BV303" s="358">
        <v>1.9041407E-2</v>
      </c>
      <c r="BW303" s="358">
        <v>0.175807401</v>
      </c>
      <c r="BX303" s="358">
        <v>0.24082662399999999</v>
      </c>
      <c r="BY303" s="358">
        <v>5.5247916000000001E-2</v>
      </c>
      <c r="BZ303" s="358">
        <v>9.7814499999999993E-6</v>
      </c>
      <c r="CA303" s="358">
        <v>0.37988828099999999</v>
      </c>
      <c r="CB303" s="359">
        <v>0.12917859000000001</v>
      </c>
      <c r="CC303" s="64">
        <v>296</v>
      </c>
      <c r="CD303" s="64">
        <v>307</v>
      </c>
      <c r="CE303" s="64">
        <v>267</v>
      </c>
      <c r="CF303" s="64">
        <v>283</v>
      </c>
      <c r="CG303" s="64">
        <v>248</v>
      </c>
      <c r="CH303" s="64">
        <v>193</v>
      </c>
      <c r="CI303" s="64">
        <v>213</v>
      </c>
      <c r="CJ303" s="64">
        <v>224</v>
      </c>
      <c r="CK303" s="64">
        <v>226</v>
      </c>
      <c r="CL303" s="327">
        <v>259</v>
      </c>
      <c r="CM303" s="328">
        <v>0.163964744979049</v>
      </c>
      <c r="CN303" s="328">
        <v>0.13746500293802499</v>
      </c>
      <c r="CO303" s="55" t="s">
        <v>2050</v>
      </c>
      <c r="CQ303" s="55"/>
      <c r="CR303" s="38"/>
      <c r="CS303" s="331"/>
      <c r="CT303" s="214"/>
      <c r="CU303" s="302">
        <v>8</v>
      </c>
      <c r="CV303" s="302">
        <v>8</v>
      </c>
      <c r="CW303" s="352" t="s">
        <v>2541</v>
      </c>
      <c r="CY303" s="55"/>
      <c r="CZ303" s="55"/>
      <c r="DA303" s="368"/>
    </row>
    <row r="304" spans="1:105" s="53" customFormat="1">
      <c r="A304" s="55">
        <v>303</v>
      </c>
      <c r="B304" s="130" t="s">
        <v>1095</v>
      </c>
      <c r="C304" s="130" t="s">
        <v>1095</v>
      </c>
      <c r="D304" s="131" t="s">
        <v>29</v>
      </c>
      <c r="G304" s="132" t="s">
        <v>972</v>
      </c>
      <c r="H304" s="55"/>
      <c r="I304" s="67"/>
      <c r="J304" s="55"/>
      <c r="K304" s="55" t="s">
        <v>811</v>
      </c>
      <c r="L304" s="54"/>
      <c r="M304" s="55" t="s">
        <v>812</v>
      </c>
      <c r="N304" s="56" t="s">
        <v>973</v>
      </c>
      <c r="O304" s="56" t="s">
        <v>974</v>
      </c>
      <c r="P304" s="56"/>
      <c r="Q304" s="60" t="s">
        <v>975</v>
      </c>
      <c r="R304" s="57">
        <v>41849</v>
      </c>
      <c r="S304" s="61" t="s">
        <v>654</v>
      </c>
      <c r="T304" s="64"/>
      <c r="U304" s="55"/>
      <c r="V304" s="55"/>
      <c r="W304" s="65"/>
      <c r="X304" s="60" t="s">
        <v>517</v>
      </c>
      <c r="Y304" s="55"/>
      <c r="Z304" s="55"/>
      <c r="AA304" s="57"/>
      <c r="AB304" s="57"/>
      <c r="AC304" s="262"/>
      <c r="AD304" s="57">
        <v>42055</v>
      </c>
      <c r="AE304" s="66"/>
      <c r="AF304" s="276">
        <v>1</v>
      </c>
      <c r="AG304" s="276" t="s">
        <v>2001</v>
      </c>
      <c r="AH304" s="57">
        <v>42111</v>
      </c>
      <c r="AI304" s="65"/>
      <c r="AJ304" s="66"/>
      <c r="AK304" s="57">
        <v>42061</v>
      </c>
      <c r="AL304" s="57"/>
      <c r="AN304" s="71"/>
      <c r="AO304" s="57">
        <v>42005</v>
      </c>
      <c r="AQ304" s="66"/>
      <c r="AR304" s="57">
        <v>42051</v>
      </c>
      <c r="AS304" s="71"/>
      <c r="AT304" s="276" t="s">
        <v>1967</v>
      </c>
      <c r="AU304" s="66"/>
      <c r="AW304" s="71"/>
      <c r="AX304" s="71"/>
      <c r="AY304" s="58">
        <v>32.914305555555998</v>
      </c>
      <c r="AZ304" s="136">
        <v>130.99950000000001</v>
      </c>
      <c r="BA304" s="59">
        <v>502</v>
      </c>
      <c r="BB304" s="62"/>
      <c r="BC304" s="63"/>
      <c r="BD304" s="55"/>
      <c r="BE304" s="211"/>
      <c r="BF304" s="295" t="s">
        <v>1967</v>
      </c>
      <c r="BG304" s="57">
        <v>42187</v>
      </c>
      <c r="BH304" s="57" t="s">
        <v>1122</v>
      </c>
      <c r="BI304" s="95" t="s">
        <v>2023</v>
      </c>
      <c r="BJ304" s="99">
        <v>1090.8400000000001</v>
      </c>
      <c r="BK304" s="309">
        <v>0.108227848101266</v>
      </c>
      <c r="BL304" s="93" t="s">
        <v>2015</v>
      </c>
      <c r="BM304" s="55">
        <v>1</v>
      </c>
      <c r="BN304" s="321" t="s">
        <v>2073</v>
      </c>
      <c r="BO304" s="358">
        <v>0.10199999999999999</v>
      </c>
      <c r="BP304" s="358">
        <v>1E-3</v>
      </c>
      <c r="BQ304" s="358">
        <v>0.182</v>
      </c>
      <c r="BR304" s="358">
        <v>1E-3</v>
      </c>
      <c r="BS304" s="358">
        <v>4.0000000000000001E-3</v>
      </c>
      <c r="BT304" s="358">
        <v>0.65700000000000003</v>
      </c>
      <c r="BU304" s="359">
        <v>5.2999999999999999E-2</v>
      </c>
      <c r="BV304" s="358">
        <v>0.105016345</v>
      </c>
      <c r="BW304" s="358">
        <v>0.11923075399999999</v>
      </c>
      <c r="BX304" s="358">
        <v>0.228303643</v>
      </c>
      <c r="BY304" s="358">
        <v>3.4271371000000002E-2</v>
      </c>
      <c r="BZ304" s="358">
        <v>9.6329900000000001E-6</v>
      </c>
      <c r="CA304" s="358">
        <v>0.38721306500000002</v>
      </c>
      <c r="CB304" s="359">
        <v>0.125955189</v>
      </c>
      <c r="CC304" s="64">
        <v>295</v>
      </c>
      <c r="CD304" s="64">
        <v>307</v>
      </c>
      <c r="CE304" s="64">
        <v>267</v>
      </c>
      <c r="CF304" s="64">
        <v>283</v>
      </c>
      <c r="CG304" s="64">
        <v>248</v>
      </c>
      <c r="CH304" s="64">
        <v>194</v>
      </c>
      <c r="CI304" s="64">
        <v>213</v>
      </c>
      <c r="CJ304" s="64">
        <v>224</v>
      </c>
      <c r="CK304" s="64">
        <v>226</v>
      </c>
      <c r="CL304" s="327">
        <v>258</v>
      </c>
      <c r="CM304" s="328">
        <v>0.24664065886432601</v>
      </c>
      <c r="CN304" s="328">
        <v>0.135404679708477</v>
      </c>
      <c r="CO304" s="55" t="s">
        <v>2050</v>
      </c>
      <c r="CQ304" s="55"/>
      <c r="CR304" s="38"/>
      <c r="CS304" s="331"/>
      <c r="CT304" s="214"/>
      <c r="CU304" s="302">
        <v>9</v>
      </c>
      <c r="CV304" s="302">
        <v>9</v>
      </c>
      <c r="CW304" s="352" t="s">
        <v>2542</v>
      </c>
      <c r="CY304" s="55"/>
      <c r="CZ304" s="55"/>
      <c r="DA304" s="368"/>
    </row>
    <row r="305" spans="1:105" s="53" customFormat="1">
      <c r="A305" s="55">
        <v>304</v>
      </c>
      <c r="B305" s="130" t="s">
        <v>1096</v>
      </c>
      <c r="C305" s="130" t="s">
        <v>1096</v>
      </c>
      <c r="D305" s="131" t="s">
        <v>29</v>
      </c>
      <c r="G305" s="132" t="s">
        <v>976</v>
      </c>
      <c r="H305" s="55"/>
      <c r="I305" s="67"/>
      <c r="J305" s="55"/>
      <c r="K305" s="55" t="s">
        <v>811</v>
      </c>
      <c r="L305" s="54"/>
      <c r="M305" s="55" t="s">
        <v>812</v>
      </c>
      <c r="N305" s="56" t="s">
        <v>977</v>
      </c>
      <c r="O305" s="56" t="s">
        <v>590</v>
      </c>
      <c r="P305" s="56"/>
      <c r="Q305" s="60" t="s">
        <v>975</v>
      </c>
      <c r="R305" s="57">
        <v>41864</v>
      </c>
      <c r="S305" s="61" t="s">
        <v>654</v>
      </c>
      <c r="T305" s="64"/>
      <c r="U305" s="55"/>
      <c r="V305" s="55"/>
      <c r="W305" s="65"/>
      <c r="X305" s="60" t="s">
        <v>517</v>
      </c>
      <c r="Y305" s="55"/>
      <c r="Z305" s="55"/>
      <c r="AA305" s="57"/>
      <c r="AB305" s="57"/>
      <c r="AC305" s="262"/>
      <c r="AD305" s="57">
        <v>42055</v>
      </c>
      <c r="AE305" s="66"/>
      <c r="AF305" s="276">
        <v>4</v>
      </c>
      <c r="AG305" s="276" t="s">
        <v>2000</v>
      </c>
      <c r="AH305" s="57">
        <v>42111</v>
      </c>
      <c r="AI305" s="65"/>
      <c r="AJ305" s="66"/>
      <c r="AK305" s="57">
        <v>42061</v>
      </c>
      <c r="AL305" s="57"/>
      <c r="AN305" s="71">
        <v>2</v>
      </c>
      <c r="AO305" s="57">
        <v>42005</v>
      </c>
      <c r="AQ305" s="66"/>
      <c r="AR305" s="57">
        <v>42051</v>
      </c>
      <c r="AS305" s="71"/>
      <c r="AT305" s="276" t="s">
        <v>1967</v>
      </c>
      <c r="AU305" s="66"/>
      <c r="AW305" s="71"/>
      <c r="AX305" s="71" t="s">
        <v>1967</v>
      </c>
      <c r="AY305" s="58">
        <v>31.844583333332999</v>
      </c>
      <c r="AZ305" s="136">
        <v>131.40572222221999</v>
      </c>
      <c r="BA305" s="59">
        <v>12</v>
      </c>
      <c r="BB305" s="62"/>
      <c r="BC305" s="63"/>
      <c r="BD305" s="55" t="s">
        <v>74</v>
      </c>
      <c r="BE305" s="211">
        <v>8.8603730445246676</v>
      </c>
      <c r="BF305" s="295" t="s">
        <v>1967</v>
      </c>
      <c r="BG305" s="57">
        <v>42147</v>
      </c>
      <c r="BH305" s="57" t="s">
        <v>1122</v>
      </c>
      <c r="BI305" s="95" t="s">
        <v>2023</v>
      </c>
      <c r="BJ305" s="99">
        <v>272.2475</v>
      </c>
      <c r="BK305" s="307">
        <v>1.2036354704003899E-2</v>
      </c>
      <c r="BL305" s="93" t="s">
        <v>2015</v>
      </c>
      <c r="BM305" s="55">
        <v>1</v>
      </c>
      <c r="BN305" s="321" t="s">
        <v>2073</v>
      </c>
      <c r="BO305" s="358">
        <v>0</v>
      </c>
      <c r="BP305" s="358">
        <v>1E-3</v>
      </c>
      <c r="BQ305" s="358">
        <v>0.20499999999999999</v>
      </c>
      <c r="BR305" s="358">
        <v>1E-3</v>
      </c>
      <c r="BS305" s="358">
        <v>1.2E-2</v>
      </c>
      <c r="BT305" s="358">
        <v>0.72599999999999998</v>
      </c>
      <c r="BU305" s="359">
        <v>5.6000000000000001E-2</v>
      </c>
      <c r="BV305" s="358">
        <v>4.0164727999999997E-2</v>
      </c>
      <c r="BW305" s="358">
        <v>2.6198869E-2</v>
      </c>
      <c r="BX305" s="358">
        <v>0.24552881700000001</v>
      </c>
      <c r="BY305" s="358">
        <v>8.6163420000000008E-3</v>
      </c>
      <c r="BZ305" s="358">
        <v>5.7574959000000002E-2</v>
      </c>
      <c r="CA305" s="358">
        <v>0.53271146899999999</v>
      </c>
      <c r="CB305" s="359">
        <v>8.9204816000000006E-2</v>
      </c>
      <c r="CC305" s="64">
        <v>295</v>
      </c>
      <c r="CD305" s="64">
        <v>307</v>
      </c>
      <c r="CE305" s="64">
        <v>266</v>
      </c>
      <c r="CF305" s="64">
        <v>283</v>
      </c>
      <c r="CG305" s="64">
        <v>248</v>
      </c>
      <c r="CH305" s="64">
        <v>194</v>
      </c>
      <c r="CI305" s="64">
        <v>213</v>
      </c>
      <c r="CJ305" s="64">
        <v>224</v>
      </c>
      <c r="CK305" s="64">
        <v>226</v>
      </c>
      <c r="CL305" s="327">
        <v>258</v>
      </c>
      <c r="CM305" s="328">
        <v>9.8193902615229006E-2</v>
      </c>
      <c r="CN305" s="328">
        <v>0.184381709231903</v>
      </c>
      <c r="CO305" s="55" t="s">
        <v>74</v>
      </c>
      <c r="CQ305" s="55"/>
      <c r="CR305" s="38"/>
      <c r="CS305" s="331"/>
      <c r="CT305" s="214"/>
      <c r="CU305" s="302">
        <v>9</v>
      </c>
      <c r="CV305" s="302">
        <v>9</v>
      </c>
      <c r="CW305" s="352" t="s">
        <v>2543</v>
      </c>
      <c r="CY305" s="55"/>
      <c r="CZ305" s="55" t="s">
        <v>3040</v>
      </c>
      <c r="DA305" s="368" t="s">
        <v>3040</v>
      </c>
    </row>
    <row r="306" spans="1:105" s="53" customFormat="1">
      <c r="A306" s="55">
        <v>305</v>
      </c>
      <c r="B306" s="130" t="s">
        <v>1097</v>
      </c>
      <c r="C306" s="130" t="s">
        <v>1097</v>
      </c>
      <c r="D306" s="131" t="s">
        <v>29</v>
      </c>
      <c r="G306" s="132" t="s">
        <v>978</v>
      </c>
      <c r="H306" s="55"/>
      <c r="I306" s="67"/>
      <c r="J306" s="55"/>
      <c r="K306" s="55" t="s">
        <v>811</v>
      </c>
      <c r="L306" s="54"/>
      <c r="M306" s="55" t="s">
        <v>812</v>
      </c>
      <c r="N306" s="56" t="s">
        <v>977</v>
      </c>
      <c r="O306" s="56" t="s">
        <v>590</v>
      </c>
      <c r="P306" s="56"/>
      <c r="Q306" s="60" t="s">
        <v>975</v>
      </c>
      <c r="R306" s="57">
        <v>41864</v>
      </c>
      <c r="S306" s="61" t="s">
        <v>654</v>
      </c>
      <c r="T306" s="64"/>
      <c r="U306" s="55"/>
      <c r="V306" s="55"/>
      <c r="W306" s="65"/>
      <c r="X306" s="60" t="s">
        <v>517</v>
      </c>
      <c r="Y306" s="55"/>
      <c r="Z306" s="55"/>
      <c r="AA306" s="57"/>
      <c r="AB306" s="57"/>
      <c r="AC306" s="262"/>
      <c r="AD306" s="57">
        <v>42055</v>
      </c>
      <c r="AE306" s="66"/>
      <c r="AF306" s="276">
        <v>3</v>
      </c>
      <c r="AG306" s="276" t="s">
        <v>2000</v>
      </c>
      <c r="AH306" s="57">
        <v>42111</v>
      </c>
      <c r="AI306" s="65"/>
      <c r="AJ306" s="66"/>
      <c r="AK306" s="57">
        <v>42061</v>
      </c>
      <c r="AL306" s="57"/>
      <c r="AN306" s="71">
        <v>1</v>
      </c>
      <c r="AO306" s="57">
        <v>42005</v>
      </c>
      <c r="AQ306" s="66"/>
      <c r="AR306" s="57">
        <v>42051</v>
      </c>
      <c r="AS306" s="71"/>
      <c r="AT306" s="276" t="s">
        <v>1967</v>
      </c>
      <c r="AU306" s="66"/>
      <c r="AW306" s="71"/>
      <c r="AX306" s="71"/>
      <c r="AY306" s="58">
        <v>31.823777777778002</v>
      </c>
      <c r="AZ306" s="136">
        <v>131.42255555556</v>
      </c>
      <c r="BA306" s="59">
        <v>3</v>
      </c>
      <c r="BB306" s="62"/>
      <c r="BC306" s="63"/>
      <c r="BD306" s="55" t="s">
        <v>74</v>
      </c>
      <c r="BE306" s="211">
        <v>8.7231095645449717</v>
      </c>
      <c r="BF306" s="295" t="s">
        <v>1967</v>
      </c>
      <c r="BG306" s="57">
        <v>42147</v>
      </c>
      <c r="BH306" s="57" t="s">
        <v>1122</v>
      </c>
      <c r="BI306" s="95" t="s">
        <v>2023</v>
      </c>
      <c r="BJ306" s="99">
        <v>87.797500000000014</v>
      </c>
      <c r="BK306" s="307">
        <v>1.1283798169044099E-2</v>
      </c>
      <c r="BL306" s="93" t="s">
        <v>2015</v>
      </c>
      <c r="BM306" s="55">
        <v>1</v>
      </c>
      <c r="BN306" s="321" t="s">
        <v>2073</v>
      </c>
      <c r="BO306" s="358">
        <v>0</v>
      </c>
      <c r="BP306" s="358">
        <v>0</v>
      </c>
      <c r="BQ306" s="358">
        <v>0.19800000000000001</v>
      </c>
      <c r="BR306" s="358">
        <v>0</v>
      </c>
      <c r="BS306" s="358">
        <v>0.02</v>
      </c>
      <c r="BT306" s="358">
        <v>0.72499999999999998</v>
      </c>
      <c r="BU306" s="359">
        <v>5.7000000000000002E-2</v>
      </c>
      <c r="BV306" s="358">
        <v>3.6433570999999998E-2</v>
      </c>
      <c r="BW306" s="358">
        <v>2.2026054E-2</v>
      </c>
      <c r="BX306" s="358">
        <v>0.24621860500000001</v>
      </c>
      <c r="BY306" s="358">
        <v>7.6497980000000002E-3</v>
      </c>
      <c r="BZ306" s="358">
        <v>6.2428193E-2</v>
      </c>
      <c r="CA306" s="358">
        <v>0.53525058599999997</v>
      </c>
      <c r="CB306" s="359">
        <v>8.9993192999999999E-2</v>
      </c>
      <c r="CC306" s="64">
        <v>295</v>
      </c>
      <c r="CD306" s="64">
        <v>307</v>
      </c>
      <c r="CE306" s="64">
        <v>266</v>
      </c>
      <c r="CF306" s="64">
        <v>283</v>
      </c>
      <c r="CG306" s="64">
        <v>248</v>
      </c>
      <c r="CH306" s="64">
        <v>194</v>
      </c>
      <c r="CI306" s="64">
        <v>213</v>
      </c>
      <c r="CJ306" s="64">
        <v>224</v>
      </c>
      <c r="CK306" s="64">
        <v>226</v>
      </c>
      <c r="CL306" s="327">
        <v>258</v>
      </c>
      <c r="CM306" s="328">
        <v>9.3021239705244896E-2</v>
      </c>
      <c r="CN306" s="328">
        <v>0.18766328936468499</v>
      </c>
      <c r="CO306" s="55" t="s">
        <v>74</v>
      </c>
      <c r="CQ306" s="55"/>
      <c r="CR306" s="38"/>
      <c r="CS306" s="331"/>
      <c r="CT306" s="214"/>
      <c r="CU306" s="302">
        <v>9</v>
      </c>
      <c r="CV306" s="302">
        <v>9</v>
      </c>
      <c r="CW306" s="352" t="s">
        <v>2544</v>
      </c>
      <c r="CY306" s="55"/>
      <c r="CZ306" s="55"/>
      <c r="DA306" s="368"/>
    </row>
    <row r="307" spans="1:105" s="53" customFormat="1">
      <c r="A307" s="55">
        <v>306</v>
      </c>
      <c r="B307" s="130" t="s">
        <v>1098</v>
      </c>
      <c r="C307" s="130" t="s">
        <v>1098</v>
      </c>
      <c r="D307" s="131" t="s">
        <v>29</v>
      </c>
      <c r="G307" s="132" t="s">
        <v>979</v>
      </c>
      <c r="H307" s="55"/>
      <c r="I307" s="67"/>
      <c r="J307" s="55"/>
      <c r="K307" s="55" t="s">
        <v>811</v>
      </c>
      <c r="L307" s="54"/>
      <c r="M307" s="55" t="s">
        <v>812</v>
      </c>
      <c r="N307" s="56" t="s">
        <v>977</v>
      </c>
      <c r="O307" s="56" t="s">
        <v>590</v>
      </c>
      <c r="P307" s="56"/>
      <c r="Q307" s="60" t="s">
        <v>975</v>
      </c>
      <c r="R307" s="57">
        <v>41864</v>
      </c>
      <c r="S307" s="61" t="s">
        <v>654</v>
      </c>
      <c r="T307" s="64"/>
      <c r="U307" s="55"/>
      <c r="V307" s="55"/>
      <c r="W307" s="65"/>
      <c r="X307" s="60" t="s">
        <v>517</v>
      </c>
      <c r="Y307" s="55"/>
      <c r="Z307" s="55"/>
      <c r="AA307" s="57"/>
      <c r="AB307" s="57"/>
      <c r="AC307" s="262"/>
      <c r="AD307" s="57">
        <v>42055</v>
      </c>
      <c r="AE307" s="66"/>
      <c r="AF307" s="276">
        <v>3</v>
      </c>
      <c r="AG307" s="276" t="s">
        <v>2000</v>
      </c>
      <c r="AH307" s="57">
        <v>42111</v>
      </c>
      <c r="AI307" s="65"/>
      <c r="AJ307" s="66"/>
      <c r="AK307" s="57">
        <v>42061</v>
      </c>
      <c r="AL307" s="57"/>
      <c r="AN307" s="71">
        <v>1</v>
      </c>
      <c r="AO307" s="57">
        <v>42005</v>
      </c>
      <c r="AQ307" s="66"/>
      <c r="AR307" s="57">
        <v>42051</v>
      </c>
      <c r="AS307" s="71"/>
      <c r="AT307" s="276" t="s">
        <v>1967</v>
      </c>
      <c r="AU307" s="66"/>
      <c r="AW307" s="71"/>
      <c r="AX307" s="71"/>
      <c r="AY307" s="58">
        <v>31.824444444444001</v>
      </c>
      <c r="AZ307" s="136">
        <v>131.42150000000001</v>
      </c>
      <c r="BA307" s="59">
        <v>6</v>
      </c>
      <c r="BB307" s="62"/>
      <c r="BC307" s="63"/>
      <c r="BD307" s="55" t="s">
        <v>74</v>
      </c>
      <c r="BE307" s="211">
        <v>8.8739226964893412</v>
      </c>
      <c r="BF307" s="295" t="s">
        <v>1967</v>
      </c>
      <c r="BG307" s="57">
        <v>42147</v>
      </c>
      <c r="BH307" s="57" t="s">
        <v>1122</v>
      </c>
      <c r="BI307" s="95" t="s">
        <v>2023</v>
      </c>
      <c r="BJ307" s="99">
        <v>150.69750000000002</v>
      </c>
      <c r="BK307" s="307">
        <v>6.5402223675604998E-2</v>
      </c>
      <c r="BL307" s="93" t="s">
        <v>2015</v>
      </c>
      <c r="BM307" s="55">
        <v>1</v>
      </c>
      <c r="BN307" s="321" t="s">
        <v>2073</v>
      </c>
      <c r="BO307" s="358">
        <v>8.5000000000000006E-2</v>
      </c>
      <c r="BP307" s="358">
        <v>1E-3</v>
      </c>
      <c r="BQ307" s="358">
        <v>0.158</v>
      </c>
      <c r="BR307" s="358">
        <v>0</v>
      </c>
      <c r="BS307" s="358">
        <v>8.0000000000000002E-3</v>
      </c>
      <c r="BT307" s="358">
        <v>0.71799999999999997</v>
      </c>
      <c r="BU307" s="359">
        <v>0.03</v>
      </c>
      <c r="BV307" s="358">
        <v>9.3459961999999994E-2</v>
      </c>
      <c r="BW307" s="358">
        <v>3.8344537999999997E-2</v>
      </c>
      <c r="BX307" s="358">
        <v>0.23588833200000001</v>
      </c>
      <c r="BY307" s="358">
        <v>4.9734449999999999E-3</v>
      </c>
      <c r="BZ307" s="358">
        <v>3.2334955999999998E-2</v>
      </c>
      <c r="CA307" s="358">
        <v>0.51888097099999997</v>
      </c>
      <c r="CB307" s="359">
        <v>7.6117796000000001E-2</v>
      </c>
      <c r="CC307" s="64">
        <v>295</v>
      </c>
      <c r="CD307" s="64">
        <v>307</v>
      </c>
      <c r="CE307" s="64">
        <v>266</v>
      </c>
      <c r="CF307" s="64">
        <v>283</v>
      </c>
      <c r="CG307" s="64">
        <v>248</v>
      </c>
      <c r="CH307" s="64">
        <v>194</v>
      </c>
      <c r="CI307" s="64">
        <v>213</v>
      </c>
      <c r="CJ307" s="64">
        <v>224</v>
      </c>
      <c r="CK307" s="64">
        <v>226</v>
      </c>
      <c r="CL307" s="327">
        <v>258</v>
      </c>
      <c r="CM307" s="328">
        <v>0.139921976592978</v>
      </c>
      <c r="CN307" s="328">
        <v>0.171051305311965</v>
      </c>
      <c r="CO307" s="55" t="s">
        <v>74</v>
      </c>
      <c r="CQ307" s="55"/>
      <c r="CR307" s="38"/>
      <c r="CS307" s="331"/>
      <c r="CT307" s="214"/>
      <c r="CU307" s="302">
        <v>9</v>
      </c>
      <c r="CV307" s="302">
        <v>9</v>
      </c>
      <c r="CW307" s="352" t="s">
        <v>2545</v>
      </c>
      <c r="CY307" s="55"/>
      <c r="CZ307" s="55"/>
      <c r="DA307" s="368"/>
    </row>
    <row r="308" spans="1:105" s="53" customFormat="1">
      <c r="A308" s="55">
        <v>307</v>
      </c>
      <c r="B308" s="130" t="s">
        <v>1099</v>
      </c>
      <c r="C308" s="130" t="s">
        <v>1099</v>
      </c>
      <c r="D308" s="131" t="s">
        <v>29</v>
      </c>
      <c r="G308" s="132" t="s">
        <v>980</v>
      </c>
      <c r="H308" s="55"/>
      <c r="I308" s="67"/>
      <c r="J308" s="55"/>
      <c r="K308" s="55" t="s">
        <v>811</v>
      </c>
      <c r="L308" s="54"/>
      <c r="M308" s="55" t="s">
        <v>812</v>
      </c>
      <c r="N308" s="56" t="s">
        <v>977</v>
      </c>
      <c r="O308" s="56" t="s">
        <v>981</v>
      </c>
      <c r="P308" s="56"/>
      <c r="Q308" s="60" t="s">
        <v>975</v>
      </c>
      <c r="R308" s="57">
        <v>41864</v>
      </c>
      <c r="S308" s="61" t="s">
        <v>654</v>
      </c>
      <c r="T308" s="64"/>
      <c r="U308" s="55"/>
      <c r="V308" s="55"/>
      <c r="W308" s="65"/>
      <c r="X308" s="60" t="s">
        <v>517</v>
      </c>
      <c r="Y308" s="55"/>
      <c r="Z308" s="55"/>
      <c r="AA308" s="57"/>
      <c r="AB308" s="57"/>
      <c r="AC308" s="262"/>
      <c r="AD308" s="57">
        <v>42055</v>
      </c>
      <c r="AE308" s="66"/>
      <c r="AF308" s="276">
        <v>3</v>
      </c>
      <c r="AG308" s="276" t="s">
        <v>2000</v>
      </c>
      <c r="AH308" s="57">
        <v>42111</v>
      </c>
      <c r="AI308" s="65"/>
      <c r="AJ308" s="66"/>
      <c r="AK308" s="57">
        <v>42061</v>
      </c>
      <c r="AL308" s="57"/>
      <c r="AN308" s="71">
        <v>1</v>
      </c>
      <c r="AO308" s="57">
        <v>42005</v>
      </c>
      <c r="AQ308" s="66"/>
      <c r="AR308" s="57">
        <v>42051</v>
      </c>
      <c r="AS308" s="71"/>
      <c r="AT308" s="276" t="s">
        <v>1967</v>
      </c>
      <c r="AU308" s="66"/>
      <c r="AW308" s="71"/>
      <c r="AX308" s="71"/>
      <c r="AY308" s="58">
        <v>31.824527777777998</v>
      </c>
      <c r="AZ308" s="136">
        <v>131.42091666667</v>
      </c>
      <c r="BA308" s="59">
        <v>3</v>
      </c>
      <c r="BB308" s="62"/>
      <c r="BC308" s="63"/>
      <c r="BD308" s="55" t="s">
        <v>74</v>
      </c>
      <c r="BE308" s="211">
        <v>9.1163299011112251</v>
      </c>
      <c r="BF308" s="295" t="s">
        <v>1967</v>
      </c>
      <c r="BG308" s="57">
        <v>42147</v>
      </c>
      <c r="BH308" s="57" t="s">
        <v>1122</v>
      </c>
      <c r="BI308" s="95" t="s">
        <v>2023</v>
      </c>
      <c r="BJ308" s="99">
        <v>67.610000000000014</v>
      </c>
      <c r="BK308" s="307">
        <v>6.9369973190348502E-2</v>
      </c>
      <c r="BL308" s="93" t="s">
        <v>2015</v>
      </c>
      <c r="BM308" s="55">
        <v>1</v>
      </c>
      <c r="BN308" s="321" t="s">
        <v>2073</v>
      </c>
      <c r="BO308" s="358">
        <v>8.5999999999999993E-2</v>
      </c>
      <c r="BP308" s="358">
        <v>1E-3</v>
      </c>
      <c r="BQ308" s="358">
        <v>0.156</v>
      </c>
      <c r="BR308" s="358">
        <v>0</v>
      </c>
      <c r="BS308" s="358">
        <v>4.0000000000000001E-3</v>
      </c>
      <c r="BT308" s="358">
        <v>0.72499999999999998</v>
      </c>
      <c r="BU308" s="359">
        <v>2.8000000000000001E-2</v>
      </c>
      <c r="BV308" s="358">
        <v>9.1715252999999997E-2</v>
      </c>
      <c r="BW308" s="358">
        <v>3.2326980999999998E-2</v>
      </c>
      <c r="BX308" s="358">
        <v>0.23394849200000001</v>
      </c>
      <c r="BY308" s="358">
        <v>1.7754089999999999E-3</v>
      </c>
      <c r="BZ308" s="358">
        <v>4.0066227000000003E-2</v>
      </c>
      <c r="CA308" s="358">
        <v>0.52606944099999997</v>
      </c>
      <c r="CB308" s="359">
        <v>7.4098197000000005E-2</v>
      </c>
      <c r="CC308" s="64">
        <v>295</v>
      </c>
      <c r="CD308" s="64">
        <v>307</v>
      </c>
      <c r="CE308" s="64">
        <v>266</v>
      </c>
      <c r="CF308" s="64">
        <v>283</v>
      </c>
      <c r="CG308" s="64">
        <v>248</v>
      </c>
      <c r="CH308" s="64">
        <v>194</v>
      </c>
      <c r="CI308" s="64">
        <v>213</v>
      </c>
      <c r="CJ308" s="64">
        <v>224</v>
      </c>
      <c r="CK308" s="64">
        <v>226</v>
      </c>
      <c r="CL308" s="327">
        <v>258</v>
      </c>
      <c r="CM308" s="328">
        <v>0.136223089148967</v>
      </c>
      <c r="CN308" s="328">
        <v>0.17874945635810099</v>
      </c>
      <c r="CO308" s="55" t="s">
        <v>74</v>
      </c>
      <c r="CQ308" s="55"/>
      <c r="CR308" s="38"/>
      <c r="CS308" s="331"/>
      <c r="CT308" s="214"/>
      <c r="CU308" s="302">
        <v>9</v>
      </c>
      <c r="CV308" s="302">
        <v>9</v>
      </c>
      <c r="CW308" s="352" t="s">
        <v>2546</v>
      </c>
      <c r="CY308" s="55"/>
      <c r="CZ308" s="55"/>
      <c r="DA308" s="368" t="s">
        <v>3040</v>
      </c>
    </row>
    <row r="309" spans="1:105" s="53" customFormat="1">
      <c r="A309" s="55">
        <v>308</v>
      </c>
      <c r="B309" s="130" t="s">
        <v>1100</v>
      </c>
      <c r="C309" s="130" t="s">
        <v>1100</v>
      </c>
      <c r="D309" s="131" t="s">
        <v>2029</v>
      </c>
      <c r="G309" s="132" t="s">
        <v>982</v>
      </c>
      <c r="H309" s="55"/>
      <c r="I309" s="67"/>
      <c r="J309" s="55"/>
      <c r="K309" s="55" t="s">
        <v>811</v>
      </c>
      <c r="L309" s="54"/>
      <c r="M309" s="55" t="s">
        <v>812</v>
      </c>
      <c r="N309" s="56" t="s">
        <v>977</v>
      </c>
      <c r="O309" s="56" t="s">
        <v>981</v>
      </c>
      <c r="P309" s="56"/>
      <c r="Q309" s="60" t="s">
        <v>975</v>
      </c>
      <c r="R309" s="57">
        <v>41864</v>
      </c>
      <c r="S309" s="61" t="s">
        <v>654</v>
      </c>
      <c r="T309" s="64"/>
      <c r="U309" s="55"/>
      <c r="V309" s="55"/>
      <c r="W309" s="65"/>
      <c r="X309" s="60" t="s">
        <v>517</v>
      </c>
      <c r="Y309" s="55"/>
      <c r="Z309" s="55"/>
      <c r="AA309" s="57"/>
      <c r="AB309" s="57"/>
      <c r="AC309" s="262"/>
      <c r="AD309" s="57">
        <v>42055</v>
      </c>
      <c r="AE309" s="66"/>
      <c r="AF309" s="276">
        <v>4</v>
      </c>
      <c r="AG309" s="276" t="s">
        <v>2000</v>
      </c>
      <c r="AH309" s="57">
        <v>42111</v>
      </c>
      <c r="AI309" s="65"/>
      <c r="AJ309" s="66"/>
      <c r="AK309" s="57">
        <v>42061</v>
      </c>
      <c r="AL309" s="57"/>
      <c r="AN309" s="71">
        <v>2</v>
      </c>
      <c r="AO309" s="57">
        <v>42005</v>
      </c>
      <c r="AQ309" s="66"/>
      <c r="AR309" s="57">
        <v>42051</v>
      </c>
      <c r="AS309" s="71"/>
      <c r="AT309" s="276" t="s">
        <v>1967</v>
      </c>
      <c r="AU309" s="66"/>
      <c r="AW309" s="71"/>
      <c r="AX309" s="71" t="s">
        <v>1967</v>
      </c>
      <c r="AY309" s="58">
        <v>31.844583333332999</v>
      </c>
      <c r="AZ309" s="136">
        <v>131.40572222221999</v>
      </c>
      <c r="BA309" s="59">
        <v>12</v>
      </c>
      <c r="BB309" s="62"/>
      <c r="BC309" s="63"/>
      <c r="BD309" s="55" t="s">
        <v>74</v>
      </c>
      <c r="BE309" s="310">
        <v>9.7923116883116865</v>
      </c>
      <c r="BF309" s="295" t="s">
        <v>1967</v>
      </c>
      <c r="BG309" s="57">
        <v>42147</v>
      </c>
      <c r="BH309" s="57" t="s">
        <v>1122</v>
      </c>
      <c r="BI309" s="95" t="s">
        <v>2023</v>
      </c>
      <c r="BJ309" s="99">
        <v>661.63250000000005</v>
      </c>
      <c r="BK309" s="309">
        <v>0.26314896504920299</v>
      </c>
      <c r="BL309" s="93" t="s">
        <v>2015</v>
      </c>
      <c r="BM309" s="55">
        <v>9</v>
      </c>
      <c r="BN309" s="55" t="s">
        <v>2075</v>
      </c>
      <c r="BO309" s="358">
        <v>0.254</v>
      </c>
      <c r="BP309" s="358">
        <v>0</v>
      </c>
      <c r="BQ309" s="358">
        <v>0.11799999999999999</v>
      </c>
      <c r="BR309" s="358">
        <v>0</v>
      </c>
      <c r="BS309" s="358">
        <v>1E-3</v>
      </c>
      <c r="BT309" s="358">
        <v>0.622</v>
      </c>
      <c r="BU309" s="359">
        <v>4.0000000000000001E-3</v>
      </c>
      <c r="BV309" s="358">
        <v>0.17807036300000001</v>
      </c>
      <c r="BW309" s="358">
        <v>9.2879300000000002E-4</v>
      </c>
      <c r="BX309" s="358">
        <v>0.203196774</v>
      </c>
      <c r="BY309" s="358">
        <v>9.7430400000000008E-6</v>
      </c>
      <c r="BZ309" s="358">
        <v>3.5349644E-2</v>
      </c>
      <c r="CA309" s="358">
        <v>0.52734261900000001</v>
      </c>
      <c r="CB309" s="359">
        <v>5.5102063E-2</v>
      </c>
      <c r="CC309" s="64">
        <v>296</v>
      </c>
      <c r="CD309" s="64">
        <v>307</v>
      </c>
      <c r="CE309" s="64">
        <v>267</v>
      </c>
      <c r="CF309" s="64">
        <v>283</v>
      </c>
      <c r="CG309" s="64">
        <v>248</v>
      </c>
      <c r="CH309" s="64">
        <v>193</v>
      </c>
      <c r="CI309" s="64">
        <v>213</v>
      </c>
      <c r="CJ309" s="64">
        <v>225</v>
      </c>
      <c r="CK309" s="64">
        <v>226</v>
      </c>
      <c r="CL309" s="327">
        <v>259</v>
      </c>
      <c r="CM309" s="328">
        <v>9.2934547030775902E-2</v>
      </c>
      <c r="CN309" s="328">
        <v>0.20835324476727499</v>
      </c>
      <c r="CO309" s="55" t="s">
        <v>74</v>
      </c>
      <c r="CQ309" s="55"/>
      <c r="CR309" s="38"/>
      <c r="CS309" s="331"/>
      <c r="CT309" s="214"/>
      <c r="CU309" s="302">
        <v>9</v>
      </c>
      <c r="CV309" s="302">
        <v>9</v>
      </c>
      <c r="CW309" s="352" t="s">
        <v>2547</v>
      </c>
      <c r="CY309" s="55" t="s">
        <v>3040</v>
      </c>
      <c r="CZ309" s="55" t="s">
        <v>3040</v>
      </c>
      <c r="DA309" s="368" t="s">
        <v>3040</v>
      </c>
    </row>
    <row r="310" spans="1:105" s="53" customFormat="1">
      <c r="A310" s="55">
        <v>309</v>
      </c>
      <c r="B310" s="130" t="s">
        <v>1101</v>
      </c>
      <c r="C310" s="130" t="s">
        <v>1101</v>
      </c>
      <c r="D310" s="131" t="s">
        <v>2029</v>
      </c>
      <c r="G310" s="132" t="s">
        <v>983</v>
      </c>
      <c r="H310" s="55"/>
      <c r="I310" s="67"/>
      <c r="J310" s="55"/>
      <c r="K310" s="55" t="s">
        <v>811</v>
      </c>
      <c r="L310" s="54"/>
      <c r="M310" s="55" t="s">
        <v>812</v>
      </c>
      <c r="N310" s="56" t="s">
        <v>977</v>
      </c>
      <c r="O310" s="56" t="s">
        <v>590</v>
      </c>
      <c r="P310" s="56"/>
      <c r="Q310" s="60" t="s">
        <v>975</v>
      </c>
      <c r="R310" s="57">
        <v>41864</v>
      </c>
      <c r="S310" s="61" t="s">
        <v>654</v>
      </c>
      <c r="T310" s="64"/>
      <c r="U310" s="55"/>
      <c r="V310" s="55"/>
      <c r="W310" s="65"/>
      <c r="X310" s="60" t="s">
        <v>517</v>
      </c>
      <c r="Y310" s="55"/>
      <c r="Z310" s="55"/>
      <c r="AA310" s="57"/>
      <c r="AB310" s="57"/>
      <c r="AC310" s="262"/>
      <c r="AD310" s="57">
        <v>42055</v>
      </c>
      <c r="AE310" s="66"/>
      <c r="AF310" s="276">
        <v>2</v>
      </c>
      <c r="AG310" s="276" t="s">
        <v>2000</v>
      </c>
      <c r="AH310" s="57">
        <v>42111</v>
      </c>
      <c r="AI310" s="65"/>
      <c r="AJ310" s="66"/>
      <c r="AK310" s="57">
        <v>42061</v>
      </c>
      <c r="AL310" s="57"/>
      <c r="AN310" s="71">
        <v>2</v>
      </c>
      <c r="AO310" s="57">
        <v>42005</v>
      </c>
      <c r="AQ310" s="66"/>
      <c r="AR310" s="57">
        <v>42051</v>
      </c>
      <c r="AS310" s="71"/>
      <c r="AT310" s="276" t="s">
        <v>1967</v>
      </c>
      <c r="AU310" s="66"/>
      <c r="AW310" s="71"/>
      <c r="AX310" s="71" t="s">
        <v>1967</v>
      </c>
      <c r="AY310" s="58">
        <v>31.857944444444001</v>
      </c>
      <c r="AZ310" s="136">
        <v>131.41669444444</v>
      </c>
      <c r="BA310" s="59">
        <v>25</v>
      </c>
      <c r="BB310" s="62"/>
      <c r="BC310" s="63"/>
      <c r="BD310" s="55" t="s">
        <v>74</v>
      </c>
      <c r="BE310" s="310">
        <v>9.3617398119122246</v>
      </c>
      <c r="BF310" s="295" t="s">
        <v>1967</v>
      </c>
      <c r="BG310" s="57">
        <v>42147</v>
      </c>
      <c r="BH310" s="57" t="s">
        <v>1122</v>
      </c>
      <c r="BI310" s="95" t="s">
        <v>2023</v>
      </c>
      <c r="BJ310" s="99">
        <v>319.89000000000004</v>
      </c>
      <c r="BK310" s="309">
        <v>0.23210214318285499</v>
      </c>
      <c r="BL310" s="93" t="s">
        <v>2015</v>
      </c>
      <c r="BM310" s="55">
        <v>9</v>
      </c>
      <c r="BN310" s="55" t="s">
        <v>2075</v>
      </c>
      <c r="BO310" s="358">
        <v>0.254</v>
      </c>
      <c r="BP310" s="358">
        <v>0</v>
      </c>
      <c r="BQ310" s="358">
        <v>0.127</v>
      </c>
      <c r="BR310" s="358">
        <v>0</v>
      </c>
      <c r="BS310" s="358">
        <v>0</v>
      </c>
      <c r="BT310" s="358">
        <v>0.61199999999999999</v>
      </c>
      <c r="BU310" s="359">
        <v>7.0000000000000001E-3</v>
      </c>
      <c r="BV310" s="358">
        <v>0.177045279</v>
      </c>
      <c r="BW310" s="358">
        <v>6.3472320000000004E-3</v>
      </c>
      <c r="BX310" s="358">
        <v>0.20731211099999999</v>
      </c>
      <c r="BY310" s="358">
        <v>9.6946099999999993E-6</v>
      </c>
      <c r="BZ310" s="358">
        <v>2.8330989000000001E-2</v>
      </c>
      <c r="CA310" s="358">
        <v>0.52328674399999997</v>
      </c>
      <c r="CB310" s="359">
        <v>5.7667951000000002E-2</v>
      </c>
      <c r="CC310" s="64">
        <v>296</v>
      </c>
      <c r="CD310" s="64">
        <v>307</v>
      </c>
      <c r="CE310" s="64">
        <v>267</v>
      </c>
      <c r="CF310" s="64">
        <v>283</v>
      </c>
      <c r="CG310" s="64">
        <v>248</v>
      </c>
      <c r="CH310" s="64">
        <v>193</v>
      </c>
      <c r="CI310" s="64">
        <v>213</v>
      </c>
      <c r="CJ310" s="64">
        <v>225</v>
      </c>
      <c r="CK310" s="64">
        <v>226</v>
      </c>
      <c r="CL310" s="327">
        <v>259</v>
      </c>
      <c r="CM310" s="328">
        <v>0.110070799017483</v>
      </c>
      <c r="CN310" s="328">
        <v>0.198564748668658</v>
      </c>
      <c r="CO310" s="55" t="s">
        <v>74</v>
      </c>
      <c r="CQ310" s="55"/>
      <c r="CR310" s="38"/>
      <c r="CS310" s="331"/>
      <c r="CT310" s="214"/>
      <c r="CU310" s="302">
        <v>9</v>
      </c>
      <c r="CV310" s="302">
        <v>9</v>
      </c>
      <c r="CW310" s="352" t="s">
        <v>2548</v>
      </c>
      <c r="CY310" s="55"/>
      <c r="CZ310" s="55"/>
      <c r="DA310" s="368"/>
    </row>
    <row r="311" spans="1:105" s="53" customFormat="1">
      <c r="A311" s="55">
        <v>310</v>
      </c>
      <c r="B311" s="130" t="s">
        <v>1102</v>
      </c>
      <c r="C311" s="130" t="s">
        <v>1102</v>
      </c>
      <c r="D311" s="131" t="s">
        <v>29</v>
      </c>
      <c r="G311" s="132" t="s">
        <v>984</v>
      </c>
      <c r="H311" s="55"/>
      <c r="I311" s="67"/>
      <c r="J311" s="55"/>
      <c r="K311" s="55" t="s">
        <v>811</v>
      </c>
      <c r="L311" s="54"/>
      <c r="M311" s="55" t="s">
        <v>812</v>
      </c>
      <c r="N311" s="56" t="s">
        <v>977</v>
      </c>
      <c r="O311" s="56" t="s">
        <v>590</v>
      </c>
      <c r="P311" s="56"/>
      <c r="Q311" s="60" t="s">
        <v>975</v>
      </c>
      <c r="R311" s="57">
        <v>41864</v>
      </c>
      <c r="S311" s="61" t="s">
        <v>654</v>
      </c>
      <c r="T311" s="64"/>
      <c r="U311" s="55"/>
      <c r="V311" s="55"/>
      <c r="W311" s="65"/>
      <c r="X311" s="60" t="s">
        <v>517</v>
      </c>
      <c r="Y311" s="55"/>
      <c r="Z311" s="55"/>
      <c r="AA311" s="57"/>
      <c r="AB311" s="57"/>
      <c r="AC311" s="262"/>
      <c r="AD311" s="57">
        <v>42055</v>
      </c>
      <c r="AE311" s="66"/>
      <c r="AF311" s="276">
        <v>2</v>
      </c>
      <c r="AG311" s="276" t="s">
        <v>2000</v>
      </c>
      <c r="AH311" s="57">
        <v>42111</v>
      </c>
      <c r="AI311" s="65"/>
      <c r="AJ311" s="66"/>
      <c r="AK311" s="57">
        <v>42061</v>
      </c>
      <c r="AL311" s="57"/>
      <c r="AN311" s="71">
        <v>2</v>
      </c>
      <c r="AO311" s="57">
        <v>42005</v>
      </c>
      <c r="AQ311" s="66"/>
      <c r="AR311" s="57">
        <v>42051</v>
      </c>
      <c r="AS311" s="71"/>
      <c r="AT311" s="276"/>
      <c r="AU311" s="66"/>
      <c r="AW311" s="71"/>
      <c r="AX311" s="71"/>
      <c r="AY311" s="58">
        <v>31.859833333333</v>
      </c>
      <c r="AZ311" s="136">
        <v>131.41702777777999</v>
      </c>
      <c r="BA311" s="59">
        <v>21</v>
      </c>
      <c r="BB311" s="62"/>
      <c r="BC311" s="63"/>
      <c r="BD311" s="55" t="s">
        <v>74</v>
      </c>
      <c r="BE311" s="211">
        <v>8.8489315393747514</v>
      </c>
      <c r="BF311" s="295" t="s">
        <v>1967</v>
      </c>
      <c r="BG311" s="57">
        <v>42147</v>
      </c>
      <c r="BH311" s="57" t="s">
        <v>1122</v>
      </c>
      <c r="BI311" s="95" t="s">
        <v>2023</v>
      </c>
      <c r="BJ311" s="99">
        <v>113.51000000000002</v>
      </c>
      <c r="BK311" s="307">
        <v>6.1548223350253797E-2</v>
      </c>
      <c r="BL311" s="93" t="s">
        <v>2015</v>
      </c>
      <c r="BM311" s="55">
        <v>1</v>
      </c>
      <c r="BN311" s="321" t="s">
        <v>2073</v>
      </c>
      <c r="BO311" s="358">
        <v>6.7000000000000004E-2</v>
      </c>
      <c r="BP311" s="358">
        <v>1E-3</v>
      </c>
      <c r="BQ311" s="358">
        <v>0.13400000000000001</v>
      </c>
      <c r="BR311" s="358">
        <v>0</v>
      </c>
      <c r="BS311" s="358">
        <v>3.0000000000000001E-3</v>
      </c>
      <c r="BT311" s="358">
        <v>0.71799999999999997</v>
      </c>
      <c r="BU311" s="359">
        <v>7.6999999999999999E-2</v>
      </c>
      <c r="BV311" s="358">
        <v>7.5968685999999994E-2</v>
      </c>
      <c r="BW311" s="358">
        <v>2.2864414999999999E-2</v>
      </c>
      <c r="BX311" s="358">
        <v>0.23123511299999999</v>
      </c>
      <c r="BY311" s="358">
        <v>4.0858700000000002E-4</v>
      </c>
      <c r="BZ311" s="358">
        <v>5.0533857000000001E-2</v>
      </c>
      <c r="CA311" s="358">
        <v>0.53494977799999999</v>
      </c>
      <c r="CB311" s="359">
        <v>8.4039563999999997E-2</v>
      </c>
      <c r="CC311" s="64">
        <v>296</v>
      </c>
      <c r="CD311" s="64">
        <v>307</v>
      </c>
      <c r="CE311" s="64">
        <v>267</v>
      </c>
      <c r="CF311" s="64">
        <v>283</v>
      </c>
      <c r="CG311" s="64">
        <v>248</v>
      </c>
      <c r="CH311" s="64">
        <v>193</v>
      </c>
      <c r="CI311" s="64">
        <v>213</v>
      </c>
      <c r="CJ311" s="64">
        <v>224</v>
      </c>
      <c r="CK311" s="64">
        <v>226</v>
      </c>
      <c r="CL311" s="327">
        <v>259</v>
      </c>
      <c r="CM311" s="328">
        <v>0.105562779945095</v>
      </c>
      <c r="CN311" s="328">
        <v>0.191425432928405</v>
      </c>
      <c r="CO311" s="55" t="s">
        <v>74</v>
      </c>
      <c r="CQ311" s="55"/>
      <c r="CR311" s="38"/>
      <c r="CS311" s="331"/>
      <c r="CT311" s="214"/>
      <c r="CU311" s="302">
        <v>9</v>
      </c>
      <c r="CV311" s="302">
        <v>9</v>
      </c>
      <c r="CW311" s="352" t="s">
        <v>2549</v>
      </c>
      <c r="CY311" s="55"/>
      <c r="CZ311" s="55"/>
      <c r="DA311" s="368" t="s">
        <v>3040</v>
      </c>
    </row>
    <row r="312" spans="1:105" s="53" customFormat="1">
      <c r="A312" s="55">
        <v>311</v>
      </c>
      <c r="B312" s="130" t="s">
        <v>1103</v>
      </c>
      <c r="C312" s="130" t="s">
        <v>1103</v>
      </c>
      <c r="D312" s="131" t="s">
        <v>29</v>
      </c>
      <c r="G312" s="132" t="s">
        <v>985</v>
      </c>
      <c r="H312" s="55"/>
      <c r="I312" s="67"/>
      <c r="J312" s="55"/>
      <c r="K312" s="55" t="s">
        <v>811</v>
      </c>
      <c r="L312" s="54"/>
      <c r="M312" s="55" t="s">
        <v>812</v>
      </c>
      <c r="N312" s="56" t="s">
        <v>977</v>
      </c>
      <c r="O312" s="56" t="s">
        <v>590</v>
      </c>
      <c r="P312" s="56"/>
      <c r="Q312" s="60" t="s">
        <v>975</v>
      </c>
      <c r="R312" s="57">
        <v>41864</v>
      </c>
      <c r="S312" s="61" t="s">
        <v>654</v>
      </c>
      <c r="T312" s="64"/>
      <c r="U312" s="55"/>
      <c r="V312" s="55"/>
      <c r="W312" s="65"/>
      <c r="X312" s="60" t="s">
        <v>517</v>
      </c>
      <c r="Y312" s="55"/>
      <c r="Z312" s="55"/>
      <c r="AA312" s="57"/>
      <c r="AB312" s="57"/>
      <c r="AC312" s="262"/>
      <c r="AD312" s="57">
        <v>42055</v>
      </c>
      <c r="AE312" s="66"/>
      <c r="AF312" s="276">
        <v>3</v>
      </c>
      <c r="AG312" s="276" t="s">
        <v>2000</v>
      </c>
      <c r="AH312" s="57">
        <v>42111</v>
      </c>
      <c r="AI312" s="65"/>
      <c r="AJ312" s="66"/>
      <c r="AK312" s="57">
        <v>42061</v>
      </c>
      <c r="AL312" s="57"/>
      <c r="AN312" s="71">
        <v>1</v>
      </c>
      <c r="AO312" s="57">
        <v>42005</v>
      </c>
      <c r="AQ312" s="66"/>
      <c r="AR312" s="57">
        <v>42051</v>
      </c>
      <c r="AS312" s="71"/>
      <c r="AT312" s="276" t="s">
        <v>1967</v>
      </c>
      <c r="AU312" s="66"/>
      <c r="AW312" s="71"/>
      <c r="AX312" s="71"/>
      <c r="AY312" s="58">
        <v>31.852666666667002</v>
      </c>
      <c r="AZ312" s="136">
        <v>131.40791666666999</v>
      </c>
      <c r="BA312" s="59">
        <v>9</v>
      </c>
      <c r="BB312" s="62"/>
      <c r="BC312" s="63"/>
      <c r="BD312" s="55" t="s">
        <v>74</v>
      </c>
      <c r="BE312" s="211">
        <v>8.6740408771354556</v>
      </c>
      <c r="BF312" s="295" t="s">
        <v>1967</v>
      </c>
      <c r="BG312" s="57">
        <v>42147</v>
      </c>
      <c r="BH312" s="57" t="s">
        <v>1122</v>
      </c>
      <c r="BI312" s="95" t="s">
        <v>2023</v>
      </c>
      <c r="BJ312" s="99">
        <v>721.30250000000001</v>
      </c>
      <c r="BK312" s="307">
        <v>1.33381398702235E-2</v>
      </c>
      <c r="BL312" s="93" t="s">
        <v>2015</v>
      </c>
      <c r="BM312" s="55">
        <v>1</v>
      </c>
      <c r="BN312" s="321" t="s">
        <v>2073</v>
      </c>
      <c r="BO312" s="358">
        <v>1.6E-2</v>
      </c>
      <c r="BP312" s="358">
        <v>8.0000000000000002E-3</v>
      </c>
      <c r="BQ312" s="358">
        <v>0.19700000000000001</v>
      </c>
      <c r="BR312" s="358">
        <v>0</v>
      </c>
      <c r="BS312" s="358">
        <v>1E-3</v>
      </c>
      <c r="BT312" s="358">
        <v>0.72299999999999998</v>
      </c>
      <c r="BU312" s="359">
        <v>5.6000000000000001E-2</v>
      </c>
      <c r="BV312" s="358">
        <v>6.1628987000000003E-2</v>
      </c>
      <c r="BW312" s="358">
        <v>4.8149831999999997E-2</v>
      </c>
      <c r="BX312" s="358">
        <v>0.25135145599999997</v>
      </c>
      <c r="BY312" s="358">
        <v>1.5077409999999999E-2</v>
      </c>
      <c r="BZ312" s="358">
        <v>2.9333400999999999E-2</v>
      </c>
      <c r="CA312" s="358">
        <v>0.51095545099999995</v>
      </c>
      <c r="CB312" s="359">
        <v>8.3503463E-2</v>
      </c>
      <c r="CC312" s="64">
        <v>296</v>
      </c>
      <c r="CD312" s="64">
        <v>307</v>
      </c>
      <c r="CE312" s="64">
        <v>267</v>
      </c>
      <c r="CF312" s="64">
        <v>283</v>
      </c>
      <c r="CG312" s="64">
        <v>248</v>
      </c>
      <c r="CH312" s="64">
        <v>193</v>
      </c>
      <c r="CI312" s="64">
        <v>213</v>
      </c>
      <c r="CJ312" s="64">
        <v>224</v>
      </c>
      <c r="CK312" s="64">
        <v>226</v>
      </c>
      <c r="CL312" s="327">
        <v>259</v>
      </c>
      <c r="CM312" s="328">
        <v>0.15023840485479001</v>
      </c>
      <c r="CN312" s="328">
        <v>0.160647486907434</v>
      </c>
      <c r="CO312" s="55" t="s">
        <v>74</v>
      </c>
      <c r="CQ312" s="55"/>
      <c r="CR312" s="38"/>
      <c r="CS312" s="331"/>
      <c r="CT312" s="214"/>
      <c r="CU312" s="302">
        <v>9</v>
      </c>
      <c r="CV312" s="302">
        <v>9</v>
      </c>
      <c r="CW312" s="352" t="s">
        <v>2550</v>
      </c>
      <c r="CY312" s="55"/>
      <c r="CZ312" s="55"/>
      <c r="DA312" s="368"/>
    </row>
    <row r="313" spans="1:105" s="53" customFormat="1">
      <c r="A313" s="55">
        <v>312</v>
      </c>
      <c r="B313" s="130" t="s">
        <v>1104</v>
      </c>
      <c r="C313" s="130" t="s">
        <v>1104</v>
      </c>
      <c r="D313" s="131" t="s">
        <v>29</v>
      </c>
      <c r="G313" s="132" t="s">
        <v>986</v>
      </c>
      <c r="H313" s="55"/>
      <c r="I313" s="67"/>
      <c r="J313" s="55"/>
      <c r="K313" s="55" t="s">
        <v>811</v>
      </c>
      <c r="L313" s="54"/>
      <c r="M313" s="55" t="s">
        <v>812</v>
      </c>
      <c r="N313" s="56" t="s">
        <v>977</v>
      </c>
      <c r="O313" s="56" t="s">
        <v>590</v>
      </c>
      <c r="P313" s="56"/>
      <c r="Q313" s="60" t="s">
        <v>975</v>
      </c>
      <c r="R313" s="57">
        <v>41864</v>
      </c>
      <c r="S313" s="61" t="s">
        <v>654</v>
      </c>
      <c r="T313" s="64"/>
      <c r="U313" s="55"/>
      <c r="V313" s="55"/>
      <c r="W313" s="65"/>
      <c r="X313" s="60" t="s">
        <v>517</v>
      </c>
      <c r="Y313" s="55"/>
      <c r="Z313" s="55"/>
      <c r="AA313" s="57"/>
      <c r="AB313" s="57"/>
      <c r="AC313" s="262"/>
      <c r="AD313" s="57">
        <v>42055</v>
      </c>
      <c r="AE313" s="66"/>
      <c r="AF313" s="276">
        <v>1</v>
      </c>
      <c r="AG313" s="276" t="s">
        <v>2001</v>
      </c>
      <c r="AH313" s="57">
        <v>42111</v>
      </c>
      <c r="AI313" s="65"/>
      <c r="AJ313" s="66"/>
      <c r="AK313" s="57">
        <v>42061</v>
      </c>
      <c r="AL313" s="57"/>
      <c r="AN313" s="71">
        <v>2</v>
      </c>
      <c r="AO313" s="57">
        <v>42005</v>
      </c>
      <c r="AQ313" s="66"/>
      <c r="AR313" s="57">
        <v>42051</v>
      </c>
      <c r="AS313" s="71"/>
      <c r="AT313" s="276" t="s">
        <v>1967</v>
      </c>
      <c r="AU313" s="66"/>
      <c r="AW313" s="71"/>
      <c r="AX313" s="71" t="s">
        <v>1967</v>
      </c>
      <c r="AY313" s="58">
        <v>31.852555555555998</v>
      </c>
      <c r="AZ313" s="136">
        <v>131.40674999999999</v>
      </c>
      <c r="BA313" s="59">
        <v>90</v>
      </c>
      <c r="BB313" s="62"/>
      <c r="BC313" s="63"/>
      <c r="BD313" s="55" t="s">
        <v>74</v>
      </c>
      <c r="BE313" s="211">
        <v>8.6461001517450669</v>
      </c>
      <c r="BF313" s="295" t="s">
        <v>1967</v>
      </c>
      <c r="BG313" s="57">
        <v>42187</v>
      </c>
      <c r="BH313" s="57" t="s">
        <v>1122</v>
      </c>
      <c r="BI313" s="95" t="s">
        <v>2023</v>
      </c>
      <c r="BJ313" s="99">
        <v>136.33250000000001</v>
      </c>
      <c r="BK313" s="307">
        <v>5.2414825907899703E-3</v>
      </c>
      <c r="BL313" s="93" t="s">
        <v>2015</v>
      </c>
      <c r="BM313" s="55">
        <v>1</v>
      </c>
      <c r="BN313" s="321" t="s">
        <v>2073</v>
      </c>
      <c r="BO313" s="358">
        <v>1E-3</v>
      </c>
      <c r="BP313" s="358">
        <v>1E-3</v>
      </c>
      <c r="BQ313" s="358">
        <v>0.185</v>
      </c>
      <c r="BR313" s="358">
        <v>0</v>
      </c>
      <c r="BS313" s="358">
        <v>0.06</v>
      </c>
      <c r="BT313" s="358">
        <v>0.69299999999999995</v>
      </c>
      <c r="BU313" s="359">
        <v>6.0999999999999999E-2</v>
      </c>
      <c r="BV313" s="358">
        <v>3.8005694E-2</v>
      </c>
      <c r="BW313" s="358">
        <v>2.5946717000000001E-2</v>
      </c>
      <c r="BX313" s="358">
        <v>0.24267157</v>
      </c>
      <c r="BY313" s="358">
        <v>9.4364889999999993E-3</v>
      </c>
      <c r="BZ313" s="358">
        <v>6.2536406000000003E-2</v>
      </c>
      <c r="CA313" s="358">
        <v>0.53066254199999996</v>
      </c>
      <c r="CB313" s="359">
        <v>9.0740583E-2</v>
      </c>
      <c r="CC313" s="64">
        <v>296</v>
      </c>
      <c r="CD313" s="64">
        <v>307</v>
      </c>
      <c r="CE313" s="64">
        <v>267</v>
      </c>
      <c r="CF313" s="64">
        <v>283</v>
      </c>
      <c r="CG313" s="64">
        <v>248</v>
      </c>
      <c r="CH313" s="64">
        <v>193</v>
      </c>
      <c r="CI313" s="64">
        <v>213</v>
      </c>
      <c r="CJ313" s="64">
        <v>224</v>
      </c>
      <c r="CK313" s="64">
        <v>226</v>
      </c>
      <c r="CL313" s="327">
        <v>259</v>
      </c>
      <c r="CM313" s="328">
        <v>9.2269903193180194E-2</v>
      </c>
      <c r="CN313" s="328">
        <v>0.18976824143639401</v>
      </c>
      <c r="CO313" s="55" t="s">
        <v>74</v>
      </c>
      <c r="CQ313" s="55"/>
      <c r="CR313" s="38"/>
      <c r="CS313" s="331"/>
      <c r="CT313" s="214"/>
      <c r="CU313" s="302">
        <v>9</v>
      </c>
      <c r="CV313" s="302">
        <v>9</v>
      </c>
      <c r="CW313" s="352" t="s">
        <v>2551</v>
      </c>
      <c r="CY313" s="55"/>
      <c r="CZ313" s="55"/>
      <c r="DA313" s="368"/>
    </row>
    <row r="314" spans="1:105" s="53" customFormat="1">
      <c r="A314" s="55">
        <v>313</v>
      </c>
      <c r="B314" s="130" t="s">
        <v>1105</v>
      </c>
      <c r="C314" s="130" t="s">
        <v>1105</v>
      </c>
      <c r="D314" s="131" t="s">
        <v>29</v>
      </c>
      <c r="G314" s="132" t="s">
        <v>987</v>
      </c>
      <c r="H314" s="55"/>
      <c r="I314" s="67"/>
      <c r="J314" s="55"/>
      <c r="K314" s="55" t="s">
        <v>811</v>
      </c>
      <c r="L314" s="54"/>
      <c r="M314" s="55" t="s">
        <v>812</v>
      </c>
      <c r="N314" s="56" t="s">
        <v>977</v>
      </c>
      <c r="O314" s="56" t="s">
        <v>590</v>
      </c>
      <c r="P314" s="56"/>
      <c r="Q314" s="60" t="s">
        <v>975</v>
      </c>
      <c r="R314" s="57">
        <v>41864</v>
      </c>
      <c r="S314" s="61" t="s">
        <v>654</v>
      </c>
      <c r="T314" s="64"/>
      <c r="U314" s="55"/>
      <c r="V314" s="55"/>
      <c r="W314" s="65"/>
      <c r="X314" s="60" t="s">
        <v>517</v>
      </c>
      <c r="Y314" s="55"/>
      <c r="Z314" s="55"/>
      <c r="AA314" s="57"/>
      <c r="AB314" s="57"/>
      <c r="AC314" s="262"/>
      <c r="AD314" s="57">
        <v>42055</v>
      </c>
      <c r="AE314" s="66"/>
      <c r="AF314" s="276">
        <v>5</v>
      </c>
      <c r="AG314" s="276" t="s">
        <v>2000</v>
      </c>
      <c r="AH314" s="57">
        <v>42111</v>
      </c>
      <c r="AI314" s="65"/>
      <c r="AJ314" s="66"/>
      <c r="AK314" s="57">
        <v>42061</v>
      </c>
      <c r="AL314" s="57"/>
      <c r="AN314" s="71">
        <v>3</v>
      </c>
      <c r="AO314" s="57">
        <v>42005</v>
      </c>
      <c r="AQ314" s="66"/>
      <c r="AR314" s="57">
        <v>42051</v>
      </c>
      <c r="AS314" s="71"/>
      <c r="AT314" s="276" t="s">
        <v>1967</v>
      </c>
      <c r="AU314" s="66"/>
      <c r="AW314" s="71"/>
      <c r="AX314" s="71" t="s">
        <v>1967</v>
      </c>
      <c r="AY314" s="58">
        <v>31.853472222221999</v>
      </c>
      <c r="AZ314" s="136">
        <v>131.40913888889</v>
      </c>
      <c r="BA314" s="59">
        <v>10</v>
      </c>
      <c r="BB314" s="62"/>
      <c r="BC314" s="63"/>
      <c r="BD314" s="55" t="s">
        <v>74</v>
      </c>
      <c r="BE314" s="211">
        <v>8.6522807625649882</v>
      </c>
      <c r="BF314" s="295" t="s">
        <v>1967</v>
      </c>
      <c r="BG314" s="57">
        <v>42147</v>
      </c>
      <c r="BH314" s="57" t="s">
        <v>1122</v>
      </c>
      <c r="BI314" s="95" t="s">
        <v>2023</v>
      </c>
      <c r="BJ314" s="99">
        <v>199.24109999999999</v>
      </c>
      <c r="BK314" s="307">
        <v>1.55798265338901E-2</v>
      </c>
      <c r="BL314" s="93" t="s">
        <v>2015</v>
      </c>
      <c r="BM314" s="55">
        <v>1</v>
      </c>
      <c r="BN314" s="321" t="s">
        <v>2073</v>
      </c>
      <c r="BO314" s="358">
        <v>1.7000000000000001E-2</v>
      </c>
      <c r="BP314" s="358">
        <v>5.0000000000000001E-3</v>
      </c>
      <c r="BQ314" s="358">
        <v>0.188</v>
      </c>
      <c r="BR314" s="358">
        <v>0</v>
      </c>
      <c r="BS314" s="358">
        <v>1.7000000000000001E-2</v>
      </c>
      <c r="BT314" s="358">
        <v>0.69399999999999995</v>
      </c>
      <c r="BU314" s="359">
        <v>7.9000000000000001E-2</v>
      </c>
      <c r="BV314" s="358">
        <v>4.0369034999999998E-2</v>
      </c>
      <c r="BW314" s="358">
        <v>2.0356307000000001E-2</v>
      </c>
      <c r="BX314" s="358">
        <v>0.24118017999999999</v>
      </c>
      <c r="BY314" s="358">
        <v>4.0258710000000003E-3</v>
      </c>
      <c r="BZ314" s="358">
        <v>6.4417907999999996E-2</v>
      </c>
      <c r="CA314" s="358">
        <v>0.53660106100000005</v>
      </c>
      <c r="CB314" s="359">
        <v>9.3049639000000003E-2</v>
      </c>
      <c r="CC314" s="64">
        <v>296</v>
      </c>
      <c r="CD314" s="64">
        <v>307</v>
      </c>
      <c r="CE314" s="64">
        <v>267</v>
      </c>
      <c r="CF314" s="64">
        <v>283</v>
      </c>
      <c r="CG314" s="64">
        <v>248</v>
      </c>
      <c r="CH314" s="64">
        <v>193</v>
      </c>
      <c r="CI314" s="64">
        <v>213</v>
      </c>
      <c r="CJ314" s="64">
        <v>224</v>
      </c>
      <c r="CK314" s="64">
        <v>226</v>
      </c>
      <c r="CL314" s="327">
        <v>259</v>
      </c>
      <c r="CM314" s="328">
        <v>7.6694119346915196E-2</v>
      </c>
      <c r="CN314" s="328">
        <v>0.196863947920253</v>
      </c>
      <c r="CO314" s="55" t="s">
        <v>74</v>
      </c>
      <c r="CQ314" s="55"/>
      <c r="CR314" s="38"/>
      <c r="CS314" s="331"/>
      <c r="CT314" s="214"/>
      <c r="CU314" s="302">
        <v>9</v>
      </c>
      <c r="CV314" s="302">
        <v>9</v>
      </c>
      <c r="CW314" s="352" t="s">
        <v>2552</v>
      </c>
      <c r="CY314" s="55"/>
      <c r="CZ314" s="55"/>
      <c r="DA314" s="368" t="s">
        <v>3040</v>
      </c>
    </row>
    <row r="315" spans="1:105" s="53" customFormat="1">
      <c r="A315" s="55">
        <v>314</v>
      </c>
      <c r="B315" s="130" t="s">
        <v>1106</v>
      </c>
      <c r="C315" s="130" t="s">
        <v>1106</v>
      </c>
      <c r="D315" s="131" t="s">
        <v>2029</v>
      </c>
      <c r="G315" s="132" t="s">
        <v>988</v>
      </c>
      <c r="H315" s="55"/>
      <c r="I315" s="67"/>
      <c r="J315" s="55"/>
      <c r="K315" s="55" t="s">
        <v>811</v>
      </c>
      <c r="L315" s="54"/>
      <c r="M315" s="55" t="s">
        <v>812</v>
      </c>
      <c r="N315" s="56" t="s">
        <v>977</v>
      </c>
      <c r="O315" s="56" t="s">
        <v>989</v>
      </c>
      <c r="P315" s="56"/>
      <c r="Q315" s="60" t="s">
        <v>975</v>
      </c>
      <c r="R315" s="57">
        <v>41868</v>
      </c>
      <c r="S315" s="61" t="s">
        <v>654</v>
      </c>
      <c r="T315" s="64"/>
      <c r="U315" s="55"/>
      <c r="V315" s="55"/>
      <c r="W315" s="65"/>
      <c r="X315" s="60" t="s">
        <v>517</v>
      </c>
      <c r="Y315" s="55"/>
      <c r="Z315" s="55"/>
      <c r="AA315" s="57"/>
      <c r="AB315" s="57"/>
      <c r="AC315" s="262"/>
      <c r="AD315" s="57">
        <v>42055</v>
      </c>
      <c r="AE315" s="66"/>
      <c r="AF315" s="276">
        <v>7</v>
      </c>
      <c r="AG315" s="276" t="s">
        <v>2000</v>
      </c>
      <c r="AH315" s="57">
        <v>42111</v>
      </c>
      <c r="AI315" s="65"/>
      <c r="AJ315" s="66"/>
      <c r="AK315" s="57">
        <v>42061</v>
      </c>
      <c r="AL315" s="57"/>
      <c r="AN315" s="71"/>
      <c r="AO315" s="57">
        <v>42005</v>
      </c>
      <c r="AQ315" s="66"/>
      <c r="AR315" s="57">
        <v>42051</v>
      </c>
      <c r="AS315" s="71"/>
      <c r="AT315" s="276" t="s">
        <v>1967</v>
      </c>
      <c r="AU315" s="66"/>
      <c r="AW315" s="71"/>
      <c r="AX315" s="71"/>
      <c r="AY315" s="58">
        <v>31.463000000000001</v>
      </c>
      <c r="AZ315" s="136">
        <v>131.24152777777999</v>
      </c>
      <c r="BA315" s="59">
        <v>3</v>
      </c>
      <c r="BB315" s="62"/>
      <c r="BC315" s="63"/>
      <c r="BD315" s="55" t="s">
        <v>74</v>
      </c>
      <c r="BE315" s="310">
        <v>9.5773758830131381</v>
      </c>
      <c r="BF315" s="295" t="s">
        <v>1967</v>
      </c>
      <c r="BG315" s="57">
        <v>42147</v>
      </c>
      <c r="BH315" s="57" t="s">
        <v>1122</v>
      </c>
      <c r="BI315" s="95" t="s">
        <v>2023</v>
      </c>
      <c r="BJ315" s="99">
        <v>359.19110000000001</v>
      </c>
      <c r="BK315" s="309">
        <v>0.213061602593793</v>
      </c>
      <c r="BL315" s="93" t="s">
        <v>2015</v>
      </c>
      <c r="BM315" s="55">
        <v>9</v>
      </c>
      <c r="BN315" s="55" t="s">
        <v>2075</v>
      </c>
      <c r="BO315" s="358">
        <v>0.24299999999999999</v>
      </c>
      <c r="BP315" s="358">
        <v>0</v>
      </c>
      <c r="BQ315" s="358">
        <v>0.129</v>
      </c>
      <c r="BR315" s="358">
        <v>0</v>
      </c>
      <c r="BS315" s="358">
        <v>0</v>
      </c>
      <c r="BT315" s="358">
        <v>0.624</v>
      </c>
      <c r="BU315" s="359">
        <v>3.0000000000000001E-3</v>
      </c>
      <c r="BV315" s="358">
        <v>0.18245113800000001</v>
      </c>
      <c r="BW315" s="358">
        <v>4.7901856999999999E-2</v>
      </c>
      <c r="BX315" s="358">
        <v>0.22562811199999999</v>
      </c>
      <c r="BY315" s="358">
        <v>9.7757899999999998E-6</v>
      </c>
      <c r="BZ315" s="358">
        <v>9.7757899999999998E-6</v>
      </c>
      <c r="CA315" s="358">
        <v>0.49336781200000002</v>
      </c>
      <c r="CB315" s="359">
        <v>5.0631530000000001E-2</v>
      </c>
      <c r="CC315" s="64">
        <v>296</v>
      </c>
      <c r="CD315" s="64">
        <v>307</v>
      </c>
      <c r="CE315" s="64">
        <v>267</v>
      </c>
      <c r="CF315" s="64">
        <v>283</v>
      </c>
      <c r="CG315" s="64">
        <v>248</v>
      </c>
      <c r="CH315" s="64">
        <v>193</v>
      </c>
      <c r="CI315" s="64">
        <v>213</v>
      </c>
      <c r="CJ315" s="64">
        <v>224</v>
      </c>
      <c r="CK315" s="64">
        <v>226</v>
      </c>
      <c r="CL315" s="327">
        <v>259</v>
      </c>
      <c r="CM315" s="328">
        <v>0.22392717815344601</v>
      </c>
      <c r="CN315" s="328">
        <v>0.158065236818588</v>
      </c>
      <c r="CO315" s="55" t="s">
        <v>2050</v>
      </c>
      <c r="CQ315" s="55"/>
      <c r="CR315" s="38"/>
      <c r="CS315" s="331"/>
      <c r="CT315" s="214"/>
      <c r="CU315" s="302">
        <v>10</v>
      </c>
      <c r="CV315" s="302">
        <v>10</v>
      </c>
      <c r="CW315" s="352" t="s">
        <v>2553</v>
      </c>
      <c r="CY315" s="55"/>
      <c r="CZ315" s="55"/>
      <c r="DA315" s="368"/>
    </row>
    <row r="316" spans="1:105" s="53" customFormat="1">
      <c r="A316" s="55">
        <v>315</v>
      </c>
      <c r="B316" s="130" t="s">
        <v>1107</v>
      </c>
      <c r="C316" s="130" t="s">
        <v>1107</v>
      </c>
      <c r="D316" s="131" t="s">
        <v>29</v>
      </c>
      <c r="G316" s="132" t="s">
        <v>990</v>
      </c>
      <c r="H316" s="55"/>
      <c r="I316" s="67"/>
      <c r="J316" s="55"/>
      <c r="K316" s="55" t="s">
        <v>811</v>
      </c>
      <c r="L316" s="54"/>
      <c r="M316" s="55" t="s">
        <v>812</v>
      </c>
      <c r="N316" s="56" t="s">
        <v>977</v>
      </c>
      <c r="O316" s="56" t="s">
        <v>989</v>
      </c>
      <c r="P316" s="56"/>
      <c r="Q316" s="60" t="s">
        <v>975</v>
      </c>
      <c r="R316" s="57">
        <v>41868</v>
      </c>
      <c r="S316" s="61" t="s">
        <v>654</v>
      </c>
      <c r="T316" s="64"/>
      <c r="U316" s="55"/>
      <c r="V316" s="55"/>
      <c r="W316" s="65"/>
      <c r="X316" s="60" t="s">
        <v>517</v>
      </c>
      <c r="Y316" s="55"/>
      <c r="Z316" s="55"/>
      <c r="AA316" s="57"/>
      <c r="AB316" s="57"/>
      <c r="AC316" s="262"/>
      <c r="AD316" s="57">
        <v>42055</v>
      </c>
      <c r="AE316" s="66"/>
      <c r="AF316" s="276">
        <v>4</v>
      </c>
      <c r="AG316" s="276" t="s">
        <v>2000</v>
      </c>
      <c r="AH316" s="57">
        <v>42111</v>
      </c>
      <c r="AI316" s="65"/>
      <c r="AJ316" s="66"/>
      <c r="AK316" s="57">
        <v>42061</v>
      </c>
      <c r="AL316" s="57"/>
      <c r="AN316" s="71">
        <v>2</v>
      </c>
      <c r="AO316" s="57">
        <v>42005</v>
      </c>
      <c r="AQ316" s="66"/>
      <c r="AR316" s="57">
        <v>42051</v>
      </c>
      <c r="AS316" s="71"/>
      <c r="AT316" s="276" t="s">
        <v>1967</v>
      </c>
      <c r="AU316" s="66"/>
      <c r="AW316" s="71"/>
      <c r="AX316" s="71" t="s">
        <v>1967</v>
      </c>
      <c r="AY316" s="58">
        <v>31.451972222222</v>
      </c>
      <c r="AZ316" s="136">
        <v>131.25377777777999</v>
      </c>
      <c r="BA316" s="59">
        <v>105</v>
      </c>
      <c r="BB316" s="62"/>
      <c r="BC316" s="63"/>
      <c r="BD316" s="55" t="s">
        <v>74</v>
      </c>
      <c r="BE316" s="211">
        <v>8.6960179257362338</v>
      </c>
      <c r="BF316" s="295" t="s">
        <v>1967</v>
      </c>
      <c r="BG316" s="57">
        <v>42147</v>
      </c>
      <c r="BH316" s="57" t="s">
        <v>1122</v>
      </c>
      <c r="BI316" s="95" t="s">
        <v>2023</v>
      </c>
      <c r="BJ316" s="99">
        <v>522.43149999999991</v>
      </c>
      <c r="BK316" s="307">
        <v>1.9806338028169002E-2</v>
      </c>
      <c r="BL316" s="93" t="s">
        <v>2015</v>
      </c>
      <c r="BM316" s="55">
        <v>1</v>
      </c>
      <c r="BN316" s="321" t="s">
        <v>2073</v>
      </c>
      <c r="BO316" s="358">
        <v>7.0000000000000001E-3</v>
      </c>
      <c r="BP316" s="358">
        <v>1E-3</v>
      </c>
      <c r="BQ316" s="358">
        <v>0.215</v>
      </c>
      <c r="BR316" s="358">
        <v>0</v>
      </c>
      <c r="BS316" s="358">
        <v>1E-3</v>
      </c>
      <c r="BT316" s="358">
        <v>0.75700000000000001</v>
      </c>
      <c r="BU316" s="359">
        <v>1.9E-2</v>
      </c>
      <c r="BV316" s="358">
        <v>6.3731695000000005E-2</v>
      </c>
      <c r="BW316" s="358">
        <v>6.4540212999999999E-2</v>
      </c>
      <c r="BX316" s="358">
        <v>0.26026998200000001</v>
      </c>
      <c r="BY316" s="358">
        <v>2.7189007000000001E-2</v>
      </c>
      <c r="BZ316" s="358">
        <v>1.7238529999999998E-2</v>
      </c>
      <c r="CA316" s="358">
        <v>0.49296877300000003</v>
      </c>
      <c r="CB316" s="359">
        <v>7.4061798999999998E-2</v>
      </c>
      <c r="CC316" s="64">
        <v>296</v>
      </c>
      <c r="CD316" s="64">
        <v>307</v>
      </c>
      <c r="CE316" s="64">
        <v>267</v>
      </c>
      <c r="CF316" s="64">
        <v>283</v>
      </c>
      <c r="CG316" s="64">
        <v>248</v>
      </c>
      <c r="CH316" s="64">
        <v>193</v>
      </c>
      <c r="CI316" s="64">
        <v>213</v>
      </c>
      <c r="CJ316" s="64">
        <v>224</v>
      </c>
      <c r="CK316" s="64">
        <v>226</v>
      </c>
      <c r="CL316" s="327">
        <v>259</v>
      </c>
      <c r="CM316" s="328">
        <v>0.194653951741078</v>
      </c>
      <c r="CN316" s="328">
        <v>0.146435107108256</v>
      </c>
      <c r="CO316" s="55" t="s">
        <v>2050</v>
      </c>
      <c r="CQ316" s="55"/>
      <c r="CR316" s="38"/>
      <c r="CS316" s="331"/>
      <c r="CT316" s="214"/>
      <c r="CU316" s="302">
        <v>10</v>
      </c>
      <c r="CV316" s="302">
        <v>10</v>
      </c>
      <c r="CW316" s="352" t="s">
        <v>2554</v>
      </c>
      <c r="CY316" s="55"/>
      <c r="CZ316" s="55"/>
      <c r="DA316" s="368"/>
    </row>
    <row r="317" spans="1:105" s="53" customFormat="1">
      <c r="A317" s="55">
        <v>316</v>
      </c>
      <c r="B317" s="130" t="s">
        <v>1108</v>
      </c>
      <c r="C317" s="130" t="s">
        <v>1108</v>
      </c>
      <c r="D317" s="131" t="s">
        <v>2029</v>
      </c>
      <c r="G317" s="132" t="s">
        <v>991</v>
      </c>
      <c r="H317" s="55"/>
      <c r="I317" s="67"/>
      <c r="J317" s="55"/>
      <c r="K317" s="55" t="s">
        <v>811</v>
      </c>
      <c r="L317" s="54"/>
      <c r="M317" s="55" t="s">
        <v>812</v>
      </c>
      <c r="N317" s="56" t="s">
        <v>977</v>
      </c>
      <c r="O317" s="56" t="s">
        <v>989</v>
      </c>
      <c r="P317" s="56"/>
      <c r="Q317" s="60" t="s">
        <v>975</v>
      </c>
      <c r="R317" s="57">
        <v>41868</v>
      </c>
      <c r="S317" s="61" t="s">
        <v>654</v>
      </c>
      <c r="T317" s="64"/>
      <c r="U317" s="55"/>
      <c r="V317" s="55"/>
      <c r="W317" s="65"/>
      <c r="X317" s="60" t="s">
        <v>517</v>
      </c>
      <c r="Y317" s="55"/>
      <c r="Z317" s="55"/>
      <c r="AA317" s="57"/>
      <c r="AB317" s="57"/>
      <c r="AC317" s="262"/>
      <c r="AD317" s="57">
        <v>42055</v>
      </c>
      <c r="AE317" s="66"/>
      <c r="AF317" s="276">
        <v>1</v>
      </c>
      <c r="AG317" s="276" t="s">
        <v>2001</v>
      </c>
      <c r="AH317" s="57">
        <v>42111</v>
      </c>
      <c r="AI317" s="65"/>
      <c r="AJ317" s="66"/>
      <c r="AK317" s="57">
        <v>42061</v>
      </c>
      <c r="AL317" s="57"/>
      <c r="AN317" s="71">
        <v>1</v>
      </c>
      <c r="AO317" s="57">
        <v>42005</v>
      </c>
      <c r="AQ317" s="66"/>
      <c r="AR317" s="57">
        <v>42051</v>
      </c>
      <c r="AS317" s="71"/>
      <c r="AT317" s="276" t="s">
        <v>1967</v>
      </c>
      <c r="AU317" s="66"/>
      <c r="AW317" s="71"/>
      <c r="AX317" s="71"/>
      <c r="AY317" s="58">
        <v>31.453833333333002</v>
      </c>
      <c r="AZ317" s="136">
        <v>131.24852777778</v>
      </c>
      <c r="BA317" s="59">
        <v>42</v>
      </c>
      <c r="BB317" s="62"/>
      <c r="BC317" s="63"/>
      <c r="BD317" s="55" t="s">
        <v>74</v>
      </c>
      <c r="BE317" s="310">
        <v>8.9288074739533076</v>
      </c>
      <c r="BF317" s="295" t="s">
        <v>1967</v>
      </c>
      <c r="BG317" s="57">
        <v>42187</v>
      </c>
      <c r="BH317" s="57" t="s">
        <v>1122</v>
      </c>
      <c r="BI317" s="95" t="s">
        <v>2023</v>
      </c>
      <c r="BJ317" s="99">
        <v>286.39099999999996</v>
      </c>
      <c r="BK317" s="309">
        <v>0.27287993282955503</v>
      </c>
      <c r="BL317" s="93" t="s">
        <v>2015</v>
      </c>
      <c r="BM317" s="55">
        <v>9</v>
      </c>
      <c r="BN317" s="55" t="s">
        <v>2075</v>
      </c>
      <c r="BO317" s="358">
        <v>0.24299999999999999</v>
      </c>
      <c r="BP317" s="358">
        <v>1E-3</v>
      </c>
      <c r="BQ317" s="358">
        <v>0.156</v>
      </c>
      <c r="BR317" s="358">
        <v>0</v>
      </c>
      <c r="BS317" s="358">
        <v>1E-3</v>
      </c>
      <c r="BT317" s="358">
        <v>0.59199999999999997</v>
      </c>
      <c r="BU317" s="359">
        <v>7.0000000000000001E-3</v>
      </c>
      <c r="BV317" s="358">
        <v>0.168437738</v>
      </c>
      <c r="BW317" s="358">
        <v>8.3907461000000003E-2</v>
      </c>
      <c r="BX317" s="358">
        <v>0.23664811399999999</v>
      </c>
      <c r="BY317" s="358">
        <v>2.1633668000000002E-2</v>
      </c>
      <c r="BZ317" s="358">
        <v>9.6017300000000003E-6</v>
      </c>
      <c r="CA317" s="358">
        <v>0.44177564400000002</v>
      </c>
      <c r="CB317" s="359">
        <v>4.7587773E-2</v>
      </c>
      <c r="CC317" s="64">
        <v>296</v>
      </c>
      <c r="CD317" s="64">
        <v>307</v>
      </c>
      <c r="CE317" s="64">
        <v>267</v>
      </c>
      <c r="CF317" s="64">
        <v>283</v>
      </c>
      <c r="CG317" s="64">
        <v>248</v>
      </c>
      <c r="CH317" s="64">
        <v>193</v>
      </c>
      <c r="CI317" s="64">
        <v>213</v>
      </c>
      <c r="CJ317" s="64">
        <v>224</v>
      </c>
      <c r="CK317" s="64">
        <v>226</v>
      </c>
      <c r="CL317" s="327">
        <v>259</v>
      </c>
      <c r="CM317" s="328">
        <v>0.33313105042623897</v>
      </c>
      <c r="CN317" s="328">
        <v>0.12089959700134301</v>
      </c>
      <c r="CO317" s="55" t="s">
        <v>2050</v>
      </c>
      <c r="CQ317" s="55"/>
      <c r="CR317" s="38"/>
      <c r="CS317" s="331"/>
      <c r="CT317" s="214"/>
      <c r="CU317" s="302">
        <v>10</v>
      </c>
      <c r="CV317" s="302">
        <v>10</v>
      </c>
      <c r="CW317" s="352" t="s">
        <v>2555</v>
      </c>
      <c r="CY317" s="55"/>
      <c r="CZ317" s="55"/>
      <c r="DA317" s="368"/>
    </row>
    <row r="318" spans="1:105" s="53" customFormat="1">
      <c r="A318" s="55">
        <v>317</v>
      </c>
      <c r="B318" s="130" t="s">
        <v>1109</v>
      </c>
      <c r="C318" s="130" t="s">
        <v>1109</v>
      </c>
      <c r="D318" s="131" t="s">
        <v>29</v>
      </c>
      <c r="G318" s="132" t="s">
        <v>992</v>
      </c>
      <c r="H318" s="55"/>
      <c r="I318" s="67"/>
      <c r="J318" s="55"/>
      <c r="K318" s="55" t="s">
        <v>811</v>
      </c>
      <c r="L318" s="54"/>
      <c r="M318" s="55" t="s">
        <v>812</v>
      </c>
      <c r="N318" s="56" t="s">
        <v>977</v>
      </c>
      <c r="O318" s="56" t="s">
        <v>989</v>
      </c>
      <c r="P318" s="56"/>
      <c r="Q318" s="60" t="s">
        <v>975</v>
      </c>
      <c r="R318" s="57">
        <v>41868</v>
      </c>
      <c r="S318" s="61" t="s">
        <v>654</v>
      </c>
      <c r="T318" s="64"/>
      <c r="U318" s="55"/>
      <c r="V318" s="55"/>
      <c r="W318" s="65"/>
      <c r="X318" s="60" t="s">
        <v>517</v>
      </c>
      <c r="Y318" s="55"/>
      <c r="Z318" s="55"/>
      <c r="AA318" s="57"/>
      <c r="AB318" s="57"/>
      <c r="AC318" s="262"/>
      <c r="AD318" s="57">
        <v>42055</v>
      </c>
      <c r="AE318" s="66"/>
      <c r="AF318" s="276">
        <v>3</v>
      </c>
      <c r="AG318" s="276" t="s">
        <v>2000</v>
      </c>
      <c r="AH318" s="57">
        <v>42111</v>
      </c>
      <c r="AI318" s="65"/>
      <c r="AJ318" s="66"/>
      <c r="AK318" s="57">
        <v>42061</v>
      </c>
      <c r="AL318" s="57"/>
      <c r="AN318" s="71">
        <v>3</v>
      </c>
      <c r="AO318" s="57">
        <v>42005</v>
      </c>
      <c r="AQ318" s="66"/>
      <c r="AR318" s="57">
        <v>42051</v>
      </c>
      <c r="AS318" s="71"/>
      <c r="AT318" s="276" t="s">
        <v>1967</v>
      </c>
      <c r="AU318" s="66"/>
      <c r="AW318" s="71"/>
      <c r="AX318" s="71" t="s">
        <v>1967</v>
      </c>
      <c r="AY318" s="58">
        <v>31.454666666666999</v>
      </c>
      <c r="AZ318" s="136">
        <v>131.24836111111</v>
      </c>
      <c r="BA318" s="59">
        <v>52</v>
      </c>
      <c r="BB318" s="62"/>
      <c r="BC318" s="63"/>
      <c r="BD318" s="55" t="s">
        <v>74</v>
      </c>
      <c r="BE318" s="211">
        <v>8.7805822784810115</v>
      </c>
      <c r="BF318" s="295" t="s">
        <v>1967</v>
      </c>
      <c r="BG318" s="57">
        <v>42147</v>
      </c>
      <c r="BH318" s="57" t="s">
        <v>1122</v>
      </c>
      <c r="BI318" s="95" t="s">
        <v>2023</v>
      </c>
      <c r="BJ318" s="99">
        <v>1011.4671999999999</v>
      </c>
      <c r="BK318" s="307">
        <v>2.5766326077299E-2</v>
      </c>
      <c r="BL318" s="93" t="s">
        <v>2015</v>
      </c>
      <c r="BM318" s="55">
        <v>1</v>
      </c>
      <c r="BN318" s="321" t="s">
        <v>2073</v>
      </c>
      <c r="BO318" s="358">
        <v>4.0000000000000001E-3</v>
      </c>
      <c r="BP318" s="358">
        <v>2E-3</v>
      </c>
      <c r="BQ318" s="358">
        <v>0.22</v>
      </c>
      <c r="BR318" s="358">
        <v>1E-3</v>
      </c>
      <c r="BS318" s="358">
        <v>3.0000000000000001E-3</v>
      </c>
      <c r="BT318" s="358">
        <v>0.73799999999999999</v>
      </c>
      <c r="BU318" s="359">
        <v>3.2000000000000001E-2</v>
      </c>
      <c r="BV318" s="358">
        <v>6.1717969999999997E-2</v>
      </c>
      <c r="BW318" s="358">
        <v>6.3282446000000006E-2</v>
      </c>
      <c r="BX318" s="358">
        <v>0.25887825399999997</v>
      </c>
      <c r="BY318" s="358">
        <v>2.6593522000000001E-2</v>
      </c>
      <c r="BZ318" s="358">
        <v>1.7130210999999999E-2</v>
      </c>
      <c r="CA318" s="358">
        <v>0.49630705400000003</v>
      </c>
      <c r="CB318" s="359">
        <v>7.6090543999999996E-2</v>
      </c>
      <c r="CC318" s="64">
        <v>296</v>
      </c>
      <c r="CD318" s="64">
        <v>307</v>
      </c>
      <c r="CE318" s="64">
        <v>267</v>
      </c>
      <c r="CF318" s="64">
        <v>283</v>
      </c>
      <c r="CG318" s="64">
        <v>248</v>
      </c>
      <c r="CH318" s="64">
        <v>193</v>
      </c>
      <c r="CI318" s="64">
        <v>213</v>
      </c>
      <c r="CJ318" s="64">
        <v>224</v>
      </c>
      <c r="CK318" s="64">
        <v>226</v>
      </c>
      <c r="CL318" s="327">
        <v>259</v>
      </c>
      <c r="CM318" s="328">
        <v>0.170119924866349</v>
      </c>
      <c r="CN318" s="328">
        <v>0.14830419945678699</v>
      </c>
      <c r="CO318" s="55" t="s">
        <v>2050</v>
      </c>
      <c r="CQ318" s="55"/>
      <c r="CR318" s="38"/>
      <c r="CS318" s="331"/>
      <c r="CT318" s="214"/>
      <c r="CU318" s="302">
        <v>10</v>
      </c>
      <c r="CV318" s="302">
        <v>10</v>
      </c>
      <c r="CW318" s="352" t="s">
        <v>2556</v>
      </c>
      <c r="CY318" s="55"/>
      <c r="CZ318" s="55"/>
      <c r="DA318" s="368"/>
    </row>
    <row r="319" spans="1:105" s="53" customFormat="1">
      <c r="A319" s="55">
        <v>318</v>
      </c>
      <c r="B319" s="36" t="s">
        <v>1110</v>
      </c>
      <c r="C319" s="36" t="s">
        <v>1110</v>
      </c>
      <c r="D319" s="131" t="s">
        <v>29</v>
      </c>
      <c r="G319" s="134" t="s">
        <v>993</v>
      </c>
      <c r="H319" s="55"/>
      <c r="I319" s="67"/>
      <c r="J319" s="55"/>
      <c r="K319" s="55" t="s">
        <v>811</v>
      </c>
      <c r="L319" s="54"/>
      <c r="M319" s="55" t="s">
        <v>812</v>
      </c>
      <c r="N319" s="56" t="s">
        <v>994</v>
      </c>
      <c r="O319" s="56" t="s">
        <v>995</v>
      </c>
      <c r="P319" s="56"/>
      <c r="Q319" s="60" t="s">
        <v>955</v>
      </c>
      <c r="R319" s="57"/>
      <c r="S319" s="61"/>
      <c r="T319" s="64"/>
      <c r="U319" s="55"/>
      <c r="V319" s="55"/>
      <c r="W319" s="65"/>
      <c r="X319" s="60" t="s">
        <v>517</v>
      </c>
      <c r="Y319" s="55"/>
      <c r="Z319" s="55"/>
      <c r="AA319" s="57"/>
      <c r="AB319" s="57"/>
      <c r="AC319" s="262"/>
      <c r="AD319" s="57">
        <v>42055</v>
      </c>
      <c r="AE319" s="66"/>
      <c r="AF319" s="276">
        <v>5</v>
      </c>
      <c r="AG319" s="276" t="s">
        <v>2000</v>
      </c>
      <c r="AH319" s="57">
        <v>42111</v>
      </c>
      <c r="AI319" s="65"/>
      <c r="AJ319" s="66"/>
      <c r="AK319" s="57">
        <v>42061</v>
      </c>
      <c r="AL319" s="57"/>
      <c r="AN319" s="71">
        <v>2</v>
      </c>
      <c r="AO319" s="57">
        <v>42005</v>
      </c>
      <c r="AQ319" s="66"/>
      <c r="AR319" s="57">
        <v>42051</v>
      </c>
      <c r="AS319" s="71"/>
      <c r="AT319" s="276" t="s">
        <v>1967</v>
      </c>
      <c r="AU319" s="66"/>
      <c r="AW319" s="71"/>
      <c r="AX319" s="71"/>
      <c r="AY319" s="58">
        <v>35.073329999999999</v>
      </c>
      <c r="AZ319" s="58">
        <v>135.19388900000001</v>
      </c>
      <c r="BA319" s="59">
        <v>198</v>
      </c>
      <c r="BB319" s="62"/>
      <c r="BC319" s="63"/>
      <c r="BD319" s="55" t="s">
        <v>74</v>
      </c>
      <c r="BE319" s="211">
        <v>8.6006411684614434</v>
      </c>
      <c r="BF319" s="295" t="s">
        <v>1967</v>
      </c>
      <c r="BG319" s="57">
        <v>42147</v>
      </c>
      <c r="BH319" s="57" t="s">
        <v>1122</v>
      </c>
      <c r="BI319" s="95" t="s">
        <v>2023</v>
      </c>
      <c r="BJ319" s="99">
        <v>130.59969999999998</v>
      </c>
      <c r="BK319" s="307">
        <v>3.2819166393173601E-4</v>
      </c>
      <c r="BL319" s="93" t="s">
        <v>2015</v>
      </c>
      <c r="BM319" s="55">
        <v>6</v>
      </c>
      <c r="BN319" s="323" t="s">
        <v>2074</v>
      </c>
      <c r="BO319" s="358">
        <v>0</v>
      </c>
      <c r="BP319" s="358">
        <v>2E-3</v>
      </c>
      <c r="BQ319" s="358">
        <v>0</v>
      </c>
      <c r="BR319" s="358">
        <v>0</v>
      </c>
      <c r="BS319" s="358">
        <v>2E-3</v>
      </c>
      <c r="BT319" s="358">
        <v>1.4E-2</v>
      </c>
      <c r="BU319" s="359">
        <v>0.98199999999999998</v>
      </c>
      <c r="BV319" s="358">
        <v>5.6966689999999997E-3</v>
      </c>
      <c r="BW319" s="358">
        <v>9.5742511000000002E-2</v>
      </c>
      <c r="BX319" s="358">
        <v>5.2542899999999997E-2</v>
      </c>
      <c r="BY319" s="358">
        <v>4.3942895000000003E-2</v>
      </c>
      <c r="BZ319" s="358">
        <v>1.1639155E-2</v>
      </c>
      <c r="CA319" s="358">
        <v>8.1020935000000002E-2</v>
      </c>
      <c r="CB319" s="359">
        <v>0.70941493499999997</v>
      </c>
      <c r="CC319" s="64">
        <v>296</v>
      </c>
      <c r="CD319" s="64">
        <v>307</v>
      </c>
      <c r="CE319" s="64">
        <v>267</v>
      </c>
      <c r="CF319" s="64">
        <v>283</v>
      </c>
      <c r="CG319" s="64">
        <v>248</v>
      </c>
      <c r="CH319" s="64">
        <v>193</v>
      </c>
      <c r="CI319" s="64">
        <v>213</v>
      </c>
      <c r="CJ319" s="64">
        <v>224</v>
      </c>
      <c r="CK319" s="64">
        <v>226</v>
      </c>
      <c r="CL319" s="327">
        <v>259</v>
      </c>
      <c r="CM319" s="328">
        <v>0.110562057506141</v>
      </c>
      <c r="CN319" s="328">
        <v>0.17570421391208299</v>
      </c>
      <c r="CO319" s="55" t="s">
        <v>74</v>
      </c>
      <c r="CQ319" s="55"/>
      <c r="CR319" s="38"/>
      <c r="CS319" s="331"/>
      <c r="CT319" s="214"/>
      <c r="CU319" s="302">
        <v>9</v>
      </c>
      <c r="CV319" s="302">
        <v>9</v>
      </c>
      <c r="CW319" s="352" t="s">
        <v>2557</v>
      </c>
      <c r="CY319" s="55"/>
      <c r="CZ319" s="55"/>
      <c r="DA319" s="368"/>
    </row>
    <row r="320" spans="1:105" s="53" customFormat="1">
      <c r="A320" s="55">
        <v>319</v>
      </c>
      <c r="B320" s="36" t="s">
        <v>1111</v>
      </c>
      <c r="C320" s="36" t="s">
        <v>1111</v>
      </c>
      <c r="D320" s="131" t="s">
        <v>2029</v>
      </c>
      <c r="G320" s="134" t="s">
        <v>996</v>
      </c>
      <c r="H320" s="55"/>
      <c r="I320" s="67"/>
      <c r="J320" s="55"/>
      <c r="K320" s="55" t="s">
        <v>811</v>
      </c>
      <c r="L320" s="54"/>
      <c r="M320" s="55" t="s">
        <v>812</v>
      </c>
      <c r="N320" s="56" t="s">
        <v>997</v>
      </c>
      <c r="O320" s="56" t="s">
        <v>998</v>
      </c>
      <c r="P320" s="56"/>
      <c r="Q320" s="60" t="s">
        <v>955</v>
      </c>
      <c r="R320" s="57"/>
      <c r="S320" s="61"/>
      <c r="T320" s="64"/>
      <c r="U320" s="55"/>
      <c r="V320" s="55"/>
      <c r="W320" s="65"/>
      <c r="X320" s="60" t="s">
        <v>517</v>
      </c>
      <c r="Y320" s="55"/>
      <c r="Z320" s="55"/>
      <c r="AA320" s="57"/>
      <c r="AB320" s="57"/>
      <c r="AC320" s="262"/>
      <c r="AD320" s="57">
        <v>42055</v>
      </c>
      <c r="AE320" s="66"/>
      <c r="AF320" s="276">
        <v>8</v>
      </c>
      <c r="AG320" s="276" t="s">
        <v>2000</v>
      </c>
      <c r="AH320" s="57">
        <v>42111</v>
      </c>
      <c r="AI320" s="65"/>
      <c r="AJ320" s="66"/>
      <c r="AK320" s="57">
        <v>42061</v>
      </c>
      <c r="AL320" s="57"/>
      <c r="AN320" s="71"/>
      <c r="AO320" s="57">
        <v>42005</v>
      </c>
      <c r="AQ320" s="66"/>
      <c r="AR320" s="57">
        <v>42051</v>
      </c>
      <c r="AS320" s="71"/>
      <c r="AT320" s="276" t="s">
        <v>1967</v>
      </c>
      <c r="AU320" s="66"/>
      <c r="AW320" s="71"/>
      <c r="AX320" s="71"/>
      <c r="AY320" s="58">
        <v>35.306944000000001</v>
      </c>
      <c r="AZ320" s="58">
        <v>135.63833299999999</v>
      </c>
      <c r="BA320" s="59">
        <v>400</v>
      </c>
      <c r="BB320" s="62"/>
      <c r="BC320" s="63"/>
      <c r="BD320" s="55" t="s">
        <v>74</v>
      </c>
      <c r="BE320" s="211">
        <v>8.7139467749168062</v>
      </c>
      <c r="BF320" s="295" t="s">
        <v>1967</v>
      </c>
      <c r="BG320" s="57">
        <v>42147</v>
      </c>
      <c r="BH320" s="57" t="s">
        <v>1122</v>
      </c>
      <c r="BI320" s="95" t="s">
        <v>2023</v>
      </c>
      <c r="BJ320" s="99">
        <v>350.14249999999998</v>
      </c>
      <c r="BK320" s="309">
        <v>0.164887940234792</v>
      </c>
      <c r="BL320" s="93" t="s">
        <v>2015</v>
      </c>
      <c r="BM320" s="55">
        <v>9</v>
      </c>
      <c r="BN320" s="55" t="s">
        <v>2075</v>
      </c>
      <c r="BO320" s="358">
        <v>0.191</v>
      </c>
      <c r="BP320" s="358">
        <v>3.0000000000000001E-3</v>
      </c>
      <c r="BQ320" s="358">
        <v>0.09</v>
      </c>
      <c r="BR320" s="358">
        <v>0</v>
      </c>
      <c r="BS320" s="358">
        <v>7.5999999999999998E-2</v>
      </c>
      <c r="BT320" s="358">
        <v>0.61699999999999999</v>
      </c>
      <c r="BU320" s="359">
        <v>2.1999999999999999E-2</v>
      </c>
      <c r="BV320" s="358">
        <v>0.22305106</v>
      </c>
      <c r="BW320" s="358">
        <v>8.1812857000000003E-2</v>
      </c>
      <c r="BX320" s="358">
        <v>0.118370799</v>
      </c>
      <c r="BY320" s="358">
        <v>9.5866700000000005E-6</v>
      </c>
      <c r="BZ320" s="358">
        <v>1.8529924999999999E-2</v>
      </c>
      <c r="CA320" s="358">
        <v>0.43679363300000001</v>
      </c>
      <c r="CB320" s="359">
        <v>0.12143213899999999</v>
      </c>
      <c r="CC320" s="64">
        <v>296</v>
      </c>
      <c r="CD320" s="64">
        <v>307</v>
      </c>
      <c r="CE320" s="64">
        <v>267</v>
      </c>
      <c r="CF320" s="64">
        <v>283</v>
      </c>
      <c r="CG320" s="64">
        <v>248</v>
      </c>
      <c r="CH320" s="64">
        <v>193</v>
      </c>
      <c r="CI320" s="64">
        <v>213</v>
      </c>
      <c r="CJ320" s="64">
        <v>224</v>
      </c>
      <c r="CK320" s="64">
        <v>226</v>
      </c>
      <c r="CL320" s="327">
        <v>259</v>
      </c>
      <c r="CM320" s="328">
        <v>0.16491836439820801</v>
      </c>
      <c r="CN320" s="328">
        <v>0.174095093086027</v>
      </c>
      <c r="CO320" s="55" t="s">
        <v>74</v>
      </c>
      <c r="CQ320" s="55"/>
      <c r="CR320" s="38"/>
      <c r="CS320" s="331"/>
      <c r="CT320" s="214"/>
      <c r="CU320" s="302">
        <v>8</v>
      </c>
      <c r="CV320" s="302">
        <v>8</v>
      </c>
      <c r="CW320" s="352" t="s">
        <v>2558</v>
      </c>
      <c r="CY320" s="55"/>
      <c r="CZ320" s="55"/>
      <c r="DA320" s="368"/>
    </row>
    <row r="321" spans="1:105" s="53" customFormat="1">
      <c r="A321" s="55">
        <v>320</v>
      </c>
      <c r="B321" s="36" t="s">
        <v>1112</v>
      </c>
      <c r="C321" s="36" t="s">
        <v>1112</v>
      </c>
      <c r="D321" s="131" t="s">
        <v>29</v>
      </c>
      <c r="G321" s="134" t="s">
        <v>999</v>
      </c>
      <c r="H321" s="55"/>
      <c r="I321" s="67"/>
      <c r="J321" s="55"/>
      <c r="K321" s="55" t="s">
        <v>811</v>
      </c>
      <c r="L321" s="54"/>
      <c r="M321" s="55" t="s">
        <v>812</v>
      </c>
      <c r="N321" s="56" t="s">
        <v>1000</v>
      </c>
      <c r="O321" s="56" t="s">
        <v>703</v>
      </c>
      <c r="P321" s="56"/>
      <c r="Q321" s="60" t="s">
        <v>955</v>
      </c>
      <c r="R321" s="57"/>
      <c r="S321" s="61"/>
      <c r="T321" s="64"/>
      <c r="U321" s="55"/>
      <c r="V321" s="55"/>
      <c r="W321" s="65"/>
      <c r="X321" s="60" t="s">
        <v>517</v>
      </c>
      <c r="Y321" s="55"/>
      <c r="Z321" s="55"/>
      <c r="AA321" s="57"/>
      <c r="AB321" s="57"/>
      <c r="AC321" s="262"/>
      <c r="AD321" s="57">
        <v>42055</v>
      </c>
      <c r="AE321" s="66"/>
      <c r="AF321" s="276">
        <v>6</v>
      </c>
      <c r="AG321" s="276" t="s">
        <v>2000</v>
      </c>
      <c r="AH321" s="57">
        <v>42111</v>
      </c>
      <c r="AI321" s="65"/>
      <c r="AJ321" s="66"/>
      <c r="AK321" s="57">
        <v>42061</v>
      </c>
      <c r="AL321" s="57"/>
      <c r="AN321" s="71"/>
      <c r="AO321" s="57">
        <v>42005</v>
      </c>
      <c r="AQ321" s="66"/>
      <c r="AR321" s="57">
        <v>42051</v>
      </c>
      <c r="AS321" s="71"/>
      <c r="AT321" s="276" t="s">
        <v>1967</v>
      </c>
      <c r="AU321" s="66"/>
      <c r="AW321" s="71"/>
      <c r="AX321" s="71"/>
      <c r="AY321" s="58">
        <v>35.811943999999997</v>
      </c>
      <c r="AZ321" s="58">
        <v>136.89444</v>
      </c>
      <c r="BA321" s="59">
        <v>276</v>
      </c>
      <c r="BB321" s="62"/>
      <c r="BC321" s="63"/>
      <c r="BD321" s="55" t="s">
        <v>74</v>
      </c>
      <c r="BE321" s="211">
        <v>8.9410557620817848</v>
      </c>
      <c r="BF321" s="295" t="s">
        <v>1967</v>
      </c>
      <c r="BG321" s="57">
        <v>42147</v>
      </c>
      <c r="BH321" s="57" t="s">
        <v>1122</v>
      </c>
      <c r="BI321" s="95" t="s">
        <v>2023</v>
      </c>
      <c r="BJ321" s="99">
        <v>301.28919999999999</v>
      </c>
      <c r="BK321" s="307">
        <v>8.3240843507214196E-3</v>
      </c>
      <c r="BL321" s="93" t="s">
        <v>2015</v>
      </c>
      <c r="BM321" s="55">
        <v>1</v>
      </c>
      <c r="BN321" s="321" t="s">
        <v>2073</v>
      </c>
      <c r="BO321" s="358">
        <v>0</v>
      </c>
      <c r="BP321" s="358">
        <v>4.0000000000000001E-3</v>
      </c>
      <c r="BQ321" s="358">
        <v>0</v>
      </c>
      <c r="BR321" s="358">
        <v>1E-3</v>
      </c>
      <c r="BS321" s="358">
        <v>2E-3</v>
      </c>
      <c r="BT321" s="358">
        <v>0.57299999999999995</v>
      </c>
      <c r="BU321" s="359">
        <v>0.41899999999999998</v>
      </c>
      <c r="BV321" s="358">
        <v>8.8693969999999994E-3</v>
      </c>
      <c r="BW321" s="358">
        <v>0.14681152</v>
      </c>
      <c r="BX321" s="358">
        <v>5.5065272999999998E-2</v>
      </c>
      <c r="BY321" s="358">
        <v>8.2446546999999995E-2</v>
      </c>
      <c r="BZ321" s="358">
        <v>9.6226199999999997E-6</v>
      </c>
      <c r="CA321" s="358">
        <v>0.54620477599999995</v>
      </c>
      <c r="CB321" s="359">
        <v>0.160592865</v>
      </c>
      <c r="CC321" s="64">
        <v>296</v>
      </c>
      <c r="CD321" s="64">
        <v>307</v>
      </c>
      <c r="CE321" s="64">
        <v>267</v>
      </c>
      <c r="CF321" s="64">
        <v>283</v>
      </c>
      <c r="CG321" s="64">
        <v>248</v>
      </c>
      <c r="CH321" s="64">
        <v>193</v>
      </c>
      <c r="CI321" s="64">
        <v>213</v>
      </c>
      <c r="CJ321" s="64">
        <v>224</v>
      </c>
      <c r="CK321" s="64">
        <v>226</v>
      </c>
      <c r="CL321" s="327">
        <v>259</v>
      </c>
      <c r="CM321" s="328">
        <v>0.14587487357318299</v>
      </c>
      <c r="CN321" s="328">
        <v>0.16503704706160999</v>
      </c>
      <c r="CO321" s="55" t="s">
        <v>74</v>
      </c>
      <c r="CQ321" s="55"/>
      <c r="CR321" s="38"/>
      <c r="CS321" s="331"/>
      <c r="CT321" s="214"/>
      <c r="CU321" s="302">
        <v>8</v>
      </c>
      <c r="CV321" s="302">
        <v>8</v>
      </c>
      <c r="CW321" s="352" t="s">
        <v>2559</v>
      </c>
      <c r="CY321" s="55"/>
      <c r="CZ321" s="55"/>
      <c r="DA321" s="368"/>
    </row>
    <row r="322" spans="1:105" s="53" customFormat="1">
      <c r="A322" s="55">
        <v>321</v>
      </c>
      <c r="B322" s="36" t="s">
        <v>1113</v>
      </c>
      <c r="C322" s="36" t="s">
        <v>1113</v>
      </c>
      <c r="D322" s="131" t="s">
        <v>29</v>
      </c>
      <c r="G322" s="134" t="s">
        <v>1001</v>
      </c>
      <c r="H322" s="55"/>
      <c r="I322" s="67"/>
      <c r="J322" s="55"/>
      <c r="K322" s="55" t="s">
        <v>811</v>
      </c>
      <c r="L322" s="54"/>
      <c r="M322" s="55" t="s">
        <v>812</v>
      </c>
      <c r="N322" s="56" t="s">
        <v>1002</v>
      </c>
      <c r="O322" s="56" t="s">
        <v>1003</v>
      </c>
      <c r="P322" s="56"/>
      <c r="Q322" s="60" t="s">
        <v>955</v>
      </c>
      <c r="R322" s="57"/>
      <c r="S322" s="61"/>
      <c r="T322" s="64"/>
      <c r="U322" s="55"/>
      <c r="V322" s="55"/>
      <c r="W322" s="65"/>
      <c r="X322" s="60" t="s">
        <v>517</v>
      </c>
      <c r="Y322" s="55"/>
      <c r="Z322" s="55"/>
      <c r="AA322" s="57"/>
      <c r="AB322" s="57"/>
      <c r="AC322" s="262"/>
      <c r="AD322" s="57">
        <v>42055</v>
      </c>
      <c r="AE322" s="66"/>
      <c r="AF322" s="276">
        <v>7</v>
      </c>
      <c r="AG322" s="276" t="s">
        <v>2001</v>
      </c>
      <c r="AH322" s="57">
        <v>42111</v>
      </c>
      <c r="AI322" s="65"/>
      <c r="AJ322" s="66"/>
      <c r="AK322" s="57">
        <v>42061</v>
      </c>
      <c r="AL322" s="57"/>
      <c r="AN322" s="71"/>
      <c r="AO322" s="57">
        <v>42005</v>
      </c>
      <c r="AQ322" s="66"/>
      <c r="AR322" s="57">
        <v>42051</v>
      </c>
      <c r="AS322" s="71"/>
      <c r="AT322" s="276"/>
      <c r="AU322" s="66"/>
      <c r="AW322" s="71"/>
      <c r="AX322" s="71"/>
      <c r="AY322" s="58">
        <v>35.363056</v>
      </c>
      <c r="AZ322" s="58">
        <v>136.823611</v>
      </c>
      <c r="BA322" s="59">
        <v>20</v>
      </c>
      <c r="BB322" s="62"/>
      <c r="BC322" s="63"/>
      <c r="BD322" s="55" t="s">
        <v>74</v>
      </c>
      <c r="BE322" s="211">
        <v>9.4902390623186719</v>
      </c>
      <c r="BF322" s="295" t="s">
        <v>1967</v>
      </c>
      <c r="BG322" s="57">
        <v>42187</v>
      </c>
      <c r="BH322" s="57" t="s">
        <v>1122</v>
      </c>
      <c r="BI322" s="95" t="s">
        <v>2023</v>
      </c>
      <c r="BJ322" s="99">
        <v>114.102</v>
      </c>
      <c r="BK322" s="307">
        <v>3.79266750948167E-3</v>
      </c>
      <c r="BL322" s="93" t="s">
        <v>2015</v>
      </c>
      <c r="BM322" s="55">
        <v>6</v>
      </c>
      <c r="BN322" s="323" t="s">
        <v>2074</v>
      </c>
      <c r="BO322" s="358">
        <v>0</v>
      </c>
      <c r="BP322" s="358">
        <v>1E-3</v>
      </c>
      <c r="BQ322" s="358">
        <v>3.0000000000000001E-3</v>
      </c>
      <c r="BR322" s="358">
        <v>0</v>
      </c>
      <c r="BS322" s="358">
        <v>2E-3</v>
      </c>
      <c r="BT322" s="358">
        <v>4.0000000000000001E-3</v>
      </c>
      <c r="BU322" s="359">
        <v>0.99</v>
      </c>
      <c r="BV322" s="358">
        <v>4.1646280000000001E-3</v>
      </c>
      <c r="BW322" s="358">
        <v>0.15253587199999999</v>
      </c>
      <c r="BX322" s="358">
        <v>5.9040382000000002E-2</v>
      </c>
      <c r="BY322" s="358">
        <v>8.7242829999999993E-2</v>
      </c>
      <c r="BZ322" s="358">
        <v>9.5358799999999999E-6</v>
      </c>
      <c r="CA322" s="358">
        <v>0.475634324</v>
      </c>
      <c r="CB322" s="359">
        <v>0.22137242800000001</v>
      </c>
      <c r="CC322" s="64">
        <v>296</v>
      </c>
      <c r="CD322" s="64">
        <v>307</v>
      </c>
      <c r="CE322" s="64">
        <v>267</v>
      </c>
      <c r="CF322" s="64">
        <v>283</v>
      </c>
      <c r="CG322" s="64">
        <v>248</v>
      </c>
      <c r="CH322" s="64">
        <v>193</v>
      </c>
      <c r="CI322" s="64">
        <v>213</v>
      </c>
      <c r="CJ322" s="64">
        <v>224</v>
      </c>
      <c r="CK322" s="64">
        <v>226</v>
      </c>
      <c r="CL322" s="327">
        <v>259</v>
      </c>
      <c r="CM322" s="328">
        <v>0.15044068776188399</v>
      </c>
      <c r="CN322" s="328">
        <v>0.15823667471682701</v>
      </c>
      <c r="CO322" s="55" t="s">
        <v>74</v>
      </c>
      <c r="CQ322" s="55"/>
      <c r="CR322" s="38"/>
      <c r="CS322" s="331"/>
      <c r="CT322" s="214"/>
      <c r="CU322" s="302">
        <v>9</v>
      </c>
      <c r="CV322" s="302">
        <v>8</v>
      </c>
      <c r="CW322" s="352" t="s">
        <v>2560</v>
      </c>
      <c r="CY322" s="55"/>
      <c r="CZ322" s="55"/>
      <c r="DA322" s="368"/>
    </row>
    <row r="323" spans="1:105" s="53" customFormat="1">
      <c r="A323" s="55">
        <v>322</v>
      </c>
      <c r="B323" s="36" t="s">
        <v>1114</v>
      </c>
      <c r="C323" s="36" t="s">
        <v>1114</v>
      </c>
      <c r="D323" s="131" t="s">
        <v>29</v>
      </c>
      <c r="G323" s="134" t="s">
        <v>1004</v>
      </c>
      <c r="H323" s="55"/>
      <c r="I323" s="67"/>
      <c r="J323" s="55"/>
      <c r="K323" s="55" t="s">
        <v>811</v>
      </c>
      <c r="L323" s="54"/>
      <c r="M323" s="55" t="s">
        <v>812</v>
      </c>
      <c r="N323" s="56" t="s">
        <v>1005</v>
      </c>
      <c r="O323" s="56" t="s">
        <v>1006</v>
      </c>
      <c r="P323" s="56"/>
      <c r="Q323" s="60" t="s">
        <v>955</v>
      </c>
      <c r="R323" s="57"/>
      <c r="S323" s="61"/>
      <c r="T323" s="64"/>
      <c r="U323" s="55"/>
      <c r="V323" s="55"/>
      <c r="W323" s="65"/>
      <c r="X323" s="60" t="s">
        <v>517</v>
      </c>
      <c r="Y323" s="55"/>
      <c r="Z323" s="55"/>
      <c r="AA323" s="57"/>
      <c r="AB323" s="57"/>
      <c r="AC323" s="262"/>
      <c r="AD323" s="57">
        <v>42055</v>
      </c>
      <c r="AE323" s="66"/>
      <c r="AF323" s="276">
        <v>3</v>
      </c>
      <c r="AG323" s="276" t="s">
        <v>2000</v>
      </c>
      <c r="AH323" s="57">
        <v>42111</v>
      </c>
      <c r="AI323" s="65"/>
      <c r="AJ323" s="66"/>
      <c r="AK323" s="57">
        <v>42061</v>
      </c>
      <c r="AL323" s="57"/>
      <c r="AN323" s="71"/>
      <c r="AO323" s="57">
        <v>42005</v>
      </c>
      <c r="AQ323" s="66"/>
      <c r="AR323" s="57">
        <v>42051</v>
      </c>
      <c r="AS323" s="71"/>
      <c r="AT323" s="276"/>
      <c r="AU323" s="66"/>
      <c r="AW323" s="71"/>
      <c r="AX323" s="71"/>
      <c r="AY323" s="58">
        <v>36.699739999999998</v>
      </c>
      <c r="AZ323" s="58">
        <v>138.27214000000001</v>
      </c>
      <c r="BA323" s="59">
        <v>340</v>
      </c>
      <c r="BB323" s="62"/>
      <c r="BC323" s="63"/>
      <c r="BD323" s="55" t="s">
        <v>74</v>
      </c>
      <c r="BE323" s="211">
        <v>8.7747604265083012</v>
      </c>
      <c r="BF323" s="295" t="s">
        <v>1967</v>
      </c>
      <c r="BG323" s="57">
        <v>42147</v>
      </c>
      <c r="BH323" s="57" t="s">
        <v>1122</v>
      </c>
      <c r="BI323" s="95" t="s">
        <v>2023</v>
      </c>
      <c r="BJ323" s="99">
        <v>751.66269999999986</v>
      </c>
      <c r="BK323" s="307"/>
      <c r="BL323" s="93" t="s">
        <v>2015</v>
      </c>
      <c r="BM323" s="55">
        <v>1</v>
      </c>
      <c r="BN323" s="321" t="s">
        <v>2073</v>
      </c>
      <c r="BO323" s="358">
        <v>1E-3</v>
      </c>
      <c r="BP323" s="358">
        <v>5.2999999999999999E-2</v>
      </c>
      <c r="BQ323" s="358">
        <v>3.0000000000000001E-3</v>
      </c>
      <c r="BR323" s="358">
        <v>3.0000000000000001E-3</v>
      </c>
      <c r="BS323" s="358">
        <v>1E-3</v>
      </c>
      <c r="BT323" s="358">
        <v>0.64800000000000002</v>
      </c>
      <c r="BU323" s="359">
        <v>0.29099999999999998</v>
      </c>
      <c r="BV323" s="358">
        <v>2.6945686E-2</v>
      </c>
      <c r="BW323" s="358">
        <v>0.23094767099999999</v>
      </c>
      <c r="BX323" s="358">
        <v>0.119120905</v>
      </c>
      <c r="BY323" s="358">
        <v>8.751631E-2</v>
      </c>
      <c r="BZ323" s="358">
        <v>9.4903600000000004E-6</v>
      </c>
      <c r="CA323" s="358">
        <v>0.346168645</v>
      </c>
      <c r="CB323" s="359">
        <v>0.189291293</v>
      </c>
      <c r="CC323" s="64">
        <v>296</v>
      </c>
      <c r="CD323" s="64">
        <v>308</v>
      </c>
      <c r="CE323" s="64">
        <v>267</v>
      </c>
      <c r="CF323" s="64">
        <v>284</v>
      </c>
      <c r="CG323" s="64">
        <v>248</v>
      </c>
      <c r="CH323" s="64">
        <v>193</v>
      </c>
      <c r="CI323" s="64">
        <v>213</v>
      </c>
      <c r="CJ323" s="64">
        <v>223</v>
      </c>
      <c r="CK323" s="64">
        <v>226</v>
      </c>
      <c r="CL323" s="327">
        <v>259</v>
      </c>
      <c r="CM323" s="328">
        <v>0.28172229446611802</v>
      </c>
      <c r="CN323" s="328">
        <v>0.132885420019311</v>
      </c>
      <c r="CO323" s="55" t="s">
        <v>2050</v>
      </c>
      <c r="CQ323" s="55"/>
      <c r="CR323" s="38"/>
      <c r="CS323" s="331"/>
      <c r="CT323" s="214"/>
      <c r="CU323" s="302">
        <v>6</v>
      </c>
      <c r="CV323" s="302">
        <v>5</v>
      </c>
      <c r="CW323" s="352" t="s">
        <v>2561</v>
      </c>
      <c r="CY323" s="55"/>
      <c r="CZ323" s="55"/>
      <c r="DA323" s="368"/>
    </row>
    <row r="324" spans="1:105" s="53" customFormat="1">
      <c r="A324" s="55">
        <v>323</v>
      </c>
      <c r="B324" s="36" t="s">
        <v>1115</v>
      </c>
      <c r="C324" s="36" t="s">
        <v>1115</v>
      </c>
      <c r="D324" s="131" t="s">
        <v>29</v>
      </c>
      <c r="G324" s="134" t="s">
        <v>1007</v>
      </c>
      <c r="H324" s="55"/>
      <c r="I324" s="67"/>
      <c r="J324" s="55"/>
      <c r="K324" s="55" t="s">
        <v>811</v>
      </c>
      <c r="L324" s="54"/>
      <c r="M324" s="55" t="s">
        <v>812</v>
      </c>
      <c r="N324" s="56" t="s">
        <v>1008</v>
      </c>
      <c r="O324" s="56" t="s">
        <v>1009</v>
      </c>
      <c r="P324" s="56"/>
      <c r="Q324" s="60" t="s">
        <v>955</v>
      </c>
      <c r="R324" s="57"/>
      <c r="S324" s="61"/>
      <c r="T324" s="64"/>
      <c r="U324" s="55"/>
      <c r="V324" s="55"/>
      <c r="W324" s="65"/>
      <c r="X324" s="60" t="s">
        <v>517</v>
      </c>
      <c r="Y324" s="55"/>
      <c r="Z324" s="55"/>
      <c r="AA324" s="57"/>
      <c r="AB324" s="57"/>
      <c r="AC324" s="262"/>
      <c r="AD324" s="57">
        <v>42055</v>
      </c>
      <c r="AE324" s="66"/>
      <c r="AF324" s="276">
        <v>4</v>
      </c>
      <c r="AG324" s="276" t="s">
        <v>2000</v>
      </c>
      <c r="AH324" s="57">
        <v>42111</v>
      </c>
      <c r="AI324" s="65"/>
      <c r="AJ324" s="66"/>
      <c r="AK324" s="57">
        <v>42061</v>
      </c>
      <c r="AL324" s="57"/>
      <c r="AN324" s="71">
        <v>1</v>
      </c>
      <c r="AO324" s="57">
        <v>42005</v>
      </c>
      <c r="AQ324" s="66"/>
      <c r="AR324" s="57">
        <v>42051</v>
      </c>
      <c r="AS324" s="71"/>
      <c r="AT324" s="276"/>
      <c r="AU324" s="66"/>
      <c r="AW324" s="71"/>
      <c r="AX324" s="71"/>
      <c r="AY324" s="58">
        <v>32.967495999999997</v>
      </c>
      <c r="AZ324" s="58">
        <v>130.807695</v>
      </c>
      <c r="BA324" s="59">
        <v>40</v>
      </c>
      <c r="BB324" s="62"/>
      <c r="BC324" s="63"/>
      <c r="BD324" s="55" t="s">
        <v>74</v>
      </c>
      <c r="BE324" s="211">
        <v>8.7398335881982554</v>
      </c>
      <c r="BF324" s="295" t="s">
        <v>1967</v>
      </c>
      <c r="BG324" s="57">
        <v>42147</v>
      </c>
      <c r="BH324" s="57" t="s">
        <v>1122</v>
      </c>
      <c r="BI324" s="95" t="s">
        <v>2023</v>
      </c>
      <c r="BJ324" s="99">
        <v>321.35149999999999</v>
      </c>
      <c r="BK324" s="307"/>
      <c r="BL324" s="93" t="s">
        <v>2015</v>
      </c>
      <c r="BM324" s="55">
        <v>1</v>
      </c>
      <c r="BN324" s="321" t="s">
        <v>2073</v>
      </c>
      <c r="BO324" s="358">
        <v>1.7000000000000001E-2</v>
      </c>
      <c r="BP324" s="358">
        <v>6.0000000000000001E-3</v>
      </c>
      <c r="BQ324" s="358">
        <v>0.14699999999999999</v>
      </c>
      <c r="BR324" s="358">
        <v>1E-3</v>
      </c>
      <c r="BS324" s="358">
        <v>4.2000000000000003E-2</v>
      </c>
      <c r="BT324" s="358">
        <v>0.71899999999999997</v>
      </c>
      <c r="BU324" s="359">
        <v>6.7000000000000004E-2</v>
      </c>
      <c r="BV324" s="358">
        <v>1.4094222E-2</v>
      </c>
      <c r="BW324" s="358">
        <v>6.6007715999999994E-2</v>
      </c>
      <c r="BX324" s="358">
        <v>0.20762834599999999</v>
      </c>
      <c r="BY324" s="358">
        <v>1.4633353E-2</v>
      </c>
      <c r="BZ324" s="358">
        <v>4.2622308999999997E-2</v>
      </c>
      <c r="CA324" s="358">
        <v>0.492381762</v>
      </c>
      <c r="CB324" s="359">
        <v>0.16263229200000001</v>
      </c>
      <c r="CC324" s="64">
        <v>296</v>
      </c>
      <c r="CD324" s="64">
        <v>308</v>
      </c>
      <c r="CE324" s="64">
        <v>267</v>
      </c>
      <c r="CF324" s="64">
        <v>284</v>
      </c>
      <c r="CG324" s="64">
        <v>248</v>
      </c>
      <c r="CH324" s="64">
        <v>193</v>
      </c>
      <c r="CI324" s="64">
        <v>213</v>
      </c>
      <c r="CJ324" s="64">
        <v>223</v>
      </c>
      <c r="CK324" s="64">
        <v>226</v>
      </c>
      <c r="CL324" s="327">
        <v>259</v>
      </c>
      <c r="CM324" s="328">
        <v>0.13937292298800799</v>
      </c>
      <c r="CN324" s="328">
        <v>0.18229131690282699</v>
      </c>
      <c r="CO324" s="55" t="s">
        <v>74</v>
      </c>
      <c r="CQ324" s="55"/>
      <c r="CR324" s="38"/>
      <c r="CS324" s="331"/>
      <c r="CT324" s="214"/>
      <c r="CU324" s="302">
        <v>10</v>
      </c>
      <c r="CV324" s="302">
        <v>10</v>
      </c>
      <c r="CW324" s="352" t="s">
        <v>2562</v>
      </c>
      <c r="CY324" s="55"/>
      <c r="CZ324" s="55"/>
      <c r="DA324" s="368"/>
    </row>
    <row r="325" spans="1:105" s="53" customFormat="1">
      <c r="A325" s="55">
        <v>324</v>
      </c>
      <c r="B325" s="36" t="s">
        <v>1116</v>
      </c>
      <c r="C325" s="36" t="s">
        <v>1116</v>
      </c>
      <c r="D325" s="131" t="s">
        <v>29</v>
      </c>
      <c r="G325" s="134" t="s">
        <v>1010</v>
      </c>
      <c r="H325" s="55"/>
      <c r="I325" s="67"/>
      <c r="J325" s="55"/>
      <c r="K325" s="55" t="s">
        <v>811</v>
      </c>
      <c r="L325" s="54"/>
      <c r="M325" s="55" t="s">
        <v>812</v>
      </c>
      <c r="N325" s="56" t="s">
        <v>1008</v>
      </c>
      <c r="O325" s="56" t="s">
        <v>1009</v>
      </c>
      <c r="P325" s="56"/>
      <c r="Q325" s="60" t="s">
        <v>955</v>
      </c>
      <c r="R325" s="57"/>
      <c r="S325" s="61"/>
      <c r="T325" s="64"/>
      <c r="U325" s="55"/>
      <c r="V325" s="55"/>
      <c r="W325" s="65"/>
      <c r="X325" s="60" t="s">
        <v>517</v>
      </c>
      <c r="Y325" s="55"/>
      <c r="Z325" s="55"/>
      <c r="AA325" s="57"/>
      <c r="AB325" s="57"/>
      <c r="AC325" s="262"/>
      <c r="AD325" s="57">
        <v>42055</v>
      </c>
      <c r="AE325" s="66"/>
      <c r="AF325" s="276">
        <v>8</v>
      </c>
      <c r="AG325" s="276" t="s">
        <v>2000</v>
      </c>
      <c r="AH325" s="57">
        <v>42111</v>
      </c>
      <c r="AI325" s="65"/>
      <c r="AJ325" s="66"/>
      <c r="AK325" s="57">
        <v>42061</v>
      </c>
      <c r="AL325" s="57"/>
      <c r="AN325" s="71">
        <v>2</v>
      </c>
      <c r="AO325" s="57">
        <v>42005</v>
      </c>
      <c r="AQ325" s="66"/>
      <c r="AR325" s="57">
        <v>42051</v>
      </c>
      <c r="AS325" s="71"/>
      <c r="AT325" s="276" t="s">
        <v>1967</v>
      </c>
      <c r="AU325" s="66"/>
      <c r="AW325" s="71"/>
      <c r="AX325" s="71" t="s">
        <v>1967</v>
      </c>
      <c r="AY325" s="58">
        <v>32.972627000000003</v>
      </c>
      <c r="AZ325" s="58">
        <v>130.812577</v>
      </c>
      <c r="BA325" s="59">
        <v>49</v>
      </c>
      <c r="BB325" s="62"/>
      <c r="BC325" s="63"/>
      <c r="BD325" s="55" t="s">
        <v>74</v>
      </c>
      <c r="BE325" s="211">
        <v>8.353197735374291</v>
      </c>
      <c r="BF325" s="295" t="s">
        <v>1967</v>
      </c>
      <c r="BG325" s="57">
        <v>42147</v>
      </c>
      <c r="BH325" s="57" t="s">
        <v>1122</v>
      </c>
      <c r="BI325" s="95" t="s">
        <v>2023</v>
      </c>
      <c r="BJ325" s="99">
        <v>418.55539999999996</v>
      </c>
      <c r="BK325" s="307"/>
      <c r="BL325" s="93" t="s">
        <v>2015</v>
      </c>
      <c r="BM325" s="55">
        <v>1</v>
      </c>
      <c r="BN325" s="321" t="s">
        <v>2073</v>
      </c>
      <c r="BO325" s="358">
        <v>0</v>
      </c>
      <c r="BP325" s="358">
        <v>1E-3</v>
      </c>
      <c r="BQ325" s="358">
        <v>0.158</v>
      </c>
      <c r="BR325" s="358">
        <v>1E-3</v>
      </c>
      <c r="BS325" s="358">
        <v>3.5999999999999997E-2</v>
      </c>
      <c r="BT325" s="358">
        <v>0.76100000000000001</v>
      </c>
      <c r="BU325" s="359">
        <v>4.2999999999999997E-2</v>
      </c>
      <c r="BV325" s="358">
        <v>9.8081099999999992E-6</v>
      </c>
      <c r="BW325" s="358">
        <v>7.8858632999999997E-2</v>
      </c>
      <c r="BX325" s="358">
        <v>0.21163485200000001</v>
      </c>
      <c r="BY325" s="358">
        <v>2.044439E-2</v>
      </c>
      <c r="BZ325" s="358">
        <v>3.3293471999999998E-2</v>
      </c>
      <c r="CA325" s="358">
        <v>0.49152773100000002</v>
      </c>
      <c r="CB325" s="359">
        <v>0.16423111400000001</v>
      </c>
      <c r="CC325" s="64">
        <v>296</v>
      </c>
      <c r="CD325" s="64">
        <v>307</v>
      </c>
      <c r="CE325" s="64">
        <v>267</v>
      </c>
      <c r="CF325" s="64">
        <v>283</v>
      </c>
      <c r="CG325" s="64">
        <v>248</v>
      </c>
      <c r="CH325" s="64">
        <v>193</v>
      </c>
      <c r="CI325" s="64">
        <v>213</v>
      </c>
      <c r="CJ325" s="64">
        <v>224</v>
      </c>
      <c r="CK325" s="64">
        <v>226</v>
      </c>
      <c r="CL325" s="327">
        <v>259</v>
      </c>
      <c r="CM325" s="328">
        <v>0.151596590088138</v>
      </c>
      <c r="CN325" s="328">
        <v>0.17875268231206801</v>
      </c>
      <c r="CO325" s="55" t="s">
        <v>74</v>
      </c>
      <c r="CQ325" s="55"/>
      <c r="CR325" s="38"/>
      <c r="CS325" s="331"/>
      <c r="CT325" s="214"/>
      <c r="CU325" s="302">
        <v>10</v>
      </c>
      <c r="CV325" s="302">
        <v>10</v>
      </c>
      <c r="CW325" s="352" t="s">
        <v>2563</v>
      </c>
      <c r="CY325" s="55"/>
      <c r="CZ325" s="55"/>
      <c r="DA325" s="368"/>
    </row>
    <row r="326" spans="1:105" s="53" customFormat="1">
      <c r="A326" s="55">
        <v>325</v>
      </c>
      <c r="B326" s="36" t="s">
        <v>1117</v>
      </c>
      <c r="C326" s="36" t="s">
        <v>1117</v>
      </c>
      <c r="D326" s="131" t="s">
        <v>29</v>
      </c>
      <c r="G326" s="134" t="s">
        <v>1011</v>
      </c>
      <c r="H326" s="55"/>
      <c r="I326" s="67"/>
      <c r="J326" s="55"/>
      <c r="K326" s="55" t="s">
        <v>811</v>
      </c>
      <c r="L326" s="54"/>
      <c r="M326" s="55" t="s">
        <v>812</v>
      </c>
      <c r="N326" s="56" t="s">
        <v>1008</v>
      </c>
      <c r="O326" s="56" t="s">
        <v>1012</v>
      </c>
      <c r="P326" s="56"/>
      <c r="Q326" s="60" t="s">
        <v>955</v>
      </c>
      <c r="R326" s="57"/>
      <c r="S326" s="61"/>
      <c r="T326" s="64"/>
      <c r="U326" s="55"/>
      <c r="V326" s="55"/>
      <c r="W326" s="65"/>
      <c r="X326" s="60" t="s">
        <v>517</v>
      </c>
      <c r="Y326" s="55"/>
      <c r="Z326" s="55"/>
      <c r="AA326" s="57"/>
      <c r="AB326" s="57"/>
      <c r="AC326" s="262"/>
      <c r="AD326" s="57">
        <v>42055</v>
      </c>
      <c r="AE326" s="66"/>
      <c r="AF326" s="276">
        <v>6</v>
      </c>
      <c r="AG326" s="276" t="s">
        <v>2000</v>
      </c>
      <c r="AH326" s="57">
        <v>42111</v>
      </c>
      <c r="AI326" s="65"/>
      <c r="AJ326" s="66"/>
      <c r="AK326" s="57">
        <v>42061</v>
      </c>
      <c r="AL326" s="57"/>
      <c r="AN326" s="71">
        <v>4</v>
      </c>
      <c r="AO326" s="57">
        <v>42005</v>
      </c>
      <c r="AQ326" s="66"/>
      <c r="AR326" s="57">
        <v>42051</v>
      </c>
      <c r="AS326" s="71"/>
      <c r="AT326" s="276" t="s">
        <v>1967</v>
      </c>
      <c r="AU326" s="66"/>
      <c r="AW326" s="71"/>
      <c r="AX326" s="71" t="s">
        <v>1967</v>
      </c>
      <c r="AY326" s="58">
        <v>32.826014000000001</v>
      </c>
      <c r="AZ326" s="58">
        <v>131.096315</v>
      </c>
      <c r="BA326" s="59">
        <v>492</v>
      </c>
      <c r="BB326" s="62"/>
      <c r="BC326" s="63"/>
      <c r="BD326" s="55" t="s">
        <v>74</v>
      </c>
      <c r="BE326" s="211">
        <v>8.4701704545454533</v>
      </c>
      <c r="BF326" s="295" t="s">
        <v>1967</v>
      </c>
      <c r="BG326" s="57">
        <v>42147</v>
      </c>
      <c r="BH326" s="57" t="s">
        <v>1122</v>
      </c>
      <c r="BI326" s="95" t="s">
        <v>2023</v>
      </c>
      <c r="BJ326" s="99">
        <v>569.73099999999988</v>
      </c>
      <c r="BK326" s="307"/>
      <c r="BL326" s="93" t="s">
        <v>2015</v>
      </c>
      <c r="BM326" s="55">
        <v>1</v>
      </c>
      <c r="BN326" s="321" t="s">
        <v>2073</v>
      </c>
      <c r="BO326" s="358">
        <v>0</v>
      </c>
      <c r="BP326" s="358">
        <v>2E-3</v>
      </c>
      <c r="BQ326" s="358">
        <v>0.17499999999999999</v>
      </c>
      <c r="BR326" s="358">
        <v>2E-3</v>
      </c>
      <c r="BS326" s="358">
        <v>3.0000000000000001E-3</v>
      </c>
      <c r="BT326" s="358">
        <v>0.77100000000000002</v>
      </c>
      <c r="BU326" s="359">
        <v>4.7E-2</v>
      </c>
      <c r="BV326" s="358">
        <v>1.8592885999999999E-2</v>
      </c>
      <c r="BW326" s="358">
        <v>9.9941579000000003E-2</v>
      </c>
      <c r="BX326" s="358">
        <v>0.236511785</v>
      </c>
      <c r="BY326" s="358">
        <v>3.6679942E-2</v>
      </c>
      <c r="BZ326" s="358">
        <v>1.883507E-3</v>
      </c>
      <c r="CA326" s="358">
        <v>0.46681246900000001</v>
      </c>
      <c r="CB326" s="359">
        <v>0.13957783200000001</v>
      </c>
      <c r="CC326" s="64">
        <v>296</v>
      </c>
      <c r="CD326" s="64">
        <v>307</v>
      </c>
      <c r="CE326" s="64">
        <v>267</v>
      </c>
      <c r="CF326" s="64">
        <v>283</v>
      </c>
      <c r="CG326" s="64">
        <v>248</v>
      </c>
      <c r="CH326" s="64">
        <v>193</v>
      </c>
      <c r="CI326" s="64">
        <v>213</v>
      </c>
      <c r="CJ326" s="64">
        <v>224</v>
      </c>
      <c r="CK326" s="64">
        <v>226</v>
      </c>
      <c r="CL326" s="327">
        <v>259</v>
      </c>
      <c r="CM326" s="328">
        <v>0.20598179453836199</v>
      </c>
      <c r="CN326" s="328">
        <v>0.15740437456782</v>
      </c>
      <c r="CO326" s="55" t="s">
        <v>2050</v>
      </c>
      <c r="CQ326" s="55"/>
      <c r="CR326" s="38"/>
      <c r="CS326" s="331"/>
      <c r="CT326" s="214"/>
      <c r="CU326" s="302">
        <v>8</v>
      </c>
      <c r="CV326" s="302">
        <v>8</v>
      </c>
      <c r="CW326" s="352" t="s">
        <v>2564</v>
      </c>
      <c r="CY326" s="55"/>
      <c r="CZ326" s="55"/>
      <c r="DA326" s="368"/>
    </row>
    <row r="327" spans="1:105" s="53" customFormat="1">
      <c r="A327" s="55">
        <v>326</v>
      </c>
      <c r="B327" s="36" t="s">
        <v>1118</v>
      </c>
      <c r="C327" s="36" t="s">
        <v>1118</v>
      </c>
      <c r="D327" s="131" t="s">
        <v>29</v>
      </c>
      <c r="G327" s="134" t="s">
        <v>1013</v>
      </c>
      <c r="H327" s="55"/>
      <c r="I327" s="67"/>
      <c r="J327" s="55"/>
      <c r="K327" s="55" t="s">
        <v>811</v>
      </c>
      <c r="L327" s="54"/>
      <c r="M327" s="55" t="s">
        <v>812</v>
      </c>
      <c r="N327" s="56" t="s">
        <v>1008</v>
      </c>
      <c r="O327" s="56" t="s">
        <v>1014</v>
      </c>
      <c r="P327" s="56"/>
      <c r="Q327" s="60" t="s">
        <v>955</v>
      </c>
      <c r="R327" s="57"/>
      <c r="S327" s="61"/>
      <c r="T327" s="64"/>
      <c r="U327" s="55"/>
      <c r="V327" s="55"/>
      <c r="W327" s="65"/>
      <c r="X327" s="60" t="s">
        <v>517</v>
      </c>
      <c r="Y327" s="55"/>
      <c r="Z327" s="55"/>
      <c r="AA327" s="57"/>
      <c r="AB327" s="57"/>
      <c r="AC327" s="262"/>
      <c r="AD327" s="57">
        <v>42055</v>
      </c>
      <c r="AE327" s="66"/>
      <c r="AF327" s="276">
        <v>9</v>
      </c>
      <c r="AG327" s="276" t="s">
        <v>2001</v>
      </c>
      <c r="AH327" s="57">
        <v>42111</v>
      </c>
      <c r="AI327" s="65"/>
      <c r="AJ327" s="66"/>
      <c r="AK327" s="57">
        <v>42061</v>
      </c>
      <c r="AL327" s="57"/>
      <c r="AN327" s="71">
        <v>4</v>
      </c>
      <c r="AO327" s="57">
        <v>42005</v>
      </c>
      <c r="AQ327" s="66"/>
      <c r="AR327" s="57">
        <v>42051</v>
      </c>
      <c r="AS327" s="71"/>
      <c r="AT327" s="276" t="s">
        <v>1967</v>
      </c>
      <c r="AU327" s="66"/>
      <c r="AW327" s="71"/>
      <c r="AX327" s="71" t="s">
        <v>1967</v>
      </c>
      <c r="AY327" s="58">
        <v>32.899732</v>
      </c>
      <c r="AZ327" s="58">
        <v>130.79386299999999</v>
      </c>
      <c r="BA327" s="59">
        <v>77</v>
      </c>
      <c r="BB327" s="62"/>
      <c r="BC327" s="63"/>
      <c r="BD327" s="55" t="s">
        <v>74</v>
      </c>
      <c r="BE327" s="211">
        <v>9.0432309582309554</v>
      </c>
      <c r="BF327" s="295" t="s">
        <v>1967</v>
      </c>
      <c r="BG327" s="57">
        <v>42187</v>
      </c>
      <c r="BH327" s="57" t="s">
        <v>1122</v>
      </c>
      <c r="BI327" s="95" t="s">
        <v>2023</v>
      </c>
      <c r="BJ327" s="99">
        <v>271.5385</v>
      </c>
      <c r="BK327" s="307"/>
      <c r="BL327" s="93" t="s">
        <v>2015</v>
      </c>
      <c r="BM327" s="55">
        <v>6</v>
      </c>
      <c r="BN327" s="323" t="s">
        <v>2074</v>
      </c>
      <c r="BO327" s="358">
        <v>0</v>
      </c>
      <c r="BP327" s="358">
        <v>0</v>
      </c>
      <c r="BQ327" s="358">
        <v>1E-3</v>
      </c>
      <c r="BR327" s="358">
        <v>3.0000000000000001E-3</v>
      </c>
      <c r="BS327" s="358">
        <v>0</v>
      </c>
      <c r="BT327" s="358">
        <v>1.7000000000000001E-2</v>
      </c>
      <c r="BU327" s="359">
        <v>0.97699999999999998</v>
      </c>
      <c r="BV327" s="358">
        <v>9.7571800000000007E-6</v>
      </c>
      <c r="BW327" s="358">
        <v>8.5919511000000004E-2</v>
      </c>
      <c r="BX327" s="358">
        <v>0.108764731</v>
      </c>
      <c r="BY327" s="358">
        <v>4.8367909000000001E-2</v>
      </c>
      <c r="BZ327" s="358">
        <v>9.7571800000000007E-6</v>
      </c>
      <c r="CA327" s="358">
        <v>0.292512404</v>
      </c>
      <c r="CB327" s="359">
        <v>0.464415931</v>
      </c>
      <c r="CC327" s="64">
        <v>296</v>
      </c>
      <c r="CD327" s="64">
        <v>307</v>
      </c>
      <c r="CE327" s="64">
        <v>267</v>
      </c>
      <c r="CF327" s="64">
        <v>283</v>
      </c>
      <c r="CG327" s="64">
        <v>248</v>
      </c>
      <c r="CH327" s="64">
        <v>193</v>
      </c>
      <c r="CI327" s="64">
        <v>213</v>
      </c>
      <c r="CJ327" s="64">
        <v>224</v>
      </c>
      <c r="CK327" s="64">
        <v>226</v>
      </c>
      <c r="CL327" s="327">
        <v>259</v>
      </c>
      <c r="CM327" s="328">
        <v>0.14217598612917201</v>
      </c>
      <c r="CN327" s="328">
        <v>0.17776654876200099</v>
      </c>
      <c r="CO327" s="55" t="s">
        <v>74</v>
      </c>
      <c r="CQ327" s="55"/>
      <c r="CR327" s="38"/>
      <c r="CS327" s="331"/>
      <c r="CT327" s="214"/>
      <c r="CU327" s="302">
        <v>10</v>
      </c>
      <c r="CV327" s="302">
        <v>10</v>
      </c>
      <c r="CW327" s="352" t="s">
        <v>2565</v>
      </c>
      <c r="CY327" s="55"/>
      <c r="CZ327" s="55"/>
      <c r="DA327" s="368"/>
    </row>
    <row r="328" spans="1:105" s="53" customFormat="1">
      <c r="A328" s="55">
        <v>327</v>
      </c>
      <c r="B328" s="36" t="s">
        <v>1119</v>
      </c>
      <c r="C328" s="36" t="s">
        <v>1119</v>
      </c>
      <c r="D328" s="131" t="s">
        <v>29</v>
      </c>
      <c r="G328" s="134" t="s">
        <v>1015</v>
      </c>
      <c r="H328" s="55"/>
      <c r="I328" s="67"/>
      <c r="J328" s="55"/>
      <c r="K328" s="55" t="s">
        <v>811</v>
      </c>
      <c r="L328" s="54"/>
      <c r="M328" s="55" t="s">
        <v>812</v>
      </c>
      <c r="N328" s="56" t="s">
        <v>977</v>
      </c>
      <c r="O328" s="56" t="s">
        <v>668</v>
      </c>
      <c r="P328" s="56"/>
      <c r="Q328" s="60" t="s">
        <v>955</v>
      </c>
      <c r="R328" s="57"/>
      <c r="S328" s="61"/>
      <c r="T328" s="64"/>
      <c r="U328" s="55"/>
      <c r="V328" s="55"/>
      <c r="W328" s="65"/>
      <c r="X328" s="60" t="s">
        <v>517</v>
      </c>
      <c r="Y328" s="55"/>
      <c r="Z328" s="55"/>
      <c r="AA328" s="57"/>
      <c r="AB328" s="57"/>
      <c r="AC328" s="262"/>
      <c r="AD328" s="57">
        <v>42055</v>
      </c>
      <c r="AE328" s="66"/>
      <c r="AF328" s="276">
        <v>5</v>
      </c>
      <c r="AG328" s="276" t="s">
        <v>2000</v>
      </c>
      <c r="AH328" s="57">
        <v>42111</v>
      </c>
      <c r="AI328" s="65"/>
      <c r="AJ328" s="66"/>
      <c r="AK328" s="57">
        <v>42061</v>
      </c>
      <c r="AL328" s="57"/>
      <c r="AN328" s="71">
        <v>2</v>
      </c>
      <c r="AO328" s="57">
        <v>42005</v>
      </c>
      <c r="AQ328" s="66"/>
      <c r="AR328" s="57">
        <v>42051</v>
      </c>
      <c r="AS328" s="71"/>
      <c r="AT328" s="276" t="s">
        <v>1967</v>
      </c>
      <c r="AU328" s="66"/>
      <c r="AW328" s="71"/>
      <c r="AX328" s="71" t="s">
        <v>1967</v>
      </c>
      <c r="AY328" s="58">
        <v>31.750972000000001</v>
      </c>
      <c r="AZ328" s="58">
        <v>131.06842499999999</v>
      </c>
      <c r="BA328" s="59">
        <v>135</v>
      </c>
      <c r="BB328" s="62"/>
      <c r="BC328" s="63"/>
      <c r="BD328" s="55" t="s">
        <v>74</v>
      </c>
      <c r="BE328" s="211">
        <v>8.4552821813570045</v>
      </c>
      <c r="BF328" s="295" t="s">
        <v>1967</v>
      </c>
      <c r="BG328" s="57">
        <v>42147</v>
      </c>
      <c r="BH328" s="57" t="s">
        <v>1122</v>
      </c>
      <c r="BI328" s="95" t="s">
        <v>2023</v>
      </c>
      <c r="BJ328" s="99">
        <v>326.2414</v>
      </c>
      <c r="BK328" s="307"/>
      <c r="BL328" s="93" t="s">
        <v>2015</v>
      </c>
      <c r="BM328" s="55">
        <v>1</v>
      </c>
      <c r="BN328" s="321" t="s">
        <v>2073</v>
      </c>
      <c r="BO328" s="358">
        <v>0.01</v>
      </c>
      <c r="BP328" s="358">
        <v>1E-3</v>
      </c>
      <c r="BQ328" s="358">
        <v>0.161</v>
      </c>
      <c r="BR328" s="358">
        <v>1E-3</v>
      </c>
      <c r="BS328" s="358">
        <v>4.0000000000000001E-3</v>
      </c>
      <c r="BT328" s="358">
        <v>0.80300000000000005</v>
      </c>
      <c r="BU328" s="359">
        <v>2.1000000000000001E-2</v>
      </c>
      <c r="BV328" s="358">
        <v>5.6449553999999999E-2</v>
      </c>
      <c r="BW328" s="358">
        <v>4.6676332000000001E-2</v>
      </c>
      <c r="BX328" s="358">
        <v>0.241210389</v>
      </c>
      <c r="BY328" s="358">
        <v>1.4735754E-2</v>
      </c>
      <c r="BZ328" s="358">
        <v>3.0776548000000001E-2</v>
      </c>
      <c r="CA328" s="358">
        <v>0.530946802</v>
      </c>
      <c r="CB328" s="359">
        <v>7.9204622000000002E-2</v>
      </c>
      <c r="CC328" s="64">
        <v>296</v>
      </c>
      <c r="CD328" s="64">
        <v>307</v>
      </c>
      <c r="CE328" s="64">
        <v>267</v>
      </c>
      <c r="CF328" s="64">
        <v>284</v>
      </c>
      <c r="CG328" s="64">
        <v>248</v>
      </c>
      <c r="CH328" s="64">
        <v>193</v>
      </c>
      <c r="CI328" s="64">
        <v>213</v>
      </c>
      <c r="CJ328" s="64">
        <v>224</v>
      </c>
      <c r="CK328" s="64">
        <v>226</v>
      </c>
      <c r="CL328" s="327">
        <v>259</v>
      </c>
      <c r="CM328" s="328">
        <v>0.14529692241005601</v>
      </c>
      <c r="CN328" s="328">
        <v>0.172938431889644</v>
      </c>
      <c r="CO328" s="55" t="s">
        <v>74</v>
      </c>
      <c r="CQ328" s="55"/>
      <c r="CR328" s="38"/>
      <c r="CS328" s="331"/>
      <c r="CT328" s="214"/>
      <c r="CU328" s="302">
        <v>9</v>
      </c>
      <c r="CV328" s="302">
        <v>9</v>
      </c>
      <c r="CW328" s="352" t="s">
        <v>2566</v>
      </c>
      <c r="CY328" s="55"/>
      <c r="CZ328" s="55"/>
      <c r="DA328" s="368" t="s">
        <v>3040</v>
      </c>
    </row>
    <row r="329" spans="1:105" s="53" customFormat="1">
      <c r="A329" s="55">
        <v>328</v>
      </c>
      <c r="B329" s="36" t="s">
        <v>1120</v>
      </c>
      <c r="C329" s="36" t="s">
        <v>1120</v>
      </c>
      <c r="D329" s="131" t="s">
        <v>29</v>
      </c>
      <c r="G329" s="134" t="s">
        <v>1016</v>
      </c>
      <c r="H329" s="55"/>
      <c r="I329" s="67"/>
      <c r="J329" s="55"/>
      <c r="K329" s="55" t="s">
        <v>811</v>
      </c>
      <c r="L329" s="54"/>
      <c r="M329" s="55" t="s">
        <v>812</v>
      </c>
      <c r="N329" s="56" t="s">
        <v>813</v>
      </c>
      <c r="O329" s="56" t="s">
        <v>919</v>
      </c>
      <c r="P329" s="56"/>
      <c r="Q329" s="60" t="s">
        <v>955</v>
      </c>
      <c r="R329" s="57"/>
      <c r="S329" s="61"/>
      <c r="T329" s="64"/>
      <c r="U329" s="55"/>
      <c r="V329" s="55"/>
      <c r="W329" s="65"/>
      <c r="X329" s="60" t="s">
        <v>517</v>
      </c>
      <c r="Y329" s="55"/>
      <c r="Z329" s="55"/>
      <c r="AA329" s="57"/>
      <c r="AB329" s="57"/>
      <c r="AC329" s="262"/>
      <c r="AD329" s="57">
        <v>42055</v>
      </c>
      <c r="AE329" s="66"/>
      <c r="AF329" s="276">
        <v>7</v>
      </c>
      <c r="AG329" s="276" t="s">
        <v>2001</v>
      </c>
      <c r="AH329" s="57">
        <v>42111</v>
      </c>
      <c r="AI329" s="65"/>
      <c r="AJ329" s="66"/>
      <c r="AK329" s="57">
        <v>42061</v>
      </c>
      <c r="AL329" s="57"/>
      <c r="AN329" s="71">
        <v>3</v>
      </c>
      <c r="AO329" s="57">
        <v>42005</v>
      </c>
      <c r="AQ329" s="66"/>
      <c r="AR329" s="57">
        <v>42051</v>
      </c>
      <c r="AS329" s="71"/>
      <c r="AT329" s="276" t="s">
        <v>1967</v>
      </c>
      <c r="AU329" s="66"/>
      <c r="AW329" s="71"/>
      <c r="AX329" s="71"/>
      <c r="AY329" s="58">
        <v>42.928677999999998</v>
      </c>
      <c r="AZ329" s="58">
        <v>141.71540200000001</v>
      </c>
      <c r="BA329" s="59">
        <v>12</v>
      </c>
      <c r="BB329" s="62"/>
      <c r="BC329" s="63"/>
      <c r="BD329" s="55" t="s">
        <v>74</v>
      </c>
      <c r="BE329" s="211">
        <v>8.8718607135227501</v>
      </c>
      <c r="BF329" s="295" t="s">
        <v>1967</v>
      </c>
      <c r="BG329" s="57">
        <v>42187</v>
      </c>
      <c r="BH329" s="57" t="s">
        <v>1122</v>
      </c>
      <c r="BI329" s="95" t="s">
        <v>2023</v>
      </c>
      <c r="BJ329" s="99">
        <v>109.76050000000001</v>
      </c>
      <c r="BK329" s="307"/>
      <c r="BL329" s="93" t="s">
        <v>2015</v>
      </c>
      <c r="BM329" s="55">
        <v>6</v>
      </c>
      <c r="BN329" s="323" t="s">
        <v>2074</v>
      </c>
      <c r="BO329" s="358">
        <v>2E-3</v>
      </c>
      <c r="BP329" s="358">
        <v>0</v>
      </c>
      <c r="BQ329" s="358">
        <v>0</v>
      </c>
      <c r="BR329" s="358">
        <v>6.0000000000000001E-3</v>
      </c>
      <c r="BS329" s="358">
        <v>5.0000000000000001E-3</v>
      </c>
      <c r="BT329" s="358">
        <v>4.2000000000000003E-2</v>
      </c>
      <c r="BU329" s="359">
        <v>0.94399999999999995</v>
      </c>
      <c r="BV329" s="358">
        <v>1.8997004000000001E-2</v>
      </c>
      <c r="BW329" s="358">
        <v>4.5294779E-2</v>
      </c>
      <c r="BX329" s="358">
        <v>3.2260763999999997E-2</v>
      </c>
      <c r="BY329" s="358">
        <v>4.5563034000000002E-2</v>
      </c>
      <c r="BZ329" s="358">
        <v>2.2119369E-2</v>
      </c>
      <c r="CA329" s="358">
        <v>6.4262629000000002E-2</v>
      </c>
      <c r="CB329" s="359">
        <v>0.77150242199999997</v>
      </c>
      <c r="CC329" s="64">
        <v>296</v>
      </c>
      <c r="CD329" s="64">
        <v>307</v>
      </c>
      <c r="CE329" s="64">
        <v>267</v>
      </c>
      <c r="CF329" s="64">
        <v>283</v>
      </c>
      <c r="CG329" s="64">
        <v>248</v>
      </c>
      <c r="CH329" s="64">
        <v>193</v>
      </c>
      <c r="CI329" s="64">
        <v>213</v>
      </c>
      <c r="CJ329" s="64">
        <v>224</v>
      </c>
      <c r="CK329" s="64">
        <v>226</v>
      </c>
      <c r="CL329" s="327">
        <v>259</v>
      </c>
      <c r="CM329" s="328">
        <v>8.1202138419303599E-2</v>
      </c>
      <c r="CN329" s="328">
        <v>0.195062116685013</v>
      </c>
      <c r="CO329" s="55" t="s">
        <v>74</v>
      </c>
      <c r="CQ329" s="55"/>
      <c r="CR329" s="38"/>
      <c r="CS329" s="331"/>
      <c r="CT329" s="214"/>
      <c r="CU329" s="302">
        <v>6</v>
      </c>
      <c r="CV329" s="302">
        <v>6</v>
      </c>
      <c r="CW329" s="352" t="s">
        <v>2567</v>
      </c>
      <c r="CY329" s="55"/>
      <c r="CZ329" s="55"/>
      <c r="DA329" s="368" t="s">
        <v>3040</v>
      </c>
    </row>
    <row r="330" spans="1:105" s="53" customFormat="1">
      <c r="A330" s="55">
        <v>329</v>
      </c>
      <c r="B330" s="36" t="s">
        <v>1121</v>
      </c>
      <c r="C330" s="36" t="s">
        <v>1121</v>
      </c>
      <c r="D330" s="131" t="s">
        <v>29</v>
      </c>
      <c r="G330" s="134" t="s">
        <v>1017</v>
      </c>
      <c r="H330" s="55"/>
      <c r="I330" s="67"/>
      <c r="J330" s="55"/>
      <c r="K330" s="55" t="s">
        <v>811</v>
      </c>
      <c r="L330" s="54"/>
      <c r="M330" s="55" t="s">
        <v>812</v>
      </c>
      <c r="N330" s="56" t="s">
        <v>813</v>
      </c>
      <c r="O330" s="133" t="s">
        <v>1018</v>
      </c>
      <c r="P330" s="56"/>
      <c r="Q330" s="60" t="s">
        <v>955</v>
      </c>
      <c r="R330" s="57"/>
      <c r="S330" s="61"/>
      <c r="T330" s="64"/>
      <c r="U330" s="55"/>
      <c r="V330" s="55"/>
      <c r="W330" s="65"/>
      <c r="X330" s="60" t="s">
        <v>517</v>
      </c>
      <c r="Y330" s="55"/>
      <c r="Z330" s="55"/>
      <c r="AA330" s="57"/>
      <c r="AB330" s="57"/>
      <c r="AC330" s="262"/>
      <c r="AD330" s="57">
        <v>42055</v>
      </c>
      <c r="AE330" s="66"/>
      <c r="AF330" s="276">
        <v>7</v>
      </c>
      <c r="AG330" s="276" t="s">
        <v>2001</v>
      </c>
      <c r="AH330" s="57">
        <v>42111</v>
      </c>
      <c r="AI330" s="65"/>
      <c r="AJ330" s="66"/>
      <c r="AK330" s="57">
        <v>42061</v>
      </c>
      <c r="AL330" s="57"/>
      <c r="AN330" s="71">
        <v>4</v>
      </c>
      <c r="AO330" s="57">
        <v>42005</v>
      </c>
      <c r="AQ330" s="66"/>
      <c r="AR330" s="57">
        <v>42051</v>
      </c>
      <c r="AS330" s="71"/>
      <c r="AT330" s="276" t="s">
        <v>1967</v>
      </c>
      <c r="AU330" s="66"/>
      <c r="AW330" s="71"/>
      <c r="AX330" s="71" t="s">
        <v>1967</v>
      </c>
      <c r="AY330" s="58">
        <v>42.663139999999999</v>
      </c>
      <c r="AZ330" s="58">
        <v>141.759849</v>
      </c>
      <c r="BA330" s="59">
        <v>4</v>
      </c>
      <c r="BB330" s="62"/>
      <c r="BC330" s="63"/>
      <c r="BD330" s="55" t="s">
        <v>74</v>
      </c>
      <c r="BE330" s="211">
        <v>8.7011192307692298</v>
      </c>
      <c r="BF330" s="295" t="s">
        <v>1967</v>
      </c>
      <c r="BG330" s="57">
        <v>42187</v>
      </c>
      <c r="BH330" s="57" t="s">
        <v>1122</v>
      </c>
      <c r="BI330" s="95" t="s">
        <v>2023</v>
      </c>
      <c r="BJ330" s="99">
        <v>55.286100000000005</v>
      </c>
      <c r="BK330" s="307"/>
      <c r="BL330" s="93" t="s">
        <v>2015</v>
      </c>
      <c r="BM330" s="55">
        <v>6</v>
      </c>
      <c r="BN330" s="323" t="s">
        <v>2074</v>
      </c>
      <c r="BO330" s="358">
        <v>0</v>
      </c>
      <c r="BP330" s="358">
        <v>1E-3</v>
      </c>
      <c r="BQ330" s="358">
        <v>0</v>
      </c>
      <c r="BR330" s="358">
        <v>1.7000000000000001E-2</v>
      </c>
      <c r="BS330" s="358">
        <v>6.0000000000000001E-3</v>
      </c>
      <c r="BT330" s="358">
        <v>4.7E-2</v>
      </c>
      <c r="BU330" s="359">
        <v>0.92900000000000005</v>
      </c>
      <c r="BV330" s="358">
        <v>4.550101E-3</v>
      </c>
      <c r="BW330" s="358">
        <v>4.1407904000000002E-2</v>
      </c>
      <c r="BX330" s="358">
        <v>2.9652309000000002E-2</v>
      </c>
      <c r="BY330" s="358">
        <v>4.6584863999999997E-2</v>
      </c>
      <c r="BZ330" s="358">
        <v>3.6244216000000003E-2</v>
      </c>
      <c r="CA330" s="358">
        <v>7.4493815000000005E-2</v>
      </c>
      <c r="CB330" s="359">
        <v>0.76706679099999997</v>
      </c>
      <c r="CC330" s="64">
        <v>296</v>
      </c>
      <c r="CD330" s="64">
        <v>307</v>
      </c>
      <c r="CE330" s="64">
        <v>267</v>
      </c>
      <c r="CF330" s="64">
        <v>283</v>
      </c>
      <c r="CG330" s="64">
        <v>248</v>
      </c>
      <c r="CH330" s="64">
        <v>193</v>
      </c>
      <c r="CI330" s="64">
        <v>213</v>
      </c>
      <c r="CJ330" s="64">
        <v>224</v>
      </c>
      <c r="CK330" s="64">
        <v>226</v>
      </c>
      <c r="CL330" s="327">
        <v>259</v>
      </c>
      <c r="CM330" s="328">
        <v>8.0624187256176899E-2</v>
      </c>
      <c r="CN330" s="328">
        <v>0.20317460317460301</v>
      </c>
      <c r="CO330" s="55" t="s">
        <v>74</v>
      </c>
      <c r="CQ330" s="55"/>
      <c r="CR330" s="38"/>
      <c r="CS330" s="331"/>
      <c r="CT330" s="214"/>
      <c r="CU330" s="302">
        <v>8</v>
      </c>
      <c r="CV330" s="302">
        <v>8</v>
      </c>
      <c r="CW330" s="352" t="s">
        <v>2568</v>
      </c>
      <c r="CY330" s="55"/>
      <c r="CZ330" s="55"/>
      <c r="DA330" s="368" t="s">
        <v>3040</v>
      </c>
    </row>
    <row r="331" spans="1:105" s="53" customFormat="1">
      <c r="A331" s="55">
        <v>330</v>
      </c>
      <c r="B331" s="53" t="s">
        <v>1165</v>
      </c>
      <c r="C331" s="53" t="s">
        <v>1165</v>
      </c>
      <c r="D331" s="131" t="s">
        <v>29</v>
      </c>
      <c r="E331" s="346"/>
      <c r="F331" s="346"/>
      <c r="G331" s="55" t="s">
        <v>1125</v>
      </c>
      <c r="H331" s="346"/>
      <c r="I331" s="346"/>
      <c r="J331" s="348"/>
      <c r="K331" s="55" t="s">
        <v>41</v>
      </c>
      <c r="L331" s="346"/>
      <c r="M331" s="55" t="s">
        <v>653</v>
      </c>
      <c r="N331" s="56" t="s">
        <v>1126</v>
      </c>
      <c r="O331" s="56" t="s">
        <v>1127</v>
      </c>
      <c r="P331" s="346"/>
      <c r="Q331" s="60" t="s">
        <v>1128</v>
      </c>
      <c r="R331" s="57">
        <v>41976</v>
      </c>
      <c r="S331" s="61" t="s">
        <v>1129</v>
      </c>
      <c r="T331" s="346"/>
      <c r="U331" s="346"/>
      <c r="V331" s="346"/>
      <c r="W331" s="346"/>
      <c r="X331" s="60" t="s">
        <v>517</v>
      </c>
      <c r="Y331" s="55"/>
      <c r="Z331" s="55"/>
      <c r="AA331" s="57"/>
      <c r="AB331" s="57"/>
      <c r="AC331" s="262"/>
      <c r="AD331" s="57">
        <v>42055</v>
      </c>
      <c r="AE331" s="66"/>
      <c r="AF331" s="276">
        <v>8</v>
      </c>
      <c r="AG331" s="276" t="s">
        <v>2000</v>
      </c>
      <c r="AH331" s="57">
        <v>42111</v>
      </c>
      <c r="AI331" s="65"/>
      <c r="AJ331" s="66"/>
      <c r="AK331" s="57">
        <v>42061</v>
      </c>
      <c r="AL331" s="57"/>
      <c r="AN331" s="71">
        <v>4</v>
      </c>
      <c r="AO331" s="57">
        <v>42005</v>
      </c>
      <c r="AQ331" s="66"/>
      <c r="AR331" s="57">
        <v>42051</v>
      </c>
      <c r="AS331" s="71"/>
      <c r="AT331" s="276" t="s">
        <v>1967</v>
      </c>
      <c r="AU331" s="66"/>
      <c r="AW331" s="71"/>
      <c r="AX331" s="71" t="s">
        <v>1967</v>
      </c>
      <c r="AY331" s="58">
        <v>35.766950000000001</v>
      </c>
      <c r="AZ331" s="138">
        <v>140.21505833333001</v>
      </c>
      <c r="BA331" s="59">
        <v>3</v>
      </c>
      <c r="BB331" s="346"/>
      <c r="BC331" s="346"/>
      <c r="BD331" s="55" t="s">
        <v>74</v>
      </c>
      <c r="BE331" s="211">
        <v>8.7775087108013903</v>
      </c>
      <c r="BF331" s="295" t="s">
        <v>1967</v>
      </c>
      <c r="BG331" s="57">
        <v>42147</v>
      </c>
      <c r="BH331" s="57" t="s">
        <v>1122</v>
      </c>
      <c r="BI331" s="95" t="s">
        <v>2023</v>
      </c>
      <c r="BJ331" s="99">
        <v>962.65959999999984</v>
      </c>
      <c r="BK331" s="307">
        <v>1.9824804057169201E-2</v>
      </c>
      <c r="BL331" s="93" t="s">
        <v>2015</v>
      </c>
      <c r="BM331" s="55">
        <v>1</v>
      </c>
      <c r="BN331" s="321" t="s">
        <v>2073</v>
      </c>
      <c r="BO331" s="358">
        <v>0.02</v>
      </c>
      <c r="BP331" s="358">
        <v>2.4E-2</v>
      </c>
      <c r="BQ331" s="358">
        <v>3.7999999999999999E-2</v>
      </c>
      <c r="BR331" s="358">
        <v>0</v>
      </c>
      <c r="BS331" s="358">
        <v>2.3E-2</v>
      </c>
      <c r="BT331" s="358">
        <v>0.60599999999999998</v>
      </c>
      <c r="BU331" s="359">
        <v>0.28799999999999998</v>
      </c>
      <c r="BV331" s="358">
        <v>9.7917100000000005E-6</v>
      </c>
      <c r="BW331" s="358">
        <v>0.101082967</v>
      </c>
      <c r="BX331" s="358">
        <v>0.104385534</v>
      </c>
      <c r="BY331" s="358">
        <v>7.1312116999999994E-2</v>
      </c>
      <c r="BZ331" s="358">
        <v>5.1076664000000001E-2</v>
      </c>
      <c r="CA331" s="358">
        <v>0.435156284</v>
      </c>
      <c r="CB331" s="359">
        <v>0.23697664199999999</v>
      </c>
      <c r="CC331" s="64">
        <v>296</v>
      </c>
      <c r="CD331" s="64">
        <v>307</v>
      </c>
      <c r="CE331" s="64">
        <v>267</v>
      </c>
      <c r="CF331" s="64">
        <v>283</v>
      </c>
      <c r="CG331" s="64">
        <v>248</v>
      </c>
      <c r="CH331" s="64">
        <v>193</v>
      </c>
      <c r="CI331" s="64">
        <v>213</v>
      </c>
      <c r="CJ331" s="64">
        <v>224</v>
      </c>
      <c r="CK331" s="64">
        <v>226</v>
      </c>
      <c r="CL331" s="327">
        <v>259</v>
      </c>
      <c r="CM331" s="328">
        <v>9.0738332610894396E-2</v>
      </c>
      <c r="CN331" s="328">
        <v>0.186747179405689</v>
      </c>
      <c r="CO331" s="55" t="s">
        <v>74</v>
      </c>
      <c r="CQ331" s="348"/>
      <c r="CR331" s="38"/>
      <c r="CS331" s="331"/>
      <c r="CT331" s="214"/>
      <c r="CU331" s="302">
        <v>9</v>
      </c>
      <c r="CV331" s="302">
        <v>9</v>
      </c>
      <c r="CW331" s="352" t="s">
        <v>2569</v>
      </c>
      <c r="CY331" s="55"/>
      <c r="CZ331" s="55"/>
      <c r="DA331" s="368" t="s">
        <v>3040</v>
      </c>
    </row>
    <row r="332" spans="1:105" s="53" customFormat="1">
      <c r="A332" s="55">
        <v>331</v>
      </c>
      <c r="B332" s="53" t="s">
        <v>1166</v>
      </c>
      <c r="C332" s="53" t="s">
        <v>1166</v>
      </c>
      <c r="D332" s="131" t="s">
        <v>29</v>
      </c>
      <c r="E332" s="346"/>
      <c r="F332" s="346"/>
      <c r="G332" s="55" t="s">
        <v>1130</v>
      </c>
      <c r="H332" s="346"/>
      <c r="I332" s="346"/>
      <c r="J332" s="348"/>
      <c r="K332" s="55" t="s">
        <v>41</v>
      </c>
      <c r="L332" s="346"/>
      <c r="M332" s="55" t="s">
        <v>653</v>
      </c>
      <c r="N332" s="56" t="s">
        <v>1131</v>
      </c>
      <c r="O332" s="56" t="s">
        <v>1132</v>
      </c>
      <c r="P332" s="346"/>
      <c r="Q332" s="60" t="s">
        <v>1128</v>
      </c>
      <c r="R332" s="57">
        <v>41976</v>
      </c>
      <c r="S332" s="61" t="s">
        <v>1129</v>
      </c>
      <c r="T332" s="346"/>
      <c r="U332" s="346"/>
      <c r="V332" s="346"/>
      <c r="W332" s="346"/>
      <c r="X332" s="60" t="s">
        <v>517</v>
      </c>
      <c r="Y332" s="55"/>
      <c r="Z332" s="55"/>
      <c r="AA332" s="57"/>
      <c r="AB332" s="57"/>
      <c r="AC332" s="262"/>
      <c r="AD332" s="57">
        <v>42055</v>
      </c>
      <c r="AE332" s="66"/>
      <c r="AF332" s="276">
        <v>6</v>
      </c>
      <c r="AG332" s="276" t="s">
        <v>2000</v>
      </c>
      <c r="AH332" s="57">
        <v>42111</v>
      </c>
      <c r="AI332" s="65"/>
      <c r="AJ332" s="66"/>
      <c r="AK332" s="57">
        <v>42061</v>
      </c>
      <c r="AL332" s="57"/>
      <c r="AN332" s="71">
        <v>1</v>
      </c>
      <c r="AO332" s="57">
        <v>42005</v>
      </c>
      <c r="AQ332" s="66"/>
      <c r="AR332" s="57">
        <v>42051</v>
      </c>
      <c r="AS332" s="71"/>
      <c r="AT332" s="276" t="s">
        <v>1967</v>
      </c>
      <c r="AU332" s="66"/>
      <c r="AW332" s="71"/>
      <c r="AX332" s="71"/>
      <c r="AY332" s="58">
        <v>35.945477777778002</v>
      </c>
      <c r="AZ332" s="138">
        <v>140.13717777778001</v>
      </c>
      <c r="BA332" s="59">
        <v>12</v>
      </c>
      <c r="BB332" s="346"/>
      <c r="BC332" s="346"/>
      <c r="BD332" s="55" t="s">
        <v>74</v>
      </c>
      <c r="BE332" s="211">
        <v>9.3090395095367846</v>
      </c>
      <c r="BF332" s="295" t="s">
        <v>1967</v>
      </c>
      <c r="BG332" s="57">
        <v>42147</v>
      </c>
      <c r="BH332" s="57" t="s">
        <v>1122</v>
      </c>
      <c r="BI332" s="95" t="s">
        <v>2023</v>
      </c>
      <c r="BJ332" s="99">
        <v>265.18619999999999</v>
      </c>
      <c r="BK332" s="307">
        <v>3.9294306335204497E-2</v>
      </c>
      <c r="BL332" s="93" t="s">
        <v>2015</v>
      </c>
      <c r="BM332" s="55">
        <v>1</v>
      </c>
      <c r="BN332" s="321" t="s">
        <v>2073</v>
      </c>
      <c r="BO332" s="358">
        <v>2.8000000000000001E-2</v>
      </c>
      <c r="BP332" s="358">
        <v>5.0000000000000001E-3</v>
      </c>
      <c r="BQ332" s="358">
        <v>7.0999999999999994E-2</v>
      </c>
      <c r="BR332" s="358">
        <v>7.0000000000000001E-3</v>
      </c>
      <c r="BS332" s="358">
        <v>4.0000000000000001E-3</v>
      </c>
      <c r="BT332" s="358">
        <v>0.61099999999999999</v>
      </c>
      <c r="BU332" s="359">
        <v>0.27400000000000002</v>
      </c>
      <c r="BV332" s="358">
        <v>6.1049053999999998E-2</v>
      </c>
      <c r="BW332" s="358">
        <v>0.17745027799999999</v>
      </c>
      <c r="BX332" s="358">
        <v>0.15395456299999999</v>
      </c>
      <c r="BY332" s="358">
        <v>9.9222044999999995E-2</v>
      </c>
      <c r="BZ332" s="358">
        <v>9.5218499999999993E-6</v>
      </c>
      <c r="CA332" s="358">
        <v>0.335753301</v>
      </c>
      <c r="CB332" s="359">
        <v>0.17256123600000001</v>
      </c>
      <c r="CC332" s="64">
        <v>296</v>
      </c>
      <c r="CD332" s="64">
        <v>307</v>
      </c>
      <c r="CE332" s="64">
        <v>266</v>
      </c>
      <c r="CF332" s="64">
        <v>283</v>
      </c>
      <c r="CG332" s="64">
        <v>248</v>
      </c>
      <c r="CH332" s="64">
        <v>193</v>
      </c>
      <c r="CI332" s="64">
        <v>213</v>
      </c>
      <c r="CJ332" s="64">
        <v>224</v>
      </c>
      <c r="CK332" s="64">
        <v>226</v>
      </c>
      <c r="CL332" s="327">
        <v>259</v>
      </c>
      <c r="CM332" s="328">
        <v>0.26941193469151897</v>
      </c>
      <c r="CN332" s="328">
        <v>0.122221343248161</v>
      </c>
      <c r="CO332" s="55" t="s">
        <v>2050</v>
      </c>
      <c r="CQ332" s="348"/>
      <c r="CR332" s="38"/>
      <c r="CS332" s="331"/>
      <c r="CT332" s="214"/>
      <c r="CU332" s="302">
        <v>9</v>
      </c>
      <c r="CV332" s="302">
        <v>9</v>
      </c>
      <c r="CW332" s="352" t="s">
        <v>2570</v>
      </c>
      <c r="CY332" s="55"/>
      <c r="CZ332" s="55"/>
      <c r="DA332" s="368"/>
    </row>
    <row r="333" spans="1:105" s="53" customFormat="1">
      <c r="A333" s="55">
        <v>332</v>
      </c>
      <c r="B333" s="53" t="s">
        <v>1167</v>
      </c>
      <c r="C333" s="53" t="s">
        <v>1167</v>
      </c>
      <c r="D333" s="131" t="s">
        <v>29</v>
      </c>
      <c r="E333" s="346"/>
      <c r="F333" s="346"/>
      <c r="G333" s="55" t="s">
        <v>1133</v>
      </c>
      <c r="H333" s="346"/>
      <c r="I333" s="346"/>
      <c r="J333" s="348"/>
      <c r="K333" s="55" t="s">
        <v>41</v>
      </c>
      <c r="L333" s="346"/>
      <c r="M333" s="55" t="s">
        <v>653</v>
      </c>
      <c r="N333" s="56" t="s">
        <v>1131</v>
      </c>
      <c r="O333" s="56" t="s">
        <v>1134</v>
      </c>
      <c r="P333" s="346"/>
      <c r="Q333" s="60" t="s">
        <v>1128</v>
      </c>
      <c r="R333" s="57">
        <v>41976</v>
      </c>
      <c r="S333" s="61" t="s">
        <v>1135</v>
      </c>
      <c r="T333" s="346"/>
      <c r="U333" s="346"/>
      <c r="V333" s="346"/>
      <c r="W333" s="346"/>
      <c r="X333" s="60" t="s">
        <v>517</v>
      </c>
      <c r="Y333" s="55"/>
      <c r="Z333" s="55"/>
      <c r="AA333" s="57"/>
      <c r="AB333" s="57"/>
      <c r="AC333" s="262"/>
      <c r="AD333" s="57">
        <v>42055</v>
      </c>
      <c r="AE333" s="66"/>
      <c r="AF333" s="276">
        <v>10</v>
      </c>
      <c r="AG333" s="276" t="s">
        <v>2000</v>
      </c>
      <c r="AH333" s="57">
        <v>42111</v>
      </c>
      <c r="AI333" s="65"/>
      <c r="AJ333" s="66"/>
      <c r="AK333" s="57">
        <v>42061</v>
      </c>
      <c r="AL333" s="57"/>
      <c r="AN333" s="71">
        <v>4</v>
      </c>
      <c r="AO333" s="57">
        <v>42005</v>
      </c>
      <c r="AQ333" s="66"/>
      <c r="AR333" s="57">
        <v>42051</v>
      </c>
      <c r="AS333" s="71"/>
      <c r="AT333" s="276" t="s">
        <v>1967</v>
      </c>
      <c r="AU333" s="66"/>
      <c r="AW333" s="71"/>
      <c r="AX333" s="71" t="s">
        <v>1967</v>
      </c>
      <c r="AY333" s="58">
        <v>36.086933333333</v>
      </c>
      <c r="AZ333" s="138">
        <v>140.22177222222001</v>
      </c>
      <c r="BA333" s="59">
        <v>5</v>
      </c>
      <c r="BB333" s="346"/>
      <c r="BC333" s="346"/>
      <c r="BD333" s="55" t="s">
        <v>74</v>
      </c>
      <c r="BE333" s="211">
        <v>8.9376836861768361</v>
      </c>
      <c r="BF333" s="295" t="s">
        <v>1967</v>
      </c>
      <c r="BG333" s="57">
        <v>42147</v>
      </c>
      <c r="BH333" s="57" t="s">
        <v>1122</v>
      </c>
      <c r="BI333" s="95">
        <v>42325</v>
      </c>
      <c r="BJ333" s="346">
        <v>405.68720000000002</v>
      </c>
      <c r="BK333" s="307"/>
      <c r="BL333" s="93" t="s">
        <v>2015</v>
      </c>
      <c r="BM333" s="55">
        <v>1</v>
      </c>
      <c r="BN333" s="321" t="s">
        <v>2073</v>
      </c>
      <c r="BO333" s="358">
        <v>1.0999999999999999E-2</v>
      </c>
      <c r="BP333" s="358">
        <v>3.0000000000000001E-3</v>
      </c>
      <c r="BQ333" s="358">
        <v>4.8000000000000001E-2</v>
      </c>
      <c r="BR333" s="358">
        <v>5.0000000000000001E-3</v>
      </c>
      <c r="BS333" s="358">
        <v>1E-3</v>
      </c>
      <c r="BT333" s="358">
        <v>0.65500000000000003</v>
      </c>
      <c r="BU333" s="359">
        <v>0.27700000000000002</v>
      </c>
      <c r="BV333" s="358">
        <v>4.8596332999999999E-2</v>
      </c>
      <c r="BW333" s="358">
        <v>0.19262365300000001</v>
      </c>
      <c r="BX333" s="358">
        <v>0.14667266000000001</v>
      </c>
      <c r="BY333" s="358">
        <v>0.10837793599999999</v>
      </c>
      <c r="BZ333" s="358">
        <v>9.4751100000000008E-6</v>
      </c>
      <c r="CA333" s="358">
        <v>0.33460626399999999</v>
      </c>
      <c r="CB333" s="359">
        <v>0.16911367899999999</v>
      </c>
      <c r="CC333" s="64">
        <v>296</v>
      </c>
      <c r="CD333" s="64">
        <v>307</v>
      </c>
      <c r="CE333" s="64">
        <v>266</v>
      </c>
      <c r="CF333" s="64">
        <v>283</v>
      </c>
      <c r="CG333" s="64">
        <v>248</v>
      </c>
      <c r="CH333" s="64">
        <v>193</v>
      </c>
      <c r="CI333" s="64">
        <v>213</v>
      </c>
      <c r="CJ333" s="64">
        <v>224</v>
      </c>
      <c r="CK333" s="64">
        <v>226</v>
      </c>
      <c r="CL333" s="327">
        <v>259</v>
      </c>
      <c r="CM333" s="328">
        <v>0.33847709868516102</v>
      </c>
      <c r="CN333" s="328">
        <v>0.117027782631487</v>
      </c>
      <c r="CO333" s="55" t="s">
        <v>2050</v>
      </c>
      <c r="CQ333" s="348"/>
      <c r="CR333" s="38"/>
      <c r="CS333" s="331"/>
      <c r="CT333" s="214"/>
      <c r="CU333" s="302">
        <v>9</v>
      </c>
      <c r="CV333" s="302">
        <v>9</v>
      </c>
      <c r="CW333" s="352" t="s">
        <v>2571</v>
      </c>
      <c r="CY333" s="55"/>
      <c r="CZ333" s="55"/>
      <c r="DA333" s="368"/>
    </row>
    <row r="334" spans="1:105" s="53" customFormat="1">
      <c r="A334" s="55">
        <v>333</v>
      </c>
      <c r="B334" s="53" t="s">
        <v>1168</v>
      </c>
      <c r="C334" s="53" t="s">
        <v>1168</v>
      </c>
      <c r="D334" s="131" t="s">
        <v>29</v>
      </c>
      <c r="E334" s="346"/>
      <c r="F334" s="346"/>
      <c r="G334" s="55" t="s">
        <v>1136</v>
      </c>
      <c r="H334" s="346"/>
      <c r="I334" s="346"/>
      <c r="J334" s="348"/>
      <c r="K334" s="55" t="s">
        <v>41</v>
      </c>
      <c r="L334" s="346"/>
      <c r="M334" s="55" t="s">
        <v>653</v>
      </c>
      <c r="N334" s="56" t="s">
        <v>1131</v>
      </c>
      <c r="O334" s="56" t="s">
        <v>1137</v>
      </c>
      <c r="P334" s="346"/>
      <c r="Q334" s="60" t="s">
        <v>1128</v>
      </c>
      <c r="R334" s="57">
        <v>41976</v>
      </c>
      <c r="S334" s="61" t="s">
        <v>654</v>
      </c>
      <c r="T334" s="346"/>
      <c r="U334" s="346"/>
      <c r="V334" s="346"/>
      <c r="W334" s="346"/>
      <c r="X334" s="60" t="s">
        <v>517</v>
      </c>
      <c r="Y334" s="55"/>
      <c r="Z334" s="55"/>
      <c r="AA334" s="57"/>
      <c r="AB334" s="57"/>
      <c r="AC334" s="262"/>
      <c r="AD334" s="57">
        <v>42055</v>
      </c>
      <c r="AE334" s="66"/>
      <c r="AF334" s="276">
        <v>10</v>
      </c>
      <c r="AG334" s="276" t="s">
        <v>2000</v>
      </c>
      <c r="AH334" s="57">
        <v>42111</v>
      </c>
      <c r="AI334" s="65"/>
      <c r="AJ334" s="66"/>
      <c r="AK334" s="57">
        <v>42061</v>
      </c>
      <c r="AL334" s="57"/>
      <c r="AN334" s="71">
        <v>3</v>
      </c>
      <c r="AO334" s="57">
        <v>42005</v>
      </c>
      <c r="AQ334" s="66"/>
      <c r="AR334" s="57">
        <v>42051</v>
      </c>
      <c r="AS334" s="71"/>
      <c r="AT334" s="276" t="s">
        <v>1967</v>
      </c>
      <c r="AU334" s="66"/>
      <c r="AW334" s="71"/>
      <c r="AX334" s="71" t="s">
        <v>1967</v>
      </c>
      <c r="AY334" s="58">
        <v>36.351852777777999</v>
      </c>
      <c r="AZ334" s="138">
        <v>140.27732777777999</v>
      </c>
      <c r="BA334" s="59">
        <v>35</v>
      </c>
      <c r="BB334" s="346"/>
      <c r="BC334" s="346"/>
      <c r="BD334" s="55" t="s">
        <v>74</v>
      </c>
      <c r="BE334" s="211">
        <v>8.8309724409448815</v>
      </c>
      <c r="BF334" s="295" t="s">
        <v>1967</v>
      </c>
      <c r="BG334" s="57">
        <v>42147</v>
      </c>
      <c r="BH334" s="57" t="s">
        <v>1122</v>
      </c>
      <c r="BI334" s="95" t="s">
        <v>2023</v>
      </c>
      <c r="BJ334" s="99">
        <v>939.71819999999991</v>
      </c>
      <c r="BK334" s="307">
        <v>1.12994350282486E-2</v>
      </c>
      <c r="BL334" s="93" t="s">
        <v>2015</v>
      </c>
      <c r="BM334" s="55">
        <v>1</v>
      </c>
      <c r="BN334" s="321" t="s">
        <v>2073</v>
      </c>
      <c r="BO334" s="358">
        <v>7.0000000000000001E-3</v>
      </c>
      <c r="BP334" s="358">
        <v>1.4E-2</v>
      </c>
      <c r="BQ334" s="358">
        <v>2.7E-2</v>
      </c>
      <c r="BR334" s="358">
        <v>3.0000000000000001E-3</v>
      </c>
      <c r="BS334" s="358">
        <v>4.5999999999999999E-2</v>
      </c>
      <c r="BT334" s="358">
        <v>0.61</v>
      </c>
      <c r="BU334" s="359">
        <v>0.29299999999999998</v>
      </c>
      <c r="BV334" s="358">
        <v>5.8060747000000003E-2</v>
      </c>
      <c r="BW334" s="358">
        <v>0.186676968</v>
      </c>
      <c r="BX334" s="358">
        <v>0.14192880499999999</v>
      </c>
      <c r="BY334" s="358">
        <v>0.111935329</v>
      </c>
      <c r="BZ334" s="358">
        <v>9.4946200000000002E-6</v>
      </c>
      <c r="CA334" s="358">
        <v>0.33327285699999998</v>
      </c>
      <c r="CB334" s="359">
        <v>0.16811579900000001</v>
      </c>
      <c r="CC334" s="64">
        <v>296</v>
      </c>
      <c r="CD334" s="64">
        <v>307</v>
      </c>
      <c r="CE334" s="64">
        <v>267</v>
      </c>
      <c r="CF334" s="64">
        <v>283</v>
      </c>
      <c r="CG334" s="64">
        <v>248</v>
      </c>
      <c r="CH334" s="64">
        <v>193</v>
      </c>
      <c r="CI334" s="64">
        <v>213</v>
      </c>
      <c r="CJ334" s="64">
        <v>224</v>
      </c>
      <c r="CK334" s="64">
        <v>226</v>
      </c>
      <c r="CL334" s="327">
        <v>259</v>
      </c>
      <c r="CM334" s="328">
        <v>0.31122670134373598</v>
      </c>
      <c r="CN334" s="328">
        <v>0.109460876861758</v>
      </c>
      <c r="CO334" s="55" t="s">
        <v>2050</v>
      </c>
      <c r="CQ334" s="348"/>
      <c r="CR334" s="38"/>
      <c r="CS334" s="331"/>
      <c r="CT334" s="214"/>
      <c r="CU334" s="302">
        <v>9</v>
      </c>
      <c r="CV334" s="302">
        <v>9</v>
      </c>
      <c r="CW334" s="352" t="s">
        <v>2572</v>
      </c>
      <c r="CY334" s="55"/>
      <c r="CZ334" s="55"/>
      <c r="DA334" s="368"/>
    </row>
    <row r="335" spans="1:105" s="53" customFormat="1">
      <c r="A335" s="55">
        <v>334</v>
      </c>
      <c r="B335" s="53" t="s">
        <v>1169</v>
      </c>
      <c r="C335" s="53" t="s">
        <v>1169</v>
      </c>
      <c r="D335" s="131" t="s">
        <v>29</v>
      </c>
      <c r="E335" s="346"/>
      <c r="F335" s="346"/>
      <c r="G335" s="55" t="s">
        <v>1138</v>
      </c>
      <c r="H335" s="346"/>
      <c r="I335" s="346"/>
      <c r="J335" s="348"/>
      <c r="K335" s="55" t="s">
        <v>41</v>
      </c>
      <c r="L335" s="346"/>
      <c r="M335" s="55" t="s">
        <v>653</v>
      </c>
      <c r="N335" s="56" t="s">
        <v>1139</v>
      </c>
      <c r="O335" s="56" t="s">
        <v>1140</v>
      </c>
      <c r="P335" s="346"/>
      <c r="Q335" s="60" t="s">
        <v>1128</v>
      </c>
      <c r="R335" s="57">
        <v>41977</v>
      </c>
      <c r="S335" s="61" t="s">
        <v>1141</v>
      </c>
      <c r="T335" s="346"/>
      <c r="U335" s="346"/>
      <c r="V335" s="346"/>
      <c r="W335" s="346"/>
      <c r="X335" s="60" t="s">
        <v>517</v>
      </c>
      <c r="Y335" s="55"/>
      <c r="Z335" s="55"/>
      <c r="AA335" s="57"/>
      <c r="AB335" s="57"/>
      <c r="AC335" s="262"/>
      <c r="AD335" s="57">
        <v>42055</v>
      </c>
      <c r="AE335" s="66"/>
      <c r="AF335" s="276">
        <v>10</v>
      </c>
      <c r="AG335" s="276" t="s">
        <v>2000</v>
      </c>
      <c r="AH335" s="57">
        <v>42111</v>
      </c>
      <c r="AI335" s="65"/>
      <c r="AJ335" s="66"/>
      <c r="AK335" s="57">
        <v>42061</v>
      </c>
      <c r="AL335" s="57"/>
      <c r="AN335" s="71"/>
      <c r="AO335" s="57">
        <v>42005</v>
      </c>
      <c r="AQ335" s="66"/>
      <c r="AR335" s="57">
        <v>42051</v>
      </c>
      <c r="AS335" s="71"/>
      <c r="AT335" s="276" t="s">
        <v>1967</v>
      </c>
      <c r="AU335" s="66"/>
      <c r="AW335" s="71"/>
      <c r="AX335" s="71"/>
      <c r="AY335" s="58">
        <v>36.749808333333</v>
      </c>
      <c r="AZ335" s="138">
        <v>139.88458333333</v>
      </c>
      <c r="BA335" s="59">
        <v>224</v>
      </c>
      <c r="BB335" s="346"/>
      <c r="BC335" s="346"/>
      <c r="BD335" s="55" t="s">
        <v>74</v>
      </c>
      <c r="BE335" s="211">
        <v>9.0148595015443309</v>
      </c>
      <c r="BF335" s="295" t="s">
        <v>1967</v>
      </c>
      <c r="BG335" s="57">
        <v>42147</v>
      </c>
      <c r="BH335" s="57" t="s">
        <v>1122</v>
      </c>
      <c r="BI335" s="95" t="s">
        <v>2023</v>
      </c>
      <c r="BJ335" s="99">
        <v>227.9864</v>
      </c>
      <c r="BK335" s="307">
        <v>2.0482809070958299E-2</v>
      </c>
      <c r="BL335" s="93" t="s">
        <v>2015</v>
      </c>
      <c r="BM335" s="55">
        <v>1</v>
      </c>
      <c r="BN335" s="321" t="s">
        <v>2073</v>
      </c>
      <c r="BO335" s="358">
        <v>4.0000000000000001E-3</v>
      </c>
      <c r="BP335" s="358">
        <v>2.9000000000000001E-2</v>
      </c>
      <c r="BQ335" s="358">
        <v>2.8000000000000001E-2</v>
      </c>
      <c r="BR335" s="358">
        <v>1.2E-2</v>
      </c>
      <c r="BS335" s="358">
        <v>2E-3</v>
      </c>
      <c r="BT335" s="358">
        <v>0.625</v>
      </c>
      <c r="BU335" s="359">
        <v>0.29899999999999999</v>
      </c>
      <c r="BV335" s="358">
        <v>5.1143097999999998E-2</v>
      </c>
      <c r="BW335" s="358">
        <v>0.18444442999999999</v>
      </c>
      <c r="BX335" s="358">
        <v>0.140050223</v>
      </c>
      <c r="BY335" s="358">
        <v>0.106141182</v>
      </c>
      <c r="BZ335" s="358">
        <v>9.5545800000000003E-6</v>
      </c>
      <c r="CA335" s="358">
        <v>0.32605667199999999</v>
      </c>
      <c r="CB335" s="359">
        <v>0.19215484099999999</v>
      </c>
      <c r="CC335" s="64">
        <v>296</v>
      </c>
      <c r="CD335" s="64">
        <v>307</v>
      </c>
      <c r="CE335" s="64">
        <v>267</v>
      </c>
      <c r="CF335" s="64">
        <v>283</v>
      </c>
      <c r="CG335" s="64">
        <v>248</v>
      </c>
      <c r="CH335" s="64">
        <v>193</v>
      </c>
      <c r="CI335" s="64">
        <v>213</v>
      </c>
      <c r="CJ335" s="64">
        <v>224</v>
      </c>
      <c r="CK335" s="64">
        <v>226</v>
      </c>
      <c r="CL335" s="327">
        <v>259</v>
      </c>
      <c r="CM335" s="328">
        <v>0.27562490969513098</v>
      </c>
      <c r="CN335" s="328">
        <v>0.11983883193042601</v>
      </c>
      <c r="CO335" s="55" t="s">
        <v>2050</v>
      </c>
      <c r="CQ335" s="348"/>
      <c r="CR335" s="38"/>
      <c r="CS335" s="331"/>
      <c r="CT335" s="214"/>
      <c r="CU335" s="302">
        <v>7</v>
      </c>
      <c r="CV335" s="302">
        <v>7</v>
      </c>
      <c r="CW335" s="352" t="s">
        <v>2573</v>
      </c>
      <c r="CY335" s="55"/>
      <c r="CZ335" s="55"/>
      <c r="DA335" s="368"/>
    </row>
    <row r="336" spans="1:105" s="53" customFormat="1">
      <c r="A336" s="55">
        <v>335</v>
      </c>
      <c r="B336" s="53" t="s">
        <v>1170</v>
      </c>
      <c r="C336" s="53" t="s">
        <v>1170</v>
      </c>
      <c r="D336" s="131" t="s">
        <v>29</v>
      </c>
      <c r="E336" s="346"/>
      <c r="F336" s="346"/>
      <c r="G336" s="55" t="s">
        <v>1142</v>
      </c>
      <c r="H336" s="346"/>
      <c r="I336" s="346"/>
      <c r="J336" s="348"/>
      <c r="K336" s="55" t="s">
        <v>41</v>
      </c>
      <c r="L336" s="346"/>
      <c r="M336" s="55" t="s">
        <v>653</v>
      </c>
      <c r="N336" s="56" t="s">
        <v>1139</v>
      </c>
      <c r="O336" s="56" t="s">
        <v>1143</v>
      </c>
      <c r="P336" s="346"/>
      <c r="Q336" s="60" t="s">
        <v>1128</v>
      </c>
      <c r="R336" s="57">
        <v>41977</v>
      </c>
      <c r="S336" s="61" t="s">
        <v>1144</v>
      </c>
      <c r="T336" s="346"/>
      <c r="U336" s="346"/>
      <c r="V336" s="346"/>
      <c r="W336" s="346"/>
      <c r="X336" s="60" t="s">
        <v>517</v>
      </c>
      <c r="Y336" s="55"/>
      <c r="Z336" s="55"/>
      <c r="AA336" s="57"/>
      <c r="AB336" s="57"/>
      <c r="AC336" s="262"/>
      <c r="AD336" s="57">
        <v>42055</v>
      </c>
      <c r="AE336" s="66"/>
      <c r="AF336" s="276">
        <v>8</v>
      </c>
      <c r="AG336" s="276" t="s">
        <v>2000</v>
      </c>
      <c r="AH336" s="57">
        <v>42111</v>
      </c>
      <c r="AI336" s="65"/>
      <c r="AJ336" s="66"/>
      <c r="AK336" s="57">
        <v>42061</v>
      </c>
      <c r="AL336" s="57"/>
      <c r="AN336" s="71">
        <v>3</v>
      </c>
      <c r="AO336" s="57">
        <v>42005</v>
      </c>
      <c r="AQ336" s="66"/>
      <c r="AR336" s="57">
        <v>42051</v>
      </c>
      <c r="AS336" s="71"/>
      <c r="AT336" s="276" t="s">
        <v>1967</v>
      </c>
      <c r="AU336" s="66"/>
      <c r="AW336" s="71"/>
      <c r="AX336" s="71" t="s">
        <v>1967</v>
      </c>
      <c r="AY336" s="58">
        <v>36.924269444444</v>
      </c>
      <c r="AZ336" s="138">
        <v>140.03004444443999</v>
      </c>
      <c r="BA336" s="59">
        <v>265</v>
      </c>
      <c r="BB336" s="346"/>
      <c r="BC336" s="346"/>
      <c r="BD336" s="55" t="s">
        <v>74</v>
      </c>
      <c r="BE336" s="211">
        <v>8.8200332778702144</v>
      </c>
      <c r="BF336" s="295" t="s">
        <v>1967</v>
      </c>
      <c r="BG336" s="57">
        <v>42147</v>
      </c>
      <c r="BH336" s="57" t="s">
        <v>1122</v>
      </c>
      <c r="BI336" s="95" t="s">
        <v>2023</v>
      </c>
      <c r="BJ336" s="99">
        <v>1119.0907</v>
      </c>
      <c r="BK336" s="307">
        <v>1.42534575218741E-2</v>
      </c>
      <c r="BL336" s="93" t="s">
        <v>2015</v>
      </c>
      <c r="BM336" s="55">
        <v>1</v>
      </c>
      <c r="BN336" s="321" t="s">
        <v>2073</v>
      </c>
      <c r="BO336" s="358">
        <v>1.2E-2</v>
      </c>
      <c r="BP336" s="358">
        <v>8.9999999999999993E-3</v>
      </c>
      <c r="BQ336" s="358">
        <v>5.0000000000000001E-3</v>
      </c>
      <c r="BR336" s="358">
        <v>7.0000000000000001E-3</v>
      </c>
      <c r="BS336" s="358">
        <v>7.1999999999999995E-2</v>
      </c>
      <c r="BT336" s="358">
        <v>0.61</v>
      </c>
      <c r="BU336" s="359">
        <v>0.28499999999999998</v>
      </c>
      <c r="BV336" s="358">
        <v>9.7234200000000005E-6</v>
      </c>
      <c r="BW336" s="358">
        <v>5.6664836000000003E-2</v>
      </c>
      <c r="BX336" s="358">
        <v>6.2672982000000002E-2</v>
      </c>
      <c r="BY336" s="358">
        <v>7.1655493000000001E-2</v>
      </c>
      <c r="BZ336" s="358">
        <v>9.3877939999999993E-2</v>
      </c>
      <c r="CA336" s="358">
        <v>0.453417554</v>
      </c>
      <c r="CB336" s="359">
        <v>0.26170146999999999</v>
      </c>
      <c r="CC336" s="64">
        <v>296</v>
      </c>
      <c r="CD336" s="64">
        <v>307</v>
      </c>
      <c r="CE336" s="64">
        <v>266</v>
      </c>
      <c r="CF336" s="64">
        <v>283</v>
      </c>
      <c r="CG336" s="64">
        <v>248</v>
      </c>
      <c r="CH336" s="64">
        <v>193</v>
      </c>
      <c r="CI336" s="64">
        <v>213</v>
      </c>
      <c r="CJ336" s="64">
        <v>224</v>
      </c>
      <c r="CK336" s="64">
        <v>226</v>
      </c>
      <c r="CL336" s="327">
        <v>259</v>
      </c>
      <c r="CM336" s="328">
        <v>5.9500072243895398E-2</v>
      </c>
      <c r="CN336" s="328">
        <v>0.21166963682172901</v>
      </c>
      <c r="CO336" s="55" t="s">
        <v>74</v>
      </c>
      <c r="CQ336" s="348"/>
      <c r="CR336" s="38"/>
      <c r="CS336" s="331"/>
      <c r="CT336" s="214"/>
      <c r="CU336" s="302">
        <v>7</v>
      </c>
      <c r="CV336" s="302">
        <v>7</v>
      </c>
      <c r="CW336" s="352" t="s">
        <v>2574</v>
      </c>
      <c r="CY336" s="55" t="s">
        <v>3040</v>
      </c>
      <c r="CZ336" s="55" t="s">
        <v>3040</v>
      </c>
      <c r="DA336" s="368" t="s">
        <v>3040</v>
      </c>
    </row>
    <row r="337" spans="1:105" s="53" customFormat="1">
      <c r="A337" s="55">
        <v>336</v>
      </c>
      <c r="B337" s="53" t="s">
        <v>1171</v>
      </c>
      <c r="C337" s="53" t="s">
        <v>1171</v>
      </c>
      <c r="D337" s="131" t="s">
        <v>29</v>
      </c>
      <c r="E337" s="346"/>
      <c r="F337" s="346"/>
      <c r="G337" s="55" t="s">
        <v>1145</v>
      </c>
      <c r="H337" s="346"/>
      <c r="I337" s="346"/>
      <c r="J337" s="348"/>
      <c r="K337" s="55" t="s">
        <v>41</v>
      </c>
      <c r="L337" s="346"/>
      <c r="M337" s="55" t="s">
        <v>653</v>
      </c>
      <c r="N337" s="56" t="s">
        <v>1146</v>
      </c>
      <c r="O337" s="56" t="s">
        <v>1147</v>
      </c>
      <c r="P337" s="346"/>
      <c r="Q337" s="60" t="s">
        <v>1128</v>
      </c>
      <c r="R337" s="57">
        <v>41977</v>
      </c>
      <c r="S337" s="61" t="s">
        <v>830</v>
      </c>
      <c r="T337" s="346"/>
      <c r="U337" s="346"/>
      <c r="V337" s="346"/>
      <c r="W337" s="346"/>
      <c r="X337" s="60" t="s">
        <v>517</v>
      </c>
      <c r="Y337" s="55"/>
      <c r="Z337" s="55"/>
      <c r="AA337" s="57"/>
      <c r="AB337" s="57"/>
      <c r="AC337" s="262"/>
      <c r="AD337" s="57">
        <v>42055</v>
      </c>
      <c r="AE337" s="66"/>
      <c r="AF337" s="276">
        <v>10</v>
      </c>
      <c r="AG337" s="276" t="s">
        <v>2000</v>
      </c>
      <c r="AH337" s="57">
        <v>42111</v>
      </c>
      <c r="AI337" s="65"/>
      <c r="AJ337" s="66"/>
      <c r="AK337" s="57">
        <v>42061</v>
      </c>
      <c r="AL337" s="57"/>
      <c r="AN337" s="71">
        <v>3</v>
      </c>
      <c r="AO337" s="57">
        <v>42005</v>
      </c>
      <c r="AQ337" s="66"/>
      <c r="AR337" s="57">
        <v>42051</v>
      </c>
      <c r="AS337" s="71"/>
      <c r="AT337" s="276" t="s">
        <v>1967</v>
      </c>
      <c r="AU337" s="66"/>
      <c r="AW337" s="71"/>
      <c r="AX337" s="71" t="s">
        <v>1967</v>
      </c>
      <c r="AY337" s="58">
        <v>37.129019444443998</v>
      </c>
      <c r="AZ337" s="138">
        <v>140.17181388889</v>
      </c>
      <c r="BA337" s="59">
        <v>398</v>
      </c>
      <c r="BB337" s="346"/>
      <c r="BC337" s="346"/>
      <c r="BD337" s="55" t="s">
        <v>74</v>
      </c>
      <c r="BE337" s="211">
        <v>8.908880462981438</v>
      </c>
      <c r="BF337" s="295" t="s">
        <v>1967</v>
      </c>
      <c r="BG337" s="57">
        <v>42147</v>
      </c>
      <c r="BH337" s="57" t="s">
        <v>1122</v>
      </c>
      <c r="BI337" s="95" t="s">
        <v>2023</v>
      </c>
      <c r="BJ337" s="99">
        <v>624.79949999999997</v>
      </c>
      <c r="BK337" s="307">
        <v>1.8181818181818198E-2</v>
      </c>
      <c r="BL337" s="93" t="s">
        <v>2015</v>
      </c>
      <c r="BM337" s="55">
        <v>1</v>
      </c>
      <c r="BN337" s="321" t="s">
        <v>2073</v>
      </c>
      <c r="BO337" s="358">
        <v>8.9999999999999993E-3</v>
      </c>
      <c r="BP337" s="358">
        <v>1.7999999999999999E-2</v>
      </c>
      <c r="BQ337" s="358">
        <v>8.9999999999999993E-3</v>
      </c>
      <c r="BR337" s="358">
        <v>0</v>
      </c>
      <c r="BS337" s="358">
        <v>1.4999999999999999E-2</v>
      </c>
      <c r="BT337" s="358">
        <v>0.65300000000000002</v>
      </c>
      <c r="BU337" s="359">
        <v>0.29599999999999999</v>
      </c>
      <c r="BV337" s="358">
        <v>2.1991196000000001E-2</v>
      </c>
      <c r="BW337" s="358">
        <v>0.12202663599999999</v>
      </c>
      <c r="BX337" s="358">
        <v>9.5354536000000004E-2</v>
      </c>
      <c r="BY337" s="358">
        <v>7.3772553000000005E-2</v>
      </c>
      <c r="BZ337" s="358">
        <v>2.1988644000000002E-2</v>
      </c>
      <c r="CA337" s="358">
        <v>0.42620756799999998</v>
      </c>
      <c r="CB337" s="359">
        <v>0.238658867</v>
      </c>
      <c r="CC337" s="64">
        <v>296</v>
      </c>
      <c r="CD337" s="64">
        <v>307</v>
      </c>
      <c r="CE337" s="64">
        <v>267</v>
      </c>
      <c r="CF337" s="64">
        <v>283</v>
      </c>
      <c r="CG337" s="64">
        <v>248</v>
      </c>
      <c r="CH337" s="64">
        <v>193</v>
      </c>
      <c r="CI337" s="64">
        <v>213</v>
      </c>
      <c r="CJ337" s="64">
        <v>224</v>
      </c>
      <c r="CK337" s="64">
        <v>226</v>
      </c>
      <c r="CL337" s="327">
        <v>259</v>
      </c>
      <c r="CM337" s="328">
        <v>0.15434185811298901</v>
      </c>
      <c r="CN337" s="328">
        <v>0.165766812465828</v>
      </c>
      <c r="CO337" s="55" t="s">
        <v>74</v>
      </c>
      <c r="CQ337" s="348"/>
      <c r="CR337" s="38"/>
      <c r="CS337" s="331"/>
      <c r="CT337" s="214"/>
      <c r="CU337" s="302">
        <v>7</v>
      </c>
      <c r="CV337" s="302">
        <v>7</v>
      </c>
      <c r="CW337" s="352" t="s">
        <v>2575</v>
      </c>
      <c r="CY337" s="55"/>
      <c r="CZ337" s="55"/>
      <c r="DA337" s="368"/>
    </row>
    <row r="338" spans="1:105" s="53" customFormat="1">
      <c r="A338" s="55">
        <v>337</v>
      </c>
      <c r="B338" s="53" t="s">
        <v>1172</v>
      </c>
      <c r="C338" s="53" t="s">
        <v>1172</v>
      </c>
      <c r="D338" s="131" t="s">
        <v>29</v>
      </c>
      <c r="E338" s="346"/>
      <c r="F338" s="346"/>
      <c r="G338" s="55" t="s">
        <v>1148</v>
      </c>
      <c r="H338" s="346"/>
      <c r="I338" s="346"/>
      <c r="J338" s="348"/>
      <c r="K338" s="55" t="s">
        <v>41</v>
      </c>
      <c r="L338" s="346"/>
      <c r="M338" s="55" t="s">
        <v>653</v>
      </c>
      <c r="N338" s="56" t="s">
        <v>1146</v>
      </c>
      <c r="O338" s="56" t="s">
        <v>1149</v>
      </c>
      <c r="P338" s="346"/>
      <c r="Q338" s="60" t="s">
        <v>1128</v>
      </c>
      <c r="R338" s="57">
        <v>41977</v>
      </c>
      <c r="S338" s="61" t="s">
        <v>1150</v>
      </c>
      <c r="T338" s="346"/>
      <c r="U338" s="346"/>
      <c r="V338" s="346"/>
      <c r="W338" s="346"/>
      <c r="X338" s="60" t="s">
        <v>517</v>
      </c>
      <c r="Y338" s="55"/>
      <c r="Z338" s="55"/>
      <c r="AA338" s="57"/>
      <c r="AB338" s="57"/>
      <c r="AC338" s="262"/>
      <c r="AD338" s="57">
        <v>42055</v>
      </c>
      <c r="AE338" s="66"/>
      <c r="AF338" s="276">
        <v>9</v>
      </c>
      <c r="AG338" s="276" t="s">
        <v>2000</v>
      </c>
      <c r="AH338" s="57">
        <v>42111</v>
      </c>
      <c r="AI338" s="65"/>
      <c r="AJ338" s="66"/>
      <c r="AK338" s="57">
        <v>42061</v>
      </c>
      <c r="AL338" s="57"/>
      <c r="AN338" s="71"/>
      <c r="AO338" s="57">
        <v>42005</v>
      </c>
      <c r="AQ338" s="66"/>
      <c r="AR338" s="57">
        <v>42051</v>
      </c>
      <c r="AS338" s="71"/>
      <c r="AT338" s="276" t="s">
        <v>1967</v>
      </c>
      <c r="AU338" s="66"/>
      <c r="AW338" s="71"/>
      <c r="AX338" s="71"/>
      <c r="AY338" s="58">
        <v>37.440436111110998</v>
      </c>
      <c r="AZ338" s="58">
        <v>140.15303055556001</v>
      </c>
      <c r="BA338" s="59">
        <v>530</v>
      </c>
      <c r="BB338" s="346"/>
      <c r="BC338" s="346"/>
      <c r="BD338" s="55" t="s">
        <v>74</v>
      </c>
      <c r="BE338" s="211">
        <v>8.924328445922928</v>
      </c>
      <c r="BF338" s="295" t="s">
        <v>1967</v>
      </c>
      <c r="BG338" s="57">
        <v>42147</v>
      </c>
      <c r="BH338" s="57" t="s">
        <v>1122</v>
      </c>
      <c r="BI338" s="95" t="s">
        <v>2023</v>
      </c>
      <c r="BJ338" s="99">
        <v>790.37059999999985</v>
      </c>
      <c r="BK338" s="307">
        <v>1.8058690744920999E-2</v>
      </c>
      <c r="BL338" s="93" t="s">
        <v>2015</v>
      </c>
      <c r="BM338" s="55">
        <v>1</v>
      </c>
      <c r="BN338" s="321" t="s">
        <v>2073</v>
      </c>
      <c r="BO338" s="358">
        <v>7.0000000000000001E-3</v>
      </c>
      <c r="BP338" s="358">
        <v>8.0000000000000002E-3</v>
      </c>
      <c r="BQ338" s="358">
        <v>1E-3</v>
      </c>
      <c r="BR338" s="358">
        <v>2E-3</v>
      </c>
      <c r="BS338" s="358">
        <v>2.4E-2</v>
      </c>
      <c r="BT338" s="358">
        <v>0.61599999999999999</v>
      </c>
      <c r="BU338" s="359">
        <v>0.34200000000000003</v>
      </c>
      <c r="BV338" s="358">
        <v>3.4878720000000002E-2</v>
      </c>
      <c r="BW338" s="358">
        <v>0.15047977900000001</v>
      </c>
      <c r="BX338" s="358">
        <v>9.9778992999999996E-2</v>
      </c>
      <c r="BY338" s="358">
        <v>9.1144848000000001E-2</v>
      </c>
      <c r="BZ338" s="358">
        <v>9.7861799999999999E-6</v>
      </c>
      <c r="CA338" s="358">
        <v>0.38094951199999999</v>
      </c>
      <c r="CB338" s="359">
        <v>0.24275836200000001</v>
      </c>
      <c r="CC338" s="64">
        <v>296</v>
      </c>
      <c r="CD338" s="64">
        <v>307</v>
      </c>
      <c r="CE338" s="64">
        <v>267</v>
      </c>
      <c r="CF338" s="64">
        <v>292</v>
      </c>
      <c r="CG338" s="64">
        <v>248</v>
      </c>
      <c r="CH338" s="64">
        <v>193</v>
      </c>
      <c r="CI338" s="64">
        <v>213</v>
      </c>
      <c r="CJ338" s="64">
        <v>224</v>
      </c>
      <c r="CK338" s="64">
        <v>226</v>
      </c>
      <c r="CL338" s="327">
        <v>259</v>
      </c>
      <c r="CM338" s="328">
        <v>0.20927611616818401</v>
      </c>
      <c r="CN338" s="328">
        <v>0.14208968314877801</v>
      </c>
      <c r="CO338" s="55" t="s">
        <v>2050</v>
      </c>
      <c r="CQ338" s="348"/>
      <c r="CR338" s="38"/>
      <c r="CS338" s="331"/>
      <c r="CT338" s="214"/>
      <c r="CU338" s="302">
        <v>7</v>
      </c>
      <c r="CV338" s="302">
        <v>7</v>
      </c>
      <c r="CW338" s="352" t="s">
        <v>2576</v>
      </c>
      <c r="CY338" s="55"/>
      <c r="CZ338" s="55"/>
      <c r="DA338" s="368"/>
    </row>
    <row r="339" spans="1:105" s="53" customFormat="1">
      <c r="A339" s="55">
        <v>338</v>
      </c>
      <c r="B339" s="53" t="s">
        <v>1173</v>
      </c>
      <c r="C339" s="53" t="s">
        <v>1173</v>
      </c>
      <c r="D339" s="131" t="s">
        <v>29</v>
      </c>
      <c r="E339" s="346"/>
      <c r="F339" s="346"/>
      <c r="G339" s="55" t="s">
        <v>1151</v>
      </c>
      <c r="H339" s="346"/>
      <c r="I339" s="346"/>
      <c r="J339" s="348"/>
      <c r="K339" s="55" t="s">
        <v>41</v>
      </c>
      <c r="L339" s="346"/>
      <c r="M339" s="55" t="s">
        <v>653</v>
      </c>
      <c r="N339" s="56" t="s">
        <v>1146</v>
      </c>
      <c r="O339" s="56" t="s">
        <v>1152</v>
      </c>
      <c r="P339" s="346"/>
      <c r="Q339" s="60" t="s">
        <v>1128</v>
      </c>
      <c r="R339" s="57">
        <v>41977</v>
      </c>
      <c r="S339" s="61" t="s">
        <v>830</v>
      </c>
      <c r="T339" s="346"/>
      <c r="U339" s="346"/>
      <c r="V339" s="346"/>
      <c r="W339" s="346"/>
      <c r="X339" s="60" t="s">
        <v>517</v>
      </c>
      <c r="Y339" s="55"/>
      <c r="Z339" s="55"/>
      <c r="AA339" s="57"/>
      <c r="AB339" s="57"/>
      <c r="AC339" s="262"/>
      <c r="AD339" s="57">
        <v>42055</v>
      </c>
      <c r="AE339" s="66"/>
      <c r="AF339" s="276">
        <v>10</v>
      </c>
      <c r="AG339" s="276" t="s">
        <v>2000</v>
      </c>
      <c r="AH339" s="57">
        <v>42111</v>
      </c>
      <c r="AI339" s="65"/>
      <c r="AJ339" s="66"/>
      <c r="AK339" s="57">
        <v>42061</v>
      </c>
      <c r="AL339" s="57"/>
      <c r="AN339" s="71">
        <v>3</v>
      </c>
      <c r="AO339" s="57">
        <v>42005</v>
      </c>
      <c r="AQ339" s="66"/>
      <c r="AR339" s="57">
        <v>42051</v>
      </c>
      <c r="AS339" s="71"/>
      <c r="AT339" s="276" t="s">
        <v>1967</v>
      </c>
      <c r="AU339" s="66"/>
      <c r="AW339" s="71"/>
      <c r="AX339" s="71" t="s">
        <v>1967</v>
      </c>
      <c r="AY339" s="58">
        <v>37.480963888889001</v>
      </c>
      <c r="AZ339" s="58">
        <v>140.30978333332999</v>
      </c>
      <c r="BA339" s="59">
        <v>283</v>
      </c>
      <c r="BB339" s="346"/>
      <c r="BC339" s="346"/>
      <c r="BD339" s="55" t="s">
        <v>74</v>
      </c>
      <c r="BE339" s="211">
        <v>8.8119837114601491</v>
      </c>
      <c r="BF339" s="295" t="s">
        <v>1967</v>
      </c>
      <c r="BG339" s="57">
        <v>42147</v>
      </c>
      <c r="BH339" s="57" t="s">
        <v>1122</v>
      </c>
      <c r="BI339" s="95" t="s">
        <v>2023</v>
      </c>
      <c r="BJ339" s="99">
        <v>463.61559999999997</v>
      </c>
      <c r="BK339" s="307">
        <v>2.5000000000000001E-2</v>
      </c>
      <c r="BL339" s="93" t="s">
        <v>2015</v>
      </c>
      <c r="BM339" s="55">
        <v>1</v>
      </c>
      <c r="BN339" s="321" t="s">
        <v>2073</v>
      </c>
      <c r="BO339" s="358">
        <v>0.02</v>
      </c>
      <c r="BP339" s="358">
        <v>2E-3</v>
      </c>
      <c r="BQ339" s="358">
        <v>3.0000000000000001E-3</v>
      </c>
      <c r="BR339" s="358">
        <v>1E-3</v>
      </c>
      <c r="BS339" s="358">
        <v>1.0999999999999999E-2</v>
      </c>
      <c r="BT339" s="358">
        <v>0.63</v>
      </c>
      <c r="BU339" s="359">
        <v>0.33400000000000002</v>
      </c>
      <c r="BV339" s="358">
        <v>1.8287853E-2</v>
      </c>
      <c r="BW339" s="358">
        <v>0.120316778</v>
      </c>
      <c r="BX339" s="358">
        <v>8.0839838999999997E-2</v>
      </c>
      <c r="BY339" s="358">
        <v>7.8166706000000002E-2</v>
      </c>
      <c r="BZ339" s="358">
        <v>1.7262583000000001E-2</v>
      </c>
      <c r="CA339" s="358">
        <v>0.42248626500000003</v>
      </c>
      <c r="CB339" s="359">
        <v>0.262639976</v>
      </c>
      <c r="CC339" s="64">
        <v>296</v>
      </c>
      <c r="CD339" s="64">
        <v>307</v>
      </c>
      <c r="CE339" s="64">
        <v>267</v>
      </c>
      <c r="CF339" s="64">
        <v>283</v>
      </c>
      <c r="CG339" s="64">
        <v>248</v>
      </c>
      <c r="CH339" s="64">
        <v>193</v>
      </c>
      <c r="CI339" s="64">
        <v>213</v>
      </c>
      <c r="CJ339" s="64">
        <v>224</v>
      </c>
      <c r="CK339" s="64">
        <v>226</v>
      </c>
      <c r="CL339" s="327">
        <v>259</v>
      </c>
      <c r="CM339" s="328">
        <v>0.15139430718104299</v>
      </c>
      <c r="CN339" s="328">
        <v>0.16216032146019199</v>
      </c>
      <c r="CO339" s="55" t="s">
        <v>74</v>
      </c>
      <c r="CQ339" s="348"/>
      <c r="CR339" s="38"/>
      <c r="CS339" s="331"/>
      <c r="CT339" s="214"/>
      <c r="CU339" s="302">
        <v>6</v>
      </c>
      <c r="CV339" s="302">
        <v>6</v>
      </c>
      <c r="CW339" s="352" t="s">
        <v>2577</v>
      </c>
      <c r="CY339" s="55"/>
      <c r="CZ339" s="55"/>
      <c r="DA339" s="368"/>
    </row>
    <row r="340" spans="1:105" s="53" customFormat="1">
      <c r="A340" s="55">
        <v>339</v>
      </c>
      <c r="B340" s="53" t="s">
        <v>1174</v>
      </c>
      <c r="C340" s="53" t="s">
        <v>1174</v>
      </c>
      <c r="D340" s="131" t="s">
        <v>29</v>
      </c>
      <c r="E340" s="346"/>
      <c r="F340" s="346"/>
      <c r="G340" s="55" t="s">
        <v>1153</v>
      </c>
      <c r="H340" s="346"/>
      <c r="I340" s="346"/>
      <c r="J340" s="348"/>
      <c r="K340" s="55" t="s">
        <v>41</v>
      </c>
      <c r="L340" s="346"/>
      <c r="M340" s="55" t="s">
        <v>653</v>
      </c>
      <c r="N340" s="56" t="s">
        <v>1146</v>
      </c>
      <c r="O340" s="56" t="s">
        <v>1154</v>
      </c>
      <c r="P340" s="346"/>
      <c r="Q340" s="60" t="s">
        <v>1128</v>
      </c>
      <c r="R340" s="57">
        <v>41977</v>
      </c>
      <c r="S340" s="61" t="s">
        <v>830</v>
      </c>
      <c r="T340" s="346"/>
      <c r="U340" s="346"/>
      <c r="V340" s="346"/>
      <c r="W340" s="346"/>
      <c r="X340" s="60" t="s">
        <v>517</v>
      </c>
      <c r="Y340" s="55"/>
      <c r="Z340" s="55"/>
      <c r="AA340" s="57"/>
      <c r="AB340" s="57"/>
      <c r="AC340" s="262"/>
      <c r="AD340" s="57">
        <v>42055</v>
      </c>
      <c r="AE340" s="66"/>
      <c r="AF340" s="276">
        <v>10</v>
      </c>
      <c r="AG340" s="276" t="s">
        <v>2000</v>
      </c>
      <c r="AH340" s="57">
        <v>42111</v>
      </c>
      <c r="AI340" s="65"/>
      <c r="AJ340" s="66"/>
      <c r="AK340" s="57">
        <v>42061</v>
      </c>
      <c r="AL340" s="57"/>
      <c r="AN340" s="71">
        <v>4</v>
      </c>
      <c r="AO340" s="57">
        <v>42005</v>
      </c>
      <c r="AQ340" s="66"/>
      <c r="AR340" s="57">
        <v>42051</v>
      </c>
      <c r="AS340" s="71"/>
      <c r="AT340" s="276" t="s">
        <v>1967</v>
      </c>
      <c r="AU340" s="66"/>
      <c r="AW340" s="71"/>
      <c r="AX340" s="71" t="s">
        <v>1967</v>
      </c>
      <c r="AY340" s="58">
        <v>37.569836111111002</v>
      </c>
      <c r="AZ340" s="58">
        <v>140.43817222222</v>
      </c>
      <c r="BA340" s="59">
        <v>196</v>
      </c>
      <c r="BB340" s="346"/>
      <c r="BC340" s="346"/>
      <c r="BD340" s="55" t="s">
        <v>74</v>
      </c>
      <c r="BE340" s="211">
        <v>8.7596321353065534</v>
      </c>
      <c r="BF340" s="295" t="s">
        <v>1967</v>
      </c>
      <c r="BG340" s="57">
        <v>42147</v>
      </c>
      <c r="BH340" s="57" t="s">
        <v>1122</v>
      </c>
      <c r="BI340" s="95" t="s">
        <v>2023</v>
      </c>
      <c r="BJ340" s="99">
        <v>884.32979999999986</v>
      </c>
      <c r="BK340" s="307">
        <v>1.13582584003786E-2</v>
      </c>
      <c r="BL340" s="93" t="s">
        <v>2015</v>
      </c>
      <c r="BM340" s="55">
        <v>1</v>
      </c>
      <c r="BN340" s="321" t="s">
        <v>2073</v>
      </c>
      <c r="BO340" s="358">
        <v>1.9E-2</v>
      </c>
      <c r="BP340" s="358">
        <v>3.0000000000000001E-3</v>
      </c>
      <c r="BQ340" s="358">
        <v>1E-3</v>
      </c>
      <c r="BR340" s="358">
        <v>1.4999999999999999E-2</v>
      </c>
      <c r="BS340" s="358">
        <v>9.1999999999999998E-2</v>
      </c>
      <c r="BT340" s="358">
        <v>0.56299999999999994</v>
      </c>
      <c r="BU340" s="359">
        <v>0.308</v>
      </c>
      <c r="BV340" s="358">
        <v>9.6281300000000006E-6</v>
      </c>
      <c r="BW340" s="358">
        <v>4.0189378999999997E-2</v>
      </c>
      <c r="BX340" s="358">
        <v>3.0910981000000001E-2</v>
      </c>
      <c r="BY340" s="358">
        <v>7.1281871999999996E-2</v>
      </c>
      <c r="BZ340" s="358">
        <v>0.11603026299999999</v>
      </c>
      <c r="CA340" s="358">
        <v>0.45064920400000003</v>
      </c>
      <c r="CB340" s="359">
        <v>0.290928674</v>
      </c>
      <c r="CC340" s="64">
        <v>296</v>
      </c>
      <c r="CD340" s="64">
        <v>307</v>
      </c>
      <c r="CE340" s="64">
        <v>267</v>
      </c>
      <c r="CF340" s="64">
        <v>284</v>
      </c>
      <c r="CG340" s="64">
        <v>248</v>
      </c>
      <c r="CH340" s="64">
        <v>193</v>
      </c>
      <c r="CI340" s="64">
        <v>213</v>
      </c>
      <c r="CJ340" s="64">
        <v>224</v>
      </c>
      <c r="CK340" s="64">
        <v>226</v>
      </c>
      <c r="CL340" s="327">
        <v>259</v>
      </c>
      <c r="CM340" s="328">
        <v>4.7941048981361097E-2</v>
      </c>
      <c r="CN340" s="328">
        <v>0.223820797668913</v>
      </c>
      <c r="CO340" s="55" t="s">
        <v>74</v>
      </c>
      <c r="CQ340" s="348"/>
      <c r="CR340" s="38"/>
      <c r="CS340" s="331"/>
      <c r="CT340" s="214"/>
      <c r="CU340" s="302">
        <v>7</v>
      </c>
      <c r="CV340" s="302">
        <v>7</v>
      </c>
      <c r="CW340" s="352" t="s">
        <v>2578</v>
      </c>
      <c r="CY340" s="55" t="s">
        <v>3040</v>
      </c>
      <c r="CZ340" s="55" t="s">
        <v>3040</v>
      </c>
      <c r="DA340" s="368" t="s">
        <v>3040</v>
      </c>
    </row>
    <row r="341" spans="1:105" s="53" customFormat="1">
      <c r="A341" s="55">
        <v>340</v>
      </c>
      <c r="B341" s="53" t="s">
        <v>1175</v>
      </c>
      <c r="C341" s="53" t="s">
        <v>1175</v>
      </c>
      <c r="D341" s="131" t="s">
        <v>29</v>
      </c>
      <c r="E341" s="346"/>
      <c r="F341" s="346"/>
      <c r="G341" s="55" t="s">
        <v>1155</v>
      </c>
      <c r="H341" s="346"/>
      <c r="I341" s="346"/>
      <c r="J341" s="348"/>
      <c r="K341" s="55" t="s">
        <v>41</v>
      </c>
      <c r="L341" s="346"/>
      <c r="M341" s="55" t="s">
        <v>653</v>
      </c>
      <c r="N341" s="56" t="s">
        <v>1146</v>
      </c>
      <c r="O341" s="56" t="s">
        <v>1146</v>
      </c>
      <c r="P341" s="346"/>
      <c r="Q341" s="60" t="s">
        <v>1128</v>
      </c>
      <c r="R341" s="57">
        <v>41978</v>
      </c>
      <c r="S341" s="61" t="s">
        <v>1156</v>
      </c>
      <c r="T341" s="346"/>
      <c r="U341" s="346"/>
      <c r="V341" s="346"/>
      <c r="W341" s="346"/>
      <c r="X341" s="60" t="s">
        <v>517</v>
      </c>
      <c r="Y341" s="55"/>
      <c r="Z341" s="55"/>
      <c r="AA341" s="57"/>
      <c r="AB341" s="57"/>
      <c r="AC341" s="262"/>
      <c r="AD341" s="57">
        <v>42055</v>
      </c>
      <c r="AE341" s="66"/>
      <c r="AF341" s="276">
        <v>5</v>
      </c>
      <c r="AG341" s="276" t="s">
        <v>2000</v>
      </c>
      <c r="AH341" s="57">
        <v>42111</v>
      </c>
      <c r="AI341" s="65"/>
      <c r="AJ341" s="66"/>
      <c r="AK341" s="57">
        <v>42061</v>
      </c>
      <c r="AL341" s="57"/>
      <c r="AN341" s="71">
        <v>1</v>
      </c>
      <c r="AO341" s="57">
        <v>42005</v>
      </c>
      <c r="AQ341" s="66"/>
      <c r="AR341" s="57">
        <v>42051</v>
      </c>
      <c r="AS341" s="71"/>
      <c r="AT341" s="276" t="s">
        <v>1967</v>
      </c>
      <c r="AU341" s="66"/>
      <c r="AW341" s="71"/>
      <c r="AX341" s="71"/>
      <c r="AY341" s="58">
        <v>37.772280555556002</v>
      </c>
      <c r="AZ341" s="58">
        <v>140.50311388889</v>
      </c>
      <c r="BA341" s="59">
        <v>67</v>
      </c>
      <c r="BB341" s="346"/>
      <c r="BC341" s="346"/>
      <c r="BD341" s="55" t="s">
        <v>74</v>
      </c>
      <c r="BE341" s="211">
        <v>9.2999426728136712</v>
      </c>
      <c r="BF341" s="295" t="s">
        <v>1967</v>
      </c>
      <c r="BG341" s="57">
        <v>42147</v>
      </c>
      <c r="BH341" s="57" t="s">
        <v>1122</v>
      </c>
      <c r="BI341" s="95" t="s">
        <v>2023</v>
      </c>
      <c r="BJ341" s="99">
        <v>590.6158999999999</v>
      </c>
      <c r="BK341" s="307">
        <v>9.8499061913696097E-3</v>
      </c>
      <c r="BL341" s="93" t="s">
        <v>2015</v>
      </c>
      <c r="BM341" s="55">
        <v>1</v>
      </c>
      <c r="BN341" s="321" t="s">
        <v>2073</v>
      </c>
      <c r="BO341" s="358">
        <v>1E-3</v>
      </c>
      <c r="BP341" s="358">
        <v>0.01</v>
      </c>
      <c r="BQ341" s="358">
        <v>1.2E-2</v>
      </c>
      <c r="BR341" s="358">
        <v>0.01</v>
      </c>
      <c r="BS341" s="358">
        <v>0.04</v>
      </c>
      <c r="BT341" s="358">
        <v>0.61099999999999999</v>
      </c>
      <c r="BU341" s="359">
        <v>0.317</v>
      </c>
      <c r="BV341" s="358">
        <v>9.5825399999999996E-6</v>
      </c>
      <c r="BW341" s="358">
        <v>7.3995669999999999E-2</v>
      </c>
      <c r="BX341" s="358">
        <v>5.3428916E-2</v>
      </c>
      <c r="BY341" s="358">
        <v>7.0780356000000003E-2</v>
      </c>
      <c r="BZ341" s="358">
        <v>6.9182529000000006E-2</v>
      </c>
      <c r="CA341" s="358">
        <v>0.452890397</v>
      </c>
      <c r="CB341" s="359">
        <v>0.27971254800000001</v>
      </c>
      <c r="CC341" s="64">
        <v>296</v>
      </c>
      <c r="CD341" s="64">
        <v>307</v>
      </c>
      <c r="CE341" s="64">
        <v>267</v>
      </c>
      <c r="CF341" s="64">
        <v>283</v>
      </c>
      <c r="CG341" s="64">
        <v>248</v>
      </c>
      <c r="CH341" s="64">
        <v>193</v>
      </c>
      <c r="CI341" s="64">
        <v>213</v>
      </c>
      <c r="CJ341" s="64">
        <v>224</v>
      </c>
      <c r="CK341" s="64">
        <v>226</v>
      </c>
      <c r="CL341" s="327">
        <v>259</v>
      </c>
      <c r="CM341" s="328">
        <v>8.6634879352694705E-2</v>
      </c>
      <c r="CN341" s="328">
        <v>0.198563609327048</v>
      </c>
      <c r="CO341" s="55" t="s">
        <v>74</v>
      </c>
      <c r="CQ341" s="348"/>
      <c r="CR341" s="38"/>
      <c r="CS341" s="331"/>
      <c r="CT341" s="214"/>
      <c r="CU341" s="302">
        <v>6</v>
      </c>
      <c r="CV341" s="302">
        <v>6</v>
      </c>
      <c r="CW341" s="352" t="s">
        <v>2579</v>
      </c>
      <c r="CY341" s="55"/>
      <c r="CZ341" s="55"/>
      <c r="DA341" s="368" t="s">
        <v>3040</v>
      </c>
    </row>
    <row r="342" spans="1:105" s="53" customFormat="1">
      <c r="A342" s="55">
        <v>341</v>
      </c>
      <c r="B342" s="53" t="s">
        <v>1176</v>
      </c>
      <c r="C342" s="53" t="s">
        <v>1176</v>
      </c>
      <c r="D342" s="131" t="s">
        <v>29</v>
      </c>
      <c r="E342" s="346"/>
      <c r="F342" s="346"/>
      <c r="G342" s="55" t="s">
        <v>1157</v>
      </c>
      <c r="H342" s="346"/>
      <c r="I342" s="346"/>
      <c r="J342" s="348"/>
      <c r="K342" s="55" t="s">
        <v>41</v>
      </c>
      <c r="L342" s="346"/>
      <c r="M342" s="55" t="s">
        <v>653</v>
      </c>
      <c r="N342" s="56" t="s">
        <v>1146</v>
      </c>
      <c r="O342" s="56" t="s">
        <v>1158</v>
      </c>
      <c r="P342" s="346"/>
      <c r="Q342" s="60" t="s">
        <v>1128</v>
      </c>
      <c r="R342" s="57">
        <v>41978</v>
      </c>
      <c r="S342" s="61" t="s">
        <v>1156</v>
      </c>
      <c r="T342" s="346"/>
      <c r="U342" s="346"/>
      <c r="V342" s="346"/>
      <c r="W342" s="346"/>
      <c r="X342" s="60" t="s">
        <v>517</v>
      </c>
      <c r="Y342" s="55"/>
      <c r="Z342" s="55"/>
      <c r="AA342" s="57"/>
      <c r="AB342" s="57"/>
      <c r="AC342" s="262"/>
      <c r="AD342" s="57">
        <v>42055</v>
      </c>
      <c r="AE342" s="66"/>
      <c r="AF342" s="276">
        <v>6</v>
      </c>
      <c r="AG342" s="276" t="s">
        <v>2000</v>
      </c>
      <c r="AH342" s="57">
        <v>42111</v>
      </c>
      <c r="AI342" s="65"/>
      <c r="AJ342" s="66"/>
      <c r="AK342" s="57">
        <v>42061</v>
      </c>
      <c r="AL342" s="57"/>
      <c r="AN342" s="71">
        <v>2</v>
      </c>
      <c r="AO342" s="57">
        <v>42005</v>
      </c>
      <c r="AQ342" s="66"/>
      <c r="AR342" s="57">
        <v>42051</v>
      </c>
      <c r="AS342" s="71"/>
      <c r="AT342" s="276" t="s">
        <v>1967</v>
      </c>
      <c r="AU342" s="66"/>
      <c r="AW342" s="71"/>
      <c r="AX342" s="71"/>
      <c r="AY342" s="58">
        <v>37.773408333333002</v>
      </c>
      <c r="AZ342" s="58">
        <v>140.83701944443999</v>
      </c>
      <c r="BA342" s="59">
        <v>124</v>
      </c>
      <c r="BB342" s="346"/>
      <c r="BC342" s="346"/>
      <c r="BD342" s="55" t="s">
        <v>74</v>
      </c>
      <c r="BE342" s="211">
        <v>8.7609557058695167</v>
      </c>
      <c r="BF342" s="295" t="s">
        <v>1967</v>
      </c>
      <c r="BG342" s="57">
        <v>42147</v>
      </c>
      <c r="BH342" s="57" t="s">
        <v>1122</v>
      </c>
      <c r="BI342" s="95" t="s">
        <v>2023</v>
      </c>
      <c r="BJ342" s="99">
        <v>737.86129999999991</v>
      </c>
      <c r="BK342" s="307">
        <v>6.4184852374839499E-3</v>
      </c>
      <c r="BL342" s="93" t="s">
        <v>2015</v>
      </c>
      <c r="BM342" s="55">
        <v>1</v>
      </c>
      <c r="BN342" s="321" t="s">
        <v>2073</v>
      </c>
      <c r="BO342" s="358">
        <v>5.0000000000000001E-3</v>
      </c>
      <c r="BP342" s="358">
        <v>2E-3</v>
      </c>
      <c r="BQ342" s="358">
        <v>1E-3</v>
      </c>
      <c r="BR342" s="358">
        <v>2E-3</v>
      </c>
      <c r="BS342" s="358">
        <v>7.1999999999999995E-2</v>
      </c>
      <c r="BT342" s="358">
        <v>0.57799999999999996</v>
      </c>
      <c r="BU342" s="359">
        <v>0.34</v>
      </c>
      <c r="BV342" s="358">
        <v>9.7301800000000007E-6</v>
      </c>
      <c r="BW342" s="358">
        <v>8.1038784000000003E-2</v>
      </c>
      <c r="BX342" s="358">
        <v>5.1743892999999999E-2</v>
      </c>
      <c r="BY342" s="358">
        <v>6.7215313999999998E-2</v>
      </c>
      <c r="BZ342" s="358">
        <v>6.2142217E-2</v>
      </c>
      <c r="CA342" s="358">
        <v>0.44982931900000001</v>
      </c>
      <c r="CB342" s="359">
        <v>0.28802074300000002</v>
      </c>
      <c r="CC342" s="64">
        <v>296</v>
      </c>
      <c r="CD342" s="64">
        <v>307</v>
      </c>
      <c r="CE342" s="64">
        <v>267</v>
      </c>
      <c r="CF342" s="64">
        <v>283</v>
      </c>
      <c r="CG342" s="64">
        <v>248</v>
      </c>
      <c r="CH342" s="64">
        <v>193</v>
      </c>
      <c r="CI342" s="64">
        <v>213</v>
      </c>
      <c r="CJ342" s="64">
        <v>224</v>
      </c>
      <c r="CK342" s="64">
        <v>226</v>
      </c>
      <c r="CL342" s="327">
        <v>259</v>
      </c>
      <c r="CM342" s="328">
        <v>9.5304146799595396E-2</v>
      </c>
      <c r="CN342" s="328">
        <v>0.18826460535982401</v>
      </c>
      <c r="CO342" s="55" t="s">
        <v>74</v>
      </c>
      <c r="CQ342" s="348"/>
      <c r="CR342" s="38"/>
      <c r="CS342" s="331"/>
      <c r="CT342" s="214"/>
      <c r="CU342" s="302">
        <v>7</v>
      </c>
      <c r="CV342" s="302">
        <v>7</v>
      </c>
      <c r="CW342" s="352" t="s">
        <v>2580</v>
      </c>
      <c r="CY342" s="55"/>
      <c r="CZ342" s="55"/>
      <c r="DA342" s="368"/>
    </row>
    <row r="343" spans="1:105" s="53" customFormat="1">
      <c r="A343" s="55">
        <v>342</v>
      </c>
      <c r="B343" s="53" t="s">
        <v>1177</v>
      </c>
      <c r="C343" s="53" t="s">
        <v>1177</v>
      </c>
      <c r="D343" s="131" t="s">
        <v>29</v>
      </c>
      <c r="E343" s="346"/>
      <c r="F343" s="346"/>
      <c r="G343" s="55" t="s">
        <v>1159</v>
      </c>
      <c r="H343" s="346"/>
      <c r="I343" s="346"/>
      <c r="J343" s="348"/>
      <c r="K343" s="55" t="s">
        <v>41</v>
      </c>
      <c r="L343" s="346"/>
      <c r="M343" s="55" t="s">
        <v>653</v>
      </c>
      <c r="N343" s="56" t="s">
        <v>672</v>
      </c>
      <c r="O343" s="56" t="s">
        <v>1160</v>
      </c>
      <c r="P343" s="346"/>
      <c r="Q343" s="60" t="s">
        <v>1128</v>
      </c>
      <c r="R343" s="57">
        <v>41978</v>
      </c>
      <c r="S343" s="61" t="s">
        <v>1161</v>
      </c>
      <c r="T343" s="346"/>
      <c r="U343" s="346"/>
      <c r="V343" s="346"/>
      <c r="W343" s="346"/>
      <c r="X343" s="60" t="s">
        <v>517</v>
      </c>
      <c r="Y343" s="55"/>
      <c r="Z343" s="55"/>
      <c r="AA343" s="57"/>
      <c r="AB343" s="57"/>
      <c r="AC343" s="262"/>
      <c r="AD343" s="57">
        <v>42055</v>
      </c>
      <c r="AE343" s="66"/>
      <c r="AF343" s="276">
        <v>5</v>
      </c>
      <c r="AG343" s="276" t="s">
        <v>2000</v>
      </c>
      <c r="AH343" s="57">
        <v>42111</v>
      </c>
      <c r="AI343" s="65"/>
      <c r="AJ343" s="66"/>
      <c r="AK343" s="57">
        <v>42061</v>
      </c>
      <c r="AL343" s="57"/>
      <c r="AN343" s="71">
        <v>2</v>
      </c>
      <c r="AO343" s="57">
        <v>42005</v>
      </c>
      <c r="AQ343" s="66"/>
      <c r="AR343" s="57">
        <v>42051</v>
      </c>
      <c r="AS343" s="71"/>
      <c r="AT343" s="276" t="s">
        <v>1967</v>
      </c>
      <c r="AU343" s="66"/>
      <c r="AW343" s="71"/>
      <c r="AX343" s="71"/>
      <c r="AY343" s="58">
        <v>37.957169444443998</v>
      </c>
      <c r="AZ343" s="58">
        <v>140.65725555556</v>
      </c>
      <c r="BA343" s="59">
        <v>140</v>
      </c>
      <c r="BB343" s="346"/>
      <c r="BC343" s="346"/>
      <c r="BD343" s="55" t="s">
        <v>74</v>
      </c>
      <c r="BE343" s="211">
        <v>9.0471624428749458</v>
      </c>
      <c r="BF343" s="295" t="s">
        <v>1967</v>
      </c>
      <c r="BG343" s="57">
        <v>42147</v>
      </c>
      <c r="BH343" s="57" t="s">
        <v>1122</v>
      </c>
      <c r="BI343" s="95" t="s">
        <v>2023</v>
      </c>
      <c r="BJ343" s="99">
        <v>853.71079999999995</v>
      </c>
      <c r="BK343" s="307">
        <v>2.1459925215412099E-2</v>
      </c>
      <c r="BL343" s="93" t="s">
        <v>2015</v>
      </c>
      <c r="BM343" s="55">
        <v>1</v>
      </c>
      <c r="BN343" s="321" t="s">
        <v>2073</v>
      </c>
      <c r="BO343" s="358">
        <v>1.7000000000000001E-2</v>
      </c>
      <c r="BP343" s="358">
        <v>1E-3</v>
      </c>
      <c r="BQ343" s="358">
        <v>0.01</v>
      </c>
      <c r="BR343" s="358">
        <v>2.1000000000000001E-2</v>
      </c>
      <c r="BS343" s="358">
        <v>4.7E-2</v>
      </c>
      <c r="BT343" s="358">
        <v>0.61299999999999999</v>
      </c>
      <c r="BU343" s="359">
        <v>0.29099999999999998</v>
      </c>
      <c r="BV343" s="358">
        <v>9.6493499999999994E-6</v>
      </c>
      <c r="BW343" s="358">
        <v>4.6512939000000003E-2</v>
      </c>
      <c r="BX343" s="358">
        <v>4.4793193000000002E-2</v>
      </c>
      <c r="BY343" s="358">
        <v>7.4491149000000006E-2</v>
      </c>
      <c r="BZ343" s="358">
        <v>8.4474001000000007E-2</v>
      </c>
      <c r="CA343" s="358">
        <v>0.47341519599999998</v>
      </c>
      <c r="CB343" s="359">
        <v>0.27630387200000001</v>
      </c>
      <c r="CC343" s="64">
        <v>296</v>
      </c>
      <c r="CD343" s="64">
        <v>307</v>
      </c>
      <c r="CE343" s="64">
        <v>267</v>
      </c>
      <c r="CF343" s="64">
        <v>283</v>
      </c>
      <c r="CG343" s="64">
        <v>248</v>
      </c>
      <c r="CH343" s="64">
        <v>193</v>
      </c>
      <c r="CI343" s="64">
        <v>213</v>
      </c>
      <c r="CJ343" s="64">
        <v>225</v>
      </c>
      <c r="CK343" s="64">
        <v>226</v>
      </c>
      <c r="CL343" s="327">
        <v>259</v>
      </c>
      <c r="CM343" s="328">
        <v>6.5250686317006201E-2</v>
      </c>
      <c r="CN343" s="328">
        <v>0.20898383157634401</v>
      </c>
      <c r="CO343" s="55" t="s">
        <v>74</v>
      </c>
      <c r="CQ343" s="348"/>
      <c r="CR343" s="38"/>
      <c r="CS343" s="331"/>
      <c r="CT343" s="214"/>
      <c r="CU343" s="302">
        <v>6</v>
      </c>
      <c r="CV343" s="302">
        <v>6</v>
      </c>
      <c r="CW343" s="352" t="s">
        <v>2581</v>
      </c>
      <c r="CY343" s="55"/>
      <c r="CZ343" s="55"/>
      <c r="DA343" s="368" t="s">
        <v>3040</v>
      </c>
    </row>
    <row r="344" spans="1:105" s="53" customFormat="1">
      <c r="A344" s="55">
        <v>343</v>
      </c>
      <c r="B344" s="53" t="s">
        <v>1178</v>
      </c>
      <c r="C344" s="53" t="s">
        <v>1178</v>
      </c>
      <c r="D344" s="131" t="s">
        <v>29</v>
      </c>
      <c r="E344" s="346"/>
      <c r="F344" s="346"/>
      <c r="G344" s="55" t="s">
        <v>1162</v>
      </c>
      <c r="H344" s="346"/>
      <c r="I344" s="346"/>
      <c r="J344" s="348"/>
      <c r="K344" s="55" t="s">
        <v>41</v>
      </c>
      <c r="L344" s="346"/>
      <c r="M344" s="55" t="s">
        <v>653</v>
      </c>
      <c r="N344" s="56" t="s">
        <v>672</v>
      </c>
      <c r="O344" s="56" t="s">
        <v>1163</v>
      </c>
      <c r="P344" s="346"/>
      <c r="Q344" s="60" t="s">
        <v>1128</v>
      </c>
      <c r="R344" s="57">
        <v>41978</v>
      </c>
      <c r="S344" s="61" t="s">
        <v>1164</v>
      </c>
      <c r="T344" s="346"/>
      <c r="U344" s="346"/>
      <c r="V344" s="346"/>
      <c r="W344" s="346"/>
      <c r="X344" s="60" t="s">
        <v>517</v>
      </c>
      <c r="Y344" s="55"/>
      <c r="Z344" s="55"/>
      <c r="AA344" s="57"/>
      <c r="AB344" s="57"/>
      <c r="AC344" s="262"/>
      <c r="AD344" s="57">
        <v>42055</v>
      </c>
      <c r="AE344" s="66"/>
      <c r="AF344" s="276">
        <v>8</v>
      </c>
      <c r="AG344" s="276" t="s">
        <v>2000</v>
      </c>
      <c r="AH344" s="57">
        <v>42111</v>
      </c>
      <c r="AI344" s="65"/>
      <c r="AJ344" s="66"/>
      <c r="AK344" s="57">
        <v>42061</v>
      </c>
      <c r="AL344" s="57"/>
      <c r="AN344" s="71">
        <v>4</v>
      </c>
      <c r="AO344" s="57">
        <v>42005</v>
      </c>
      <c r="AQ344" s="66"/>
      <c r="AR344" s="57">
        <v>42051</v>
      </c>
      <c r="AS344" s="71"/>
      <c r="AT344" s="276" t="s">
        <v>1967</v>
      </c>
      <c r="AU344" s="66"/>
      <c r="AW344" s="71"/>
      <c r="AX344" s="71" t="s">
        <v>1967</v>
      </c>
      <c r="AY344" s="58">
        <v>38.139427777778003</v>
      </c>
      <c r="AZ344" s="58">
        <v>140.88500555556001</v>
      </c>
      <c r="BA344" s="59">
        <v>0.8</v>
      </c>
      <c r="BB344" s="346"/>
      <c r="BC344" s="346"/>
      <c r="BD344" s="55" t="s">
        <v>74</v>
      </c>
      <c r="BE344" s="211">
        <v>8.8103195451872178</v>
      </c>
      <c r="BF344" s="295" t="s">
        <v>1967</v>
      </c>
      <c r="BG344" s="57">
        <v>42147</v>
      </c>
      <c r="BH344" s="57" t="s">
        <v>1122</v>
      </c>
      <c r="BI344" s="95" t="s">
        <v>2023</v>
      </c>
      <c r="BJ344" s="99">
        <v>331.95389999999998</v>
      </c>
      <c r="BK344" s="307">
        <v>1.0493587252234701E-2</v>
      </c>
      <c r="BL344" s="93" t="s">
        <v>2015</v>
      </c>
      <c r="BM344" s="55">
        <v>1</v>
      </c>
      <c r="BN344" s="321" t="s">
        <v>2073</v>
      </c>
      <c r="BO344" s="358">
        <v>1.0999999999999999E-2</v>
      </c>
      <c r="BP344" s="358">
        <v>5.0000000000000001E-3</v>
      </c>
      <c r="BQ344" s="358">
        <v>3.3000000000000002E-2</v>
      </c>
      <c r="BR344" s="358">
        <v>3.0000000000000001E-3</v>
      </c>
      <c r="BS344" s="358">
        <v>7.8E-2</v>
      </c>
      <c r="BT344" s="358">
        <v>0.54700000000000004</v>
      </c>
      <c r="BU344" s="359">
        <v>0.32200000000000001</v>
      </c>
      <c r="BV344" s="358">
        <v>9.7875099999999997E-6</v>
      </c>
      <c r="BW344" s="358">
        <v>0.101554613</v>
      </c>
      <c r="BX344" s="358">
        <v>6.7555583000000002E-2</v>
      </c>
      <c r="BY344" s="358">
        <v>7.2484292000000006E-2</v>
      </c>
      <c r="BZ344" s="358">
        <v>5.9682987E-2</v>
      </c>
      <c r="CA344" s="358">
        <v>0.42839264599999999</v>
      </c>
      <c r="CB344" s="359">
        <v>0.27032009200000001</v>
      </c>
      <c r="CC344" s="64">
        <v>296</v>
      </c>
      <c r="CD344" s="64">
        <v>307</v>
      </c>
      <c r="CE344" s="64">
        <v>267</v>
      </c>
      <c r="CF344" s="64">
        <v>292</v>
      </c>
      <c r="CG344" s="64">
        <v>248</v>
      </c>
      <c r="CH344" s="64">
        <v>193</v>
      </c>
      <c r="CI344" s="64">
        <v>213</v>
      </c>
      <c r="CJ344" s="64">
        <v>224</v>
      </c>
      <c r="CK344" s="64">
        <v>226</v>
      </c>
      <c r="CL344" s="327">
        <v>259</v>
      </c>
      <c r="CM344" s="328">
        <v>0.112209218321052</v>
      </c>
      <c r="CN344" s="328">
        <v>0.18289824881192601</v>
      </c>
      <c r="CO344" s="55" t="s">
        <v>74</v>
      </c>
      <c r="CQ344" s="348"/>
      <c r="CR344" s="38"/>
      <c r="CS344" s="331"/>
      <c r="CT344" s="214"/>
      <c r="CU344" s="302">
        <v>7</v>
      </c>
      <c r="CV344" s="302">
        <v>7</v>
      </c>
      <c r="CW344" s="352" t="s">
        <v>2582</v>
      </c>
      <c r="CY344" s="55"/>
      <c r="CZ344" s="55"/>
      <c r="DA344" s="368" t="s">
        <v>3040</v>
      </c>
    </row>
    <row r="345" spans="1:105" s="53" customFormat="1">
      <c r="A345" s="55">
        <v>344</v>
      </c>
      <c r="B345" s="169" t="s">
        <v>1668</v>
      </c>
      <c r="C345" s="169" t="s">
        <v>1668</v>
      </c>
      <c r="D345" s="170" t="s">
        <v>29</v>
      </c>
      <c r="E345" s="171"/>
      <c r="F345" s="172" t="s">
        <v>1668</v>
      </c>
      <c r="G345" s="173"/>
      <c r="H345" s="173"/>
      <c r="I345" s="173"/>
      <c r="J345" s="174"/>
      <c r="K345" s="174"/>
      <c r="L345" s="175"/>
      <c r="M345" s="178" t="s">
        <v>798</v>
      </c>
      <c r="N345" s="179"/>
      <c r="O345" s="179"/>
      <c r="P345" s="179"/>
      <c r="Q345" s="180" t="s">
        <v>805</v>
      </c>
      <c r="R345" s="181">
        <v>40664</v>
      </c>
      <c r="S345" s="182"/>
      <c r="T345" s="185"/>
      <c r="U345" s="174"/>
      <c r="V345" s="171"/>
      <c r="W345" s="186"/>
      <c r="X345" s="187" t="s">
        <v>806</v>
      </c>
      <c r="Y345" s="174"/>
      <c r="Z345" s="174"/>
      <c r="AA345" s="188"/>
      <c r="AB345" s="188"/>
      <c r="AC345" s="264"/>
      <c r="AD345" s="199">
        <v>42094</v>
      </c>
      <c r="AE345" s="71">
        <v>10</v>
      </c>
      <c r="AF345" s="278">
        <v>7</v>
      </c>
      <c r="AG345" s="278" t="s">
        <v>2000</v>
      </c>
      <c r="AH345" s="188"/>
      <c r="AI345" s="186"/>
      <c r="AJ345" s="189"/>
      <c r="AK345" s="188"/>
      <c r="AL345" s="188"/>
      <c r="AM345" s="171"/>
      <c r="AN345" s="71">
        <v>5</v>
      </c>
      <c r="AO345" s="188">
        <v>42093</v>
      </c>
      <c r="AP345" s="171"/>
      <c r="AQ345" s="189"/>
      <c r="AR345" s="57">
        <v>42005</v>
      </c>
      <c r="AS345" s="71"/>
      <c r="AT345" s="280" t="s">
        <v>1967</v>
      </c>
      <c r="AU345" s="189"/>
      <c r="AV345" s="171"/>
      <c r="AW345" s="71"/>
      <c r="AX345" s="71" t="s">
        <v>1967</v>
      </c>
      <c r="AY345" s="176">
        <v>33.431666</v>
      </c>
      <c r="AZ345" s="176">
        <v>126.417222</v>
      </c>
      <c r="BA345" s="177">
        <v>337</v>
      </c>
      <c r="BB345" s="183"/>
      <c r="BC345" s="184"/>
      <c r="BD345" s="55" t="s">
        <v>74</v>
      </c>
      <c r="BE345" s="211">
        <v>8.8962675613336124</v>
      </c>
      <c r="BF345" s="295" t="s">
        <v>1967</v>
      </c>
      <c r="BG345" s="57">
        <v>42147</v>
      </c>
      <c r="BH345" s="57" t="s">
        <v>1122</v>
      </c>
      <c r="BI345" s="95" t="s">
        <v>2023</v>
      </c>
      <c r="BJ345" s="99">
        <v>186.62299999999999</v>
      </c>
      <c r="BK345" s="307">
        <v>3.3081285444234399E-3</v>
      </c>
      <c r="BL345" s="93" t="s">
        <v>2015</v>
      </c>
      <c r="BM345" s="55">
        <v>3</v>
      </c>
      <c r="BN345" s="320" t="s">
        <v>2138</v>
      </c>
      <c r="BO345" s="358">
        <v>6.8000000000000005E-2</v>
      </c>
      <c r="BP345" s="358">
        <v>9.4E-2</v>
      </c>
      <c r="BQ345" s="358">
        <v>1.4999999999999999E-2</v>
      </c>
      <c r="BR345" s="358">
        <v>7.2999999999999995E-2</v>
      </c>
      <c r="BS345" s="358">
        <v>0.57899999999999996</v>
      </c>
      <c r="BT345" s="358">
        <v>0.126</v>
      </c>
      <c r="BU345" s="359">
        <v>4.4999999999999998E-2</v>
      </c>
      <c r="BV345" s="358">
        <v>1.9838534000000001E-2</v>
      </c>
      <c r="BW345" s="358">
        <v>9.0474299999999995E-6</v>
      </c>
      <c r="BX345" s="358">
        <v>9.0474299999999995E-6</v>
      </c>
      <c r="BY345" s="358">
        <v>0.13968206899999999</v>
      </c>
      <c r="BZ345" s="358">
        <v>0.67328604299999995</v>
      </c>
      <c r="CA345" s="358">
        <v>0.14771403399999999</v>
      </c>
      <c r="CB345" s="359">
        <v>1.9461224999999999E-2</v>
      </c>
      <c r="CC345" s="64">
        <v>296</v>
      </c>
      <c r="CD345" s="64">
        <v>308</v>
      </c>
      <c r="CE345" s="64">
        <v>267</v>
      </c>
      <c r="CF345" s="64">
        <v>283</v>
      </c>
      <c r="CG345" s="64">
        <v>248</v>
      </c>
      <c r="CH345" s="64">
        <v>193</v>
      </c>
      <c r="CI345" s="64">
        <v>213</v>
      </c>
      <c r="CJ345" s="64">
        <v>225</v>
      </c>
      <c r="CK345" s="64">
        <v>226</v>
      </c>
      <c r="CL345" s="327">
        <v>259</v>
      </c>
      <c r="CM345" s="328">
        <v>2.2251119780378598E-2</v>
      </c>
      <c r="CN345" s="328">
        <v>0.36491798433574701</v>
      </c>
      <c r="CO345" s="55" t="s">
        <v>74</v>
      </c>
      <c r="CP345" s="53" t="s">
        <v>2072</v>
      </c>
      <c r="CQ345" s="174"/>
      <c r="CR345" s="337"/>
      <c r="CS345" s="338"/>
      <c r="CT345" s="37"/>
      <c r="CU345" s="302">
        <v>10</v>
      </c>
      <c r="CV345" s="302">
        <v>10</v>
      </c>
      <c r="CW345" s="352" t="s">
        <v>2583</v>
      </c>
      <c r="CY345" s="55"/>
      <c r="CZ345" s="55"/>
      <c r="DA345" s="368"/>
    </row>
    <row r="346" spans="1:105">
      <c r="A346" s="55">
        <v>345</v>
      </c>
      <c r="B346" s="17" t="s">
        <v>796</v>
      </c>
      <c r="C346" s="17" t="s">
        <v>796</v>
      </c>
      <c r="D346" s="18" t="s">
        <v>29</v>
      </c>
      <c r="E346" s="17"/>
      <c r="F346" s="17"/>
      <c r="G346" s="19"/>
      <c r="H346" s="19"/>
      <c r="I346" s="19"/>
      <c r="J346" s="20"/>
      <c r="K346" s="20"/>
      <c r="L346" s="21"/>
      <c r="M346" s="20" t="s">
        <v>798</v>
      </c>
      <c r="N346" s="24" t="s">
        <v>799</v>
      </c>
      <c r="O346" s="24" t="s">
        <v>800</v>
      </c>
      <c r="P346" s="24" t="s">
        <v>801</v>
      </c>
      <c r="Q346" s="25" t="s">
        <v>805</v>
      </c>
      <c r="R346" s="26">
        <v>40726</v>
      </c>
      <c r="S346" s="27"/>
      <c r="T346" s="30"/>
      <c r="U346" s="20"/>
      <c r="V346" s="17"/>
      <c r="W346" s="31"/>
      <c r="X346" s="25" t="s">
        <v>806</v>
      </c>
      <c r="Y346" s="20"/>
      <c r="Z346" s="20"/>
      <c r="AA346" s="26"/>
      <c r="AB346" s="26"/>
      <c r="AC346" s="265"/>
      <c r="AD346" s="26"/>
      <c r="AE346" s="71"/>
      <c r="AF346" s="279">
        <v>6</v>
      </c>
      <c r="AG346" s="279"/>
      <c r="AH346" s="26"/>
      <c r="AI346" s="32"/>
      <c r="AJ346" s="32"/>
      <c r="AK346" s="26"/>
      <c r="AL346" s="26"/>
      <c r="AM346" s="17"/>
      <c r="AN346" s="71"/>
      <c r="AO346" s="26"/>
      <c r="AP346" s="171"/>
      <c r="AQ346" s="32"/>
      <c r="AR346" s="26"/>
      <c r="AS346" s="71"/>
      <c r="AT346" s="279" t="s">
        <v>1967</v>
      </c>
      <c r="AU346" s="32"/>
      <c r="AV346" s="17"/>
      <c r="AW346" s="71">
        <v>8</v>
      </c>
      <c r="AX346" s="71" t="s">
        <v>1967</v>
      </c>
      <c r="AY346" s="22">
        <v>35.416800000000002</v>
      </c>
      <c r="AZ346" s="22">
        <v>129.06370000000001</v>
      </c>
      <c r="BA346" s="23">
        <v>41</v>
      </c>
      <c r="BB346" s="28"/>
      <c r="BC346" s="29"/>
      <c r="BD346" s="196" t="s">
        <v>74</v>
      </c>
      <c r="BE346" s="213">
        <v>8.6887741935483866</v>
      </c>
      <c r="BF346" s="296" t="s">
        <v>1967</v>
      </c>
      <c r="BG346" s="26">
        <v>41061</v>
      </c>
      <c r="BH346" s="26" t="s">
        <v>1122</v>
      </c>
      <c r="BI346" s="95"/>
      <c r="BJ346" s="99"/>
      <c r="BK346" s="307"/>
      <c r="BL346" s="93" t="s">
        <v>2015</v>
      </c>
      <c r="BM346" s="55">
        <v>3</v>
      </c>
      <c r="BN346" s="320" t="s">
        <v>2138</v>
      </c>
      <c r="BO346" s="358">
        <v>6.8000000000000005E-2</v>
      </c>
      <c r="BP346" s="358">
        <v>9.4E-2</v>
      </c>
      <c r="BQ346" s="358">
        <v>1.4999999999999999E-2</v>
      </c>
      <c r="BR346" s="358">
        <v>7.2999999999999995E-2</v>
      </c>
      <c r="BS346" s="358">
        <v>0.57899999999999996</v>
      </c>
      <c r="BT346" s="358">
        <v>0.126</v>
      </c>
      <c r="BU346" s="359">
        <v>4.4999999999999998E-2</v>
      </c>
      <c r="BV346" s="358">
        <v>1.9838534000000001E-2</v>
      </c>
      <c r="BW346" s="358">
        <v>9.0474299999999995E-6</v>
      </c>
      <c r="BX346" s="358">
        <v>9.0474299999999995E-6</v>
      </c>
      <c r="BY346" s="358">
        <v>0.13968206899999999</v>
      </c>
      <c r="BZ346" s="358">
        <v>0.67328604299999995</v>
      </c>
      <c r="CA346" s="358">
        <v>0.14771403399999999</v>
      </c>
      <c r="CB346" s="359">
        <v>1.9461224999999999E-2</v>
      </c>
      <c r="CC346" s="64">
        <v>296</v>
      </c>
      <c r="CD346" s="64">
        <v>308</v>
      </c>
      <c r="CE346" s="64">
        <v>267</v>
      </c>
      <c r="CF346" s="64">
        <v>283</v>
      </c>
      <c r="CG346" s="64">
        <v>248</v>
      </c>
      <c r="CH346" s="64">
        <v>193</v>
      </c>
      <c r="CI346" s="64">
        <v>213</v>
      </c>
      <c r="CJ346" s="64">
        <v>225</v>
      </c>
      <c r="CK346" s="64">
        <v>226</v>
      </c>
      <c r="CL346" s="327">
        <v>259</v>
      </c>
      <c r="CM346" s="328">
        <v>2.2251119780378598E-2</v>
      </c>
      <c r="CN346" s="328">
        <v>0.36491798433574701</v>
      </c>
      <c r="CO346" s="55" t="s">
        <v>74</v>
      </c>
      <c r="CP346" s="53" t="s">
        <v>2072</v>
      </c>
      <c r="CQ346" s="20"/>
      <c r="CR346" s="337" t="s">
        <v>2147</v>
      </c>
      <c r="CS346" s="338">
        <v>42577</v>
      </c>
      <c r="CT346" s="37" t="s">
        <v>1967</v>
      </c>
      <c r="CU346" s="302">
        <v>8</v>
      </c>
      <c r="CV346" s="302">
        <v>8</v>
      </c>
      <c r="CW346" s="325" t="s">
        <v>2366</v>
      </c>
      <c r="CX346" s="37" t="s">
        <v>1967</v>
      </c>
    </row>
    <row r="347" spans="1:105" s="17" customFormat="1">
      <c r="A347" s="55">
        <v>346</v>
      </c>
      <c r="B347" s="17" t="s">
        <v>797</v>
      </c>
      <c r="C347" s="17" t="s">
        <v>797</v>
      </c>
      <c r="D347" s="18" t="s">
        <v>29</v>
      </c>
      <c r="G347" s="19"/>
      <c r="H347" s="19"/>
      <c r="I347" s="19"/>
      <c r="J347" s="20"/>
      <c r="K347" s="20"/>
      <c r="L347" s="21"/>
      <c r="M347" s="20" t="s">
        <v>798</v>
      </c>
      <c r="N347" s="24" t="s">
        <v>802</v>
      </c>
      <c r="O347" s="24" t="s">
        <v>803</v>
      </c>
      <c r="P347" s="24" t="s">
        <v>804</v>
      </c>
      <c r="Q347" s="25" t="s">
        <v>805</v>
      </c>
      <c r="R347" s="26">
        <v>40726</v>
      </c>
      <c r="S347" s="27"/>
      <c r="T347" s="30"/>
      <c r="U347" s="20"/>
      <c r="W347" s="31"/>
      <c r="X347" s="25" t="s">
        <v>806</v>
      </c>
      <c r="Y347" s="20"/>
      <c r="Z347" s="20"/>
      <c r="AA347" s="26"/>
      <c r="AB347" s="26"/>
      <c r="AC347" s="265"/>
      <c r="AD347" s="26"/>
      <c r="AE347" s="71"/>
      <c r="AF347" s="279">
        <v>6</v>
      </c>
      <c r="AG347" s="279"/>
      <c r="AH347" s="26"/>
      <c r="AI347" s="32"/>
      <c r="AJ347" s="32"/>
      <c r="AK347" s="26"/>
      <c r="AL347" s="26"/>
      <c r="AN347" s="71"/>
      <c r="AO347" s="26"/>
      <c r="AP347" s="171"/>
      <c r="AQ347" s="32"/>
      <c r="AR347" s="26"/>
      <c r="AS347" s="71"/>
      <c r="AT347" s="279" t="s">
        <v>1967</v>
      </c>
      <c r="AU347" s="32"/>
      <c r="AW347" s="71">
        <v>5</v>
      </c>
      <c r="AX347" s="71" t="s">
        <v>1967</v>
      </c>
      <c r="AY347" s="22">
        <v>36.339300000000001</v>
      </c>
      <c r="AZ347" s="22">
        <v>129.06129999999999</v>
      </c>
      <c r="BA347" s="23">
        <v>275</v>
      </c>
      <c r="BB347" s="28"/>
      <c r="BC347" s="29"/>
      <c r="BD347" s="196" t="s">
        <v>74</v>
      </c>
      <c r="BE347" s="213">
        <v>8.5846987951807225</v>
      </c>
      <c r="BF347" s="296" t="s">
        <v>1967</v>
      </c>
      <c r="BG347" s="26">
        <v>41061</v>
      </c>
      <c r="BH347" s="26" t="s">
        <v>1122</v>
      </c>
      <c r="BI347" s="95"/>
      <c r="BJ347" s="99"/>
      <c r="BK347" s="307"/>
      <c r="BL347" s="93" t="s">
        <v>2015</v>
      </c>
      <c r="BM347" s="55">
        <v>3</v>
      </c>
      <c r="BN347" s="320" t="s">
        <v>2138</v>
      </c>
      <c r="BO347" s="358">
        <v>6.8000000000000005E-2</v>
      </c>
      <c r="BP347" s="358">
        <v>9.4E-2</v>
      </c>
      <c r="BQ347" s="358">
        <v>1.4999999999999999E-2</v>
      </c>
      <c r="BR347" s="358">
        <v>7.2999999999999995E-2</v>
      </c>
      <c r="BS347" s="358">
        <v>0.57899999999999996</v>
      </c>
      <c r="BT347" s="358">
        <v>0.126</v>
      </c>
      <c r="BU347" s="359">
        <v>4.4999999999999998E-2</v>
      </c>
      <c r="BV347" s="358">
        <v>1.9838534000000001E-2</v>
      </c>
      <c r="BW347" s="358">
        <v>9.0474299999999995E-6</v>
      </c>
      <c r="BX347" s="358">
        <v>9.0474299999999995E-6</v>
      </c>
      <c r="BY347" s="358">
        <v>0.13968206899999999</v>
      </c>
      <c r="BZ347" s="358">
        <v>0.67328604299999995</v>
      </c>
      <c r="CA347" s="358">
        <v>0.14771403399999999</v>
      </c>
      <c r="CB347" s="359">
        <v>1.9461224999999999E-2</v>
      </c>
      <c r="CC347" s="64">
        <v>296</v>
      </c>
      <c r="CD347" s="64">
        <v>308</v>
      </c>
      <c r="CE347" s="64">
        <v>267</v>
      </c>
      <c r="CF347" s="64">
        <v>283</v>
      </c>
      <c r="CG347" s="64">
        <v>248</v>
      </c>
      <c r="CH347" s="64">
        <v>193</v>
      </c>
      <c r="CI347" s="64">
        <v>213</v>
      </c>
      <c r="CJ347" s="64">
        <v>225</v>
      </c>
      <c r="CK347" s="64">
        <v>226</v>
      </c>
      <c r="CL347" s="327">
        <v>259</v>
      </c>
      <c r="CM347" s="328">
        <v>2.2251119780378598E-2</v>
      </c>
      <c r="CN347" s="328">
        <v>0.36491798433574701</v>
      </c>
      <c r="CO347" s="55" t="s">
        <v>74</v>
      </c>
      <c r="CP347" s="53" t="s">
        <v>2072</v>
      </c>
      <c r="CQ347" s="20"/>
      <c r="CR347" s="337" t="s">
        <v>2148</v>
      </c>
      <c r="CS347" s="338">
        <v>42577</v>
      </c>
      <c r="CT347" s="37" t="s">
        <v>1967</v>
      </c>
      <c r="CU347" s="302">
        <v>7</v>
      </c>
      <c r="CV347" s="302">
        <v>7</v>
      </c>
      <c r="CW347" s="325" t="s">
        <v>2367</v>
      </c>
      <c r="CX347" s="37" t="s">
        <v>1967</v>
      </c>
      <c r="CY347" s="20"/>
      <c r="CZ347" s="20"/>
      <c r="DA347" s="368"/>
    </row>
    <row r="348" spans="1:105" s="17" customFormat="1">
      <c r="A348" s="55">
        <v>347</v>
      </c>
      <c r="B348" s="172" t="s">
        <v>1669</v>
      </c>
      <c r="C348" s="172" t="s">
        <v>1669</v>
      </c>
      <c r="D348" s="190" t="s">
        <v>29</v>
      </c>
      <c r="E348" s="171"/>
      <c r="F348" s="169" t="s">
        <v>1669</v>
      </c>
      <c r="G348" s="173"/>
      <c r="H348" s="173"/>
      <c r="I348" s="173"/>
      <c r="J348" s="174"/>
      <c r="K348" s="174"/>
      <c r="L348" s="175"/>
      <c r="M348" s="192" t="s">
        <v>798</v>
      </c>
      <c r="N348" s="179"/>
      <c r="O348" s="179"/>
      <c r="P348" s="179"/>
      <c r="Q348" s="193" t="s">
        <v>805</v>
      </c>
      <c r="R348" s="181">
        <v>41585</v>
      </c>
      <c r="S348" s="182"/>
      <c r="T348" s="185"/>
      <c r="U348" s="174"/>
      <c r="V348" s="171"/>
      <c r="W348" s="186"/>
      <c r="X348" s="187" t="s">
        <v>806</v>
      </c>
      <c r="Y348" s="174"/>
      <c r="Z348" s="174"/>
      <c r="AA348" s="188"/>
      <c r="AB348" s="188"/>
      <c r="AC348" s="264"/>
      <c r="AD348" s="199">
        <v>42094</v>
      </c>
      <c r="AE348" s="71">
        <v>10</v>
      </c>
      <c r="AF348" s="278">
        <v>6</v>
      </c>
      <c r="AG348" s="276" t="s">
        <v>2000</v>
      </c>
      <c r="AH348" s="188">
        <v>42118</v>
      </c>
      <c r="AI348" s="186"/>
      <c r="AJ348" s="189"/>
      <c r="AK348" s="188"/>
      <c r="AL348" s="188"/>
      <c r="AM348" s="171"/>
      <c r="AN348" s="71">
        <v>5</v>
      </c>
      <c r="AO348" s="188">
        <v>42093</v>
      </c>
      <c r="AP348" s="171"/>
      <c r="AQ348" s="189"/>
      <c r="AR348" s="57">
        <v>42005</v>
      </c>
      <c r="AS348" s="71"/>
      <c r="AT348" s="280" t="s">
        <v>1967</v>
      </c>
      <c r="AU348" s="189"/>
      <c r="AV348" s="171"/>
      <c r="AW348" s="71"/>
      <c r="AX348" s="71" t="s">
        <v>1967</v>
      </c>
      <c r="AY348" s="176">
        <v>37.200277</v>
      </c>
      <c r="AZ348" s="176">
        <v>128.96083300000001</v>
      </c>
      <c r="BA348" s="191">
        <v>765</v>
      </c>
      <c r="BB348" s="183"/>
      <c r="BC348" s="184"/>
      <c r="BD348" s="55" t="s">
        <v>74</v>
      </c>
      <c r="BE348" s="211">
        <v>8.6210031347962381</v>
      </c>
      <c r="BF348" s="295" t="s">
        <v>1967</v>
      </c>
      <c r="BG348" s="57">
        <v>42147</v>
      </c>
      <c r="BH348" s="57" t="s">
        <v>1122</v>
      </c>
      <c r="BI348" s="95" t="s">
        <v>2023</v>
      </c>
      <c r="BJ348" s="99">
        <v>118.53499999999998</v>
      </c>
      <c r="BK348" s="307">
        <v>1.6691505216095401E-2</v>
      </c>
      <c r="BL348" s="93" t="s">
        <v>2015</v>
      </c>
      <c r="BM348" s="55">
        <v>3</v>
      </c>
      <c r="BN348" s="320" t="s">
        <v>2138</v>
      </c>
      <c r="BO348" s="358">
        <v>0</v>
      </c>
      <c r="BP348" s="358">
        <v>0.127</v>
      </c>
      <c r="BQ348" s="358">
        <v>0</v>
      </c>
      <c r="BR348" s="358">
        <v>0</v>
      </c>
      <c r="BS348" s="358">
        <v>0.872</v>
      </c>
      <c r="BT348" s="358">
        <v>0</v>
      </c>
      <c r="BU348" s="359">
        <v>0</v>
      </c>
      <c r="BV348" s="358">
        <v>6.8260714E-2</v>
      </c>
      <c r="BW348" s="358">
        <v>0.16511474400000001</v>
      </c>
      <c r="BX348" s="358">
        <v>7.1113974999999996E-2</v>
      </c>
      <c r="BY348" s="358">
        <v>0.130636486</v>
      </c>
      <c r="BZ348" s="358">
        <v>0.41914525899999999</v>
      </c>
      <c r="CA348" s="358">
        <v>5.5077973000000002E-2</v>
      </c>
      <c r="CB348" s="359">
        <v>9.0650850000000005E-2</v>
      </c>
      <c r="CC348" s="64">
        <v>296</v>
      </c>
      <c r="CD348" s="64">
        <v>308</v>
      </c>
      <c r="CE348" s="64">
        <v>267</v>
      </c>
      <c r="CF348" s="64">
        <v>283</v>
      </c>
      <c r="CG348" s="64">
        <v>248</v>
      </c>
      <c r="CH348" s="64">
        <v>193</v>
      </c>
      <c r="CI348" s="64">
        <v>213</v>
      </c>
      <c r="CJ348" s="64">
        <v>225</v>
      </c>
      <c r="CK348" s="64">
        <v>226</v>
      </c>
      <c r="CL348" s="327">
        <v>259</v>
      </c>
      <c r="CM348" s="328">
        <v>9.7240283196069893E-2</v>
      </c>
      <c r="CN348" s="328">
        <v>0.18802816901408501</v>
      </c>
      <c r="CO348" s="55" t="s">
        <v>74</v>
      </c>
      <c r="CQ348" s="174"/>
      <c r="CR348" s="38"/>
      <c r="CS348" s="331"/>
      <c r="CT348" s="214"/>
      <c r="CU348" s="302">
        <v>6</v>
      </c>
      <c r="CV348" s="302">
        <v>6</v>
      </c>
      <c r="CW348" s="352" t="s">
        <v>2584</v>
      </c>
      <c r="CY348" s="20"/>
      <c r="CZ348" s="20"/>
      <c r="DA348" s="368"/>
    </row>
    <row r="349" spans="1:105" s="171" customFormat="1">
      <c r="A349" s="55">
        <v>348</v>
      </c>
      <c r="B349" s="169" t="s">
        <v>1670</v>
      </c>
      <c r="C349" s="169" t="s">
        <v>1670</v>
      </c>
      <c r="D349" s="190" t="s">
        <v>29</v>
      </c>
      <c r="E349" s="194"/>
      <c r="F349" s="194" t="s">
        <v>1670</v>
      </c>
      <c r="G349" s="195"/>
      <c r="H349" s="195"/>
      <c r="I349" s="195"/>
      <c r="J349" s="196"/>
      <c r="K349" s="196"/>
      <c r="L349" s="197"/>
      <c r="M349" s="192" t="s">
        <v>798</v>
      </c>
      <c r="N349" s="198"/>
      <c r="O349" s="198"/>
      <c r="P349" s="198"/>
      <c r="Q349" s="193" t="s">
        <v>805</v>
      </c>
      <c r="R349" s="199">
        <v>41585</v>
      </c>
      <c r="S349" s="200"/>
      <c r="T349" s="203"/>
      <c r="U349" s="196"/>
      <c r="V349" s="194"/>
      <c r="W349" s="204"/>
      <c r="X349" s="205" t="s">
        <v>806</v>
      </c>
      <c r="Y349" s="196"/>
      <c r="Z349" s="196"/>
      <c r="AA349" s="199"/>
      <c r="AB349" s="199"/>
      <c r="AC349" s="266"/>
      <c r="AD349" s="199">
        <v>42094</v>
      </c>
      <c r="AE349" s="71">
        <v>10</v>
      </c>
      <c r="AF349" s="280">
        <v>2</v>
      </c>
      <c r="AG349" s="276" t="s">
        <v>2000</v>
      </c>
      <c r="AH349" s="188">
        <v>42118</v>
      </c>
      <c r="AI349" s="204"/>
      <c r="AJ349" s="206"/>
      <c r="AK349" s="199"/>
      <c r="AL349" s="199"/>
      <c r="AM349" s="194"/>
      <c r="AN349" s="71">
        <v>4</v>
      </c>
      <c r="AO349" s="188">
        <v>42093</v>
      </c>
      <c r="AQ349" s="206"/>
      <c r="AR349" s="57">
        <v>42005</v>
      </c>
      <c r="AS349" s="71"/>
      <c r="AT349" s="280" t="s">
        <v>1967</v>
      </c>
      <c r="AU349" s="206"/>
      <c r="AV349" s="194"/>
      <c r="AW349" s="71"/>
      <c r="AX349" s="71" t="s">
        <v>1967</v>
      </c>
      <c r="AY349" s="176">
        <v>35.469166000000001</v>
      </c>
      <c r="AZ349" s="176">
        <v>129.215</v>
      </c>
      <c r="BA349" s="191">
        <v>57</v>
      </c>
      <c r="BB349" s="201"/>
      <c r="BC349" s="202"/>
      <c r="BD349" s="55" t="s">
        <v>74</v>
      </c>
      <c r="BE349" s="211">
        <v>9.1507159569489929</v>
      </c>
      <c r="BF349" s="295" t="s">
        <v>1967</v>
      </c>
      <c r="BG349" s="57">
        <v>42147</v>
      </c>
      <c r="BH349" s="57" t="s">
        <v>1122</v>
      </c>
      <c r="BI349" s="95" t="s">
        <v>2023</v>
      </c>
      <c r="BJ349" s="99">
        <v>79.511899999999997</v>
      </c>
      <c r="BK349" s="307">
        <v>6.6948555320648301E-3</v>
      </c>
      <c r="BL349" s="93" t="s">
        <v>2015</v>
      </c>
      <c r="BM349" s="55">
        <v>3</v>
      </c>
      <c r="BN349" s="320" t="s">
        <v>2138</v>
      </c>
      <c r="BO349" s="358">
        <v>6.8000000000000005E-2</v>
      </c>
      <c r="BP349" s="358">
        <v>9.4E-2</v>
      </c>
      <c r="BQ349" s="358">
        <v>1.4999999999999999E-2</v>
      </c>
      <c r="BR349" s="358">
        <v>7.2999999999999995E-2</v>
      </c>
      <c r="BS349" s="358">
        <v>0.57899999999999996</v>
      </c>
      <c r="BT349" s="358">
        <v>0.126</v>
      </c>
      <c r="BU349" s="359">
        <v>4.4999999999999998E-2</v>
      </c>
      <c r="BV349" s="358">
        <v>1.9838534000000001E-2</v>
      </c>
      <c r="BW349" s="358">
        <v>9.0474299999999995E-6</v>
      </c>
      <c r="BX349" s="358">
        <v>9.0474299999999995E-6</v>
      </c>
      <c r="BY349" s="358">
        <v>0.13968206899999999</v>
      </c>
      <c r="BZ349" s="358">
        <v>0.67328604299999995</v>
      </c>
      <c r="CA349" s="358">
        <v>0.14771403399999999</v>
      </c>
      <c r="CB349" s="359">
        <v>1.9461224999999999E-2</v>
      </c>
      <c r="CC349" s="64">
        <v>296</v>
      </c>
      <c r="CD349" s="64">
        <v>308</v>
      </c>
      <c r="CE349" s="64">
        <v>267</v>
      </c>
      <c r="CF349" s="64">
        <v>283</v>
      </c>
      <c r="CG349" s="64">
        <v>248</v>
      </c>
      <c r="CH349" s="64">
        <v>193</v>
      </c>
      <c r="CI349" s="64">
        <v>213</v>
      </c>
      <c r="CJ349" s="64">
        <v>225</v>
      </c>
      <c r="CK349" s="64">
        <v>226</v>
      </c>
      <c r="CL349" s="327">
        <v>259</v>
      </c>
      <c r="CM349" s="328">
        <v>2.2251119780378598E-2</v>
      </c>
      <c r="CN349" s="328">
        <v>0.36491798433574701</v>
      </c>
      <c r="CO349" s="55" t="s">
        <v>74</v>
      </c>
      <c r="CP349" s="53" t="s">
        <v>2072</v>
      </c>
      <c r="CQ349" s="196"/>
      <c r="CR349" s="38"/>
      <c r="CS349" s="331"/>
      <c r="CT349" s="214"/>
      <c r="CU349" s="302">
        <v>8</v>
      </c>
      <c r="CV349" s="302">
        <v>8</v>
      </c>
      <c r="CW349" s="352" t="s">
        <v>2585</v>
      </c>
      <c r="CY349" s="174"/>
      <c r="CZ349" s="174"/>
      <c r="DA349" s="178"/>
    </row>
    <row r="350" spans="1:105" s="171" customFormat="1">
      <c r="A350" s="55">
        <v>349</v>
      </c>
      <c r="B350" s="169" t="s">
        <v>1671</v>
      </c>
      <c r="C350" s="169" t="s">
        <v>1671</v>
      </c>
      <c r="D350" s="190" t="s">
        <v>29</v>
      </c>
      <c r="E350" s="194"/>
      <c r="F350" s="194" t="s">
        <v>1671</v>
      </c>
      <c r="G350" s="195"/>
      <c r="H350" s="195"/>
      <c r="I350" s="195"/>
      <c r="J350" s="196"/>
      <c r="K350" s="196"/>
      <c r="L350" s="197"/>
      <c r="M350" s="192" t="s">
        <v>798</v>
      </c>
      <c r="N350" s="198"/>
      <c r="O350" s="198"/>
      <c r="P350" s="198"/>
      <c r="Q350" s="193" t="s">
        <v>805</v>
      </c>
      <c r="R350" s="199">
        <v>41585</v>
      </c>
      <c r="S350" s="200"/>
      <c r="T350" s="203"/>
      <c r="U350" s="196"/>
      <c r="V350" s="194"/>
      <c r="W350" s="204"/>
      <c r="X350" s="205" t="s">
        <v>806</v>
      </c>
      <c r="Y350" s="196"/>
      <c r="Z350" s="196"/>
      <c r="AA350" s="199"/>
      <c r="AB350" s="199"/>
      <c r="AC350" s="266"/>
      <c r="AD350" s="199">
        <v>42094</v>
      </c>
      <c r="AE350" s="71">
        <v>10</v>
      </c>
      <c r="AF350" s="280">
        <v>6</v>
      </c>
      <c r="AG350" s="276" t="s">
        <v>2000</v>
      </c>
      <c r="AH350" s="188">
        <v>42118</v>
      </c>
      <c r="AI350" s="204"/>
      <c r="AJ350" s="206"/>
      <c r="AK350" s="199"/>
      <c r="AL350" s="199"/>
      <c r="AM350" s="194"/>
      <c r="AN350" s="71">
        <v>4</v>
      </c>
      <c r="AO350" s="188">
        <v>42093</v>
      </c>
      <c r="AQ350" s="206"/>
      <c r="AR350" s="57">
        <v>42005</v>
      </c>
      <c r="AS350" s="71"/>
      <c r="AT350" s="280" t="s">
        <v>1967</v>
      </c>
      <c r="AU350" s="206"/>
      <c r="AV350" s="194"/>
      <c r="AW350" s="71"/>
      <c r="AX350" s="71" t="s">
        <v>1967</v>
      </c>
      <c r="AY350" s="176">
        <v>35.394722000000002</v>
      </c>
      <c r="AZ350" s="176">
        <v>129.15944400000001</v>
      </c>
      <c r="BA350" s="191">
        <v>105</v>
      </c>
      <c r="BB350" s="201"/>
      <c r="BC350" s="202"/>
      <c r="BD350" s="55" t="s">
        <v>74</v>
      </c>
      <c r="BE350" s="211">
        <v>8.6298596631916578</v>
      </c>
      <c r="BF350" s="295" t="s">
        <v>1967</v>
      </c>
      <c r="BG350" s="57">
        <v>42147</v>
      </c>
      <c r="BH350" s="57" t="s">
        <v>1122</v>
      </c>
      <c r="BI350" s="95" t="s">
        <v>2023</v>
      </c>
      <c r="BJ350" s="99">
        <v>62.883499999999998</v>
      </c>
      <c r="BK350" s="307">
        <v>6.0527453523562501E-3</v>
      </c>
      <c r="BL350" s="93" t="s">
        <v>2015</v>
      </c>
      <c r="BM350" s="55">
        <v>3</v>
      </c>
      <c r="BN350" s="320" t="s">
        <v>2138</v>
      </c>
      <c r="BO350" s="358">
        <v>0</v>
      </c>
      <c r="BP350" s="358">
        <v>0.25600000000000001</v>
      </c>
      <c r="BQ350" s="358">
        <v>1E-3</v>
      </c>
      <c r="BR350" s="358">
        <v>0.03</v>
      </c>
      <c r="BS350" s="358">
        <v>0.71099999999999997</v>
      </c>
      <c r="BT350" s="358">
        <v>1E-3</v>
      </c>
      <c r="BU350" s="359">
        <v>1E-3</v>
      </c>
      <c r="BV350" s="358">
        <v>8.0568334000000005E-2</v>
      </c>
      <c r="BW350" s="358">
        <v>0.18697597399999999</v>
      </c>
      <c r="BX350" s="358">
        <v>9.8636214999999999E-2</v>
      </c>
      <c r="BY350" s="358">
        <v>0.101129628</v>
      </c>
      <c r="BZ350" s="358">
        <v>0.38227583199999998</v>
      </c>
      <c r="CA350" s="358">
        <v>3.9375577000000002E-2</v>
      </c>
      <c r="CB350" s="359">
        <v>0.11103844</v>
      </c>
      <c r="CC350" s="64">
        <v>295</v>
      </c>
      <c r="CD350" s="64">
        <v>307</v>
      </c>
      <c r="CE350" s="64">
        <v>267</v>
      </c>
      <c r="CF350" s="64">
        <v>283</v>
      </c>
      <c r="CG350" s="64">
        <v>248</v>
      </c>
      <c r="CH350" s="64">
        <v>193</v>
      </c>
      <c r="CI350" s="64">
        <v>213</v>
      </c>
      <c r="CJ350" s="64">
        <v>224</v>
      </c>
      <c r="CK350" s="64">
        <v>226</v>
      </c>
      <c r="CL350" s="327">
        <v>259</v>
      </c>
      <c r="CM350" s="328">
        <v>0.12784279728362999</v>
      </c>
      <c r="CN350" s="328">
        <v>0.173784831516517</v>
      </c>
      <c r="CO350" s="55" t="s">
        <v>74</v>
      </c>
      <c r="CQ350" s="196"/>
      <c r="CR350" s="38"/>
      <c r="CS350" s="331"/>
      <c r="CT350" s="214"/>
      <c r="CU350" s="302">
        <v>8</v>
      </c>
      <c r="CV350" s="302">
        <v>8</v>
      </c>
      <c r="CW350" s="352" t="s">
        <v>2586</v>
      </c>
      <c r="CY350" s="174"/>
      <c r="CZ350" s="174"/>
      <c r="DA350" s="178"/>
    </row>
    <row r="351" spans="1:105" s="194" customFormat="1">
      <c r="A351" s="55">
        <v>350</v>
      </c>
      <c r="B351" s="169" t="s">
        <v>1672</v>
      </c>
      <c r="C351" s="169" t="s">
        <v>1672</v>
      </c>
      <c r="D351" s="190" t="s">
        <v>29</v>
      </c>
      <c r="F351" s="194" t="s">
        <v>1672</v>
      </c>
      <c r="G351" s="195"/>
      <c r="H351" s="195"/>
      <c r="I351" s="195"/>
      <c r="J351" s="196"/>
      <c r="K351" s="196"/>
      <c r="L351" s="197"/>
      <c r="M351" s="192" t="s">
        <v>798</v>
      </c>
      <c r="N351" s="198"/>
      <c r="O351" s="198"/>
      <c r="P351" s="198"/>
      <c r="Q351" s="193" t="s">
        <v>805</v>
      </c>
      <c r="R351" s="199">
        <v>41585</v>
      </c>
      <c r="S351" s="200"/>
      <c r="T351" s="203"/>
      <c r="U351" s="196"/>
      <c r="W351" s="204"/>
      <c r="X351" s="205" t="s">
        <v>806</v>
      </c>
      <c r="Y351" s="196"/>
      <c r="Z351" s="196"/>
      <c r="AA351" s="199"/>
      <c r="AB351" s="199"/>
      <c r="AC351" s="266"/>
      <c r="AD351" s="199">
        <v>42094</v>
      </c>
      <c r="AE351" s="71">
        <v>10</v>
      </c>
      <c r="AF351" s="280">
        <v>5</v>
      </c>
      <c r="AG351" s="276" t="s">
        <v>2000</v>
      </c>
      <c r="AH351" s="188">
        <v>42118</v>
      </c>
      <c r="AI351" s="204"/>
      <c r="AJ351" s="206"/>
      <c r="AK351" s="199"/>
      <c r="AL351" s="199"/>
      <c r="AN351" s="71">
        <v>4</v>
      </c>
      <c r="AO351" s="188">
        <v>42093</v>
      </c>
      <c r="AP351" s="171"/>
      <c r="AQ351" s="206"/>
      <c r="AR351" s="57">
        <v>42005</v>
      </c>
      <c r="AS351" s="71"/>
      <c r="AT351" s="280" t="s">
        <v>1967</v>
      </c>
      <c r="AU351" s="206"/>
      <c r="AW351" s="71"/>
      <c r="AX351" s="71" t="s">
        <v>1967</v>
      </c>
      <c r="AY351" s="176">
        <v>36.426665999999997</v>
      </c>
      <c r="AZ351" s="176">
        <v>128.382777</v>
      </c>
      <c r="BA351" s="191">
        <v>59</v>
      </c>
      <c r="BB351" s="201"/>
      <c r="BC351" s="202"/>
      <c r="BD351" s="55" t="s">
        <v>74</v>
      </c>
      <c r="BE351" s="211">
        <v>8.7783528037383185</v>
      </c>
      <c r="BF351" s="295" t="s">
        <v>1967</v>
      </c>
      <c r="BG351" s="57">
        <v>42147</v>
      </c>
      <c r="BH351" s="57" t="s">
        <v>1122</v>
      </c>
      <c r="BI351" s="95" t="s">
        <v>2023</v>
      </c>
      <c r="BJ351" s="99">
        <v>78.796700000000001</v>
      </c>
      <c r="BK351" s="307">
        <v>1.0366051182377699E-2</v>
      </c>
      <c r="BL351" s="93" t="s">
        <v>2015</v>
      </c>
      <c r="BM351" s="55">
        <v>3</v>
      </c>
      <c r="BN351" s="320" t="s">
        <v>2138</v>
      </c>
      <c r="BO351" s="358">
        <v>6.8000000000000005E-2</v>
      </c>
      <c r="BP351" s="358">
        <v>9.4E-2</v>
      </c>
      <c r="BQ351" s="358">
        <v>1.4999999999999999E-2</v>
      </c>
      <c r="BR351" s="358">
        <v>7.2999999999999995E-2</v>
      </c>
      <c r="BS351" s="358">
        <v>0.57899999999999996</v>
      </c>
      <c r="BT351" s="358">
        <v>0.126</v>
      </c>
      <c r="BU351" s="359">
        <v>4.4999999999999998E-2</v>
      </c>
      <c r="BV351" s="358">
        <v>1.9838534000000001E-2</v>
      </c>
      <c r="BW351" s="358">
        <v>9.0474299999999995E-6</v>
      </c>
      <c r="BX351" s="358">
        <v>9.0474299999999995E-6</v>
      </c>
      <c r="BY351" s="358">
        <v>0.13968206899999999</v>
      </c>
      <c r="BZ351" s="358">
        <v>0.67328604299999995</v>
      </c>
      <c r="CA351" s="358">
        <v>0.14771403399999999</v>
      </c>
      <c r="CB351" s="359">
        <v>1.9461224999999999E-2</v>
      </c>
      <c r="CC351" s="64">
        <v>296</v>
      </c>
      <c r="CD351" s="64">
        <v>308</v>
      </c>
      <c r="CE351" s="64">
        <v>267</v>
      </c>
      <c r="CF351" s="64">
        <v>283</v>
      </c>
      <c r="CG351" s="64">
        <v>248</v>
      </c>
      <c r="CH351" s="64">
        <v>193</v>
      </c>
      <c r="CI351" s="64">
        <v>213</v>
      </c>
      <c r="CJ351" s="64">
        <v>225</v>
      </c>
      <c r="CK351" s="64">
        <v>226</v>
      </c>
      <c r="CL351" s="327">
        <v>259</v>
      </c>
      <c r="CM351" s="328">
        <v>2.2251119780378598E-2</v>
      </c>
      <c r="CN351" s="328">
        <v>0.36491798433574701</v>
      </c>
      <c r="CO351" s="55" t="s">
        <v>74</v>
      </c>
      <c r="CP351" s="53" t="s">
        <v>2072</v>
      </c>
      <c r="CQ351" s="196"/>
      <c r="CR351" s="38"/>
      <c r="CS351" s="331"/>
      <c r="CT351" s="214"/>
      <c r="CU351" s="302">
        <v>7</v>
      </c>
      <c r="CV351" s="302">
        <v>7</v>
      </c>
      <c r="CW351" s="352" t="s">
        <v>2587</v>
      </c>
      <c r="CY351" s="196"/>
      <c r="CZ351" s="196"/>
      <c r="DA351" s="178"/>
    </row>
    <row r="352" spans="1:105" s="194" customFormat="1">
      <c r="A352" s="55">
        <v>351</v>
      </c>
      <c r="B352" s="169" t="s">
        <v>1673</v>
      </c>
      <c r="C352" s="169" t="s">
        <v>1673</v>
      </c>
      <c r="D352" s="190" t="s">
        <v>2029</v>
      </c>
      <c r="F352" s="194" t="s">
        <v>1673</v>
      </c>
      <c r="G352" s="195"/>
      <c r="H352" s="195"/>
      <c r="I352" s="195"/>
      <c r="J352" s="196"/>
      <c r="K352" s="196"/>
      <c r="L352" s="197"/>
      <c r="M352" s="192" t="s">
        <v>798</v>
      </c>
      <c r="N352" s="198"/>
      <c r="O352" s="198"/>
      <c r="P352" s="198"/>
      <c r="Q352" s="193" t="s">
        <v>805</v>
      </c>
      <c r="R352" s="199">
        <v>41585</v>
      </c>
      <c r="S352" s="200"/>
      <c r="T352" s="203"/>
      <c r="U352" s="196"/>
      <c r="W352" s="204"/>
      <c r="X352" s="205" t="s">
        <v>806</v>
      </c>
      <c r="Y352" s="196"/>
      <c r="Z352" s="196"/>
      <c r="AA352" s="199"/>
      <c r="AB352" s="199"/>
      <c r="AC352" s="266"/>
      <c r="AD352" s="199">
        <v>42094</v>
      </c>
      <c r="AE352" s="71">
        <v>10</v>
      </c>
      <c r="AF352" s="280">
        <v>8</v>
      </c>
      <c r="AG352" s="276" t="s">
        <v>2000</v>
      </c>
      <c r="AH352" s="188">
        <v>42118</v>
      </c>
      <c r="AI352" s="204"/>
      <c r="AJ352" s="206"/>
      <c r="AK352" s="199"/>
      <c r="AL352" s="199"/>
      <c r="AN352" s="71">
        <v>4</v>
      </c>
      <c r="AO352" s="188">
        <v>42093</v>
      </c>
      <c r="AP352" s="171"/>
      <c r="AQ352" s="206"/>
      <c r="AR352" s="57">
        <v>42005</v>
      </c>
      <c r="AS352" s="71"/>
      <c r="AT352" s="280" t="s">
        <v>1967</v>
      </c>
      <c r="AU352" s="206"/>
      <c r="AW352" s="71"/>
      <c r="AX352" s="71" t="s">
        <v>1967</v>
      </c>
      <c r="AY352" s="176">
        <v>36.399166000000001</v>
      </c>
      <c r="AZ352" s="176">
        <v>128.42305500000001</v>
      </c>
      <c r="BA352" s="191">
        <v>53</v>
      </c>
      <c r="BB352" s="201"/>
      <c r="BC352" s="202"/>
      <c r="BD352" s="55" t="s">
        <v>74</v>
      </c>
      <c r="BE352" s="310">
        <v>9.751934070519507</v>
      </c>
      <c r="BF352" s="295" t="s">
        <v>1967</v>
      </c>
      <c r="BG352" s="57">
        <v>42147</v>
      </c>
      <c r="BH352" s="57" t="s">
        <v>1122</v>
      </c>
      <c r="BI352" s="95" t="s">
        <v>2023</v>
      </c>
      <c r="BJ352" s="99">
        <v>83.579599999999999</v>
      </c>
      <c r="BK352" s="309">
        <v>0.27635135135135103</v>
      </c>
      <c r="BL352" s="93" t="s">
        <v>2015</v>
      </c>
      <c r="BM352" s="55">
        <v>9</v>
      </c>
      <c r="BN352" s="55" t="s">
        <v>2075</v>
      </c>
      <c r="BO352" s="358">
        <v>0.27900000000000003</v>
      </c>
      <c r="BP352" s="358">
        <v>0.152</v>
      </c>
      <c r="BQ352" s="358">
        <v>1E-3</v>
      </c>
      <c r="BR352" s="358">
        <v>1.0999999999999999E-2</v>
      </c>
      <c r="BS352" s="358">
        <v>0.55000000000000004</v>
      </c>
      <c r="BT352" s="358">
        <v>6.0000000000000001E-3</v>
      </c>
      <c r="BU352" s="359">
        <v>2E-3</v>
      </c>
      <c r="BV352" s="358">
        <v>0.27332028800000002</v>
      </c>
      <c r="BW352" s="358">
        <v>0.121126073</v>
      </c>
      <c r="BX352" s="358">
        <v>4.0061579E-2</v>
      </c>
      <c r="BY352" s="358">
        <v>8.9491780000000007E-2</v>
      </c>
      <c r="BZ352" s="358">
        <v>0.32129247</v>
      </c>
      <c r="CA352" s="358">
        <v>7.8714412999999997E-2</v>
      </c>
      <c r="CB352" s="359">
        <v>7.5993397000000004E-2</v>
      </c>
      <c r="CC352" s="64">
        <v>295</v>
      </c>
      <c r="CD352" s="64">
        <v>305</v>
      </c>
      <c r="CE352" s="64">
        <v>266</v>
      </c>
      <c r="CF352" s="64">
        <v>285</v>
      </c>
      <c r="CG352" s="64">
        <v>255</v>
      </c>
      <c r="CH352" s="64">
        <v>194</v>
      </c>
      <c r="CI352" s="64">
        <v>216</v>
      </c>
      <c r="CJ352" s="64">
        <v>225</v>
      </c>
      <c r="CK352" s="64">
        <v>228</v>
      </c>
      <c r="CL352" s="327">
        <v>242</v>
      </c>
      <c r="CM352" s="328">
        <v>0.13084814333188799</v>
      </c>
      <c r="CN352" s="328">
        <v>0.19493300528643101</v>
      </c>
      <c r="CO352" s="55" t="s">
        <v>74</v>
      </c>
      <c r="CQ352" s="196"/>
      <c r="CR352" s="38"/>
      <c r="CS352" s="331"/>
      <c r="CT352" s="214"/>
      <c r="CU352" s="302">
        <v>7</v>
      </c>
      <c r="CV352" s="302">
        <v>7</v>
      </c>
      <c r="CW352" s="352" t="s">
        <v>2588</v>
      </c>
      <c r="CY352" s="196"/>
      <c r="CZ352" s="196"/>
      <c r="DA352" s="178" t="s">
        <v>3040</v>
      </c>
    </row>
    <row r="353" spans="1:105" s="194" customFormat="1">
      <c r="A353" s="55">
        <v>352</v>
      </c>
      <c r="B353" s="169" t="s">
        <v>1674</v>
      </c>
      <c r="C353" s="169" t="s">
        <v>1674</v>
      </c>
      <c r="D353" s="190" t="s">
        <v>29</v>
      </c>
      <c r="F353" s="194" t="s">
        <v>1674</v>
      </c>
      <c r="G353" s="195"/>
      <c r="H353" s="195"/>
      <c r="I353" s="195"/>
      <c r="J353" s="196"/>
      <c r="K353" s="196"/>
      <c r="L353" s="197"/>
      <c r="M353" s="192" t="s">
        <v>798</v>
      </c>
      <c r="N353" s="198"/>
      <c r="O353" s="198"/>
      <c r="P353" s="198"/>
      <c r="Q353" s="193" t="s">
        <v>805</v>
      </c>
      <c r="R353" s="199">
        <v>41585</v>
      </c>
      <c r="S353" s="200"/>
      <c r="T353" s="203"/>
      <c r="U353" s="196"/>
      <c r="W353" s="204"/>
      <c r="X353" s="205" t="s">
        <v>806</v>
      </c>
      <c r="Y353" s="196"/>
      <c r="Z353" s="196"/>
      <c r="AA353" s="199"/>
      <c r="AB353" s="199"/>
      <c r="AC353" s="266"/>
      <c r="AD353" s="199">
        <v>42094</v>
      </c>
      <c r="AE353" s="71">
        <v>10</v>
      </c>
      <c r="AF353" s="280">
        <v>3</v>
      </c>
      <c r="AG353" s="276" t="s">
        <v>2000</v>
      </c>
      <c r="AH353" s="188">
        <v>42118</v>
      </c>
      <c r="AI353" s="204"/>
      <c r="AJ353" s="206"/>
      <c r="AK353" s="199"/>
      <c r="AL353" s="199"/>
      <c r="AN353" s="71">
        <v>3</v>
      </c>
      <c r="AO353" s="188">
        <v>42093</v>
      </c>
      <c r="AP353" s="171"/>
      <c r="AQ353" s="206"/>
      <c r="AR353" s="57">
        <v>42005</v>
      </c>
      <c r="AS353" s="71"/>
      <c r="AT353" s="280" t="s">
        <v>1967</v>
      </c>
      <c r="AU353" s="206"/>
      <c r="AW353" s="71"/>
      <c r="AX353" s="71" t="s">
        <v>1967</v>
      </c>
      <c r="AY353" s="210">
        <v>37.252777000000002</v>
      </c>
      <c r="AZ353" s="210">
        <v>128.77950000000001</v>
      </c>
      <c r="BA353" s="191">
        <v>490</v>
      </c>
      <c r="BB353" s="201"/>
      <c r="BC353" s="202"/>
      <c r="BD353" s="55" t="s">
        <v>74</v>
      </c>
      <c r="BE353" s="211">
        <v>8.8745500420521441</v>
      </c>
      <c r="BF353" s="295" t="s">
        <v>1967</v>
      </c>
      <c r="BG353" s="57">
        <v>42147</v>
      </c>
      <c r="BH353" s="57" t="s">
        <v>1122</v>
      </c>
      <c r="BI353" s="95" t="s">
        <v>2023</v>
      </c>
      <c r="BJ353" s="99">
        <v>76.6511</v>
      </c>
      <c r="BK353" s="307">
        <v>1.67453842851009E-2</v>
      </c>
      <c r="BL353" s="93" t="s">
        <v>2015</v>
      </c>
      <c r="BM353" s="55">
        <v>3</v>
      </c>
      <c r="BN353" s="320" t="s">
        <v>2138</v>
      </c>
      <c r="BO353" s="358">
        <v>0</v>
      </c>
      <c r="BP353" s="358">
        <v>0.12</v>
      </c>
      <c r="BQ353" s="358">
        <v>0</v>
      </c>
      <c r="BR353" s="358">
        <v>0</v>
      </c>
      <c r="BS353" s="358">
        <v>0.88</v>
      </c>
      <c r="BT353" s="358">
        <v>0</v>
      </c>
      <c r="BU353" s="359">
        <v>0</v>
      </c>
      <c r="BV353" s="358">
        <v>7.4830491999999998E-2</v>
      </c>
      <c r="BW353" s="358">
        <v>0.17929561199999999</v>
      </c>
      <c r="BX353" s="358">
        <v>8.3725593000000001E-2</v>
      </c>
      <c r="BY353" s="358">
        <v>0.15246752</v>
      </c>
      <c r="BZ353" s="358">
        <v>0.365753781</v>
      </c>
      <c r="CA353" s="358">
        <v>5.1123838999999997E-2</v>
      </c>
      <c r="CB353" s="359">
        <v>9.2803162999999994E-2</v>
      </c>
      <c r="CC353" s="64">
        <v>296</v>
      </c>
      <c r="CD353" s="64">
        <v>308</v>
      </c>
      <c r="CE353" s="64">
        <v>267</v>
      </c>
      <c r="CF353" s="64">
        <v>283</v>
      </c>
      <c r="CG353" s="64">
        <v>248</v>
      </c>
      <c r="CH353" s="64">
        <v>193</v>
      </c>
      <c r="CI353" s="64">
        <v>213</v>
      </c>
      <c r="CJ353" s="64">
        <v>225</v>
      </c>
      <c r="CK353" s="64">
        <v>226</v>
      </c>
      <c r="CL353" s="327">
        <v>259</v>
      </c>
      <c r="CM353" s="328">
        <v>0.13073255309926299</v>
      </c>
      <c r="CN353" s="328">
        <v>0.17283334995512101</v>
      </c>
      <c r="CO353" s="55" t="s">
        <v>74</v>
      </c>
      <c r="CQ353" s="196"/>
      <c r="CR353" s="38"/>
      <c r="CS353" s="331"/>
      <c r="CT353" s="214"/>
      <c r="CU353" s="302">
        <v>6</v>
      </c>
      <c r="CV353" s="302">
        <v>6</v>
      </c>
      <c r="CW353" s="352" t="s">
        <v>2589</v>
      </c>
      <c r="CY353" s="196"/>
      <c r="CZ353" s="196"/>
      <c r="DA353" s="178"/>
    </row>
    <row r="354" spans="1:105" s="194" customFormat="1">
      <c r="A354" s="55">
        <v>353</v>
      </c>
      <c r="B354" s="169" t="s">
        <v>1675</v>
      </c>
      <c r="C354" s="169" t="s">
        <v>1675</v>
      </c>
      <c r="D354" s="190" t="s">
        <v>29</v>
      </c>
      <c r="F354" s="194" t="s">
        <v>1675</v>
      </c>
      <c r="G354" s="195"/>
      <c r="H354" s="195"/>
      <c r="I354" s="195"/>
      <c r="J354" s="196"/>
      <c r="K354" s="196"/>
      <c r="L354" s="197"/>
      <c r="M354" s="192" t="s">
        <v>798</v>
      </c>
      <c r="N354" s="198"/>
      <c r="O354" s="198"/>
      <c r="P354" s="198"/>
      <c r="Q354" s="193" t="s">
        <v>805</v>
      </c>
      <c r="R354" s="199">
        <v>41585</v>
      </c>
      <c r="S354" s="200"/>
      <c r="T354" s="203"/>
      <c r="U354" s="196"/>
      <c r="W354" s="204"/>
      <c r="X354" s="205" t="s">
        <v>806</v>
      </c>
      <c r="Y354" s="196"/>
      <c r="Z354" s="196"/>
      <c r="AA354" s="199"/>
      <c r="AB354" s="199"/>
      <c r="AC354" s="266"/>
      <c r="AD354" s="199">
        <v>42094</v>
      </c>
      <c r="AE354" s="71">
        <v>10</v>
      </c>
      <c r="AF354" s="280">
        <v>7</v>
      </c>
      <c r="AG354" s="276" t="s">
        <v>2000</v>
      </c>
      <c r="AH354" s="188">
        <v>42118</v>
      </c>
      <c r="AI354" s="204"/>
      <c r="AJ354" s="206"/>
      <c r="AK354" s="199"/>
      <c r="AL354" s="199"/>
      <c r="AN354" s="71">
        <v>3</v>
      </c>
      <c r="AO354" s="188">
        <v>42093</v>
      </c>
      <c r="AP354" s="171"/>
      <c r="AQ354" s="206"/>
      <c r="AR354" s="57">
        <v>42005</v>
      </c>
      <c r="AS354" s="71"/>
      <c r="AT354" s="280" t="s">
        <v>1967</v>
      </c>
      <c r="AU354" s="206"/>
      <c r="AW354" s="71"/>
      <c r="AX354" s="71" t="s">
        <v>1967</v>
      </c>
      <c r="AY354" s="176">
        <v>36.879722000000001</v>
      </c>
      <c r="AZ354" s="176">
        <v>129.41805500000001</v>
      </c>
      <c r="BA354" s="191">
        <v>227</v>
      </c>
      <c r="BB354" s="201"/>
      <c r="BC354" s="202"/>
      <c r="BD354" s="55" t="s">
        <v>74</v>
      </c>
      <c r="BE354" s="211">
        <v>9.1339609236234445</v>
      </c>
      <c r="BF354" s="295" t="s">
        <v>1967</v>
      </c>
      <c r="BG354" s="57">
        <v>42147</v>
      </c>
      <c r="BH354" s="57" t="s">
        <v>1122</v>
      </c>
      <c r="BI354" s="95" t="s">
        <v>2023</v>
      </c>
      <c r="BJ354" s="99">
        <v>343.51009999999997</v>
      </c>
      <c r="BK354" s="307">
        <v>3.0211480362537799E-3</v>
      </c>
      <c r="BL354" s="93" t="s">
        <v>2015</v>
      </c>
      <c r="BM354" s="55">
        <v>3</v>
      </c>
      <c r="BN354" s="320" t="s">
        <v>2138</v>
      </c>
      <c r="BO354" s="358">
        <v>6.8000000000000005E-2</v>
      </c>
      <c r="BP354" s="358">
        <v>9.4E-2</v>
      </c>
      <c r="BQ354" s="358">
        <v>1.4999999999999999E-2</v>
      </c>
      <c r="BR354" s="358">
        <v>7.2999999999999995E-2</v>
      </c>
      <c r="BS354" s="358">
        <v>0.57899999999999996</v>
      </c>
      <c r="BT354" s="358">
        <v>0.126</v>
      </c>
      <c r="BU354" s="359">
        <v>4.4999999999999998E-2</v>
      </c>
      <c r="BV354" s="358">
        <v>1.9838534000000001E-2</v>
      </c>
      <c r="BW354" s="358">
        <v>9.0474299999999995E-6</v>
      </c>
      <c r="BX354" s="358">
        <v>9.0474299999999995E-6</v>
      </c>
      <c r="BY354" s="358">
        <v>0.13968206899999999</v>
      </c>
      <c r="BZ354" s="358">
        <v>0.67328604299999995</v>
      </c>
      <c r="CA354" s="358">
        <v>0.14771403399999999</v>
      </c>
      <c r="CB354" s="359">
        <v>1.9461224999999999E-2</v>
      </c>
      <c r="CC354" s="64">
        <v>296</v>
      </c>
      <c r="CD354" s="64">
        <v>308</v>
      </c>
      <c r="CE354" s="64">
        <v>267</v>
      </c>
      <c r="CF354" s="64">
        <v>283</v>
      </c>
      <c r="CG354" s="64">
        <v>248</v>
      </c>
      <c r="CH354" s="64">
        <v>193</v>
      </c>
      <c r="CI354" s="64">
        <v>213</v>
      </c>
      <c r="CJ354" s="64">
        <v>225</v>
      </c>
      <c r="CK354" s="64">
        <v>226</v>
      </c>
      <c r="CL354" s="327">
        <v>259</v>
      </c>
      <c r="CM354" s="328">
        <v>2.2251119780378598E-2</v>
      </c>
      <c r="CN354" s="328">
        <v>0.36491798433574701</v>
      </c>
      <c r="CO354" s="55" t="s">
        <v>74</v>
      </c>
      <c r="CP354" s="53" t="s">
        <v>2072</v>
      </c>
      <c r="CQ354" s="196"/>
      <c r="CR354" s="38"/>
      <c r="CS354" s="331"/>
      <c r="CT354" s="214"/>
      <c r="CU354" s="302">
        <v>7</v>
      </c>
      <c r="CV354" s="302">
        <v>7</v>
      </c>
      <c r="CW354" s="352" t="s">
        <v>2590</v>
      </c>
      <c r="CY354" s="196"/>
      <c r="CZ354" s="196"/>
      <c r="DA354" s="178"/>
    </row>
    <row r="355" spans="1:105" s="194" customFormat="1">
      <c r="A355" s="55">
        <v>354</v>
      </c>
      <c r="B355" s="169" t="s">
        <v>1676</v>
      </c>
      <c r="C355" s="169" t="s">
        <v>1676</v>
      </c>
      <c r="D355" s="190" t="s">
        <v>29</v>
      </c>
      <c r="F355" s="194" t="s">
        <v>1676</v>
      </c>
      <c r="G355" s="195"/>
      <c r="H355" s="195"/>
      <c r="I355" s="195"/>
      <c r="J355" s="196"/>
      <c r="K355" s="196"/>
      <c r="L355" s="197"/>
      <c r="M355" s="192" t="s">
        <v>798</v>
      </c>
      <c r="N355" s="198"/>
      <c r="O355" s="198"/>
      <c r="P355" s="198"/>
      <c r="Q355" s="193" t="s">
        <v>805</v>
      </c>
      <c r="R355" s="199">
        <v>41585</v>
      </c>
      <c r="S355" s="200"/>
      <c r="T355" s="203"/>
      <c r="U355" s="196"/>
      <c r="W355" s="204"/>
      <c r="X355" s="205" t="s">
        <v>806</v>
      </c>
      <c r="Y355" s="196"/>
      <c r="Z355" s="196"/>
      <c r="AA355" s="199"/>
      <c r="AB355" s="199"/>
      <c r="AC355" s="266"/>
      <c r="AD355" s="199">
        <v>42094</v>
      </c>
      <c r="AE355" s="71">
        <v>10</v>
      </c>
      <c r="AF355" s="280">
        <v>5</v>
      </c>
      <c r="AG355" s="276" t="s">
        <v>2000</v>
      </c>
      <c r="AH355" s="188">
        <v>42118</v>
      </c>
      <c r="AI355" s="204"/>
      <c r="AJ355" s="206"/>
      <c r="AK355" s="199"/>
      <c r="AL355" s="199"/>
      <c r="AN355" s="71">
        <v>2</v>
      </c>
      <c r="AO355" s="188">
        <v>42093</v>
      </c>
      <c r="AP355" s="171"/>
      <c r="AQ355" s="206"/>
      <c r="AR355" s="57">
        <v>42005</v>
      </c>
      <c r="AS355" s="71"/>
      <c r="AT355" s="280" t="s">
        <v>1967</v>
      </c>
      <c r="AU355" s="206"/>
      <c r="AW355" s="71"/>
      <c r="AX355" s="71" t="s">
        <v>1967</v>
      </c>
      <c r="AY355" s="176">
        <v>37.103332999999999</v>
      </c>
      <c r="AZ355" s="176">
        <v>129.36000000000001</v>
      </c>
      <c r="BA355" s="191">
        <v>19</v>
      </c>
      <c r="BB355" s="201"/>
      <c r="BC355" s="202"/>
      <c r="BD355" s="55" t="s">
        <v>74</v>
      </c>
      <c r="BE355" s="211">
        <v>8.8678785211267588</v>
      </c>
      <c r="BF355" s="295" t="s">
        <v>1967</v>
      </c>
      <c r="BG355" s="57">
        <v>42147</v>
      </c>
      <c r="BH355" s="57" t="s">
        <v>1122</v>
      </c>
      <c r="BI355" s="95" t="s">
        <v>2023</v>
      </c>
      <c r="BJ355" s="99">
        <v>74.639600000000002</v>
      </c>
      <c r="BK355" s="307">
        <v>7.0257611241217799E-3</v>
      </c>
      <c r="BL355" s="93" t="s">
        <v>2015</v>
      </c>
      <c r="BM355" s="55">
        <v>3</v>
      </c>
      <c r="BN355" s="320" t="s">
        <v>2138</v>
      </c>
      <c r="BO355" s="358">
        <v>6.8000000000000005E-2</v>
      </c>
      <c r="BP355" s="358">
        <v>9.4E-2</v>
      </c>
      <c r="BQ355" s="358">
        <v>1.4999999999999999E-2</v>
      </c>
      <c r="BR355" s="358">
        <v>7.2999999999999995E-2</v>
      </c>
      <c r="BS355" s="358">
        <v>0.57899999999999996</v>
      </c>
      <c r="BT355" s="358">
        <v>0.126</v>
      </c>
      <c r="BU355" s="359">
        <v>4.4999999999999998E-2</v>
      </c>
      <c r="BV355" s="358">
        <v>1.9838534000000001E-2</v>
      </c>
      <c r="BW355" s="358">
        <v>9.0474299999999995E-6</v>
      </c>
      <c r="BX355" s="358">
        <v>9.0474299999999995E-6</v>
      </c>
      <c r="BY355" s="358">
        <v>0.13968206899999999</v>
      </c>
      <c r="BZ355" s="358">
        <v>0.67328604299999995</v>
      </c>
      <c r="CA355" s="358">
        <v>0.14771403399999999</v>
      </c>
      <c r="CB355" s="359">
        <v>1.9461224999999999E-2</v>
      </c>
      <c r="CC355" s="64">
        <v>296</v>
      </c>
      <c r="CD355" s="64">
        <v>308</v>
      </c>
      <c r="CE355" s="64">
        <v>267</v>
      </c>
      <c r="CF355" s="64">
        <v>283</v>
      </c>
      <c r="CG355" s="64">
        <v>248</v>
      </c>
      <c r="CH355" s="64">
        <v>193</v>
      </c>
      <c r="CI355" s="64">
        <v>213</v>
      </c>
      <c r="CJ355" s="64">
        <v>225</v>
      </c>
      <c r="CK355" s="64">
        <v>226</v>
      </c>
      <c r="CL355" s="327">
        <v>259</v>
      </c>
      <c r="CM355" s="328">
        <v>2.2251119780378598E-2</v>
      </c>
      <c r="CN355" s="328">
        <v>0.36491798433574701</v>
      </c>
      <c r="CO355" s="55" t="s">
        <v>74</v>
      </c>
      <c r="CP355" s="53" t="s">
        <v>2072</v>
      </c>
      <c r="CQ355" s="196"/>
      <c r="CR355" s="38"/>
      <c r="CS355" s="331"/>
      <c r="CT355" s="214"/>
      <c r="CU355" s="302">
        <v>6</v>
      </c>
      <c r="CV355" s="302">
        <v>6</v>
      </c>
      <c r="CW355" s="352" t="s">
        <v>2591</v>
      </c>
      <c r="CY355" s="196"/>
      <c r="CZ355" s="196"/>
      <c r="DA355" s="178"/>
    </row>
    <row r="356" spans="1:105" s="194" customFormat="1">
      <c r="A356" s="55">
        <v>355</v>
      </c>
      <c r="B356" s="169" t="s">
        <v>1677</v>
      </c>
      <c r="C356" s="169" t="s">
        <v>1677</v>
      </c>
      <c r="D356" s="190" t="s">
        <v>29</v>
      </c>
      <c r="F356" s="194" t="s">
        <v>1677</v>
      </c>
      <c r="G356" s="195"/>
      <c r="H356" s="195"/>
      <c r="I356" s="195"/>
      <c r="J356" s="196"/>
      <c r="K356" s="196"/>
      <c r="L356" s="197"/>
      <c r="M356" s="192" t="s">
        <v>798</v>
      </c>
      <c r="N356" s="198"/>
      <c r="O356" s="198"/>
      <c r="P356" s="198"/>
      <c r="Q356" s="193" t="s">
        <v>805</v>
      </c>
      <c r="R356" s="199">
        <v>41585</v>
      </c>
      <c r="S356" s="200"/>
      <c r="T356" s="203"/>
      <c r="U356" s="196"/>
      <c r="W356" s="204"/>
      <c r="X356" s="205" t="s">
        <v>806</v>
      </c>
      <c r="Y356" s="196"/>
      <c r="Z356" s="196"/>
      <c r="AA356" s="199"/>
      <c r="AB356" s="199"/>
      <c r="AC356" s="266"/>
      <c r="AD356" s="199">
        <v>42094</v>
      </c>
      <c r="AE356" s="71">
        <v>10</v>
      </c>
      <c r="AF356" s="280">
        <v>5</v>
      </c>
      <c r="AG356" s="276" t="s">
        <v>2000</v>
      </c>
      <c r="AH356" s="188">
        <v>42118</v>
      </c>
      <c r="AI356" s="204"/>
      <c r="AJ356" s="206"/>
      <c r="AK356" s="199"/>
      <c r="AL356" s="199"/>
      <c r="AN356" s="71">
        <v>3</v>
      </c>
      <c r="AO356" s="188">
        <v>42093</v>
      </c>
      <c r="AP356" s="171"/>
      <c r="AQ356" s="206"/>
      <c r="AR356" s="57">
        <v>42005</v>
      </c>
      <c r="AS356" s="71"/>
      <c r="AT356" s="280" t="s">
        <v>1967</v>
      </c>
      <c r="AU356" s="206"/>
      <c r="AW356" s="71"/>
      <c r="AX356" s="71" t="s">
        <v>1967</v>
      </c>
      <c r="AY356" s="176">
        <v>36.574722000000001</v>
      </c>
      <c r="AZ356" s="176">
        <v>129.39861099999999</v>
      </c>
      <c r="BA356" s="191">
        <v>6</v>
      </c>
      <c r="BB356" s="201"/>
      <c r="BC356" s="202"/>
      <c r="BD356" s="55" t="s">
        <v>74</v>
      </c>
      <c r="BE356" s="211">
        <v>8.859598942265313</v>
      </c>
      <c r="BF356" s="295" t="s">
        <v>1967</v>
      </c>
      <c r="BG356" s="57">
        <v>42147</v>
      </c>
      <c r="BH356" s="57" t="s">
        <v>1122</v>
      </c>
      <c r="BI356" s="95" t="s">
        <v>2023</v>
      </c>
      <c r="BJ356" s="99">
        <v>119.65249999999999</v>
      </c>
      <c r="BK356" s="307">
        <v>1.6743407283382201E-2</v>
      </c>
      <c r="BL356" s="93" t="s">
        <v>2015</v>
      </c>
      <c r="BM356" s="55">
        <v>3</v>
      </c>
      <c r="BN356" s="320" t="s">
        <v>2138</v>
      </c>
      <c r="BO356" s="358">
        <v>2.1000000000000001E-2</v>
      </c>
      <c r="BP356" s="358">
        <v>0.27200000000000002</v>
      </c>
      <c r="BQ356" s="358">
        <v>3.4000000000000002E-2</v>
      </c>
      <c r="BR356" s="358">
        <v>1.6E-2</v>
      </c>
      <c r="BS356" s="358">
        <v>0.61799999999999999</v>
      </c>
      <c r="BT356" s="358">
        <v>1.0999999999999999E-2</v>
      </c>
      <c r="BU356" s="359">
        <v>2.8000000000000001E-2</v>
      </c>
      <c r="BV356" s="358">
        <v>5.3637070000000002E-2</v>
      </c>
      <c r="BW356" s="358">
        <v>0.223593651</v>
      </c>
      <c r="BX356" s="358">
        <v>0.11594212700000001</v>
      </c>
      <c r="BY356" s="358">
        <v>7.1772078000000003E-2</v>
      </c>
      <c r="BZ356" s="358">
        <v>0.321315034</v>
      </c>
      <c r="CA356" s="358">
        <v>8.9796175000000006E-2</v>
      </c>
      <c r="CB356" s="359">
        <v>0.123943865</v>
      </c>
      <c r="CC356" s="64">
        <v>296</v>
      </c>
      <c r="CD356" s="64">
        <v>307</v>
      </c>
      <c r="CE356" s="64">
        <v>267</v>
      </c>
      <c r="CF356" s="64">
        <v>283</v>
      </c>
      <c r="CG356" s="64">
        <v>248</v>
      </c>
      <c r="CH356" s="64">
        <v>193</v>
      </c>
      <c r="CI356" s="64">
        <v>213</v>
      </c>
      <c r="CJ356" s="64">
        <v>224</v>
      </c>
      <c r="CK356" s="64">
        <v>226</v>
      </c>
      <c r="CL356" s="327">
        <v>259</v>
      </c>
      <c r="CM356" s="328">
        <v>0.13431585031064899</v>
      </c>
      <c r="CN356" s="328">
        <v>0.17258069900190301</v>
      </c>
      <c r="CO356" s="55" t="s">
        <v>74</v>
      </c>
      <c r="CQ356" s="196"/>
      <c r="CR356" s="38"/>
      <c r="CS356" s="331"/>
      <c r="CT356" s="214"/>
      <c r="CU356" s="302">
        <v>6</v>
      </c>
      <c r="CV356" s="302">
        <v>6</v>
      </c>
      <c r="CW356" s="352" t="s">
        <v>2592</v>
      </c>
      <c r="CY356" s="196"/>
      <c r="CZ356" s="196"/>
      <c r="DA356" s="178"/>
    </row>
    <row r="357" spans="1:105" s="194" customFormat="1">
      <c r="A357" s="55">
        <v>356</v>
      </c>
      <c r="B357" s="169" t="s">
        <v>1678</v>
      </c>
      <c r="C357" s="169" t="s">
        <v>1678</v>
      </c>
      <c r="D357" s="190" t="s">
        <v>29</v>
      </c>
      <c r="F357" s="194" t="s">
        <v>1678</v>
      </c>
      <c r="G357" s="195"/>
      <c r="H357" s="195"/>
      <c r="I357" s="195"/>
      <c r="J357" s="196"/>
      <c r="K357" s="196"/>
      <c r="L357" s="197"/>
      <c r="M357" s="192" t="s">
        <v>798</v>
      </c>
      <c r="N357" s="198"/>
      <c r="O357" s="198"/>
      <c r="P357" s="198"/>
      <c r="Q357" s="193" t="s">
        <v>805</v>
      </c>
      <c r="R357" s="199">
        <v>41585</v>
      </c>
      <c r="S357" s="200"/>
      <c r="T357" s="203"/>
      <c r="U357" s="196"/>
      <c r="W357" s="204"/>
      <c r="X357" s="205" t="s">
        <v>806</v>
      </c>
      <c r="Y357" s="196"/>
      <c r="Z357" s="196"/>
      <c r="AA357" s="199"/>
      <c r="AB357" s="199"/>
      <c r="AC357" s="266"/>
      <c r="AD357" s="199">
        <v>42094</v>
      </c>
      <c r="AE357" s="71">
        <v>10</v>
      </c>
      <c r="AF357" s="280">
        <v>6</v>
      </c>
      <c r="AG357" s="276" t="s">
        <v>2000</v>
      </c>
      <c r="AH357" s="188">
        <v>42118</v>
      </c>
      <c r="AI357" s="204"/>
      <c r="AJ357" s="206"/>
      <c r="AK357" s="199"/>
      <c r="AL357" s="199"/>
      <c r="AN357" s="71">
        <v>4</v>
      </c>
      <c r="AO357" s="188">
        <v>42093</v>
      </c>
      <c r="AP357" s="171"/>
      <c r="AQ357" s="206"/>
      <c r="AR357" s="57">
        <v>42005</v>
      </c>
      <c r="AS357" s="71"/>
      <c r="AT357" s="280" t="s">
        <v>1967</v>
      </c>
      <c r="AU357" s="206"/>
      <c r="AW357" s="71"/>
      <c r="AX357" s="71" t="s">
        <v>1967</v>
      </c>
      <c r="AY357" s="176">
        <v>36.625276999999997</v>
      </c>
      <c r="AZ357" s="176">
        <v>128.419444</v>
      </c>
      <c r="BA357" s="191">
        <v>80</v>
      </c>
      <c r="BB357" s="201"/>
      <c r="BC357" s="202"/>
      <c r="BD357" s="55" t="s">
        <v>74</v>
      </c>
      <c r="BE357" s="211">
        <v>8.9596808725509973</v>
      </c>
      <c r="BF357" s="295" t="s">
        <v>1967</v>
      </c>
      <c r="BG357" s="57">
        <v>42147</v>
      </c>
      <c r="BH357" s="57" t="s">
        <v>1122</v>
      </c>
      <c r="BI357" s="95" t="s">
        <v>2023</v>
      </c>
      <c r="BJ357" s="99">
        <v>53.4071</v>
      </c>
      <c r="BK357" s="307">
        <v>7.6669091723095897E-3</v>
      </c>
      <c r="BL357" s="93" t="s">
        <v>2015</v>
      </c>
      <c r="BM357" s="55">
        <v>3</v>
      </c>
      <c r="BN357" s="320" t="s">
        <v>2138</v>
      </c>
      <c r="BO357" s="358">
        <v>6.8000000000000005E-2</v>
      </c>
      <c r="BP357" s="358">
        <v>9.4E-2</v>
      </c>
      <c r="BQ357" s="358">
        <v>1.4999999999999999E-2</v>
      </c>
      <c r="BR357" s="358">
        <v>7.2999999999999995E-2</v>
      </c>
      <c r="BS357" s="358">
        <v>0.57899999999999996</v>
      </c>
      <c r="BT357" s="358">
        <v>0.126</v>
      </c>
      <c r="BU357" s="359">
        <v>4.4999999999999998E-2</v>
      </c>
      <c r="BV357" s="358">
        <v>1.9838534000000001E-2</v>
      </c>
      <c r="BW357" s="358">
        <v>9.0474299999999995E-6</v>
      </c>
      <c r="BX357" s="358">
        <v>9.0474299999999995E-6</v>
      </c>
      <c r="BY357" s="358">
        <v>0.13968206899999999</v>
      </c>
      <c r="BZ357" s="358">
        <v>0.67328604299999995</v>
      </c>
      <c r="CA357" s="358">
        <v>0.14771403399999999</v>
      </c>
      <c r="CB357" s="359">
        <v>1.9461224999999999E-2</v>
      </c>
      <c r="CC357" s="64">
        <v>296</v>
      </c>
      <c r="CD357" s="64">
        <v>308</v>
      </c>
      <c r="CE357" s="64">
        <v>267</v>
      </c>
      <c r="CF357" s="64">
        <v>283</v>
      </c>
      <c r="CG357" s="64">
        <v>248</v>
      </c>
      <c r="CH357" s="64">
        <v>193</v>
      </c>
      <c r="CI357" s="64">
        <v>213</v>
      </c>
      <c r="CJ357" s="64">
        <v>225</v>
      </c>
      <c r="CK357" s="64">
        <v>226</v>
      </c>
      <c r="CL357" s="327">
        <v>259</v>
      </c>
      <c r="CM357" s="328">
        <v>2.2251119780378598E-2</v>
      </c>
      <c r="CN357" s="328">
        <v>0.36491798433574701</v>
      </c>
      <c r="CO357" s="55" t="s">
        <v>74</v>
      </c>
      <c r="CP357" s="53" t="s">
        <v>2072</v>
      </c>
      <c r="CQ357" s="196"/>
      <c r="CR357" s="38"/>
      <c r="CS357" s="331"/>
      <c r="CT357" s="214"/>
      <c r="CU357" s="302">
        <v>7</v>
      </c>
      <c r="CV357" s="302">
        <v>7</v>
      </c>
      <c r="CW357" s="352" t="s">
        <v>2593</v>
      </c>
      <c r="CY357" s="196"/>
      <c r="CZ357" s="196"/>
      <c r="DA357" s="178"/>
    </row>
    <row r="358" spans="1:105" s="194" customFormat="1">
      <c r="A358" s="55">
        <v>357</v>
      </c>
      <c r="B358" s="169" t="s">
        <v>1679</v>
      </c>
      <c r="C358" s="169" t="s">
        <v>1679</v>
      </c>
      <c r="D358" s="190" t="s">
        <v>29</v>
      </c>
      <c r="F358" s="194" t="s">
        <v>1679</v>
      </c>
      <c r="G358" s="195"/>
      <c r="H358" s="195"/>
      <c r="I358" s="195"/>
      <c r="J358" s="196"/>
      <c r="K358" s="196"/>
      <c r="L358" s="197"/>
      <c r="M358" s="192" t="s">
        <v>798</v>
      </c>
      <c r="N358" s="198"/>
      <c r="O358" s="198"/>
      <c r="P358" s="198"/>
      <c r="Q358" s="193" t="s">
        <v>805</v>
      </c>
      <c r="R358" s="199">
        <v>41585</v>
      </c>
      <c r="S358" s="200"/>
      <c r="T358" s="203"/>
      <c r="U358" s="196"/>
      <c r="W358" s="204"/>
      <c r="X358" s="205" t="s">
        <v>806</v>
      </c>
      <c r="Y358" s="196"/>
      <c r="Z358" s="196"/>
      <c r="AA358" s="199"/>
      <c r="AB358" s="199"/>
      <c r="AC358" s="266"/>
      <c r="AD358" s="199">
        <v>42094</v>
      </c>
      <c r="AE358" s="71">
        <v>10</v>
      </c>
      <c r="AF358" s="280">
        <v>8</v>
      </c>
      <c r="AG358" s="276" t="s">
        <v>2000</v>
      </c>
      <c r="AH358" s="188">
        <v>42118</v>
      </c>
      <c r="AI358" s="204"/>
      <c r="AJ358" s="206"/>
      <c r="AK358" s="199"/>
      <c r="AL358" s="199"/>
      <c r="AN358" s="71">
        <v>3</v>
      </c>
      <c r="AO358" s="188">
        <v>42093</v>
      </c>
      <c r="AP358" s="171"/>
      <c r="AQ358" s="206"/>
      <c r="AR358" s="57">
        <v>42005</v>
      </c>
      <c r="AS358" s="71"/>
      <c r="AT358" s="280" t="s">
        <v>1967</v>
      </c>
      <c r="AU358" s="206"/>
      <c r="AW358" s="71"/>
      <c r="AX358" s="71" t="s">
        <v>1967</v>
      </c>
      <c r="AY358" s="176">
        <v>36.972499999999997</v>
      </c>
      <c r="AZ358" s="176">
        <v>128.291111</v>
      </c>
      <c r="BA358" s="191">
        <v>249</v>
      </c>
      <c r="BB358" s="201"/>
      <c r="BC358" s="202"/>
      <c r="BD358" s="55" t="s">
        <v>74</v>
      </c>
      <c r="BE358" s="211">
        <v>8.9220677440779248</v>
      </c>
      <c r="BF358" s="295" t="s">
        <v>1967</v>
      </c>
      <c r="BG358" s="57">
        <v>42147</v>
      </c>
      <c r="BH358" s="57" t="s">
        <v>1122</v>
      </c>
      <c r="BI358" s="95" t="s">
        <v>2023</v>
      </c>
      <c r="BJ358" s="99">
        <v>104.5886</v>
      </c>
      <c r="BK358" s="307">
        <v>9.3143596377749001E-3</v>
      </c>
      <c r="BL358" s="93" t="s">
        <v>2015</v>
      </c>
      <c r="BM358" s="55">
        <v>3</v>
      </c>
      <c r="BN358" s="320" t="s">
        <v>2138</v>
      </c>
      <c r="BO358" s="358">
        <v>6.8000000000000005E-2</v>
      </c>
      <c r="BP358" s="358">
        <v>9.4E-2</v>
      </c>
      <c r="BQ358" s="358">
        <v>1.4999999999999999E-2</v>
      </c>
      <c r="BR358" s="358">
        <v>7.2999999999999995E-2</v>
      </c>
      <c r="BS358" s="358">
        <v>0.57899999999999996</v>
      </c>
      <c r="BT358" s="358">
        <v>0.126</v>
      </c>
      <c r="BU358" s="359">
        <v>4.4999999999999998E-2</v>
      </c>
      <c r="BV358" s="358">
        <v>1.9838534000000001E-2</v>
      </c>
      <c r="BW358" s="358">
        <v>9.0474299999999995E-6</v>
      </c>
      <c r="BX358" s="358">
        <v>9.0474299999999995E-6</v>
      </c>
      <c r="BY358" s="358">
        <v>0.13968206899999999</v>
      </c>
      <c r="BZ358" s="358">
        <v>0.67328604299999995</v>
      </c>
      <c r="CA358" s="358">
        <v>0.14771403399999999</v>
      </c>
      <c r="CB358" s="359">
        <v>1.9461224999999999E-2</v>
      </c>
      <c r="CC358" s="64">
        <v>296</v>
      </c>
      <c r="CD358" s="64">
        <v>308</v>
      </c>
      <c r="CE358" s="64">
        <v>267</v>
      </c>
      <c r="CF358" s="64">
        <v>283</v>
      </c>
      <c r="CG358" s="64">
        <v>248</v>
      </c>
      <c r="CH358" s="64">
        <v>193</v>
      </c>
      <c r="CI358" s="64">
        <v>213</v>
      </c>
      <c r="CJ358" s="64">
        <v>225</v>
      </c>
      <c r="CK358" s="64">
        <v>226</v>
      </c>
      <c r="CL358" s="327">
        <v>259</v>
      </c>
      <c r="CM358" s="328">
        <v>2.2251119780378598E-2</v>
      </c>
      <c r="CN358" s="328">
        <v>0.36491798433574701</v>
      </c>
      <c r="CO358" s="55" t="s">
        <v>74</v>
      </c>
      <c r="CP358" s="53" t="s">
        <v>2072</v>
      </c>
      <c r="CQ358" s="196"/>
      <c r="CR358" s="38"/>
      <c r="CS358" s="331"/>
      <c r="CT358" s="214"/>
      <c r="CU358" s="302">
        <v>7</v>
      </c>
      <c r="CV358" s="302">
        <v>7</v>
      </c>
      <c r="CW358" s="352" t="s">
        <v>2594</v>
      </c>
      <c r="CY358" s="196"/>
      <c r="CZ358" s="196"/>
      <c r="DA358" s="178"/>
    </row>
    <row r="359" spans="1:105" s="194" customFormat="1">
      <c r="A359" s="55">
        <v>358</v>
      </c>
      <c r="B359" s="169" t="s">
        <v>1680</v>
      </c>
      <c r="C359" s="169" t="s">
        <v>1680</v>
      </c>
      <c r="D359" s="190" t="s">
        <v>29</v>
      </c>
      <c r="F359" s="194" t="s">
        <v>1680</v>
      </c>
      <c r="G359" s="195"/>
      <c r="H359" s="195"/>
      <c r="I359" s="195"/>
      <c r="J359" s="196"/>
      <c r="K359" s="196"/>
      <c r="L359" s="197"/>
      <c r="M359" s="192" t="s">
        <v>798</v>
      </c>
      <c r="N359" s="198"/>
      <c r="O359" s="198"/>
      <c r="P359" s="198"/>
      <c r="Q359" s="193" t="s">
        <v>805</v>
      </c>
      <c r="R359" s="199">
        <v>41586</v>
      </c>
      <c r="S359" s="200"/>
      <c r="T359" s="203"/>
      <c r="U359" s="196"/>
      <c r="W359" s="204"/>
      <c r="X359" s="205" t="s">
        <v>806</v>
      </c>
      <c r="Y359" s="196"/>
      <c r="Z359" s="196"/>
      <c r="AA359" s="199"/>
      <c r="AB359" s="199"/>
      <c r="AC359" s="266"/>
      <c r="AD359" s="199">
        <v>42094</v>
      </c>
      <c r="AE359" s="71">
        <v>10</v>
      </c>
      <c r="AF359" s="280">
        <v>6</v>
      </c>
      <c r="AG359" s="276" t="s">
        <v>2000</v>
      </c>
      <c r="AH359" s="188">
        <v>42118</v>
      </c>
      <c r="AI359" s="204"/>
      <c r="AJ359" s="206"/>
      <c r="AK359" s="199"/>
      <c r="AL359" s="199"/>
      <c r="AN359" s="71">
        <v>3</v>
      </c>
      <c r="AO359" s="188">
        <v>42093</v>
      </c>
      <c r="AP359" s="171"/>
      <c r="AQ359" s="206"/>
      <c r="AR359" s="57">
        <v>42005</v>
      </c>
      <c r="AS359" s="71"/>
      <c r="AT359" s="280" t="s">
        <v>1967</v>
      </c>
      <c r="AU359" s="206"/>
      <c r="AW359" s="71"/>
      <c r="AX359" s="71" t="s">
        <v>1967</v>
      </c>
      <c r="AY359" s="176">
        <v>34.915832999999999</v>
      </c>
      <c r="AZ359" s="176">
        <v>126.597222</v>
      </c>
      <c r="BA359" s="191">
        <v>0</v>
      </c>
      <c r="BB359" s="201"/>
      <c r="BC359" s="202"/>
      <c r="BD359" s="55" t="s">
        <v>74</v>
      </c>
      <c r="BE359" s="211">
        <v>8.9649490646415995</v>
      </c>
      <c r="BF359" s="295" t="s">
        <v>1967</v>
      </c>
      <c r="BG359" s="57">
        <v>42147</v>
      </c>
      <c r="BH359" s="57" t="s">
        <v>1122</v>
      </c>
      <c r="BI359" s="95" t="s">
        <v>2023</v>
      </c>
      <c r="BJ359" s="99">
        <v>48.221899999999991</v>
      </c>
      <c r="BK359" s="307">
        <v>1.6388420891407601E-2</v>
      </c>
      <c r="BL359" s="93" t="s">
        <v>2015</v>
      </c>
      <c r="BM359" s="55">
        <v>3</v>
      </c>
      <c r="BN359" s="320" t="s">
        <v>2138</v>
      </c>
      <c r="BO359" s="358">
        <v>8.0000000000000002E-3</v>
      </c>
      <c r="BP359" s="358">
        <v>0.27800000000000002</v>
      </c>
      <c r="BQ359" s="358">
        <v>3.0000000000000001E-3</v>
      </c>
      <c r="BR359" s="358">
        <v>3.3000000000000002E-2</v>
      </c>
      <c r="BS359" s="358">
        <v>0.65400000000000003</v>
      </c>
      <c r="BT359" s="358">
        <v>1.2999999999999999E-2</v>
      </c>
      <c r="BU359" s="359">
        <v>0.01</v>
      </c>
      <c r="BV359" s="358">
        <v>5.8393551000000002E-2</v>
      </c>
      <c r="BW359" s="358">
        <v>0.205624636</v>
      </c>
      <c r="BX359" s="358">
        <v>7.7234115000000006E-2</v>
      </c>
      <c r="BY359" s="358">
        <v>7.2315967999999994E-2</v>
      </c>
      <c r="BZ359" s="358">
        <v>0.38860197200000002</v>
      </c>
      <c r="CA359" s="358">
        <v>9.1939605999999993E-2</v>
      </c>
      <c r="CB359" s="359">
        <v>0.105890152</v>
      </c>
      <c r="CC359" s="64">
        <v>296</v>
      </c>
      <c r="CD359" s="64">
        <v>307</v>
      </c>
      <c r="CE359" s="64">
        <v>267</v>
      </c>
      <c r="CF359" s="64">
        <v>284</v>
      </c>
      <c r="CG359" s="64">
        <v>248</v>
      </c>
      <c r="CH359" s="64">
        <v>193</v>
      </c>
      <c r="CI359" s="64">
        <v>213</v>
      </c>
      <c r="CJ359" s="64">
        <v>224</v>
      </c>
      <c r="CK359" s="64">
        <v>226</v>
      </c>
      <c r="CL359" s="327">
        <v>259</v>
      </c>
      <c r="CM359" s="328">
        <v>6.3141164571593703E-2</v>
      </c>
      <c r="CN359" s="328">
        <v>0.21067242442936501</v>
      </c>
      <c r="CO359" s="55" t="s">
        <v>74</v>
      </c>
      <c r="CQ359" s="196"/>
      <c r="CR359" s="38"/>
      <c r="CS359" s="331"/>
      <c r="CT359" s="214"/>
      <c r="CU359" s="302">
        <v>9</v>
      </c>
      <c r="CV359" s="302">
        <v>9</v>
      </c>
      <c r="CW359" s="352" t="s">
        <v>2595</v>
      </c>
      <c r="CY359" s="196"/>
      <c r="CZ359" s="196"/>
      <c r="DA359" s="178"/>
    </row>
    <row r="360" spans="1:105" s="194" customFormat="1">
      <c r="A360" s="55">
        <v>359</v>
      </c>
      <c r="B360" s="169" t="s">
        <v>1681</v>
      </c>
      <c r="C360" s="169" t="s">
        <v>1681</v>
      </c>
      <c r="D360" s="190" t="s">
        <v>29</v>
      </c>
      <c r="F360" s="194" t="s">
        <v>1681</v>
      </c>
      <c r="G360" s="195"/>
      <c r="H360" s="195"/>
      <c r="I360" s="195"/>
      <c r="J360" s="196"/>
      <c r="K360" s="196"/>
      <c r="L360" s="197"/>
      <c r="M360" s="192" t="s">
        <v>798</v>
      </c>
      <c r="N360" s="198"/>
      <c r="O360" s="198"/>
      <c r="P360" s="198"/>
      <c r="Q360" s="193" t="s">
        <v>805</v>
      </c>
      <c r="R360" s="199">
        <v>41586</v>
      </c>
      <c r="S360" s="200"/>
      <c r="T360" s="203"/>
      <c r="U360" s="196"/>
      <c r="W360" s="204"/>
      <c r="X360" s="205" t="s">
        <v>806</v>
      </c>
      <c r="Y360" s="196"/>
      <c r="Z360" s="196"/>
      <c r="AA360" s="199"/>
      <c r="AB360" s="199"/>
      <c r="AC360" s="266"/>
      <c r="AD360" s="199">
        <v>42094</v>
      </c>
      <c r="AE360" s="71">
        <v>10</v>
      </c>
      <c r="AF360" s="280">
        <v>8</v>
      </c>
      <c r="AG360" s="276" t="s">
        <v>2000</v>
      </c>
      <c r="AH360" s="188">
        <v>42118</v>
      </c>
      <c r="AI360" s="204"/>
      <c r="AJ360" s="206"/>
      <c r="AK360" s="199"/>
      <c r="AL360" s="199"/>
      <c r="AN360" s="71">
        <v>4</v>
      </c>
      <c r="AO360" s="188">
        <v>42093</v>
      </c>
      <c r="AP360" s="171"/>
      <c r="AQ360" s="206"/>
      <c r="AR360" s="57">
        <v>42005</v>
      </c>
      <c r="AS360" s="71"/>
      <c r="AT360" s="280" t="s">
        <v>1967</v>
      </c>
      <c r="AU360" s="206"/>
      <c r="AW360" s="71"/>
      <c r="AX360" s="71" t="s">
        <v>1967</v>
      </c>
      <c r="AY360" s="176">
        <v>34.970277000000003</v>
      </c>
      <c r="AZ360" s="176">
        <v>126.554444</v>
      </c>
      <c r="BA360" s="191">
        <v>13</v>
      </c>
      <c r="BB360" s="201"/>
      <c r="BC360" s="202"/>
      <c r="BD360" s="55" t="s">
        <v>74</v>
      </c>
      <c r="BE360" s="211">
        <v>9.1940981240981223</v>
      </c>
      <c r="BF360" s="295" t="s">
        <v>1967</v>
      </c>
      <c r="BG360" s="57">
        <v>42147</v>
      </c>
      <c r="BH360" s="57" t="s">
        <v>1122</v>
      </c>
      <c r="BI360" s="95" t="s">
        <v>2023</v>
      </c>
      <c r="BJ360" s="99">
        <v>64.000999999999991</v>
      </c>
      <c r="BK360" s="307">
        <v>9.4265514532600198E-3</v>
      </c>
      <c r="BL360" s="93" t="s">
        <v>2015</v>
      </c>
      <c r="BM360" s="55">
        <v>3</v>
      </c>
      <c r="BN360" s="320" t="s">
        <v>2138</v>
      </c>
      <c r="BO360" s="358">
        <v>6.8000000000000005E-2</v>
      </c>
      <c r="BP360" s="358">
        <v>9.4E-2</v>
      </c>
      <c r="BQ360" s="358">
        <v>1.4999999999999999E-2</v>
      </c>
      <c r="BR360" s="358">
        <v>7.2999999999999995E-2</v>
      </c>
      <c r="BS360" s="358">
        <v>0.57899999999999996</v>
      </c>
      <c r="BT360" s="358">
        <v>0.126</v>
      </c>
      <c r="BU360" s="359">
        <v>4.4999999999999998E-2</v>
      </c>
      <c r="BV360" s="358">
        <v>1.9838534000000001E-2</v>
      </c>
      <c r="BW360" s="358">
        <v>9.0474299999999995E-6</v>
      </c>
      <c r="BX360" s="358">
        <v>9.0474299999999995E-6</v>
      </c>
      <c r="BY360" s="358">
        <v>0.13968206899999999</v>
      </c>
      <c r="BZ360" s="358">
        <v>0.67328604299999995</v>
      </c>
      <c r="CA360" s="358">
        <v>0.14771403399999999</v>
      </c>
      <c r="CB360" s="359">
        <v>1.9461224999999999E-2</v>
      </c>
      <c r="CC360" s="64">
        <v>296</v>
      </c>
      <c r="CD360" s="64">
        <v>308</v>
      </c>
      <c r="CE360" s="64">
        <v>267</v>
      </c>
      <c r="CF360" s="64">
        <v>283</v>
      </c>
      <c r="CG360" s="64">
        <v>248</v>
      </c>
      <c r="CH360" s="64">
        <v>193</v>
      </c>
      <c r="CI360" s="64">
        <v>213</v>
      </c>
      <c r="CJ360" s="64">
        <v>225</v>
      </c>
      <c r="CK360" s="64">
        <v>226</v>
      </c>
      <c r="CL360" s="327">
        <v>259</v>
      </c>
      <c r="CM360" s="328">
        <v>2.2251119780378598E-2</v>
      </c>
      <c r="CN360" s="328">
        <v>0.36491798433574701</v>
      </c>
      <c r="CO360" s="55" t="s">
        <v>74</v>
      </c>
      <c r="CP360" s="53" t="s">
        <v>2072</v>
      </c>
      <c r="CQ360" s="196"/>
      <c r="CR360" s="38"/>
      <c r="CS360" s="331"/>
      <c r="CT360" s="214"/>
      <c r="CU360" s="302">
        <v>9</v>
      </c>
      <c r="CV360" s="302">
        <v>9</v>
      </c>
      <c r="CW360" s="352" t="s">
        <v>2596</v>
      </c>
      <c r="CY360" s="196"/>
      <c r="CZ360" s="196"/>
      <c r="DA360" s="178"/>
    </row>
    <row r="361" spans="1:105" s="194" customFormat="1">
      <c r="A361" s="55">
        <v>360</v>
      </c>
      <c r="B361" s="169" t="s">
        <v>1682</v>
      </c>
      <c r="C361" s="169" t="s">
        <v>1682</v>
      </c>
      <c r="D361" s="190" t="s">
        <v>29</v>
      </c>
      <c r="F361" s="194" t="s">
        <v>1682</v>
      </c>
      <c r="G361" s="195"/>
      <c r="H361" s="195"/>
      <c r="I361" s="195"/>
      <c r="J361" s="196"/>
      <c r="K361" s="196"/>
      <c r="L361" s="197"/>
      <c r="M361" s="192" t="s">
        <v>798</v>
      </c>
      <c r="N361" s="198"/>
      <c r="O361" s="198"/>
      <c r="P361" s="198"/>
      <c r="Q361" s="193" t="s">
        <v>805</v>
      </c>
      <c r="R361" s="199">
        <v>41585</v>
      </c>
      <c r="S361" s="200"/>
      <c r="T361" s="203"/>
      <c r="U361" s="196"/>
      <c r="W361" s="204"/>
      <c r="X361" s="205" t="s">
        <v>806</v>
      </c>
      <c r="Y361" s="196"/>
      <c r="Z361" s="196"/>
      <c r="AA361" s="199"/>
      <c r="AB361" s="199"/>
      <c r="AC361" s="266"/>
      <c r="AD361" s="199">
        <v>42094</v>
      </c>
      <c r="AE361" s="71">
        <v>10</v>
      </c>
      <c r="AF361" s="280">
        <v>6</v>
      </c>
      <c r="AG361" s="276" t="s">
        <v>2000</v>
      </c>
      <c r="AH361" s="188">
        <v>42118</v>
      </c>
      <c r="AI361" s="204"/>
      <c r="AJ361" s="206"/>
      <c r="AK361" s="199"/>
      <c r="AL361" s="199"/>
      <c r="AN361" s="71">
        <v>4</v>
      </c>
      <c r="AO361" s="188">
        <v>42093</v>
      </c>
      <c r="AP361" s="171"/>
      <c r="AQ361" s="206"/>
      <c r="AR361" s="57">
        <v>42005</v>
      </c>
      <c r="AS361" s="71"/>
      <c r="AT361" s="280" t="s">
        <v>1967</v>
      </c>
      <c r="AU361" s="206"/>
      <c r="AW361" s="71"/>
      <c r="AX361" s="71" t="s">
        <v>1967</v>
      </c>
      <c r="AY361" s="176">
        <v>36.316388000000003</v>
      </c>
      <c r="AZ361" s="176">
        <v>128.55416600000001</v>
      </c>
      <c r="BA361" s="191">
        <v>64</v>
      </c>
      <c r="BB361" s="201"/>
      <c r="BC361" s="202"/>
      <c r="BD361" s="55" t="s">
        <v>74</v>
      </c>
      <c r="BE361" s="211">
        <v>8.8235848639079428</v>
      </c>
      <c r="BF361" s="295" t="s">
        <v>1967</v>
      </c>
      <c r="BG361" s="57">
        <v>42147</v>
      </c>
      <c r="BH361" s="57" t="s">
        <v>1122</v>
      </c>
      <c r="BI361" s="95" t="s">
        <v>2023</v>
      </c>
      <c r="BJ361" s="99">
        <v>20.196000000000002</v>
      </c>
      <c r="BK361" s="307"/>
      <c r="BL361" s="93" t="s">
        <v>2015</v>
      </c>
      <c r="BM361" s="55">
        <v>3</v>
      </c>
      <c r="BN361" s="320" t="s">
        <v>2138</v>
      </c>
      <c r="BO361" s="358">
        <v>0</v>
      </c>
      <c r="BP361" s="358">
        <v>0.122</v>
      </c>
      <c r="BQ361" s="358">
        <v>0</v>
      </c>
      <c r="BR361" s="358">
        <v>1E-3</v>
      </c>
      <c r="BS361" s="358">
        <v>0.876</v>
      </c>
      <c r="BT361" s="358">
        <v>0</v>
      </c>
      <c r="BU361" s="359">
        <v>0</v>
      </c>
      <c r="BV361" s="358">
        <v>0.12710841000000001</v>
      </c>
      <c r="BW361" s="358">
        <v>0.133452186</v>
      </c>
      <c r="BX361" s="358">
        <v>7.3322292999999997E-2</v>
      </c>
      <c r="BY361" s="358">
        <v>0.114016269</v>
      </c>
      <c r="BZ361" s="358">
        <v>0.41868622599999999</v>
      </c>
      <c r="CA361" s="358">
        <v>4.1436388999999997E-2</v>
      </c>
      <c r="CB361" s="359">
        <v>9.1978226999999996E-2</v>
      </c>
      <c r="CC361" s="64">
        <v>296</v>
      </c>
      <c r="CD361" s="64">
        <v>308</v>
      </c>
      <c r="CE361" s="64">
        <v>267</v>
      </c>
      <c r="CF361" s="64">
        <v>283</v>
      </c>
      <c r="CG361" s="64">
        <v>248</v>
      </c>
      <c r="CH361" s="64">
        <v>193</v>
      </c>
      <c r="CI361" s="64">
        <v>213</v>
      </c>
      <c r="CJ361" s="64">
        <v>225</v>
      </c>
      <c r="CK361" s="64">
        <v>226</v>
      </c>
      <c r="CL361" s="327">
        <v>259</v>
      </c>
      <c r="CM361" s="328">
        <v>0.11556133506718699</v>
      </c>
      <c r="CN361" s="328">
        <v>0.18264392602757601</v>
      </c>
      <c r="CO361" s="55" t="s">
        <v>74</v>
      </c>
      <c r="CQ361" s="196"/>
      <c r="CR361" s="38"/>
      <c r="CS361" s="331"/>
      <c r="CT361" s="214"/>
      <c r="CU361" s="302">
        <v>7</v>
      </c>
      <c r="CV361" s="302">
        <v>7</v>
      </c>
      <c r="CW361" s="352" t="s">
        <v>2597</v>
      </c>
      <c r="CY361" s="196"/>
      <c r="CZ361" s="196" t="s">
        <v>3040</v>
      </c>
      <c r="DA361" s="178"/>
    </row>
    <row r="362" spans="1:105" s="194" customFormat="1">
      <c r="A362" s="55">
        <v>361</v>
      </c>
      <c r="B362" s="169" t="s">
        <v>1683</v>
      </c>
      <c r="C362" s="169" t="s">
        <v>1683</v>
      </c>
      <c r="D362" s="190" t="s">
        <v>29</v>
      </c>
      <c r="F362" s="194" t="s">
        <v>1683</v>
      </c>
      <c r="G362" s="195"/>
      <c r="H362" s="195"/>
      <c r="I362" s="195"/>
      <c r="J362" s="196"/>
      <c r="K362" s="196"/>
      <c r="L362" s="197"/>
      <c r="M362" s="192" t="s">
        <v>798</v>
      </c>
      <c r="N362" s="198"/>
      <c r="O362" s="198"/>
      <c r="P362" s="198"/>
      <c r="Q362" s="193" t="s">
        <v>805</v>
      </c>
      <c r="R362" s="199">
        <v>41585</v>
      </c>
      <c r="S362" s="200"/>
      <c r="T362" s="203"/>
      <c r="U362" s="196"/>
      <c r="W362" s="204"/>
      <c r="X362" s="205" t="s">
        <v>806</v>
      </c>
      <c r="Y362" s="196"/>
      <c r="Z362" s="196"/>
      <c r="AA362" s="199"/>
      <c r="AB362" s="199"/>
      <c r="AC362" s="266"/>
      <c r="AD362" s="199">
        <v>42094</v>
      </c>
      <c r="AE362" s="71">
        <v>10</v>
      </c>
      <c r="AF362" s="280">
        <v>8</v>
      </c>
      <c r="AG362" s="276" t="s">
        <v>2000</v>
      </c>
      <c r="AH362" s="188">
        <v>42118</v>
      </c>
      <c r="AI362" s="204"/>
      <c r="AJ362" s="206"/>
      <c r="AK362" s="199"/>
      <c r="AL362" s="199"/>
      <c r="AN362" s="71">
        <v>3</v>
      </c>
      <c r="AO362" s="188">
        <v>42093</v>
      </c>
      <c r="AP362" s="171"/>
      <c r="AQ362" s="206"/>
      <c r="AR362" s="57">
        <v>42005</v>
      </c>
      <c r="AS362" s="71"/>
      <c r="AT362" s="280" t="s">
        <v>1967</v>
      </c>
      <c r="AU362" s="206"/>
      <c r="AW362" s="71"/>
      <c r="AX362" s="71" t="s">
        <v>1967</v>
      </c>
      <c r="AY362" s="176">
        <v>35.825833000000003</v>
      </c>
      <c r="AZ362" s="176">
        <v>129.23777699999999</v>
      </c>
      <c r="BA362" s="191">
        <v>53</v>
      </c>
      <c r="BB362" s="201"/>
      <c r="BC362" s="202"/>
      <c r="BD362" s="55" t="s">
        <v>74</v>
      </c>
      <c r="BE362" s="211">
        <v>8.8527963585988498</v>
      </c>
      <c r="BF362" s="295" t="s">
        <v>1967</v>
      </c>
      <c r="BG362" s="57">
        <v>42147</v>
      </c>
      <c r="BH362" s="57" t="s">
        <v>1122</v>
      </c>
      <c r="BI362" s="95" t="s">
        <v>2023</v>
      </c>
      <c r="BJ362" s="99">
        <v>68.630499999999998</v>
      </c>
      <c r="BK362" s="307">
        <v>2.5553662691652499E-3</v>
      </c>
      <c r="BL362" s="93" t="s">
        <v>2015</v>
      </c>
      <c r="BM362" s="55">
        <v>3</v>
      </c>
      <c r="BN362" s="320" t="s">
        <v>2138</v>
      </c>
      <c r="BO362" s="358">
        <v>6.8000000000000005E-2</v>
      </c>
      <c r="BP362" s="358">
        <v>9.4E-2</v>
      </c>
      <c r="BQ362" s="358">
        <v>1.4999999999999999E-2</v>
      </c>
      <c r="BR362" s="358">
        <v>7.2999999999999995E-2</v>
      </c>
      <c r="BS362" s="358">
        <v>0.57899999999999996</v>
      </c>
      <c r="BT362" s="358">
        <v>0.126</v>
      </c>
      <c r="BU362" s="359">
        <v>4.4999999999999998E-2</v>
      </c>
      <c r="BV362" s="358">
        <v>1.9838534000000001E-2</v>
      </c>
      <c r="BW362" s="358">
        <v>9.0474299999999995E-6</v>
      </c>
      <c r="BX362" s="358">
        <v>9.0474299999999995E-6</v>
      </c>
      <c r="BY362" s="358">
        <v>0.13968206899999999</v>
      </c>
      <c r="BZ362" s="358">
        <v>0.67328604299999995</v>
      </c>
      <c r="CA362" s="358">
        <v>0.14771403399999999</v>
      </c>
      <c r="CB362" s="359">
        <v>1.9461224999999999E-2</v>
      </c>
      <c r="CC362" s="64">
        <v>296</v>
      </c>
      <c r="CD362" s="64">
        <v>308</v>
      </c>
      <c r="CE362" s="64">
        <v>267</v>
      </c>
      <c r="CF362" s="64">
        <v>283</v>
      </c>
      <c r="CG362" s="64">
        <v>248</v>
      </c>
      <c r="CH362" s="64">
        <v>193</v>
      </c>
      <c r="CI362" s="64">
        <v>213</v>
      </c>
      <c r="CJ362" s="64">
        <v>225</v>
      </c>
      <c r="CK362" s="64">
        <v>226</v>
      </c>
      <c r="CL362" s="327">
        <v>259</v>
      </c>
      <c r="CM362" s="328">
        <v>2.2251119780378598E-2</v>
      </c>
      <c r="CN362" s="328">
        <v>0.36491798433574701</v>
      </c>
      <c r="CO362" s="55" t="s">
        <v>74</v>
      </c>
      <c r="CP362" s="53" t="s">
        <v>2072</v>
      </c>
      <c r="CQ362" s="196"/>
      <c r="CR362" s="38"/>
      <c r="CS362" s="331"/>
      <c r="CT362" s="214"/>
      <c r="CU362" s="302">
        <v>7</v>
      </c>
      <c r="CV362" s="302">
        <v>7</v>
      </c>
      <c r="CW362" s="352" t="s">
        <v>2598</v>
      </c>
      <c r="CY362" s="196"/>
      <c r="CZ362" s="196"/>
      <c r="DA362" s="178"/>
    </row>
    <row r="363" spans="1:105" s="194" customFormat="1">
      <c r="A363" s="55">
        <v>362</v>
      </c>
      <c r="B363" s="169" t="s">
        <v>1684</v>
      </c>
      <c r="C363" s="169" t="s">
        <v>1684</v>
      </c>
      <c r="D363" s="190" t="s">
        <v>2029</v>
      </c>
      <c r="F363" s="194" t="s">
        <v>1684</v>
      </c>
      <c r="G363" s="195"/>
      <c r="H363" s="195"/>
      <c r="I363" s="195"/>
      <c r="J363" s="196"/>
      <c r="K363" s="196"/>
      <c r="L363" s="197"/>
      <c r="M363" s="192" t="s">
        <v>798</v>
      </c>
      <c r="N363" s="198"/>
      <c r="O363" s="198"/>
      <c r="P363" s="198"/>
      <c r="Q363" s="193" t="s">
        <v>805</v>
      </c>
      <c r="R363" s="199">
        <v>41585</v>
      </c>
      <c r="S363" s="200"/>
      <c r="T363" s="203"/>
      <c r="U363" s="196"/>
      <c r="W363" s="204"/>
      <c r="X363" s="205" t="s">
        <v>806</v>
      </c>
      <c r="Y363" s="196"/>
      <c r="Z363" s="196"/>
      <c r="AA363" s="199"/>
      <c r="AB363" s="199"/>
      <c r="AC363" s="266"/>
      <c r="AD363" s="199">
        <v>42094</v>
      </c>
      <c r="AE363" s="71">
        <v>10</v>
      </c>
      <c r="AF363" s="280">
        <v>6</v>
      </c>
      <c r="AG363" s="276" t="s">
        <v>2000</v>
      </c>
      <c r="AH363" s="188">
        <v>42118</v>
      </c>
      <c r="AI363" s="204"/>
      <c r="AJ363" s="206"/>
      <c r="AK363" s="199"/>
      <c r="AL363" s="199"/>
      <c r="AN363" s="71">
        <v>4</v>
      </c>
      <c r="AO363" s="188">
        <v>42093</v>
      </c>
      <c r="AP363" s="171"/>
      <c r="AQ363" s="206"/>
      <c r="AR363" s="57">
        <v>42005</v>
      </c>
      <c r="AS363" s="71"/>
      <c r="AT363" s="280" t="s">
        <v>1967</v>
      </c>
      <c r="AU363" s="206"/>
      <c r="AW363" s="71"/>
      <c r="AX363" s="71" t="s">
        <v>1967</v>
      </c>
      <c r="AY363" s="176">
        <v>37.173333</v>
      </c>
      <c r="AZ363" s="176">
        <v>129.02027699999999</v>
      </c>
      <c r="BA363" s="191">
        <v>699</v>
      </c>
      <c r="BB363" s="201"/>
      <c r="BC363" s="202"/>
      <c r="BD363" s="55" t="s">
        <v>1965</v>
      </c>
      <c r="BE363" s="310">
        <v>6.9204577191621395</v>
      </c>
      <c r="BF363" s="295" t="s">
        <v>1967</v>
      </c>
      <c r="BG363" s="57">
        <v>42147</v>
      </c>
      <c r="BH363" s="57" t="s">
        <v>1122</v>
      </c>
      <c r="BI363" s="95" t="s">
        <v>2023</v>
      </c>
      <c r="BJ363" s="99">
        <v>33.944199999999995</v>
      </c>
      <c r="BK363" s="307"/>
      <c r="BL363" s="93" t="s">
        <v>2015</v>
      </c>
      <c r="BM363" s="55">
        <v>9</v>
      </c>
      <c r="BN363" s="55" t="s">
        <v>2075</v>
      </c>
      <c r="BO363" s="358">
        <v>0.34200000000000003</v>
      </c>
      <c r="BP363" s="358">
        <v>0.152</v>
      </c>
      <c r="BQ363" s="358">
        <v>1E-3</v>
      </c>
      <c r="BR363" s="358">
        <v>2.5999999999999999E-2</v>
      </c>
      <c r="BS363" s="358">
        <v>0.46200000000000002</v>
      </c>
      <c r="BT363" s="358">
        <v>1.6E-2</v>
      </c>
      <c r="BU363" s="359">
        <v>2E-3</v>
      </c>
      <c r="BV363" s="358">
        <v>0.38857057900000003</v>
      </c>
      <c r="BW363" s="358">
        <v>0.119738293</v>
      </c>
      <c r="BX363" s="358">
        <v>2.0135126999999999E-2</v>
      </c>
      <c r="BY363" s="358">
        <v>6.6629633999999993E-2</v>
      </c>
      <c r="BZ363" s="358">
        <v>0.26184057100000002</v>
      </c>
      <c r="CA363" s="358">
        <v>8.5189345999999999E-2</v>
      </c>
      <c r="CB363" s="359">
        <v>5.7896450000000002E-2</v>
      </c>
      <c r="CC363" s="64">
        <v>295</v>
      </c>
      <c r="CD363" s="64">
        <v>305</v>
      </c>
      <c r="CE363" s="64">
        <v>266</v>
      </c>
      <c r="CF363" s="64">
        <v>285</v>
      </c>
      <c r="CG363" s="64">
        <v>255</v>
      </c>
      <c r="CH363" s="64">
        <v>194</v>
      </c>
      <c r="CI363" s="64">
        <v>216</v>
      </c>
      <c r="CJ363" s="64">
        <v>225</v>
      </c>
      <c r="CK363" s="64">
        <v>228</v>
      </c>
      <c r="CL363" s="327">
        <v>242</v>
      </c>
      <c r="CM363" s="328">
        <v>9.9118624476231806E-2</v>
      </c>
      <c r="CN363" s="328">
        <v>0.19018444266239001</v>
      </c>
      <c r="CO363" s="55" t="s">
        <v>74</v>
      </c>
      <c r="CQ363" s="196"/>
      <c r="CR363" s="38"/>
      <c r="CS363" s="331"/>
      <c r="CT363" s="214"/>
      <c r="CU363" s="302">
        <v>6</v>
      </c>
      <c r="CV363" s="302">
        <v>6</v>
      </c>
      <c r="CW363" s="352" t="s">
        <v>2599</v>
      </c>
      <c r="CY363" s="196" t="s">
        <v>3040</v>
      </c>
      <c r="CZ363" s="196" t="s">
        <v>3040</v>
      </c>
      <c r="DA363" s="178" t="s">
        <v>3040</v>
      </c>
    </row>
    <row r="364" spans="1:105" s="194" customFormat="1">
      <c r="A364" s="55">
        <v>363</v>
      </c>
      <c r="B364" s="169" t="s">
        <v>1685</v>
      </c>
      <c r="C364" s="169" t="s">
        <v>1685</v>
      </c>
      <c r="D364" s="190" t="s">
        <v>29</v>
      </c>
      <c r="F364" s="194" t="s">
        <v>1685</v>
      </c>
      <c r="G364" s="195"/>
      <c r="H364" s="195"/>
      <c r="I364" s="195"/>
      <c r="J364" s="196"/>
      <c r="K364" s="196"/>
      <c r="L364" s="197"/>
      <c r="M364" s="192" t="s">
        <v>798</v>
      </c>
      <c r="N364" s="198"/>
      <c r="O364" s="198"/>
      <c r="P364" s="198"/>
      <c r="Q364" s="193" t="s">
        <v>805</v>
      </c>
      <c r="R364" s="199">
        <v>41585</v>
      </c>
      <c r="S364" s="200"/>
      <c r="T364" s="203"/>
      <c r="U364" s="196"/>
      <c r="W364" s="204"/>
      <c r="X364" s="205" t="s">
        <v>806</v>
      </c>
      <c r="Y364" s="196"/>
      <c r="Z364" s="196"/>
      <c r="AA364" s="199"/>
      <c r="AB364" s="199"/>
      <c r="AC364" s="266"/>
      <c r="AD364" s="199">
        <v>42094</v>
      </c>
      <c r="AE364" s="71">
        <v>10</v>
      </c>
      <c r="AF364" s="280">
        <v>7</v>
      </c>
      <c r="AG364" s="276" t="s">
        <v>2000</v>
      </c>
      <c r="AH364" s="188">
        <v>42118</v>
      </c>
      <c r="AI364" s="204"/>
      <c r="AJ364" s="206"/>
      <c r="AK364" s="199"/>
      <c r="AL364" s="199"/>
      <c r="AN364" s="71">
        <v>4</v>
      </c>
      <c r="AO364" s="188">
        <v>42093</v>
      </c>
      <c r="AP364" s="171"/>
      <c r="AQ364" s="206"/>
      <c r="AR364" s="57">
        <v>42005</v>
      </c>
      <c r="AS364" s="71"/>
      <c r="AT364" s="280" t="s">
        <v>1967</v>
      </c>
      <c r="AU364" s="206"/>
      <c r="AW364" s="71"/>
      <c r="AX364" s="71" t="s">
        <v>1967</v>
      </c>
      <c r="AY364" s="176">
        <v>35.284722000000002</v>
      </c>
      <c r="AZ364" s="176">
        <v>129.10305500000001</v>
      </c>
      <c r="BA364" s="191">
        <v>51</v>
      </c>
      <c r="BB364" s="201"/>
      <c r="BC364" s="202"/>
      <c r="BD364" s="55" t="s">
        <v>74</v>
      </c>
      <c r="BE364" s="211">
        <v>9.44</v>
      </c>
      <c r="BF364" s="295" t="s">
        <v>1967</v>
      </c>
      <c r="BG364" s="57">
        <v>42147</v>
      </c>
      <c r="BH364" s="57" t="s">
        <v>1122</v>
      </c>
      <c r="BI364" s="95" t="s">
        <v>2023</v>
      </c>
      <c r="BJ364" s="99">
        <v>49.482200000000006</v>
      </c>
      <c r="BK364" s="307">
        <v>9.5644748078565298E-3</v>
      </c>
      <c r="BL364" s="93" t="s">
        <v>2015</v>
      </c>
      <c r="BM364" s="55">
        <v>3</v>
      </c>
      <c r="BN364" s="320" t="s">
        <v>2138</v>
      </c>
      <c r="BO364" s="358">
        <v>6.8000000000000005E-2</v>
      </c>
      <c r="BP364" s="358">
        <v>9.4E-2</v>
      </c>
      <c r="BQ364" s="358">
        <v>1.4999999999999999E-2</v>
      </c>
      <c r="BR364" s="358">
        <v>7.2999999999999995E-2</v>
      </c>
      <c r="BS364" s="358">
        <v>0.57899999999999996</v>
      </c>
      <c r="BT364" s="358">
        <v>0.126</v>
      </c>
      <c r="BU364" s="359">
        <v>4.4999999999999998E-2</v>
      </c>
      <c r="BV364" s="358">
        <v>1.9838534000000001E-2</v>
      </c>
      <c r="BW364" s="358">
        <v>9.0474299999999995E-6</v>
      </c>
      <c r="BX364" s="358">
        <v>9.0474299999999995E-6</v>
      </c>
      <c r="BY364" s="358">
        <v>0.13968206899999999</v>
      </c>
      <c r="BZ364" s="358">
        <v>0.67328604299999995</v>
      </c>
      <c r="CA364" s="358">
        <v>0.14771403399999999</v>
      </c>
      <c r="CB364" s="359">
        <v>1.9461224999999999E-2</v>
      </c>
      <c r="CC364" s="64">
        <v>296</v>
      </c>
      <c r="CD364" s="64">
        <v>308</v>
      </c>
      <c r="CE364" s="64">
        <v>267</v>
      </c>
      <c r="CF364" s="64">
        <v>283</v>
      </c>
      <c r="CG364" s="64">
        <v>248</v>
      </c>
      <c r="CH364" s="64">
        <v>193</v>
      </c>
      <c r="CI364" s="64">
        <v>213</v>
      </c>
      <c r="CJ364" s="64">
        <v>225</v>
      </c>
      <c r="CK364" s="64">
        <v>226</v>
      </c>
      <c r="CL364" s="327">
        <v>259</v>
      </c>
      <c r="CM364" s="328">
        <v>2.2251119780378598E-2</v>
      </c>
      <c r="CN364" s="328">
        <v>0.36491798433574701</v>
      </c>
      <c r="CO364" s="55" t="s">
        <v>74</v>
      </c>
      <c r="CP364" s="53" t="s">
        <v>2072</v>
      </c>
      <c r="CQ364" s="196"/>
      <c r="CR364" s="38"/>
      <c r="CS364" s="331"/>
      <c r="CT364" s="214"/>
      <c r="CU364" s="302">
        <v>8</v>
      </c>
      <c r="CV364" s="302">
        <v>8</v>
      </c>
      <c r="CW364" s="352" t="s">
        <v>2600</v>
      </c>
      <c r="CY364" s="196"/>
      <c r="CZ364" s="196"/>
      <c r="DA364" s="178"/>
    </row>
    <row r="365" spans="1:105" s="194" customFormat="1">
      <c r="A365" s="55">
        <v>364</v>
      </c>
      <c r="B365" s="169" t="s">
        <v>1686</v>
      </c>
      <c r="C365" s="169" t="s">
        <v>1686</v>
      </c>
      <c r="D365" s="190" t="s">
        <v>29</v>
      </c>
      <c r="F365" s="194" t="s">
        <v>1686</v>
      </c>
      <c r="G365" s="195"/>
      <c r="H365" s="195"/>
      <c r="I365" s="195"/>
      <c r="J365" s="196"/>
      <c r="K365" s="196"/>
      <c r="L365" s="197"/>
      <c r="M365" s="192" t="s">
        <v>798</v>
      </c>
      <c r="N365" s="198"/>
      <c r="O365" s="198"/>
      <c r="P365" s="198"/>
      <c r="Q365" s="193" t="s">
        <v>805</v>
      </c>
      <c r="R365" s="199">
        <v>41585</v>
      </c>
      <c r="S365" s="200"/>
      <c r="T365" s="203"/>
      <c r="U365" s="196"/>
      <c r="W365" s="204"/>
      <c r="X365" s="205" t="s">
        <v>806</v>
      </c>
      <c r="Y365" s="196"/>
      <c r="Z365" s="196"/>
      <c r="AA365" s="199"/>
      <c r="AB365" s="199"/>
      <c r="AC365" s="266"/>
      <c r="AD365" s="199">
        <v>42094</v>
      </c>
      <c r="AE365" s="71">
        <v>10</v>
      </c>
      <c r="AF365" s="280">
        <v>7</v>
      </c>
      <c r="AG365" s="276" t="s">
        <v>2000</v>
      </c>
      <c r="AH365" s="188">
        <v>42118</v>
      </c>
      <c r="AI365" s="204"/>
      <c r="AJ365" s="206"/>
      <c r="AK365" s="199"/>
      <c r="AL365" s="199"/>
      <c r="AN365" s="71">
        <v>4</v>
      </c>
      <c r="AO365" s="188">
        <v>42093</v>
      </c>
      <c r="AP365" s="171"/>
      <c r="AQ365" s="206"/>
      <c r="AR365" s="57">
        <v>42005</v>
      </c>
      <c r="AS365" s="71"/>
      <c r="AT365" s="280" t="s">
        <v>1967</v>
      </c>
      <c r="AU365" s="206"/>
      <c r="AW365" s="71"/>
      <c r="AX365" s="71" t="s">
        <v>1967</v>
      </c>
      <c r="AY365" s="176">
        <v>35.901387999999997</v>
      </c>
      <c r="AZ365" s="176">
        <v>128.55583300000001</v>
      </c>
      <c r="BA365" s="191">
        <v>40</v>
      </c>
      <c r="BB365" s="201"/>
      <c r="BC365" s="202"/>
      <c r="BD365" s="55" t="s">
        <v>74</v>
      </c>
      <c r="BE365" s="211">
        <v>9.005306137980897</v>
      </c>
      <c r="BF365" s="295" t="s">
        <v>1967</v>
      </c>
      <c r="BG365" s="57">
        <v>42147</v>
      </c>
      <c r="BH365" s="57" t="s">
        <v>1122</v>
      </c>
      <c r="BI365" s="95" t="s">
        <v>2023</v>
      </c>
      <c r="BJ365" s="99">
        <v>16.029799999999998</v>
      </c>
      <c r="BK365" s="307"/>
      <c r="BL365" s="93" t="s">
        <v>2015</v>
      </c>
      <c r="BM365" s="55">
        <v>3</v>
      </c>
      <c r="BN365" s="320" t="s">
        <v>2138</v>
      </c>
      <c r="BO365" s="358">
        <v>6.8000000000000005E-2</v>
      </c>
      <c r="BP365" s="358">
        <v>9.4E-2</v>
      </c>
      <c r="BQ365" s="358">
        <v>1.4999999999999999E-2</v>
      </c>
      <c r="BR365" s="358">
        <v>7.2999999999999995E-2</v>
      </c>
      <c r="BS365" s="358">
        <v>0.57899999999999996</v>
      </c>
      <c r="BT365" s="358">
        <v>0.126</v>
      </c>
      <c r="BU365" s="359">
        <v>4.4999999999999998E-2</v>
      </c>
      <c r="BV365" s="358">
        <v>1.9838534000000001E-2</v>
      </c>
      <c r="BW365" s="358">
        <v>9.0474299999999995E-6</v>
      </c>
      <c r="BX365" s="358">
        <v>9.0474299999999995E-6</v>
      </c>
      <c r="BY365" s="358">
        <v>0.13968206899999999</v>
      </c>
      <c r="BZ365" s="358">
        <v>0.67328604299999995</v>
      </c>
      <c r="CA365" s="358">
        <v>0.14771403399999999</v>
      </c>
      <c r="CB365" s="359">
        <v>1.9461224999999999E-2</v>
      </c>
      <c r="CC365" s="64">
        <v>296</v>
      </c>
      <c r="CD365" s="64">
        <v>308</v>
      </c>
      <c r="CE365" s="64">
        <v>267</v>
      </c>
      <c r="CF365" s="64">
        <v>283</v>
      </c>
      <c r="CG365" s="64">
        <v>248</v>
      </c>
      <c r="CH365" s="64">
        <v>193</v>
      </c>
      <c r="CI365" s="64">
        <v>213</v>
      </c>
      <c r="CJ365" s="64">
        <v>225</v>
      </c>
      <c r="CK365" s="64">
        <v>226</v>
      </c>
      <c r="CL365" s="327">
        <v>259</v>
      </c>
      <c r="CM365" s="328">
        <v>2.2251119780378598E-2</v>
      </c>
      <c r="CN365" s="328">
        <v>0.36491798433574701</v>
      </c>
      <c r="CO365" s="55" t="s">
        <v>74</v>
      </c>
      <c r="CP365" s="53" t="s">
        <v>2072</v>
      </c>
      <c r="CQ365" s="196"/>
      <c r="CR365" s="346"/>
      <c r="CS365" s="331"/>
      <c r="CT365" s="348"/>
      <c r="CU365" s="302">
        <v>7</v>
      </c>
      <c r="CV365" s="302">
        <v>7</v>
      </c>
      <c r="CW365" s="352" t="s">
        <v>2601</v>
      </c>
      <c r="CY365" s="196"/>
      <c r="CZ365" s="196"/>
      <c r="DA365" s="178"/>
    </row>
    <row r="366" spans="1:105" s="194" customFormat="1">
      <c r="A366" s="55">
        <v>365</v>
      </c>
      <c r="B366" s="169" t="s">
        <v>1687</v>
      </c>
      <c r="C366" s="169" t="s">
        <v>1687</v>
      </c>
      <c r="D366" s="190" t="s">
        <v>29</v>
      </c>
      <c r="F366" s="194" t="s">
        <v>1687</v>
      </c>
      <c r="G366" s="195"/>
      <c r="H366" s="195"/>
      <c r="I366" s="195"/>
      <c r="J366" s="196"/>
      <c r="K366" s="176"/>
      <c r="L366" s="176"/>
      <c r="M366" s="192" t="s">
        <v>798</v>
      </c>
      <c r="N366" s="198"/>
      <c r="O366" s="198"/>
      <c r="P366" s="198"/>
      <c r="Q366" s="193" t="s">
        <v>805</v>
      </c>
      <c r="R366" s="199">
        <v>41585</v>
      </c>
      <c r="S366" s="200"/>
      <c r="T366" s="203"/>
      <c r="U366" s="196"/>
      <c r="W366" s="204"/>
      <c r="X366" s="205" t="s">
        <v>806</v>
      </c>
      <c r="Y366" s="196"/>
      <c r="Z366" s="196"/>
      <c r="AA366" s="199"/>
      <c r="AB366" s="199"/>
      <c r="AC366" s="266"/>
      <c r="AD366" s="199">
        <v>42094</v>
      </c>
      <c r="AE366" s="71">
        <v>10</v>
      </c>
      <c r="AF366" s="280">
        <v>6</v>
      </c>
      <c r="AG366" s="276" t="s">
        <v>2000</v>
      </c>
      <c r="AH366" s="188">
        <v>42118</v>
      </c>
      <c r="AI366" s="204"/>
      <c r="AJ366" s="206"/>
      <c r="AK366" s="199"/>
      <c r="AL366" s="199"/>
      <c r="AN366" s="71">
        <v>4</v>
      </c>
      <c r="AO366" s="188">
        <v>42093</v>
      </c>
      <c r="AP366" s="171"/>
      <c r="AQ366" s="206"/>
      <c r="AR366" s="57">
        <v>42005</v>
      </c>
      <c r="AS366" s="71"/>
      <c r="AT366" s="280" t="s">
        <v>1967</v>
      </c>
      <c r="AU366" s="206"/>
      <c r="AW366" s="71"/>
      <c r="AX366" s="71" t="s">
        <v>1967</v>
      </c>
      <c r="AY366" s="176">
        <v>36.232776999999999</v>
      </c>
      <c r="AZ366" s="176">
        <v>128.56361100000001</v>
      </c>
      <c r="BA366" s="191">
        <v>83</v>
      </c>
      <c r="BB366" s="201"/>
      <c r="BC366" s="202"/>
      <c r="BD366" s="55" t="s">
        <v>74</v>
      </c>
      <c r="BE366" s="211">
        <v>8.8164777574649591</v>
      </c>
      <c r="BF366" s="295" t="s">
        <v>1967</v>
      </c>
      <c r="BG366" s="57">
        <v>42147</v>
      </c>
      <c r="BH366" s="57" t="s">
        <v>1122</v>
      </c>
      <c r="BI366" s="95" t="s">
        <v>2023</v>
      </c>
      <c r="BJ366" s="99">
        <v>17.355099999999997</v>
      </c>
      <c r="BK366" s="307"/>
      <c r="BL366" s="93" t="s">
        <v>2015</v>
      </c>
      <c r="BM366" s="55">
        <v>3</v>
      </c>
      <c r="BN366" s="320" t="s">
        <v>2138</v>
      </c>
      <c r="BO366" s="358">
        <v>6.8000000000000005E-2</v>
      </c>
      <c r="BP366" s="358">
        <v>9.4E-2</v>
      </c>
      <c r="BQ366" s="358">
        <v>1.4999999999999999E-2</v>
      </c>
      <c r="BR366" s="358">
        <v>7.2999999999999995E-2</v>
      </c>
      <c r="BS366" s="358">
        <v>0.57899999999999996</v>
      </c>
      <c r="BT366" s="358">
        <v>0.126</v>
      </c>
      <c r="BU366" s="359">
        <v>4.4999999999999998E-2</v>
      </c>
      <c r="BV366" s="358">
        <v>1.9838534000000001E-2</v>
      </c>
      <c r="BW366" s="358">
        <v>9.0474299999999995E-6</v>
      </c>
      <c r="BX366" s="358">
        <v>9.0474299999999995E-6</v>
      </c>
      <c r="BY366" s="358">
        <v>0.13968206899999999</v>
      </c>
      <c r="BZ366" s="358">
        <v>0.67328604299999995</v>
      </c>
      <c r="CA366" s="358">
        <v>0.14771403399999999</v>
      </c>
      <c r="CB366" s="359">
        <v>1.9461224999999999E-2</v>
      </c>
      <c r="CC366" s="64">
        <v>296</v>
      </c>
      <c r="CD366" s="64">
        <v>308</v>
      </c>
      <c r="CE366" s="64">
        <v>267</v>
      </c>
      <c r="CF366" s="64">
        <v>283</v>
      </c>
      <c r="CG366" s="64">
        <v>248</v>
      </c>
      <c r="CH366" s="64">
        <v>193</v>
      </c>
      <c r="CI366" s="64">
        <v>213</v>
      </c>
      <c r="CJ366" s="64">
        <v>225</v>
      </c>
      <c r="CK366" s="64">
        <v>226</v>
      </c>
      <c r="CL366" s="327">
        <v>259</v>
      </c>
      <c r="CM366" s="328">
        <v>2.2251119780378598E-2</v>
      </c>
      <c r="CN366" s="328">
        <v>0.36491798433574701</v>
      </c>
      <c r="CO366" s="55" t="s">
        <v>74</v>
      </c>
      <c r="CP366" s="53" t="s">
        <v>2072</v>
      </c>
      <c r="CQ366" s="196"/>
      <c r="CR366" s="346"/>
      <c r="CS366" s="331"/>
      <c r="CT366" s="348"/>
      <c r="CU366" s="302">
        <v>7</v>
      </c>
      <c r="CV366" s="302">
        <v>7</v>
      </c>
      <c r="CW366" s="352" t="s">
        <v>2602</v>
      </c>
      <c r="CY366" s="196"/>
      <c r="CZ366" s="196"/>
      <c r="DA366" s="178"/>
    </row>
    <row r="367" spans="1:105" s="194" customFormat="1">
      <c r="A367" s="55">
        <v>366</v>
      </c>
      <c r="B367" s="169" t="s">
        <v>1688</v>
      </c>
      <c r="C367" s="169" t="s">
        <v>1688</v>
      </c>
      <c r="D367" s="190" t="s">
        <v>29</v>
      </c>
      <c r="F367" s="194" t="s">
        <v>1688</v>
      </c>
      <c r="G367" s="195"/>
      <c r="H367" s="195"/>
      <c r="I367" s="195"/>
      <c r="J367" s="196"/>
      <c r="K367" s="176"/>
      <c r="L367" s="176"/>
      <c r="M367" s="192" t="s">
        <v>798</v>
      </c>
      <c r="N367" s="198"/>
      <c r="O367" s="198"/>
      <c r="P367" s="198"/>
      <c r="Q367" s="193" t="s">
        <v>805</v>
      </c>
      <c r="R367" s="199">
        <v>41585</v>
      </c>
      <c r="S367" s="200"/>
      <c r="T367" s="203"/>
      <c r="U367" s="196"/>
      <c r="W367" s="204"/>
      <c r="X367" s="205" t="s">
        <v>806</v>
      </c>
      <c r="Y367" s="196"/>
      <c r="Z367" s="196"/>
      <c r="AA367" s="199"/>
      <c r="AB367" s="199"/>
      <c r="AC367" s="266"/>
      <c r="AD367" s="199">
        <v>42094</v>
      </c>
      <c r="AE367" s="71">
        <v>10</v>
      </c>
      <c r="AF367" s="280">
        <v>8</v>
      </c>
      <c r="AG367" s="276" t="s">
        <v>2000</v>
      </c>
      <c r="AH367" s="188">
        <v>42118</v>
      </c>
      <c r="AI367" s="204"/>
      <c r="AJ367" s="206"/>
      <c r="AK367" s="199"/>
      <c r="AL367" s="199"/>
      <c r="AN367" s="71">
        <v>5</v>
      </c>
      <c r="AO367" s="188">
        <v>42093</v>
      </c>
      <c r="AP367" s="171"/>
      <c r="AQ367" s="206"/>
      <c r="AR367" s="57">
        <v>42005</v>
      </c>
      <c r="AS367" s="71"/>
      <c r="AT367" s="280" t="s">
        <v>1967</v>
      </c>
      <c r="AU367" s="206"/>
      <c r="AW367" s="71"/>
      <c r="AX367" s="71" t="s">
        <v>1967</v>
      </c>
      <c r="AY367" s="176">
        <v>35.994700000000002</v>
      </c>
      <c r="AZ367" s="176">
        <v>129.28299999999999</v>
      </c>
      <c r="BA367" s="191">
        <v>7</v>
      </c>
      <c r="BB367" s="201"/>
      <c r="BC367" s="202"/>
      <c r="BD367" s="55" t="s">
        <v>74</v>
      </c>
      <c r="BE367" s="211">
        <v>8.7600221900951478</v>
      </c>
      <c r="BF367" s="295" t="s">
        <v>1967</v>
      </c>
      <c r="BG367" s="57">
        <v>42147</v>
      </c>
      <c r="BH367" s="57" t="s">
        <v>1122</v>
      </c>
      <c r="BI367" s="95" t="s">
        <v>2023</v>
      </c>
      <c r="BJ367" s="99">
        <v>42.992800000000003</v>
      </c>
      <c r="BK367" s="307">
        <v>5.8072009291521504E-3</v>
      </c>
      <c r="BL367" s="93" t="s">
        <v>2015</v>
      </c>
      <c r="BM367" s="55">
        <v>3</v>
      </c>
      <c r="BN367" s="320" t="s">
        <v>2138</v>
      </c>
      <c r="BO367" s="358">
        <v>6.8000000000000005E-2</v>
      </c>
      <c r="BP367" s="358">
        <v>9.4E-2</v>
      </c>
      <c r="BQ367" s="358">
        <v>1.4999999999999999E-2</v>
      </c>
      <c r="BR367" s="358">
        <v>7.2999999999999995E-2</v>
      </c>
      <c r="BS367" s="358">
        <v>0.57899999999999996</v>
      </c>
      <c r="BT367" s="358">
        <v>0.126</v>
      </c>
      <c r="BU367" s="359">
        <v>4.4999999999999998E-2</v>
      </c>
      <c r="BV367" s="358">
        <v>1.9838534000000001E-2</v>
      </c>
      <c r="BW367" s="358">
        <v>9.0474299999999995E-6</v>
      </c>
      <c r="BX367" s="358">
        <v>9.0474299999999995E-6</v>
      </c>
      <c r="BY367" s="358">
        <v>0.13968206899999999</v>
      </c>
      <c r="BZ367" s="358">
        <v>0.67328604299999995</v>
      </c>
      <c r="CA367" s="358">
        <v>0.14771403399999999</v>
      </c>
      <c r="CB367" s="359">
        <v>1.9461224999999999E-2</v>
      </c>
      <c r="CC367" s="64">
        <v>296</v>
      </c>
      <c r="CD367" s="64">
        <v>308</v>
      </c>
      <c r="CE367" s="64">
        <v>267</v>
      </c>
      <c r="CF367" s="64">
        <v>283</v>
      </c>
      <c r="CG367" s="64">
        <v>248</v>
      </c>
      <c r="CH367" s="64">
        <v>193</v>
      </c>
      <c r="CI367" s="64">
        <v>213</v>
      </c>
      <c r="CJ367" s="64">
        <v>225</v>
      </c>
      <c r="CK367" s="64">
        <v>226</v>
      </c>
      <c r="CL367" s="327">
        <v>259</v>
      </c>
      <c r="CM367" s="328">
        <v>2.2251119780378598E-2</v>
      </c>
      <c r="CN367" s="328">
        <v>0.36491798433574701</v>
      </c>
      <c r="CO367" s="55" t="s">
        <v>74</v>
      </c>
      <c r="CP367" s="53" t="s">
        <v>2072</v>
      </c>
      <c r="CQ367" s="196"/>
      <c r="CR367" s="346"/>
      <c r="CS367" s="331"/>
      <c r="CT367" s="348"/>
      <c r="CU367" s="302">
        <v>7</v>
      </c>
      <c r="CV367" s="302">
        <v>7</v>
      </c>
      <c r="CW367" s="352" t="s">
        <v>2603</v>
      </c>
      <c r="CY367" s="196"/>
      <c r="CZ367" s="196"/>
      <c r="DA367" s="178"/>
    </row>
    <row r="368" spans="1:105" s="194" customFormat="1">
      <c r="A368" s="55">
        <v>367</v>
      </c>
      <c r="B368" s="169" t="s">
        <v>1689</v>
      </c>
      <c r="C368" s="169" t="s">
        <v>1689</v>
      </c>
      <c r="D368" s="190" t="s">
        <v>29</v>
      </c>
      <c r="F368" s="194" t="s">
        <v>1689</v>
      </c>
      <c r="G368" s="195"/>
      <c r="H368" s="195"/>
      <c r="I368" s="195"/>
      <c r="J368" s="196"/>
      <c r="K368" s="176"/>
      <c r="L368" s="176"/>
      <c r="M368" s="192" t="s">
        <v>798</v>
      </c>
      <c r="N368" s="198"/>
      <c r="O368" s="198"/>
      <c r="P368" s="198"/>
      <c r="Q368" s="193" t="s">
        <v>805</v>
      </c>
      <c r="R368" s="199">
        <v>41585</v>
      </c>
      <c r="S368" s="200"/>
      <c r="T368" s="203"/>
      <c r="U368" s="196"/>
      <c r="W368" s="204"/>
      <c r="X368" s="205" t="s">
        <v>806</v>
      </c>
      <c r="Y368" s="196"/>
      <c r="Z368" s="196"/>
      <c r="AA368" s="199"/>
      <c r="AB368" s="199"/>
      <c r="AC368" s="266"/>
      <c r="AD368" s="199">
        <v>42094</v>
      </c>
      <c r="AE368" s="71">
        <v>10</v>
      </c>
      <c r="AF368" s="280">
        <v>6</v>
      </c>
      <c r="AG368" s="280" t="s">
        <v>2000</v>
      </c>
      <c r="AH368" s="188">
        <v>42118</v>
      </c>
      <c r="AI368" s="204"/>
      <c r="AJ368" s="206"/>
      <c r="AK368" s="199"/>
      <c r="AL368" s="199"/>
      <c r="AN368" s="71">
        <v>3</v>
      </c>
      <c r="AO368" s="188">
        <v>42093</v>
      </c>
      <c r="AP368" s="171"/>
      <c r="AQ368" s="206"/>
      <c r="AR368" s="57">
        <v>42005</v>
      </c>
      <c r="AS368" s="71"/>
      <c r="AT368" s="280" t="s">
        <v>1967</v>
      </c>
      <c r="AU368" s="206"/>
      <c r="AW368" s="71"/>
      <c r="AX368" s="71" t="s">
        <v>1967</v>
      </c>
      <c r="AY368" s="176">
        <v>36.394444</v>
      </c>
      <c r="AZ368" s="176">
        <v>129.37</v>
      </c>
      <c r="BA368" s="191">
        <v>21</v>
      </c>
      <c r="BB368" s="201"/>
      <c r="BC368" s="202"/>
      <c r="BD368" s="55" t="s">
        <v>74</v>
      </c>
      <c r="BE368" s="211">
        <v>9.0307478591817318</v>
      </c>
      <c r="BF368" s="295" t="s">
        <v>1967</v>
      </c>
      <c r="BG368" s="57">
        <v>42147</v>
      </c>
      <c r="BH368" s="57" t="s">
        <v>1122</v>
      </c>
      <c r="BI368" s="95" t="s">
        <v>2023</v>
      </c>
      <c r="BJ368" s="99">
        <v>39.56</v>
      </c>
      <c r="BK368" s="307"/>
      <c r="BL368" s="93" t="s">
        <v>2015</v>
      </c>
      <c r="BM368" s="55">
        <v>3</v>
      </c>
      <c r="BN368" s="320" t="s">
        <v>2138</v>
      </c>
      <c r="BO368" s="358">
        <v>6.8000000000000005E-2</v>
      </c>
      <c r="BP368" s="358">
        <v>9.4E-2</v>
      </c>
      <c r="BQ368" s="358">
        <v>1.4999999999999999E-2</v>
      </c>
      <c r="BR368" s="358">
        <v>7.2999999999999995E-2</v>
      </c>
      <c r="BS368" s="358">
        <v>0.57899999999999996</v>
      </c>
      <c r="BT368" s="358">
        <v>0.126</v>
      </c>
      <c r="BU368" s="359">
        <v>4.4999999999999998E-2</v>
      </c>
      <c r="BV368" s="358">
        <v>1.9838534000000001E-2</v>
      </c>
      <c r="BW368" s="358">
        <v>9.0474299999999995E-6</v>
      </c>
      <c r="BX368" s="358">
        <v>9.0474299999999995E-6</v>
      </c>
      <c r="BY368" s="358">
        <v>0.13968206899999999</v>
      </c>
      <c r="BZ368" s="358">
        <v>0.67328604299999995</v>
      </c>
      <c r="CA368" s="358">
        <v>0.14771403399999999</v>
      </c>
      <c r="CB368" s="359">
        <v>1.9461224999999999E-2</v>
      </c>
      <c r="CC368" s="64">
        <v>296</v>
      </c>
      <c r="CD368" s="64">
        <v>308</v>
      </c>
      <c r="CE368" s="64">
        <v>267</v>
      </c>
      <c r="CF368" s="64">
        <v>283</v>
      </c>
      <c r="CG368" s="64">
        <v>248</v>
      </c>
      <c r="CH368" s="64">
        <v>193</v>
      </c>
      <c r="CI368" s="64">
        <v>213</v>
      </c>
      <c r="CJ368" s="64">
        <v>225</v>
      </c>
      <c r="CK368" s="64">
        <v>226</v>
      </c>
      <c r="CL368" s="327">
        <v>259</v>
      </c>
      <c r="CM368" s="328">
        <v>2.2251119780378598E-2</v>
      </c>
      <c r="CN368" s="328">
        <v>0.36491798433574701</v>
      </c>
      <c r="CO368" s="55" t="s">
        <v>74</v>
      </c>
      <c r="CP368" s="53" t="s">
        <v>2072</v>
      </c>
      <c r="CQ368" s="196"/>
      <c r="CR368" s="38"/>
      <c r="CS368" s="331"/>
      <c r="CT368" s="214"/>
      <c r="CU368" s="302">
        <v>7</v>
      </c>
      <c r="CV368" s="302">
        <v>7</v>
      </c>
      <c r="CW368" s="352" t="s">
        <v>2604</v>
      </c>
      <c r="CY368" s="196"/>
      <c r="CZ368" s="196"/>
      <c r="DA368" s="178"/>
    </row>
    <row r="369" spans="1:105" s="194" customFormat="1">
      <c r="A369" s="55">
        <v>368</v>
      </c>
      <c r="B369" s="169" t="s">
        <v>1690</v>
      </c>
      <c r="C369" s="169" t="s">
        <v>1690</v>
      </c>
      <c r="D369" s="190" t="s">
        <v>29</v>
      </c>
      <c r="F369" s="194" t="s">
        <v>1690</v>
      </c>
      <c r="G369" s="195"/>
      <c r="H369" s="195"/>
      <c r="I369" s="195"/>
      <c r="J369" s="196"/>
      <c r="K369" s="196"/>
      <c r="L369" s="197"/>
      <c r="M369" s="192" t="s">
        <v>798</v>
      </c>
      <c r="N369" s="198"/>
      <c r="O369" s="198"/>
      <c r="P369" s="198"/>
      <c r="Q369" s="193" t="s">
        <v>805</v>
      </c>
      <c r="R369" s="199">
        <v>41585</v>
      </c>
      <c r="S369" s="200"/>
      <c r="T369" s="203"/>
      <c r="U369" s="196"/>
      <c r="W369" s="204"/>
      <c r="X369" s="205" t="s">
        <v>806</v>
      </c>
      <c r="Y369" s="196"/>
      <c r="Z369" s="196"/>
      <c r="AA369" s="199"/>
      <c r="AB369" s="199"/>
      <c r="AC369" s="266"/>
      <c r="AD369" s="199">
        <v>42094</v>
      </c>
      <c r="AE369" s="71">
        <v>10</v>
      </c>
      <c r="AF369" s="280">
        <v>8</v>
      </c>
      <c r="AG369" s="280" t="s">
        <v>2000</v>
      </c>
      <c r="AH369" s="188">
        <v>42118</v>
      </c>
      <c r="AI369" s="204"/>
      <c r="AJ369" s="206"/>
      <c r="AK369" s="199"/>
      <c r="AL369" s="199"/>
      <c r="AN369" s="71">
        <v>5</v>
      </c>
      <c r="AO369" s="188">
        <v>42093</v>
      </c>
      <c r="AP369" s="171"/>
      <c r="AQ369" s="206"/>
      <c r="AR369" s="57">
        <v>42005</v>
      </c>
      <c r="AS369" s="71"/>
      <c r="AT369" s="280" t="s">
        <v>1967</v>
      </c>
      <c r="AU369" s="206"/>
      <c r="AW369" s="71"/>
      <c r="AX369" s="71" t="s">
        <v>1967</v>
      </c>
      <c r="AY369" s="176">
        <v>35.876666</v>
      </c>
      <c r="AZ369" s="176">
        <v>128.713888</v>
      </c>
      <c r="BA369" s="191">
        <v>57</v>
      </c>
      <c r="BB369" s="201"/>
      <c r="BC369" s="202"/>
      <c r="BD369" s="55" t="s">
        <v>74</v>
      </c>
      <c r="BE369" s="211">
        <v>9.0652320675105464</v>
      </c>
      <c r="BF369" s="295" t="s">
        <v>1967</v>
      </c>
      <c r="BG369" s="57">
        <v>42147</v>
      </c>
      <c r="BH369" s="57" t="s">
        <v>1122</v>
      </c>
      <c r="BI369" s="95" t="s">
        <v>2023</v>
      </c>
      <c r="BJ369" s="99">
        <v>86.727699999999999</v>
      </c>
      <c r="BK369" s="307">
        <v>8.4745762711864406E-3</v>
      </c>
      <c r="BL369" s="93" t="s">
        <v>2015</v>
      </c>
      <c r="BM369" s="55">
        <v>3</v>
      </c>
      <c r="BN369" s="320" t="s">
        <v>2138</v>
      </c>
      <c r="BO369" s="358">
        <v>6.8000000000000005E-2</v>
      </c>
      <c r="BP369" s="358">
        <v>9.4E-2</v>
      </c>
      <c r="BQ369" s="358">
        <v>1.4999999999999999E-2</v>
      </c>
      <c r="BR369" s="358">
        <v>7.2999999999999995E-2</v>
      </c>
      <c r="BS369" s="358">
        <v>0.57899999999999996</v>
      </c>
      <c r="BT369" s="358">
        <v>0.126</v>
      </c>
      <c r="BU369" s="359">
        <v>4.4999999999999998E-2</v>
      </c>
      <c r="BV369" s="358">
        <v>1.9838534000000001E-2</v>
      </c>
      <c r="BW369" s="358">
        <v>9.0474299999999995E-6</v>
      </c>
      <c r="BX369" s="358">
        <v>9.0474299999999995E-6</v>
      </c>
      <c r="BY369" s="358">
        <v>0.13968206899999999</v>
      </c>
      <c r="BZ369" s="358">
        <v>0.67328604299999995</v>
      </c>
      <c r="CA369" s="358">
        <v>0.14771403399999999</v>
      </c>
      <c r="CB369" s="359">
        <v>1.9461224999999999E-2</v>
      </c>
      <c r="CC369" s="64">
        <v>296</v>
      </c>
      <c r="CD369" s="64">
        <v>308</v>
      </c>
      <c r="CE369" s="64">
        <v>267</v>
      </c>
      <c r="CF369" s="64">
        <v>283</v>
      </c>
      <c r="CG369" s="64">
        <v>248</v>
      </c>
      <c r="CH369" s="64">
        <v>193</v>
      </c>
      <c r="CI369" s="64">
        <v>213</v>
      </c>
      <c r="CJ369" s="64">
        <v>225</v>
      </c>
      <c r="CK369" s="64">
        <v>226</v>
      </c>
      <c r="CL369" s="327">
        <v>259</v>
      </c>
      <c r="CM369" s="328">
        <v>2.2251119780378598E-2</v>
      </c>
      <c r="CN369" s="328">
        <v>0.36491798433574701</v>
      </c>
      <c r="CO369" s="55" t="s">
        <v>74</v>
      </c>
      <c r="CP369" s="53" t="s">
        <v>2072</v>
      </c>
      <c r="CQ369" s="196"/>
      <c r="CR369" s="38"/>
      <c r="CS369" s="331"/>
      <c r="CT369" s="214"/>
      <c r="CU369" s="302">
        <v>7</v>
      </c>
      <c r="CV369" s="302">
        <v>7</v>
      </c>
      <c r="CW369" s="352" t="s">
        <v>2605</v>
      </c>
      <c r="CY369" s="196"/>
      <c r="CZ369" s="196"/>
      <c r="DA369" s="178"/>
    </row>
    <row r="370" spans="1:105" s="194" customFormat="1">
      <c r="A370" s="55">
        <v>369</v>
      </c>
      <c r="B370" s="169" t="s">
        <v>1691</v>
      </c>
      <c r="C370" s="169" t="s">
        <v>1691</v>
      </c>
      <c r="D370" s="190" t="s">
        <v>29</v>
      </c>
      <c r="F370" s="194" t="s">
        <v>1691</v>
      </c>
      <c r="G370" s="195"/>
      <c r="H370" s="195"/>
      <c r="I370" s="195"/>
      <c r="J370" s="196"/>
      <c r="K370" s="196"/>
      <c r="L370" s="197"/>
      <c r="M370" s="192" t="s">
        <v>798</v>
      </c>
      <c r="N370" s="198"/>
      <c r="O370" s="198"/>
      <c r="P370" s="198"/>
      <c r="Q370" s="193" t="s">
        <v>805</v>
      </c>
      <c r="R370" s="199">
        <v>41585</v>
      </c>
      <c r="S370" s="200"/>
      <c r="T370" s="203"/>
      <c r="U370" s="196"/>
      <c r="W370" s="204"/>
      <c r="X370" s="205" t="s">
        <v>806</v>
      </c>
      <c r="Y370" s="196"/>
      <c r="Z370" s="196"/>
      <c r="AA370" s="199"/>
      <c r="AB370" s="199"/>
      <c r="AC370" s="266"/>
      <c r="AD370" s="199">
        <v>42094</v>
      </c>
      <c r="AE370" s="71">
        <v>10</v>
      </c>
      <c r="AF370" s="280">
        <v>4</v>
      </c>
      <c r="AG370" s="280" t="s">
        <v>2000</v>
      </c>
      <c r="AH370" s="188">
        <v>42118</v>
      </c>
      <c r="AI370" s="204"/>
      <c r="AJ370" s="206"/>
      <c r="AK370" s="199"/>
      <c r="AL370" s="199"/>
      <c r="AN370" s="71">
        <v>3</v>
      </c>
      <c r="AO370" s="188">
        <v>42093</v>
      </c>
      <c r="AP370" s="171"/>
      <c r="AQ370" s="206"/>
      <c r="AR370" s="57">
        <v>42005</v>
      </c>
      <c r="AS370" s="71"/>
      <c r="AT370" s="280" t="s">
        <v>1967</v>
      </c>
      <c r="AU370" s="206"/>
      <c r="AW370" s="71"/>
      <c r="AX370" s="71" t="s">
        <v>1967</v>
      </c>
      <c r="AY370" s="176">
        <v>34.93</v>
      </c>
      <c r="AZ370" s="176">
        <v>126.60333300000001</v>
      </c>
      <c r="BA370" s="191">
        <v>6</v>
      </c>
      <c r="BB370" s="201"/>
      <c r="BC370" s="202"/>
      <c r="BD370" s="55" t="s">
        <v>74</v>
      </c>
      <c r="BE370" s="211">
        <v>9.1495518429116576</v>
      </c>
      <c r="BF370" s="295" t="s">
        <v>1967</v>
      </c>
      <c r="BG370" s="57">
        <v>42147</v>
      </c>
      <c r="BH370" s="57" t="s">
        <v>1122</v>
      </c>
      <c r="BI370" s="95" t="s">
        <v>2023</v>
      </c>
      <c r="BJ370" s="99">
        <v>117.62090000000001</v>
      </c>
      <c r="BK370" s="307">
        <v>6.3091482649842304E-3</v>
      </c>
      <c r="BL370" s="93" t="s">
        <v>2015</v>
      </c>
      <c r="BM370" s="55">
        <v>3</v>
      </c>
      <c r="BN370" s="320" t="s">
        <v>2138</v>
      </c>
      <c r="BO370" s="358">
        <v>6.8000000000000005E-2</v>
      </c>
      <c r="BP370" s="358">
        <v>9.4E-2</v>
      </c>
      <c r="BQ370" s="358">
        <v>1.4999999999999999E-2</v>
      </c>
      <c r="BR370" s="358">
        <v>7.2999999999999995E-2</v>
      </c>
      <c r="BS370" s="358">
        <v>0.57899999999999996</v>
      </c>
      <c r="BT370" s="358">
        <v>0.126</v>
      </c>
      <c r="BU370" s="359">
        <v>4.4999999999999998E-2</v>
      </c>
      <c r="BV370" s="358">
        <v>1.9838534000000001E-2</v>
      </c>
      <c r="BW370" s="358">
        <v>9.0474299999999995E-6</v>
      </c>
      <c r="BX370" s="358">
        <v>9.0474299999999995E-6</v>
      </c>
      <c r="BY370" s="358">
        <v>0.13968206899999999</v>
      </c>
      <c r="BZ370" s="358">
        <v>0.67328604299999995</v>
      </c>
      <c r="CA370" s="358">
        <v>0.14771403399999999</v>
      </c>
      <c r="CB370" s="359">
        <v>1.9461224999999999E-2</v>
      </c>
      <c r="CC370" s="64">
        <v>296</v>
      </c>
      <c r="CD370" s="64">
        <v>308</v>
      </c>
      <c r="CE370" s="64">
        <v>267</v>
      </c>
      <c r="CF370" s="64">
        <v>283</v>
      </c>
      <c r="CG370" s="64">
        <v>248</v>
      </c>
      <c r="CH370" s="64">
        <v>193</v>
      </c>
      <c r="CI370" s="64">
        <v>213</v>
      </c>
      <c r="CJ370" s="64">
        <v>225</v>
      </c>
      <c r="CK370" s="64">
        <v>226</v>
      </c>
      <c r="CL370" s="327">
        <v>259</v>
      </c>
      <c r="CM370" s="328">
        <v>2.2251119780378598E-2</v>
      </c>
      <c r="CN370" s="328">
        <v>0.36491798433574701</v>
      </c>
      <c r="CO370" s="55" t="s">
        <v>74</v>
      </c>
      <c r="CP370" s="53" t="s">
        <v>2072</v>
      </c>
      <c r="CQ370" s="196"/>
      <c r="CR370" s="38"/>
      <c r="CS370" s="331"/>
      <c r="CT370" s="214"/>
      <c r="CU370" s="302">
        <v>9</v>
      </c>
      <c r="CV370" s="302">
        <v>9</v>
      </c>
      <c r="CW370" s="352" t="s">
        <v>2606</v>
      </c>
      <c r="CY370" s="196"/>
      <c r="CZ370" s="196"/>
      <c r="DA370" s="178"/>
    </row>
    <row r="371" spans="1:105" s="194" customFormat="1">
      <c r="A371" s="55">
        <v>370</v>
      </c>
      <c r="B371" s="169" t="s">
        <v>1692</v>
      </c>
      <c r="C371" s="169" t="s">
        <v>1692</v>
      </c>
      <c r="D371" s="190" t="s">
        <v>29</v>
      </c>
      <c r="F371" s="194" t="s">
        <v>1692</v>
      </c>
      <c r="G371" s="195"/>
      <c r="H371" s="195"/>
      <c r="I371" s="195"/>
      <c r="J371" s="196"/>
      <c r="K371" s="196"/>
      <c r="L371" s="197"/>
      <c r="M371" s="192" t="s">
        <v>798</v>
      </c>
      <c r="N371" s="198"/>
      <c r="O371" s="198"/>
      <c r="P371" s="198"/>
      <c r="Q371" s="193" t="s">
        <v>805</v>
      </c>
      <c r="R371" s="199">
        <v>41585</v>
      </c>
      <c r="S371" s="200"/>
      <c r="T371" s="203"/>
      <c r="U371" s="196"/>
      <c r="W371" s="204"/>
      <c r="X371" s="205" t="s">
        <v>806</v>
      </c>
      <c r="Y371" s="196"/>
      <c r="Z371" s="196"/>
      <c r="AA371" s="199"/>
      <c r="AB371" s="199"/>
      <c r="AC371" s="266"/>
      <c r="AD371" s="199">
        <v>42094</v>
      </c>
      <c r="AE371" s="71">
        <v>10</v>
      </c>
      <c r="AF371" s="280">
        <v>6</v>
      </c>
      <c r="AG371" s="280" t="s">
        <v>2000</v>
      </c>
      <c r="AH371" s="188">
        <v>42118</v>
      </c>
      <c r="AI371" s="204"/>
      <c r="AJ371" s="206"/>
      <c r="AK371" s="199"/>
      <c r="AL371" s="199"/>
      <c r="AN371" s="71">
        <v>3</v>
      </c>
      <c r="AO371" s="188">
        <v>42093</v>
      </c>
      <c r="AP371" s="171"/>
      <c r="AQ371" s="206"/>
      <c r="AR371" s="57">
        <v>42005</v>
      </c>
      <c r="AS371" s="71"/>
      <c r="AT371" s="280" t="s">
        <v>1967</v>
      </c>
      <c r="AU371" s="206"/>
      <c r="AW371" s="71"/>
      <c r="AX371" s="71" t="s">
        <v>1967</v>
      </c>
      <c r="AY371" s="176">
        <v>36.328611000000002</v>
      </c>
      <c r="AZ371" s="176">
        <v>128.520555</v>
      </c>
      <c r="BA371" s="191">
        <v>60</v>
      </c>
      <c r="BB371" s="201"/>
      <c r="BC371" s="202"/>
      <c r="BD371" s="55" t="s">
        <v>74</v>
      </c>
      <c r="BE371" s="211">
        <v>9.1195174262734575</v>
      </c>
      <c r="BF371" s="295" t="s">
        <v>1967</v>
      </c>
      <c r="BG371" s="57">
        <v>42147</v>
      </c>
      <c r="BH371" s="57" t="s">
        <v>1122</v>
      </c>
      <c r="BI371" s="95" t="s">
        <v>2023</v>
      </c>
      <c r="BJ371" s="99">
        <v>28.917199999999998</v>
      </c>
      <c r="BK371" s="307"/>
      <c r="BL371" s="93" t="s">
        <v>2015</v>
      </c>
      <c r="BM371" s="55">
        <v>3</v>
      </c>
      <c r="BN371" s="320" t="s">
        <v>2138</v>
      </c>
      <c r="BO371" s="358">
        <v>6.8000000000000005E-2</v>
      </c>
      <c r="BP371" s="358">
        <v>9.4E-2</v>
      </c>
      <c r="BQ371" s="358">
        <v>1.4999999999999999E-2</v>
      </c>
      <c r="BR371" s="358">
        <v>7.2999999999999995E-2</v>
      </c>
      <c r="BS371" s="358">
        <v>0.57899999999999996</v>
      </c>
      <c r="BT371" s="358">
        <v>0.126</v>
      </c>
      <c r="BU371" s="359">
        <v>4.4999999999999998E-2</v>
      </c>
      <c r="BV371" s="358">
        <v>1.9838534000000001E-2</v>
      </c>
      <c r="BW371" s="358">
        <v>9.0474299999999995E-6</v>
      </c>
      <c r="BX371" s="358">
        <v>9.0474299999999995E-6</v>
      </c>
      <c r="BY371" s="358">
        <v>0.13968206899999999</v>
      </c>
      <c r="BZ371" s="358">
        <v>0.67328604299999995</v>
      </c>
      <c r="CA371" s="358">
        <v>0.14771403399999999</v>
      </c>
      <c r="CB371" s="359">
        <v>1.9461224999999999E-2</v>
      </c>
      <c r="CC371" s="64">
        <v>296</v>
      </c>
      <c r="CD371" s="64">
        <v>308</v>
      </c>
      <c r="CE371" s="64">
        <v>267</v>
      </c>
      <c r="CF371" s="64">
        <v>283</v>
      </c>
      <c r="CG371" s="64">
        <v>248</v>
      </c>
      <c r="CH371" s="64">
        <v>193</v>
      </c>
      <c r="CI371" s="64">
        <v>213</v>
      </c>
      <c r="CJ371" s="64">
        <v>225</v>
      </c>
      <c r="CK371" s="64">
        <v>226</v>
      </c>
      <c r="CL371" s="327">
        <v>259</v>
      </c>
      <c r="CM371" s="328">
        <v>2.2251119780378598E-2</v>
      </c>
      <c r="CN371" s="328">
        <v>0.36491798433574701</v>
      </c>
      <c r="CO371" s="55" t="s">
        <v>74</v>
      </c>
      <c r="CP371" s="53" t="s">
        <v>2072</v>
      </c>
      <c r="CQ371" s="196"/>
      <c r="CR371" s="38"/>
      <c r="CS371" s="331"/>
      <c r="CT371" s="214"/>
      <c r="CU371" s="302">
        <v>7</v>
      </c>
      <c r="CV371" s="302">
        <v>7</v>
      </c>
      <c r="CW371" s="352" t="s">
        <v>2607</v>
      </c>
      <c r="CY371" s="196"/>
      <c r="CZ371" s="196"/>
      <c r="DA371" s="178"/>
    </row>
    <row r="372" spans="1:105" s="194" customFormat="1">
      <c r="A372" s="55">
        <v>371</v>
      </c>
      <c r="B372" s="169" t="s">
        <v>1693</v>
      </c>
      <c r="C372" s="169" t="s">
        <v>1693</v>
      </c>
      <c r="D372" s="190" t="s">
        <v>29</v>
      </c>
      <c r="F372" s="194" t="s">
        <v>1693</v>
      </c>
      <c r="G372" s="195"/>
      <c r="H372" s="195"/>
      <c r="I372" s="195"/>
      <c r="J372" s="196"/>
      <c r="K372" s="196"/>
      <c r="L372" s="197"/>
      <c r="M372" s="192" t="s">
        <v>798</v>
      </c>
      <c r="N372" s="198"/>
      <c r="O372" s="198"/>
      <c r="P372" s="198"/>
      <c r="Q372" s="193" t="s">
        <v>805</v>
      </c>
      <c r="R372" s="199">
        <v>41585</v>
      </c>
      <c r="S372" s="200"/>
      <c r="T372" s="203"/>
      <c r="U372" s="196"/>
      <c r="W372" s="204"/>
      <c r="X372" s="205" t="s">
        <v>806</v>
      </c>
      <c r="Y372" s="196"/>
      <c r="Z372" s="196"/>
      <c r="AA372" s="199"/>
      <c r="AB372" s="199"/>
      <c r="AC372" s="266"/>
      <c r="AD372" s="199">
        <v>42094</v>
      </c>
      <c r="AE372" s="71">
        <v>10</v>
      </c>
      <c r="AF372" s="280">
        <v>1</v>
      </c>
      <c r="AG372" s="280" t="s">
        <v>2001</v>
      </c>
      <c r="AH372" s="188">
        <v>42118</v>
      </c>
      <c r="AI372" s="204"/>
      <c r="AJ372" s="206"/>
      <c r="AK372" s="199"/>
      <c r="AL372" s="199"/>
      <c r="AN372" s="71">
        <v>4</v>
      </c>
      <c r="AO372" s="188">
        <v>42093</v>
      </c>
      <c r="AP372" s="171"/>
      <c r="AQ372" s="206"/>
      <c r="AR372" s="57">
        <v>42005</v>
      </c>
      <c r="AS372" s="71"/>
      <c r="AT372" s="280" t="s">
        <v>1967</v>
      </c>
      <c r="AU372" s="206"/>
      <c r="AW372" s="71"/>
      <c r="AX372" s="71" t="s">
        <v>1967</v>
      </c>
      <c r="AY372" s="176">
        <v>35.342500000000001</v>
      </c>
      <c r="AZ372" s="176">
        <v>126.608722</v>
      </c>
      <c r="BA372" s="191">
        <v>42</v>
      </c>
      <c r="BB372" s="201"/>
      <c r="BC372" s="202"/>
      <c r="BD372" s="55" t="s">
        <v>74</v>
      </c>
      <c r="BE372" s="211">
        <v>9.0635730593607295</v>
      </c>
      <c r="BF372" s="296" t="s">
        <v>1967</v>
      </c>
      <c r="BG372" s="199">
        <v>42187</v>
      </c>
      <c r="BH372" s="199" t="s">
        <v>1122</v>
      </c>
      <c r="BI372" s="95" t="s">
        <v>2023</v>
      </c>
      <c r="BJ372" s="99">
        <v>172.96359999999999</v>
      </c>
      <c r="BK372" s="307">
        <v>1.5301530153015301E-2</v>
      </c>
      <c r="BL372" s="93" t="s">
        <v>2015</v>
      </c>
      <c r="BM372" s="55">
        <v>3</v>
      </c>
      <c r="BN372" s="320" t="s">
        <v>2138</v>
      </c>
      <c r="BO372" s="358">
        <v>0.01</v>
      </c>
      <c r="BP372" s="358">
        <v>0.21099999999999999</v>
      </c>
      <c r="BQ372" s="358">
        <v>2.5999999999999999E-2</v>
      </c>
      <c r="BR372" s="358">
        <v>2.4E-2</v>
      </c>
      <c r="BS372" s="358">
        <v>0.52300000000000002</v>
      </c>
      <c r="BT372" s="358">
        <v>0.19600000000000001</v>
      </c>
      <c r="BU372" s="359">
        <v>0.01</v>
      </c>
      <c r="BV372" s="358">
        <v>7.9017854999999998E-2</v>
      </c>
      <c r="BW372" s="358">
        <v>0.225880682</v>
      </c>
      <c r="BX372" s="358">
        <v>0.10453607600000001</v>
      </c>
      <c r="BY372" s="358">
        <v>8.6940782999999994E-2</v>
      </c>
      <c r="BZ372" s="358">
        <v>0.30352839300000001</v>
      </c>
      <c r="CA372" s="358">
        <v>9.9091944000000001E-2</v>
      </c>
      <c r="CB372" s="359">
        <v>0.101004266</v>
      </c>
      <c r="CC372" s="64">
        <v>296</v>
      </c>
      <c r="CD372" s="64">
        <v>307</v>
      </c>
      <c r="CE372" s="64">
        <v>267</v>
      </c>
      <c r="CF372" s="64">
        <v>284</v>
      </c>
      <c r="CG372" s="64">
        <v>248</v>
      </c>
      <c r="CH372" s="64">
        <v>193</v>
      </c>
      <c r="CI372" s="64">
        <v>213</v>
      </c>
      <c r="CJ372" s="64">
        <v>224</v>
      </c>
      <c r="CK372" s="64">
        <v>226</v>
      </c>
      <c r="CL372" s="327">
        <v>259</v>
      </c>
      <c r="CM372" s="328">
        <v>0.169050715214564</v>
      </c>
      <c r="CN372" s="328">
        <v>0.15885932881237999</v>
      </c>
      <c r="CO372" s="55" t="s">
        <v>74</v>
      </c>
      <c r="CQ372" s="196"/>
      <c r="CR372" s="38"/>
      <c r="CS372" s="331"/>
      <c r="CT372" s="214"/>
      <c r="CU372" s="302">
        <v>9</v>
      </c>
      <c r="CV372" s="302">
        <v>9</v>
      </c>
      <c r="CW372" s="352" t="s">
        <v>2608</v>
      </c>
      <c r="CY372" s="196"/>
      <c r="CZ372" s="196"/>
      <c r="DA372" s="178" t="s">
        <v>3040</v>
      </c>
    </row>
    <row r="373" spans="1:105" s="194" customFormat="1">
      <c r="A373" s="55">
        <v>372</v>
      </c>
      <c r="B373" s="169" t="s">
        <v>1694</v>
      </c>
      <c r="C373" s="169" t="s">
        <v>1694</v>
      </c>
      <c r="D373" s="190" t="s">
        <v>29</v>
      </c>
      <c r="F373" s="194" t="s">
        <v>1694</v>
      </c>
      <c r="G373" s="195"/>
      <c r="H373" s="195"/>
      <c r="I373" s="195"/>
      <c r="J373" s="196"/>
      <c r="K373" s="196"/>
      <c r="L373" s="197"/>
      <c r="M373" s="192" t="s">
        <v>798</v>
      </c>
      <c r="N373" s="198"/>
      <c r="O373" s="198"/>
      <c r="P373" s="198"/>
      <c r="Q373" s="193" t="s">
        <v>805</v>
      </c>
      <c r="R373" s="199">
        <v>41585</v>
      </c>
      <c r="S373" s="200"/>
      <c r="T373" s="203"/>
      <c r="U373" s="196"/>
      <c r="W373" s="204"/>
      <c r="X373" s="205" t="s">
        <v>806</v>
      </c>
      <c r="Y373" s="196"/>
      <c r="Z373" s="196"/>
      <c r="AA373" s="199"/>
      <c r="AB373" s="199"/>
      <c r="AC373" s="266"/>
      <c r="AD373" s="199">
        <v>42094</v>
      </c>
      <c r="AE373" s="71">
        <v>10</v>
      </c>
      <c r="AF373" s="280">
        <v>7</v>
      </c>
      <c r="AG373" s="280" t="s">
        <v>2000</v>
      </c>
      <c r="AH373" s="188">
        <v>42118</v>
      </c>
      <c r="AI373" s="204"/>
      <c r="AJ373" s="206"/>
      <c r="AK373" s="199"/>
      <c r="AL373" s="199"/>
      <c r="AN373" s="71">
        <v>1</v>
      </c>
      <c r="AO373" s="188">
        <v>42093</v>
      </c>
      <c r="AP373" s="171"/>
      <c r="AQ373" s="206"/>
      <c r="AR373" s="57">
        <v>42005</v>
      </c>
      <c r="AS373" s="71"/>
      <c r="AT373" s="280" t="s">
        <v>1967</v>
      </c>
      <c r="AU373" s="206"/>
      <c r="AW373" s="71"/>
      <c r="AX373" s="71" t="s">
        <v>1967</v>
      </c>
      <c r="AY373" s="176">
        <v>35.357776999999999</v>
      </c>
      <c r="AZ373" s="176">
        <v>129.14055500000001</v>
      </c>
      <c r="BA373" s="191">
        <v>121</v>
      </c>
      <c r="BB373" s="201"/>
      <c r="BC373" s="202"/>
      <c r="BD373" s="55" t="s">
        <v>74</v>
      </c>
      <c r="BE373" s="211">
        <v>8.6974253731343261</v>
      </c>
      <c r="BF373" s="295" t="s">
        <v>1967</v>
      </c>
      <c r="BG373" s="57">
        <v>42147</v>
      </c>
      <c r="BH373" s="57" t="s">
        <v>1122</v>
      </c>
      <c r="BI373" s="95" t="s">
        <v>2023</v>
      </c>
      <c r="BJ373" s="99">
        <v>331.03989999999999</v>
      </c>
      <c r="BK373" s="307">
        <v>4.6529662659945698E-3</v>
      </c>
      <c r="BL373" s="93" t="s">
        <v>2015</v>
      </c>
      <c r="BM373" s="55">
        <v>3</v>
      </c>
      <c r="BN373" s="320" t="s">
        <v>2138</v>
      </c>
      <c r="BO373" s="358">
        <v>0</v>
      </c>
      <c r="BP373" s="358">
        <v>0.27300000000000002</v>
      </c>
      <c r="BQ373" s="358">
        <v>1E-3</v>
      </c>
      <c r="BR373" s="358">
        <v>1.7000000000000001E-2</v>
      </c>
      <c r="BS373" s="358">
        <v>0.69899999999999995</v>
      </c>
      <c r="BT373" s="358">
        <v>0</v>
      </c>
      <c r="BU373" s="359">
        <v>0.01</v>
      </c>
      <c r="BV373" s="358">
        <v>9.6431245999999998E-2</v>
      </c>
      <c r="BW373" s="358">
        <v>0.199932314</v>
      </c>
      <c r="BX373" s="358">
        <v>0.11755097</v>
      </c>
      <c r="BY373" s="358">
        <v>0.105195961</v>
      </c>
      <c r="BZ373" s="358">
        <v>0.33997969</v>
      </c>
      <c r="CA373" s="358">
        <v>2.7909672E-2</v>
      </c>
      <c r="CB373" s="359">
        <v>0.113000146</v>
      </c>
      <c r="CC373" s="64">
        <v>295</v>
      </c>
      <c r="CD373" s="64">
        <v>307</v>
      </c>
      <c r="CE373" s="64">
        <v>267</v>
      </c>
      <c r="CF373" s="64">
        <v>283</v>
      </c>
      <c r="CG373" s="64">
        <v>248</v>
      </c>
      <c r="CH373" s="64">
        <v>193</v>
      </c>
      <c r="CI373" s="64">
        <v>213</v>
      </c>
      <c r="CJ373" s="64">
        <v>224</v>
      </c>
      <c r="CK373" s="64">
        <v>226</v>
      </c>
      <c r="CL373" s="327">
        <v>259</v>
      </c>
      <c r="CM373" s="328">
        <v>0.16165294032654201</v>
      </c>
      <c r="CN373" s="328">
        <v>0.15638895591327401</v>
      </c>
      <c r="CO373" s="55" t="s">
        <v>74</v>
      </c>
      <c r="CQ373" s="196"/>
      <c r="CR373" s="38"/>
      <c r="CS373" s="331"/>
      <c r="CT373" s="214"/>
      <c r="CU373" s="302">
        <v>8</v>
      </c>
      <c r="CV373" s="302">
        <v>8</v>
      </c>
      <c r="CW373" s="352" t="s">
        <v>2609</v>
      </c>
      <c r="CY373" s="196"/>
      <c r="CZ373" s="196"/>
      <c r="DA373" s="178"/>
    </row>
    <row r="374" spans="1:105" s="194" customFormat="1">
      <c r="A374" s="55">
        <v>373</v>
      </c>
      <c r="B374" s="169" t="s">
        <v>1695</v>
      </c>
      <c r="C374" s="169" t="s">
        <v>1695</v>
      </c>
      <c r="D374" s="190" t="s">
        <v>2029</v>
      </c>
      <c r="F374" s="194" t="s">
        <v>1695</v>
      </c>
      <c r="G374" s="195"/>
      <c r="H374" s="195"/>
      <c r="I374" s="195"/>
      <c r="J374" s="196"/>
      <c r="K374" s="196"/>
      <c r="L374" s="197"/>
      <c r="M374" s="192" t="s">
        <v>798</v>
      </c>
      <c r="N374" s="198"/>
      <c r="O374" s="198"/>
      <c r="P374" s="198"/>
      <c r="Q374" s="193" t="s">
        <v>805</v>
      </c>
      <c r="R374" s="199">
        <v>41585</v>
      </c>
      <c r="S374" s="200"/>
      <c r="T374" s="203"/>
      <c r="U374" s="196"/>
      <c r="W374" s="204"/>
      <c r="X374" s="205" t="s">
        <v>806</v>
      </c>
      <c r="Y374" s="196"/>
      <c r="Z374" s="196"/>
      <c r="AA374" s="199"/>
      <c r="AB374" s="199"/>
      <c r="AC374" s="266"/>
      <c r="AD374" s="199">
        <v>42094</v>
      </c>
      <c r="AE374" s="71">
        <v>10</v>
      </c>
      <c r="AF374" s="280">
        <v>8</v>
      </c>
      <c r="AG374" s="280" t="s">
        <v>2000</v>
      </c>
      <c r="AH374" s="188">
        <v>42118</v>
      </c>
      <c r="AI374" s="204"/>
      <c r="AJ374" s="206"/>
      <c r="AK374" s="199"/>
      <c r="AL374" s="199"/>
      <c r="AN374" s="71">
        <v>5</v>
      </c>
      <c r="AO374" s="188">
        <v>42093</v>
      </c>
      <c r="AP374" s="171"/>
      <c r="AQ374" s="206"/>
      <c r="AR374" s="57">
        <v>42005</v>
      </c>
      <c r="AS374" s="71"/>
      <c r="AT374" s="280" t="s">
        <v>1967</v>
      </c>
      <c r="AU374" s="206"/>
      <c r="AW374" s="71"/>
      <c r="AX374" s="71" t="s">
        <v>1967</v>
      </c>
      <c r="AY374" s="176">
        <v>34.628055000000003</v>
      </c>
      <c r="AZ374" s="176">
        <v>126.623333</v>
      </c>
      <c r="BA374" s="191">
        <v>4</v>
      </c>
      <c r="BB374" s="201"/>
      <c r="BC374" s="202"/>
      <c r="BD374" s="55" t="s">
        <v>1965</v>
      </c>
      <c r="BE374" s="310">
        <v>7.07</v>
      </c>
      <c r="BF374" s="295" t="s">
        <v>1967</v>
      </c>
      <c r="BG374" s="57">
        <v>42147</v>
      </c>
      <c r="BH374" s="57" t="s">
        <v>1122</v>
      </c>
      <c r="BI374" s="95" t="s">
        <v>2023</v>
      </c>
      <c r="BJ374" s="99">
        <v>120.31719999999999</v>
      </c>
      <c r="BK374" s="309">
        <v>0.291606157420854</v>
      </c>
      <c r="BL374" s="93" t="s">
        <v>2015</v>
      </c>
      <c r="BM374" s="55">
        <v>9</v>
      </c>
      <c r="BN374" s="55" t="s">
        <v>2075</v>
      </c>
      <c r="BO374" s="358">
        <v>0.34599999999999997</v>
      </c>
      <c r="BP374" s="358">
        <v>0.159</v>
      </c>
      <c r="BQ374" s="358">
        <v>0</v>
      </c>
      <c r="BR374" s="358">
        <v>3.0000000000000001E-3</v>
      </c>
      <c r="BS374" s="358">
        <v>0.49</v>
      </c>
      <c r="BT374" s="358">
        <v>1E-3</v>
      </c>
      <c r="BU374" s="359">
        <v>1E-3</v>
      </c>
      <c r="BV374" s="358">
        <v>0.313857834</v>
      </c>
      <c r="BW374" s="358">
        <v>0.194150351</v>
      </c>
      <c r="BX374" s="358">
        <v>6.1921056000000002E-2</v>
      </c>
      <c r="BY374" s="358">
        <v>3.2889304000000001E-2</v>
      </c>
      <c r="BZ374" s="358">
        <v>0.239351646</v>
      </c>
      <c r="CA374" s="358">
        <v>9.1775724000000003E-2</v>
      </c>
      <c r="CB374" s="359">
        <v>6.6054083999999999E-2</v>
      </c>
      <c r="CC374" s="64">
        <v>295</v>
      </c>
      <c r="CD374" s="64">
        <v>305</v>
      </c>
      <c r="CE374" s="64">
        <v>266</v>
      </c>
      <c r="CF374" s="64">
        <v>285</v>
      </c>
      <c r="CG374" s="64">
        <v>255</v>
      </c>
      <c r="CH374" s="64">
        <v>194</v>
      </c>
      <c r="CI374" s="64">
        <v>216</v>
      </c>
      <c r="CJ374" s="64">
        <v>225</v>
      </c>
      <c r="CK374" s="64">
        <v>228</v>
      </c>
      <c r="CL374" s="327">
        <v>242</v>
      </c>
      <c r="CM374" s="328">
        <v>0.158705389394596</v>
      </c>
      <c r="CN374" s="328">
        <v>0.16477175145124201</v>
      </c>
      <c r="CO374" s="55" t="s">
        <v>74</v>
      </c>
      <c r="CQ374" s="196"/>
      <c r="CR374" s="38"/>
      <c r="CS374" s="331"/>
      <c r="CT374" s="214"/>
      <c r="CU374" s="302">
        <v>9</v>
      </c>
      <c r="CV374" s="302">
        <v>9</v>
      </c>
      <c r="CW374" s="352" t="s">
        <v>2610</v>
      </c>
      <c r="CY374" s="196"/>
      <c r="CZ374" s="196"/>
      <c r="DA374" s="178"/>
    </row>
    <row r="375" spans="1:105" s="194" customFormat="1">
      <c r="A375" s="55">
        <v>374</v>
      </c>
      <c r="B375" s="169" t="s">
        <v>1696</v>
      </c>
      <c r="C375" s="169" t="s">
        <v>1696</v>
      </c>
      <c r="D375" s="190" t="s">
        <v>29</v>
      </c>
      <c r="F375" s="194" t="s">
        <v>1696</v>
      </c>
      <c r="G375" s="195"/>
      <c r="H375" s="195"/>
      <c r="I375" s="195"/>
      <c r="J375" s="196"/>
      <c r="K375" s="196"/>
      <c r="L375" s="197"/>
      <c r="M375" s="192" t="s">
        <v>798</v>
      </c>
      <c r="N375" s="198"/>
      <c r="O375" s="198"/>
      <c r="P375" s="198"/>
      <c r="Q375" s="193" t="s">
        <v>805</v>
      </c>
      <c r="R375" s="199">
        <v>41585</v>
      </c>
      <c r="S375" s="200"/>
      <c r="T375" s="203"/>
      <c r="U375" s="196"/>
      <c r="W375" s="204"/>
      <c r="X375" s="205" t="s">
        <v>806</v>
      </c>
      <c r="Y375" s="196"/>
      <c r="Z375" s="196"/>
      <c r="AA375" s="199"/>
      <c r="AB375" s="199"/>
      <c r="AC375" s="266"/>
      <c r="AD375" s="199">
        <v>42094</v>
      </c>
      <c r="AE375" s="71">
        <v>10</v>
      </c>
      <c r="AF375" s="280">
        <v>5</v>
      </c>
      <c r="AG375" s="280" t="s">
        <v>2000</v>
      </c>
      <c r="AH375" s="188">
        <v>42118</v>
      </c>
      <c r="AI375" s="204"/>
      <c r="AJ375" s="206"/>
      <c r="AK375" s="199"/>
      <c r="AL375" s="199"/>
      <c r="AN375" s="71">
        <v>3</v>
      </c>
      <c r="AO375" s="188">
        <v>42093</v>
      </c>
      <c r="AP375" s="171"/>
      <c r="AQ375" s="206"/>
      <c r="AR375" s="57">
        <v>42005</v>
      </c>
      <c r="AS375" s="71"/>
      <c r="AT375" s="280" t="s">
        <v>1967</v>
      </c>
      <c r="AU375" s="206"/>
      <c r="AW375" s="71"/>
      <c r="AX375" s="71" t="s">
        <v>1967</v>
      </c>
      <c r="AY375" s="176">
        <v>34.726666000000002</v>
      </c>
      <c r="AZ375" s="176">
        <v>126.554166</v>
      </c>
      <c r="BA375" s="191">
        <v>19</v>
      </c>
      <c r="BB375" s="201"/>
      <c r="BC375" s="202"/>
      <c r="BD375" s="55" t="s">
        <v>74</v>
      </c>
      <c r="BE375" s="211">
        <v>8.6016928966397259</v>
      </c>
      <c r="BF375" s="295" t="s">
        <v>1967</v>
      </c>
      <c r="BG375" s="57">
        <v>42147</v>
      </c>
      <c r="BH375" s="57" t="s">
        <v>1122</v>
      </c>
      <c r="BI375" s="95" t="s">
        <v>2023</v>
      </c>
      <c r="BJ375" s="99">
        <v>126.85229999999999</v>
      </c>
      <c r="BK375" s="307">
        <v>3.7614185921547597E-2</v>
      </c>
      <c r="BL375" s="93" t="s">
        <v>2015</v>
      </c>
      <c r="BM375" s="55">
        <v>3</v>
      </c>
      <c r="BN375" s="320" t="s">
        <v>2138</v>
      </c>
      <c r="BO375" s="358">
        <v>2.1999999999999999E-2</v>
      </c>
      <c r="BP375" s="358">
        <v>0.25800000000000001</v>
      </c>
      <c r="BQ375" s="358">
        <v>3.0000000000000001E-3</v>
      </c>
      <c r="BR375" s="358">
        <v>3.9E-2</v>
      </c>
      <c r="BS375" s="358">
        <v>0.53400000000000003</v>
      </c>
      <c r="BT375" s="358">
        <v>0.14099999999999999</v>
      </c>
      <c r="BU375" s="359">
        <v>3.0000000000000001E-3</v>
      </c>
      <c r="BV375" s="358">
        <v>0.109619178</v>
      </c>
      <c r="BW375" s="358">
        <v>0.235777814</v>
      </c>
      <c r="BX375" s="358">
        <v>0.102794339</v>
      </c>
      <c r="BY375" s="358">
        <v>8.6215151000000004E-2</v>
      </c>
      <c r="BZ375" s="358">
        <v>0.27056281300000001</v>
      </c>
      <c r="CA375" s="358">
        <v>9.5924914E-2</v>
      </c>
      <c r="CB375" s="359">
        <v>9.9105790999999999E-2</v>
      </c>
      <c r="CC375" s="64">
        <v>296</v>
      </c>
      <c r="CD375" s="64">
        <v>307</v>
      </c>
      <c r="CE375" s="64">
        <v>267</v>
      </c>
      <c r="CF375" s="64">
        <v>284</v>
      </c>
      <c r="CG375" s="64">
        <v>248</v>
      </c>
      <c r="CH375" s="64">
        <v>193</v>
      </c>
      <c r="CI375" s="64">
        <v>213</v>
      </c>
      <c r="CJ375" s="64">
        <v>224</v>
      </c>
      <c r="CK375" s="64">
        <v>226</v>
      </c>
      <c r="CL375" s="327">
        <v>259</v>
      </c>
      <c r="CM375" s="328">
        <v>0.204132350816356</v>
      </c>
      <c r="CN375" s="328">
        <v>0.14578265131984999</v>
      </c>
      <c r="CO375" s="55" t="s">
        <v>2050</v>
      </c>
      <c r="CQ375" s="196"/>
      <c r="CR375" s="38"/>
      <c r="CS375" s="331"/>
      <c r="CT375" s="214"/>
      <c r="CU375" s="302">
        <v>9</v>
      </c>
      <c r="CV375" s="302">
        <v>9</v>
      </c>
      <c r="CW375" s="352" t="s">
        <v>2611</v>
      </c>
      <c r="CY375" s="196"/>
      <c r="CZ375" s="196"/>
      <c r="DA375" s="178"/>
    </row>
    <row r="376" spans="1:105" s="194" customFormat="1">
      <c r="A376" s="55">
        <v>375</v>
      </c>
      <c r="B376" s="169" t="s">
        <v>1697</v>
      </c>
      <c r="C376" s="169" t="s">
        <v>1697</v>
      </c>
      <c r="D376" s="190" t="s">
        <v>29</v>
      </c>
      <c r="F376" s="194" t="s">
        <v>1697</v>
      </c>
      <c r="G376" s="195"/>
      <c r="H376" s="195"/>
      <c r="I376" s="195"/>
      <c r="J376" s="196"/>
      <c r="K376" s="196"/>
      <c r="L376" s="197"/>
      <c r="M376" s="192" t="s">
        <v>798</v>
      </c>
      <c r="N376" s="198"/>
      <c r="O376" s="198"/>
      <c r="P376" s="198"/>
      <c r="Q376" s="193" t="s">
        <v>805</v>
      </c>
      <c r="R376" s="199">
        <v>41585</v>
      </c>
      <c r="S376" s="200"/>
      <c r="T376" s="203"/>
      <c r="U376" s="196"/>
      <c r="W376" s="204"/>
      <c r="X376" s="205" t="s">
        <v>806</v>
      </c>
      <c r="Y376" s="196"/>
      <c r="Z376" s="196"/>
      <c r="AA376" s="199"/>
      <c r="AB376" s="199"/>
      <c r="AC376" s="266"/>
      <c r="AD376" s="199">
        <v>42094</v>
      </c>
      <c r="AE376" s="71">
        <v>10</v>
      </c>
      <c r="AF376" s="280">
        <v>6</v>
      </c>
      <c r="AG376" s="280" t="s">
        <v>2000</v>
      </c>
      <c r="AH376" s="188">
        <v>42118</v>
      </c>
      <c r="AI376" s="204"/>
      <c r="AJ376" s="206"/>
      <c r="AK376" s="199"/>
      <c r="AL376" s="199"/>
      <c r="AN376" s="71">
        <v>1</v>
      </c>
      <c r="AO376" s="188">
        <v>42093</v>
      </c>
      <c r="AP376" s="171"/>
      <c r="AQ376" s="206"/>
      <c r="AR376" s="57">
        <v>42005</v>
      </c>
      <c r="AS376" s="71"/>
      <c r="AT376" s="280" t="s">
        <v>1967</v>
      </c>
      <c r="AU376" s="206"/>
      <c r="AW376" s="71"/>
      <c r="AX376" s="71" t="s">
        <v>1967</v>
      </c>
      <c r="AY376" s="176">
        <v>35.084443999999998</v>
      </c>
      <c r="AZ376" s="176">
        <v>126.5</v>
      </c>
      <c r="BA376" s="191">
        <v>33</v>
      </c>
      <c r="BB376" s="201"/>
      <c r="BC376" s="202"/>
      <c r="BD376" s="55" t="s">
        <v>43</v>
      </c>
      <c r="BE376" s="211">
        <v>4.4124152277928008</v>
      </c>
      <c r="BF376" s="295" t="s">
        <v>1967</v>
      </c>
      <c r="BG376" s="57">
        <v>42147</v>
      </c>
      <c r="BH376" s="57" t="s">
        <v>1122</v>
      </c>
      <c r="BI376" s="95" t="s">
        <v>2023</v>
      </c>
      <c r="BJ376" s="99">
        <v>32.253299999999996</v>
      </c>
      <c r="BK376" s="307"/>
      <c r="BL376" s="93" t="s">
        <v>2015</v>
      </c>
      <c r="BM376" s="55">
        <v>2</v>
      </c>
      <c r="BN376" s="324" t="s">
        <v>3037</v>
      </c>
      <c r="BO376" s="358">
        <v>2E-3</v>
      </c>
      <c r="BP376" s="358">
        <v>0.17</v>
      </c>
      <c r="BQ376" s="358">
        <v>1E-3</v>
      </c>
      <c r="BR376" s="358">
        <v>0.68500000000000005</v>
      </c>
      <c r="BS376" s="358">
        <v>1.9E-2</v>
      </c>
      <c r="BT376" s="358">
        <v>2.8000000000000001E-2</v>
      </c>
      <c r="BU376" s="359">
        <v>9.6000000000000002E-2</v>
      </c>
      <c r="BV376" s="358">
        <v>9.3005800999999999E-2</v>
      </c>
      <c r="BW376" s="358">
        <v>0.24388980099999999</v>
      </c>
      <c r="BX376" s="358">
        <v>0.100539093</v>
      </c>
      <c r="BY376" s="358">
        <v>0.17823787099999999</v>
      </c>
      <c r="BZ376" s="358">
        <v>0.21656763600000001</v>
      </c>
      <c r="CA376" s="358">
        <v>5.9916363E-2</v>
      </c>
      <c r="CB376" s="359">
        <v>0.107843435</v>
      </c>
      <c r="CC376" s="64">
        <v>296</v>
      </c>
      <c r="CD376" s="64">
        <v>307</v>
      </c>
      <c r="CE376" s="64">
        <v>267</v>
      </c>
      <c r="CF376" s="64">
        <v>284</v>
      </c>
      <c r="CG376" s="64">
        <v>248</v>
      </c>
      <c r="CH376" s="64">
        <v>193</v>
      </c>
      <c r="CI376" s="64">
        <v>213</v>
      </c>
      <c r="CJ376" s="64">
        <v>224</v>
      </c>
      <c r="CK376" s="64">
        <v>226</v>
      </c>
      <c r="CL376" s="327">
        <v>259</v>
      </c>
      <c r="CM376" s="328">
        <v>0.111226701343736</v>
      </c>
      <c r="CN376" s="328">
        <v>0.12605670438288499</v>
      </c>
      <c r="CO376" s="55" t="s">
        <v>43</v>
      </c>
      <c r="CQ376" s="196"/>
      <c r="CR376" s="38"/>
      <c r="CS376" s="331"/>
      <c r="CT376" s="214"/>
      <c r="CU376" s="302">
        <v>9</v>
      </c>
      <c r="CV376" s="302">
        <v>9</v>
      </c>
      <c r="CW376" s="352" t="s">
        <v>2612</v>
      </c>
      <c r="CY376" s="196"/>
      <c r="CZ376" s="196"/>
      <c r="DA376" s="178" t="s">
        <v>3040</v>
      </c>
    </row>
    <row r="377" spans="1:105" s="194" customFormat="1">
      <c r="A377" s="55">
        <v>376</v>
      </c>
      <c r="B377" s="169" t="s">
        <v>1698</v>
      </c>
      <c r="C377" s="169" t="s">
        <v>1698</v>
      </c>
      <c r="D377" s="190" t="s">
        <v>29</v>
      </c>
      <c r="F377" s="194" t="s">
        <v>1698</v>
      </c>
      <c r="G377" s="195"/>
      <c r="H377" s="195"/>
      <c r="I377" s="195"/>
      <c r="J377" s="196"/>
      <c r="K377" s="196"/>
      <c r="L377" s="197"/>
      <c r="M377" s="192" t="s">
        <v>798</v>
      </c>
      <c r="N377" s="198"/>
      <c r="O377" s="198"/>
      <c r="P377" s="198"/>
      <c r="Q377" s="193" t="s">
        <v>805</v>
      </c>
      <c r="R377" s="199">
        <v>41585</v>
      </c>
      <c r="S377" s="200"/>
      <c r="T377" s="203"/>
      <c r="U377" s="196"/>
      <c r="W377" s="204"/>
      <c r="X377" s="205" t="s">
        <v>806</v>
      </c>
      <c r="Y377" s="196"/>
      <c r="Z377" s="196"/>
      <c r="AA377" s="199"/>
      <c r="AB377" s="199"/>
      <c r="AC377" s="266"/>
      <c r="AD377" s="199">
        <v>42094</v>
      </c>
      <c r="AE377" s="71">
        <v>10</v>
      </c>
      <c r="AF377" s="280">
        <v>8</v>
      </c>
      <c r="AG377" s="280" t="s">
        <v>2000</v>
      </c>
      <c r="AH377" s="188">
        <v>42118</v>
      </c>
      <c r="AI377" s="204"/>
      <c r="AJ377" s="206"/>
      <c r="AK377" s="199"/>
      <c r="AL377" s="199"/>
      <c r="AN377" s="71">
        <v>4</v>
      </c>
      <c r="AO377" s="188">
        <v>42093</v>
      </c>
      <c r="AP377" s="171"/>
      <c r="AQ377" s="206"/>
      <c r="AR377" s="57">
        <v>42005</v>
      </c>
      <c r="AS377" s="71"/>
      <c r="AT377" s="280" t="s">
        <v>1967</v>
      </c>
      <c r="AU377" s="206"/>
      <c r="AW377" s="71"/>
      <c r="AX377" s="71" t="s">
        <v>1967</v>
      </c>
      <c r="AY377" s="176">
        <v>35.307777000000002</v>
      </c>
      <c r="AZ377" s="176">
        <v>126.554444</v>
      </c>
      <c r="BA377" s="191">
        <v>12</v>
      </c>
      <c r="BB377" s="201"/>
      <c r="BC377" s="202"/>
      <c r="BD377" s="55" t="s">
        <v>74</v>
      </c>
      <c r="BE377" s="211">
        <v>9.004413407821227</v>
      </c>
      <c r="BF377" s="295" t="s">
        <v>1967</v>
      </c>
      <c r="BG377" s="57">
        <v>42147</v>
      </c>
      <c r="BH377" s="57" t="s">
        <v>1122</v>
      </c>
      <c r="BI377" s="95" t="s">
        <v>2023</v>
      </c>
      <c r="BJ377" s="99">
        <v>52.726900000000001</v>
      </c>
      <c r="BK377" s="307">
        <v>2.3715415019762799E-2</v>
      </c>
      <c r="BL377" s="93" t="s">
        <v>2015</v>
      </c>
      <c r="BM377" s="55">
        <v>3</v>
      </c>
      <c r="BN377" s="320" t="s">
        <v>2138</v>
      </c>
      <c r="BO377" s="358">
        <v>2.3E-2</v>
      </c>
      <c r="BP377" s="358">
        <v>0.255</v>
      </c>
      <c r="BQ377" s="358">
        <v>1.4999999999999999E-2</v>
      </c>
      <c r="BR377" s="358">
        <v>3.0000000000000001E-3</v>
      </c>
      <c r="BS377" s="358">
        <v>0.67900000000000005</v>
      </c>
      <c r="BT377" s="358">
        <v>1.9E-2</v>
      </c>
      <c r="BU377" s="359">
        <v>6.0000000000000001E-3</v>
      </c>
      <c r="BV377" s="358">
        <v>6.5239808999999996E-2</v>
      </c>
      <c r="BW377" s="358">
        <v>0.213836207</v>
      </c>
      <c r="BX377" s="358">
        <v>8.8389432000000004E-2</v>
      </c>
      <c r="BY377" s="358">
        <v>8.0637474000000001E-2</v>
      </c>
      <c r="BZ377" s="358">
        <v>0.36347399200000002</v>
      </c>
      <c r="CA377" s="358">
        <v>8.9576973000000004E-2</v>
      </c>
      <c r="CB377" s="359">
        <v>9.8846112E-2</v>
      </c>
      <c r="CC377" s="64">
        <v>295</v>
      </c>
      <c r="CD377" s="64">
        <v>308</v>
      </c>
      <c r="CE377" s="64">
        <v>265</v>
      </c>
      <c r="CF377" s="64">
        <v>283</v>
      </c>
      <c r="CG377" s="64">
        <v>250</v>
      </c>
      <c r="CH377" s="64">
        <v>194</v>
      </c>
      <c r="CI377" s="64">
        <v>213</v>
      </c>
      <c r="CJ377" s="64">
        <v>223</v>
      </c>
      <c r="CK377" s="64">
        <v>227</v>
      </c>
      <c r="CL377" s="327">
        <v>258</v>
      </c>
      <c r="CM377" s="328">
        <v>8.9004479121514199E-2</v>
      </c>
      <c r="CN377" s="328">
        <v>0.188643933386201</v>
      </c>
      <c r="CO377" s="55" t="s">
        <v>74</v>
      </c>
      <c r="CQ377" s="196"/>
      <c r="CR377" s="38"/>
      <c r="CS377" s="331"/>
      <c r="CT377" s="214"/>
      <c r="CU377" s="302">
        <v>9</v>
      </c>
      <c r="CV377" s="302">
        <v>9</v>
      </c>
      <c r="CW377" s="352" t="s">
        <v>2613</v>
      </c>
      <c r="CY377" s="196"/>
      <c r="CZ377" s="196"/>
      <c r="DA377" s="178"/>
    </row>
    <row r="378" spans="1:105" s="194" customFormat="1">
      <c r="A378" s="55">
        <v>377</v>
      </c>
      <c r="B378" s="169" t="s">
        <v>1699</v>
      </c>
      <c r="C378" s="169" t="s">
        <v>1699</v>
      </c>
      <c r="D378" s="190" t="s">
        <v>29</v>
      </c>
      <c r="F378" s="194" t="s">
        <v>1699</v>
      </c>
      <c r="G378" s="195"/>
      <c r="H378" s="195"/>
      <c r="I378" s="195"/>
      <c r="J378" s="196"/>
      <c r="K378" s="196"/>
      <c r="L378" s="197"/>
      <c r="M378" s="192" t="s">
        <v>798</v>
      </c>
      <c r="N378" s="198"/>
      <c r="O378" s="198"/>
      <c r="P378" s="198"/>
      <c r="Q378" s="193" t="s">
        <v>805</v>
      </c>
      <c r="R378" s="199">
        <v>41585</v>
      </c>
      <c r="S378" s="200"/>
      <c r="T378" s="203"/>
      <c r="U378" s="196"/>
      <c r="W378" s="204"/>
      <c r="X378" s="205" t="s">
        <v>806</v>
      </c>
      <c r="Y378" s="196"/>
      <c r="Z378" s="196"/>
      <c r="AA378" s="199"/>
      <c r="AB378" s="199"/>
      <c r="AC378" s="266"/>
      <c r="AD378" s="199">
        <v>42094</v>
      </c>
      <c r="AE378" s="71">
        <v>10</v>
      </c>
      <c r="AF378" s="280">
        <v>8</v>
      </c>
      <c r="AG378" s="280" t="s">
        <v>2000</v>
      </c>
      <c r="AH378" s="188">
        <v>42118</v>
      </c>
      <c r="AI378" s="204"/>
      <c r="AJ378" s="206"/>
      <c r="AK378" s="199"/>
      <c r="AL378" s="199"/>
      <c r="AN378" s="71">
        <v>5</v>
      </c>
      <c r="AO378" s="188">
        <v>42093</v>
      </c>
      <c r="AP378" s="171"/>
      <c r="AQ378" s="206"/>
      <c r="AR378" s="57">
        <v>42005</v>
      </c>
      <c r="AS378" s="71"/>
      <c r="AT378" s="280" t="s">
        <v>1967</v>
      </c>
      <c r="AU378" s="206"/>
      <c r="AW378" s="71"/>
      <c r="AX378" s="71" t="s">
        <v>1967</v>
      </c>
      <c r="AY378" s="176">
        <v>35.101111000000003</v>
      </c>
      <c r="AZ378" s="176">
        <v>126.492222</v>
      </c>
      <c r="BA378" s="191">
        <v>28</v>
      </c>
      <c r="BB378" s="201"/>
      <c r="BC378" s="202"/>
      <c r="BD378" s="55" t="s">
        <v>74</v>
      </c>
      <c r="BE378" s="211">
        <v>8.8980033651149739</v>
      </c>
      <c r="BF378" s="295" t="s">
        <v>1967</v>
      </c>
      <c r="BG378" s="57">
        <v>42147</v>
      </c>
      <c r="BH378" s="57" t="s">
        <v>1122</v>
      </c>
      <c r="BI378" s="95" t="s">
        <v>2023</v>
      </c>
      <c r="BJ378" s="99">
        <v>70.23</v>
      </c>
      <c r="BK378" s="307">
        <v>2.6128266033254199E-2</v>
      </c>
      <c r="BL378" s="93" t="s">
        <v>2015</v>
      </c>
      <c r="BM378" s="55">
        <v>3</v>
      </c>
      <c r="BN378" s="320" t="s">
        <v>2138</v>
      </c>
      <c r="BO378" s="358">
        <v>0.04</v>
      </c>
      <c r="BP378" s="358">
        <v>0.27400000000000002</v>
      </c>
      <c r="BQ378" s="358">
        <v>2.7E-2</v>
      </c>
      <c r="BR378" s="358">
        <v>7.0000000000000001E-3</v>
      </c>
      <c r="BS378" s="358">
        <v>0.65</v>
      </c>
      <c r="BT378" s="358">
        <v>1E-3</v>
      </c>
      <c r="BU378" s="359">
        <v>2E-3</v>
      </c>
      <c r="BV378" s="358">
        <v>8.2595043000000007E-2</v>
      </c>
      <c r="BW378" s="358">
        <v>0.22239336300000001</v>
      </c>
      <c r="BX378" s="358">
        <v>9.1364606000000001E-2</v>
      </c>
      <c r="BY378" s="358">
        <v>7.3029005999999994E-2</v>
      </c>
      <c r="BZ378" s="358">
        <v>0.34303859599999997</v>
      </c>
      <c r="CA378" s="358">
        <v>8.9029459000000005E-2</v>
      </c>
      <c r="CB378" s="359">
        <v>9.8549926999999996E-2</v>
      </c>
      <c r="CC378" s="64">
        <v>296</v>
      </c>
      <c r="CD378" s="64">
        <v>307</v>
      </c>
      <c r="CE378" s="64">
        <v>267</v>
      </c>
      <c r="CF378" s="64">
        <v>284</v>
      </c>
      <c r="CG378" s="64">
        <v>248</v>
      </c>
      <c r="CH378" s="64">
        <v>193</v>
      </c>
      <c r="CI378" s="64">
        <v>213</v>
      </c>
      <c r="CJ378" s="64">
        <v>224</v>
      </c>
      <c r="CK378" s="64">
        <v>226</v>
      </c>
      <c r="CL378" s="327">
        <v>259</v>
      </c>
      <c r="CM378" s="328">
        <v>0.10648750180609701</v>
      </c>
      <c r="CN378" s="328">
        <v>0.182406209573092</v>
      </c>
      <c r="CO378" s="55" t="s">
        <v>74</v>
      </c>
      <c r="CQ378" s="196"/>
      <c r="CR378" s="38"/>
      <c r="CS378" s="331"/>
      <c r="CT378" s="214"/>
      <c r="CU378" s="302">
        <v>9</v>
      </c>
      <c r="CV378" s="302">
        <v>9</v>
      </c>
      <c r="CW378" s="352" t="s">
        <v>2614</v>
      </c>
      <c r="CY378" s="196"/>
      <c r="CZ378" s="196"/>
      <c r="DA378" s="178"/>
    </row>
    <row r="379" spans="1:105" s="194" customFormat="1">
      <c r="A379" s="55">
        <v>378</v>
      </c>
      <c r="B379" s="169" t="s">
        <v>1700</v>
      </c>
      <c r="C379" s="169" t="s">
        <v>1700</v>
      </c>
      <c r="D379" s="190" t="s">
        <v>29</v>
      </c>
      <c r="F379" s="194" t="s">
        <v>1700</v>
      </c>
      <c r="G379" s="195"/>
      <c r="H379" s="195"/>
      <c r="I379" s="195"/>
      <c r="J379" s="196"/>
      <c r="K379" s="196"/>
      <c r="L379" s="197"/>
      <c r="M379" s="192" t="s">
        <v>798</v>
      </c>
      <c r="N379" s="198"/>
      <c r="O379" s="198"/>
      <c r="P379" s="198"/>
      <c r="Q379" s="193" t="s">
        <v>805</v>
      </c>
      <c r="R379" s="199">
        <v>41585</v>
      </c>
      <c r="S379" s="200"/>
      <c r="T379" s="203"/>
      <c r="U379" s="196"/>
      <c r="W379" s="204"/>
      <c r="X379" s="205" t="s">
        <v>806</v>
      </c>
      <c r="Y379" s="196"/>
      <c r="Z379" s="196"/>
      <c r="AA379" s="199"/>
      <c r="AB379" s="199"/>
      <c r="AC379" s="266"/>
      <c r="AD379" s="199">
        <v>42094</v>
      </c>
      <c r="AE379" s="71">
        <v>10</v>
      </c>
      <c r="AF379" s="280">
        <v>5</v>
      </c>
      <c r="AG379" s="280" t="s">
        <v>2000</v>
      </c>
      <c r="AH379" s="188">
        <v>42118</v>
      </c>
      <c r="AI379" s="204"/>
      <c r="AJ379" s="206"/>
      <c r="AK379" s="199"/>
      <c r="AL379" s="199"/>
      <c r="AN379" s="71">
        <v>3</v>
      </c>
      <c r="AO379" s="188">
        <v>42093</v>
      </c>
      <c r="AP379" s="171"/>
      <c r="AQ379" s="206"/>
      <c r="AR379" s="57">
        <v>42005</v>
      </c>
      <c r="AS379" s="71"/>
      <c r="AT379" s="280" t="s">
        <v>1967</v>
      </c>
      <c r="AU379" s="206"/>
      <c r="AW379" s="71"/>
      <c r="AX379" s="71" t="s">
        <v>1967</v>
      </c>
      <c r="AY379" s="176">
        <v>35.002499999999998</v>
      </c>
      <c r="AZ379" s="176">
        <v>126.532222</v>
      </c>
      <c r="BA379" s="191">
        <v>8</v>
      </c>
      <c r="BB379" s="201"/>
      <c r="BC379" s="202"/>
      <c r="BD379" s="55" t="s">
        <v>74</v>
      </c>
      <c r="BE379" s="211">
        <v>8.7604677349501934</v>
      </c>
      <c r="BF379" s="295" t="s">
        <v>1967</v>
      </c>
      <c r="BG379" s="57">
        <v>42147</v>
      </c>
      <c r="BH379" s="57" t="s">
        <v>1122</v>
      </c>
      <c r="BI379" s="95" t="s">
        <v>2023</v>
      </c>
      <c r="BJ379" s="99">
        <v>39.930899999999994</v>
      </c>
      <c r="BK379" s="307"/>
      <c r="BL379" s="93" t="s">
        <v>2015</v>
      </c>
      <c r="BM379" s="55">
        <v>3</v>
      </c>
      <c r="BN379" s="320" t="s">
        <v>2138</v>
      </c>
      <c r="BO379" s="358">
        <v>8.2000000000000003E-2</v>
      </c>
      <c r="BP379" s="358">
        <v>0.183</v>
      </c>
      <c r="BQ379" s="358">
        <v>2E-3</v>
      </c>
      <c r="BR379" s="358">
        <v>2.5000000000000001E-2</v>
      </c>
      <c r="BS379" s="358">
        <v>0.66200000000000003</v>
      </c>
      <c r="BT379" s="358">
        <v>0.03</v>
      </c>
      <c r="BU379" s="359">
        <v>1.4999999999999999E-2</v>
      </c>
      <c r="BV379" s="358">
        <v>9.9991573E-2</v>
      </c>
      <c r="BW379" s="358">
        <v>0.195328897</v>
      </c>
      <c r="BX379" s="358">
        <v>7.2162383999999996E-2</v>
      </c>
      <c r="BY379" s="358">
        <v>6.6753253999999998E-2</v>
      </c>
      <c r="BZ379" s="358">
        <v>0.37076683999999999</v>
      </c>
      <c r="CA379" s="358">
        <v>9.7809429000000003E-2</v>
      </c>
      <c r="CB379" s="359">
        <v>9.7187623000000001E-2</v>
      </c>
      <c r="CC379" s="64">
        <v>296</v>
      </c>
      <c r="CD379" s="64">
        <v>307</v>
      </c>
      <c r="CE379" s="64">
        <v>267</v>
      </c>
      <c r="CF379" s="64">
        <v>284</v>
      </c>
      <c r="CG379" s="64">
        <v>248</v>
      </c>
      <c r="CH379" s="64">
        <v>193</v>
      </c>
      <c r="CI379" s="64">
        <v>213</v>
      </c>
      <c r="CJ379" s="64">
        <v>224</v>
      </c>
      <c r="CK379" s="64">
        <v>226</v>
      </c>
      <c r="CL379" s="327">
        <v>259</v>
      </c>
      <c r="CM379" s="328">
        <v>7.2417280739777504E-2</v>
      </c>
      <c r="CN379" s="328">
        <v>0.206486183370198</v>
      </c>
      <c r="CO379" s="55" t="s">
        <v>74</v>
      </c>
      <c r="CQ379" s="196"/>
      <c r="CR379" s="38"/>
      <c r="CS379" s="331"/>
      <c r="CT379" s="214"/>
      <c r="CU379" s="302">
        <v>9</v>
      </c>
      <c r="CV379" s="302">
        <v>9</v>
      </c>
      <c r="CW379" s="352" t="s">
        <v>2615</v>
      </c>
      <c r="CY379" s="196"/>
      <c r="CZ379" s="196"/>
      <c r="DA379" s="178" t="s">
        <v>3040</v>
      </c>
    </row>
    <row r="380" spans="1:105" s="194" customFormat="1">
      <c r="A380" s="55">
        <v>379</v>
      </c>
      <c r="B380" s="169" t="s">
        <v>1701</v>
      </c>
      <c r="C380" s="169" t="s">
        <v>1701</v>
      </c>
      <c r="D380" s="190" t="s">
        <v>2029</v>
      </c>
      <c r="F380" s="194" t="s">
        <v>1701</v>
      </c>
      <c r="G380" s="195"/>
      <c r="H380" s="195"/>
      <c r="I380" s="195"/>
      <c r="J380" s="196"/>
      <c r="K380" s="196"/>
      <c r="L380" s="197"/>
      <c r="M380" s="192" t="s">
        <v>798</v>
      </c>
      <c r="N380" s="198"/>
      <c r="O380" s="198"/>
      <c r="P380" s="198"/>
      <c r="Q380" s="193" t="s">
        <v>805</v>
      </c>
      <c r="R380" s="199">
        <v>41585</v>
      </c>
      <c r="S380" s="200"/>
      <c r="T380" s="203"/>
      <c r="U380" s="196"/>
      <c r="W380" s="204"/>
      <c r="X380" s="205" t="s">
        <v>806</v>
      </c>
      <c r="Y380" s="196"/>
      <c r="Z380" s="196"/>
      <c r="AA380" s="199"/>
      <c r="AB380" s="199"/>
      <c r="AC380" s="266"/>
      <c r="AD380" s="199">
        <v>42094</v>
      </c>
      <c r="AE380" s="71">
        <v>10</v>
      </c>
      <c r="AF380" s="280">
        <v>8</v>
      </c>
      <c r="AG380" s="280" t="s">
        <v>2000</v>
      </c>
      <c r="AH380" s="188">
        <v>42118</v>
      </c>
      <c r="AI380" s="204"/>
      <c r="AJ380" s="206"/>
      <c r="AK380" s="199"/>
      <c r="AL380" s="199"/>
      <c r="AN380" s="71">
        <v>4</v>
      </c>
      <c r="AO380" s="188">
        <v>42093</v>
      </c>
      <c r="AP380" s="171"/>
      <c r="AQ380" s="206"/>
      <c r="AR380" s="57">
        <v>42005</v>
      </c>
      <c r="AS380" s="71"/>
      <c r="AT380" s="280" t="s">
        <v>1967</v>
      </c>
      <c r="AU380" s="206"/>
      <c r="AW380" s="71"/>
      <c r="AX380" s="71" t="s">
        <v>1967</v>
      </c>
      <c r="AY380" s="176">
        <v>34.626387999999999</v>
      </c>
      <c r="AZ380" s="176">
        <v>126.642777</v>
      </c>
      <c r="BA380" s="191">
        <v>43</v>
      </c>
      <c r="BB380" s="201"/>
      <c r="BC380" s="202"/>
      <c r="BD380" s="55" t="s">
        <v>1965</v>
      </c>
      <c r="BE380" s="310">
        <v>6.9996510359869122</v>
      </c>
      <c r="BF380" s="295" t="s">
        <v>1967</v>
      </c>
      <c r="BG380" s="57">
        <v>42147</v>
      </c>
      <c r="BH380" s="57" t="s">
        <v>1122</v>
      </c>
      <c r="BI380" s="95" t="s">
        <v>2023</v>
      </c>
      <c r="BJ380" s="99">
        <v>40.9024</v>
      </c>
      <c r="BK380" s="309">
        <v>0.31881226802109802</v>
      </c>
      <c r="BL380" s="93" t="s">
        <v>2015</v>
      </c>
      <c r="BM380" s="55">
        <v>9</v>
      </c>
      <c r="BN380" s="55" t="s">
        <v>2075</v>
      </c>
      <c r="BO380" s="358">
        <v>0.33</v>
      </c>
      <c r="BP380" s="358">
        <v>0.14399999999999999</v>
      </c>
      <c r="BQ380" s="358">
        <v>2E-3</v>
      </c>
      <c r="BR380" s="358">
        <v>0.01</v>
      </c>
      <c r="BS380" s="358">
        <v>0.47199999999999998</v>
      </c>
      <c r="BT380" s="358">
        <v>3.7999999999999999E-2</v>
      </c>
      <c r="BU380" s="359">
        <v>2E-3</v>
      </c>
      <c r="BV380" s="358">
        <v>0.29820587700000001</v>
      </c>
      <c r="BW380" s="358">
        <v>0.18382576</v>
      </c>
      <c r="BX380" s="358">
        <v>5.5098825999999997E-2</v>
      </c>
      <c r="BY380" s="358">
        <v>3.5753132999999999E-2</v>
      </c>
      <c r="BZ380" s="358">
        <v>0.25716535000000001</v>
      </c>
      <c r="CA380" s="358">
        <v>0.106316576</v>
      </c>
      <c r="CB380" s="359">
        <v>6.3634476999999995E-2</v>
      </c>
      <c r="CC380" s="64">
        <v>296</v>
      </c>
      <c r="CD380" s="64">
        <v>307</v>
      </c>
      <c r="CE380" s="64">
        <v>267</v>
      </c>
      <c r="CF380" s="64">
        <v>283</v>
      </c>
      <c r="CG380" s="64">
        <v>248</v>
      </c>
      <c r="CH380" s="64">
        <v>193</v>
      </c>
      <c r="CI380" s="64">
        <v>213</v>
      </c>
      <c r="CJ380" s="64">
        <v>225</v>
      </c>
      <c r="CK380" s="64">
        <v>226</v>
      </c>
      <c r="CL380" s="327">
        <v>259</v>
      </c>
      <c r="CM380" s="328">
        <v>0.111631267157925</v>
      </c>
      <c r="CN380" s="328">
        <v>0.18196603994535199</v>
      </c>
      <c r="CO380" s="55" t="s">
        <v>74</v>
      </c>
      <c r="CQ380" s="196"/>
      <c r="CR380" s="38"/>
      <c r="CS380" s="331"/>
      <c r="CT380" s="214"/>
      <c r="CU380" s="302">
        <v>9</v>
      </c>
      <c r="CV380" s="302">
        <v>9</v>
      </c>
      <c r="CW380" s="352" t="s">
        <v>2616</v>
      </c>
      <c r="CY380" s="196"/>
      <c r="CZ380" s="196"/>
      <c r="DA380" s="178" t="s">
        <v>3040</v>
      </c>
    </row>
    <row r="381" spans="1:105" s="194" customFormat="1">
      <c r="A381" s="55">
        <v>380</v>
      </c>
      <c r="B381" s="169" t="s">
        <v>1702</v>
      </c>
      <c r="C381" s="169" t="s">
        <v>1702</v>
      </c>
      <c r="D381" s="190" t="s">
        <v>29</v>
      </c>
      <c r="F381" s="194" t="s">
        <v>1702</v>
      </c>
      <c r="G381" s="195"/>
      <c r="H381" s="195"/>
      <c r="I381" s="195"/>
      <c r="J381" s="196"/>
      <c r="K381" s="196"/>
      <c r="L381" s="197"/>
      <c r="M381" s="192" t="s">
        <v>798</v>
      </c>
      <c r="N381" s="198"/>
      <c r="O381" s="198"/>
      <c r="P381" s="198"/>
      <c r="Q381" s="193" t="s">
        <v>805</v>
      </c>
      <c r="R381" s="199">
        <v>41585</v>
      </c>
      <c r="S381" s="200"/>
      <c r="T381" s="203"/>
      <c r="U381" s="196"/>
      <c r="W381" s="204"/>
      <c r="X381" s="205" t="s">
        <v>806</v>
      </c>
      <c r="Y381" s="196"/>
      <c r="Z381" s="196"/>
      <c r="AA381" s="199"/>
      <c r="AB381" s="199"/>
      <c r="AC381" s="266"/>
      <c r="AD381" s="199">
        <v>42094</v>
      </c>
      <c r="AE381" s="71">
        <v>10</v>
      </c>
      <c r="AF381" s="280">
        <v>4</v>
      </c>
      <c r="AG381" s="280" t="s">
        <v>2000</v>
      </c>
      <c r="AH381" s="188">
        <v>42118</v>
      </c>
      <c r="AI381" s="204"/>
      <c r="AJ381" s="206"/>
      <c r="AK381" s="199"/>
      <c r="AL381" s="199"/>
      <c r="AN381" s="71">
        <v>2</v>
      </c>
      <c r="AO381" s="188">
        <v>42093</v>
      </c>
      <c r="AP381" s="171"/>
      <c r="AQ381" s="206"/>
      <c r="AR381" s="57">
        <v>42005</v>
      </c>
      <c r="AS381" s="71"/>
      <c r="AT381" s="280" t="s">
        <v>1967</v>
      </c>
      <c r="AU381" s="206"/>
      <c r="AW381" s="71"/>
      <c r="AX381" s="71" t="s">
        <v>1967</v>
      </c>
      <c r="AY381" s="176">
        <v>35.872500000000002</v>
      </c>
      <c r="AZ381" s="176">
        <v>128.755</v>
      </c>
      <c r="BA381" s="191">
        <v>29</v>
      </c>
      <c r="BB381" s="201"/>
      <c r="BC381" s="202"/>
      <c r="BD381" s="55" t="s">
        <v>74</v>
      </c>
      <c r="BE381" s="211">
        <v>8.7844318983768517</v>
      </c>
      <c r="BF381" s="295" t="s">
        <v>1967</v>
      </c>
      <c r="BG381" s="57">
        <v>42147</v>
      </c>
      <c r="BH381" s="57" t="s">
        <v>1122</v>
      </c>
      <c r="BI381" s="95" t="s">
        <v>2023</v>
      </c>
      <c r="BJ381" s="99">
        <v>86.046400000000006</v>
      </c>
      <c r="BK381" s="307">
        <v>2.0528771384136901E-2</v>
      </c>
      <c r="BL381" s="93" t="s">
        <v>2015</v>
      </c>
      <c r="BM381" s="55">
        <v>3</v>
      </c>
      <c r="BN381" s="320" t="s">
        <v>2138</v>
      </c>
      <c r="BO381" s="358">
        <v>0</v>
      </c>
      <c r="BP381" s="358">
        <v>0.115</v>
      </c>
      <c r="BQ381" s="358">
        <v>0</v>
      </c>
      <c r="BR381" s="358">
        <v>0</v>
      </c>
      <c r="BS381" s="358">
        <v>0.88400000000000001</v>
      </c>
      <c r="BT381" s="358">
        <v>0</v>
      </c>
      <c r="BU381" s="359">
        <v>0</v>
      </c>
      <c r="BV381" s="358">
        <v>0.14807965100000001</v>
      </c>
      <c r="BW381" s="358">
        <v>0.113473822</v>
      </c>
      <c r="BX381" s="358">
        <v>7.0058082999999993E-2</v>
      </c>
      <c r="BY381" s="358">
        <v>8.6948191999999994E-2</v>
      </c>
      <c r="BZ381" s="358">
        <v>0.456894472</v>
      </c>
      <c r="CA381" s="358">
        <v>3.3474627E-2</v>
      </c>
      <c r="CB381" s="359">
        <v>9.1071152000000002E-2</v>
      </c>
      <c r="CC381" s="64">
        <v>296</v>
      </c>
      <c r="CD381" s="64">
        <v>308</v>
      </c>
      <c r="CE381" s="64">
        <v>267</v>
      </c>
      <c r="CF381" s="64">
        <v>283</v>
      </c>
      <c r="CG381" s="64">
        <v>248</v>
      </c>
      <c r="CH381" s="64">
        <v>193</v>
      </c>
      <c r="CI381" s="64">
        <v>213</v>
      </c>
      <c r="CJ381" s="64">
        <v>225</v>
      </c>
      <c r="CK381" s="64">
        <v>226</v>
      </c>
      <c r="CL381" s="327">
        <v>259</v>
      </c>
      <c r="CM381" s="328">
        <v>8.6317006212975E-2</v>
      </c>
      <c r="CN381" s="328">
        <v>0.18884812448605201</v>
      </c>
      <c r="CO381" s="55" t="s">
        <v>74</v>
      </c>
      <c r="CQ381" s="196"/>
      <c r="CR381" s="38"/>
      <c r="CS381" s="331"/>
      <c r="CT381" s="214"/>
      <c r="CU381" s="302">
        <v>7</v>
      </c>
      <c r="CV381" s="302">
        <v>7</v>
      </c>
      <c r="CW381" s="352" t="s">
        <v>2617</v>
      </c>
      <c r="CY381" s="196"/>
      <c r="CZ381" s="196"/>
      <c r="DA381" s="178"/>
    </row>
    <row r="382" spans="1:105" s="194" customFormat="1">
      <c r="A382" s="55">
        <v>381</v>
      </c>
      <c r="B382" s="169" t="s">
        <v>1703</v>
      </c>
      <c r="C382" s="169" t="s">
        <v>1703</v>
      </c>
      <c r="D382" s="190" t="s">
        <v>29</v>
      </c>
      <c r="F382" s="194" t="s">
        <v>1703</v>
      </c>
      <c r="G382" s="195"/>
      <c r="H382" s="195"/>
      <c r="I382" s="195"/>
      <c r="J382" s="196"/>
      <c r="K382" s="196"/>
      <c r="L382" s="197"/>
      <c r="M382" s="192" t="s">
        <v>798</v>
      </c>
      <c r="N382" s="198"/>
      <c r="O382" s="198"/>
      <c r="P382" s="198"/>
      <c r="Q382" s="193" t="s">
        <v>805</v>
      </c>
      <c r="R382" s="199">
        <v>41585</v>
      </c>
      <c r="S382" s="200"/>
      <c r="T382" s="203"/>
      <c r="U382" s="196"/>
      <c r="W382" s="204"/>
      <c r="X382" s="205" t="s">
        <v>806</v>
      </c>
      <c r="Y382" s="196"/>
      <c r="Z382" s="196"/>
      <c r="AA382" s="199"/>
      <c r="AB382" s="199"/>
      <c r="AC382" s="266"/>
      <c r="AD382" s="199">
        <v>42094</v>
      </c>
      <c r="AE382" s="71">
        <v>10</v>
      </c>
      <c r="AF382" s="280">
        <v>8</v>
      </c>
      <c r="AG382" s="280" t="s">
        <v>2000</v>
      </c>
      <c r="AH382" s="188">
        <v>42118</v>
      </c>
      <c r="AI382" s="204"/>
      <c r="AJ382" s="206"/>
      <c r="AK382" s="199"/>
      <c r="AL382" s="199"/>
      <c r="AN382" s="71">
        <v>4</v>
      </c>
      <c r="AO382" s="188">
        <v>42093</v>
      </c>
      <c r="AP382" s="171"/>
      <c r="AQ382" s="206"/>
      <c r="AR382" s="57">
        <v>42005</v>
      </c>
      <c r="AS382" s="71"/>
      <c r="AT382" s="280" t="s">
        <v>1967</v>
      </c>
      <c r="AU382" s="206"/>
      <c r="AW382" s="71"/>
      <c r="AX382" s="71" t="s">
        <v>1967</v>
      </c>
      <c r="AY382" s="176">
        <v>36.533332999999999</v>
      </c>
      <c r="AZ382" s="176">
        <v>128.37777700000001</v>
      </c>
      <c r="BA382" s="191">
        <v>75</v>
      </c>
      <c r="BB382" s="201"/>
      <c r="BC382" s="202"/>
      <c r="BD382" s="55" t="s">
        <v>74</v>
      </c>
      <c r="BE382" s="211">
        <v>8.8360312499999978</v>
      </c>
      <c r="BF382" s="295" t="s">
        <v>1967</v>
      </c>
      <c r="BG382" s="57">
        <v>42147</v>
      </c>
      <c r="BH382" s="57" t="s">
        <v>1122</v>
      </c>
      <c r="BI382" s="95" t="s">
        <v>2023</v>
      </c>
      <c r="BJ382" s="99">
        <v>79.948000000000008</v>
      </c>
      <c r="BK382" s="307">
        <v>5.5330136481003302E-3</v>
      </c>
      <c r="BL382" s="93" t="s">
        <v>2015</v>
      </c>
      <c r="BM382" s="55">
        <v>3</v>
      </c>
      <c r="BN382" s="320" t="s">
        <v>2138</v>
      </c>
      <c r="BO382" s="358">
        <v>6.8000000000000005E-2</v>
      </c>
      <c r="BP382" s="358">
        <v>9.4E-2</v>
      </c>
      <c r="BQ382" s="358">
        <v>1.4999999999999999E-2</v>
      </c>
      <c r="BR382" s="358">
        <v>7.2999999999999995E-2</v>
      </c>
      <c r="BS382" s="358">
        <v>0.57899999999999996</v>
      </c>
      <c r="BT382" s="358">
        <v>0.126</v>
      </c>
      <c r="BU382" s="359">
        <v>4.4999999999999998E-2</v>
      </c>
      <c r="BV382" s="358">
        <v>1.9838534000000001E-2</v>
      </c>
      <c r="BW382" s="358">
        <v>9.0474299999999995E-6</v>
      </c>
      <c r="BX382" s="358">
        <v>9.0474299999999995E-6</v>
      </c>
      <c r="BY382" s="358">
        <v>0.13968206899999999</v>
      </c>
      <c r="BZ382" s="358">
        <v>0.67328604299999995</v>
      </c>
      <c r="CA382" s="358">
        <v>0.14771403399999999</v>
      </c>
      <c r="CB382" s="359">
        <v>1.9461224999999999E-2</v>
      </c>
      <c r="CC382" s="64">
        <v>296</v>
      </c>
      <c r="CD382" s="64">
        <v>308</v>
      </c>
      <c r="CE382" s="64">
        <v>267</v>
      </c>
      <c r="CF382" s="64">
        <v>283</v>
      </c>
      <c r="CG382" s="64">
        <v>248</v>
      </c>
      <c r="CH382" s="64">
        <v>193</v>
      </c>
      <c r="CI382" s="64">
        <v>213</v>
      </c>
      <c r="CJ382" s="64">
        <v>225</v>
      </c>
      <c r="CK382" s="64">
        <v>226</v>
      </c>
      <c r="CL382" s="327">
        <v>259</v>
      </c>
      <c r="CM382" s="328">
        <v>2.2251119780378598E-2</v>
      </c>
      <c r="CN382" s="328">
        <v>0.36491798433574701</v>
      </c>
      <c r="CO382" s="55" t="s">
        <v>74</v>
      </c>
      <c r="CP382" s="53" t="s">
        <v>2072</v>
      </c>
      <c r="CQ382" s="196"/>
      <c r="CR382" s="38"/>
      <c r="CS382" s="331"/>
      <c r="CT382" s="214"/>
      <c r="CU382" s="302">
        <v>7</v>
      </c>
      <c r="CV382" s="302">
        <v>7</v>
      </c>
      <c r="CW382" s="352" t="s">
        <v>2618</v>
      </c>
      <c r="CY382" s="196"/>
      <c r="CZ382" s="196"/>
      <c r="DA382" s="178"/>
    </row>
    <row r="383" spans="1:105" s="194" customFormat="1">
      <c r="A383" s="55">
        <v>382</v>
      </c>
      <c r="B383" s="194" t="s">
        <v>1704</v>
      </c>
      <c r="C383" s="194" t="s">
        <v>1704</v>
      </c>
      <c r="D383" s="190" t="s">
        <v>29</v>
      </c>
      <c r="F383" s="194" t="s">
        <v>1705</v>
      </c>
      <c r="G383" s="195"/>
      <c r="H383" s="195"/>
      <c r="I383" s="195"/>
      <c r="J383" s="196"/>
      <c r="K383" s="196"/>
      <c r="L383" s="197"/>
      <c r="M383" s="192" t="s">
        <v>798</v>
      </c>
      <c r="N383" s="198"/>
      <c r="O383" s="198"/>
      <c r="P383" s="198"/>
      <c r="Q383" s="193" t="s">
        <v>1706</v>
      </c>
      <c r="R383" s="199">
        <v>41950</v>
      </c>
      <c r="S383" s="200"/>
      <c r="T383" s="203"/>
      <c r="U383" s="196"/>
      <c r="W383" s="204"/>
      <c r="X383" s="205" t="s">
        <v>806</v>
      </c>
      <c r="Y383" s="196"/>
      <c r="Z383" s="196"/>
      <c r="AA383" s="199"/>
      <c r="AB383" s="199"/>
      <c r="AC383" s="266"/>
      <c r="AD383" s="199">
        <v>42019</v>
      </c>
      <c r="AE383" s="71"/>
      <c r="AF383" s="348">
        <v>9</v>
      </c>
      <c r="AG383" s="348" t="s">
        <v>2001</v>
      </c>
      <c r="AH383" s="199">
        <v>42072</v>
      </c>
      <c r="AI383" s="204"/>
      <c r="AJ383" s="206"/>
      <c r="AK383" s="199">
        <v>42079</v>
      </c>
      <c r="AL383" s="199"/>
      <c r="AN383" s="71">
        <v>2</v>
      </c>
      <c r="AO383" s="199">
        <v>42051</v>
      </c>
      <c r="AP383" s="171"/>
      <c r="AQ383" s="206"/>
      <c r="AR383" s="57">
        <v>42005</v>
      </c>
      <c r="AS383" s="71"/>
      <c r="AT383" s="280" t="s">
        <v>1967</v>
      </c>
      <c r="AU383" s="206"/>
      <c r="AW383" s="71"/>
      <c r="AX383" s="71" t="s">
        <v>1967</v>
      </c>
      <c r="AY383" s="176">
        <v>36.917499999999997</v>
      </c>
      <c r="AZ383" s="176">
        <v>127.756666</v>
      </c>
      <c r="BA383" s="207">
        <v>115</v>
      </c>
      <c r="BB383" s="201"/>
      <c r="BC383" s="202"/>
      <c r="BD383" s="55" t="s">
        <v>74</v>
      </c>
      <c r="BE383" s="211">
        <v>8.8328368233899628</v>
      </c>
      <c r="BF383" s="296" t="s">
        <v>1967</v>
      </c>
      <c r="BG383" s="199">
        <v>42187</v>
      </c>
      <c r="BH383" s="199" t="s">
        <v>1122</v>
      </c>
      <c r="BI383" s="95" t="s">
        <v>2023</v>
      </c>
      <c r="BJ383" s="99">
        <v>26.290000000000003</v>
      </c>
      <c r="BK383" s="307"/>
      <c r="BL383" s="93" t="s">
        <v>2015</v>
      </c>
      <c r="BM383" s="55">
        <v>3</v>
      </c>
      <c r="BN383" s="320" t="s">
        <v>2138</v>
      </c>
      <c r="BO383" s="358">
        <v>1.7999999999999999E-2</v>
      </c>
      <c r="BP383" s="358">
        <v>0.22</v>
      </c>
      <c r="BQ383" s="358">
        <v>1E-3</v>
      </c>
      <c r="BR383" s="358">
        <v>7.3999999999999996E-2</v>
      </c>
      <c r="BS383" s="358">
        <v>0.64</v>
      </c>
      <c r="BT383" s="358">
        <v>2.8000000000000001E-2</v>
      </c>
      <c r="BU383" s="359">
        <v>1.9E-2</v>
      </c>
      <c r="BV383" s="358">
        <v>3.2329623000000002E-2</v>
      </c>
      <c r="BW383" s="358">
        <v>0.17332935499999999</v>
      </c>
      <c r="BX383" s="358">
        <v>6.0802869000000002E-2</v>
      </c>
      <c r="BY383" s="358">
        <v>0.19362370200000001</v>
      </c>
      <c r="BZ383" s="358">
        <v>0.36045924000000001</v>
      </c>
      <c r="CA383" s="358">
        <v>6.4296199999999998E-2</v>
      </c>
      <c r="CB383" s="359">
        <v>0.11515901100000001</v>
      </c>
      <c r="CC383" s="64">
        <v>296</v>
      </c>
      <c r="CD383" s="64">
        <v>307</v>
      </c>
      <c r="CE383" s="64">
        <v>267</v>
      </c>
      <c r="CF383" s="64">
        <v>284</v>
      </c>
      <c r="CG383" s="64">
        <v>248</v>
      </c>
      <c r="CH383" s="64">
        <v>193</v>
      </c>
      <c r="CI383" s="64">
        <v>213</v>
      </c>
      <c r="CJ383" s="64">
        <v>224</v>
      </c>
      <c r="CK383" s="64">
        <v>226</v>
      </c>
      <c r="CL383" s="327">
        <v>259</v>
      </c>
      <c r="CM383" s="328">
        <v>5.3633867938159198E-2</v>
      </c>
      <c r="CN383" s="328">
        <v>0.224831292558551</v>
      </c>
      <c r="CO383" s="55" t="s">
        <v>74</v>
      </c>
      <c r="CQ383" s="196"/>
      <c r="CR383" s="38"/>
      <c r="CS383" s="331"/>
      <c r="CT383" s="214"/>
      <c r="CU383" s="302">
        <v>7</v>
      </c>
      <c r="CV383" s="302">
        <v>7</v>
      </c>
      <c r="CW383" s="352" t="s">
        <v>2619</v>
      </c>
      <c r="CY383" s="196" t="s">
        <v>3040</v>
      </c>
      <c r="CZ383" s="196"/>
      <c r="DA383" s="178" t="s">
        <v>3040</v>
      </c>
    </row>
    <row r="384" spans="1:105" s="194" customFormat="1">
      <c r="A384" s="55">
        <v>383</v>
      </c>
      <c r="B384" s="194" t="s">
        <v>1707</v>
      </c>
      <c r="C384" s="194" t="s">
        <v>1707</v>
      </c>
      <c r="D384" s="190" t="s">
        <v>29</v>
      </c>
      <c r="F384" s="194" t="s">
        <v>1708</v>
      </c>
      <c r="G384" s="195"/>
      <c r="H384" s="195"/>
      <c r="I384" s="195"/>
      <c r="J384" s="196"/>
      <c r="K384" s="196"/>
      <c r="L384" s="197"/>
      <c r="M384" s="192" t="s">
        <v>798</v>
      </c>
      <c r="N384" s="198"/>
      <c r="O384" s="198"/>
      <c r="P384" s="198"/>
      <c r="Q384" s="193" t="s">
        <v>1706</v>
      </c>
      <c r="R384" s="199">
        <v>41950</v>
      </c>
      <c r="S384" s="200"/>
      <c r="T384" s="203"/>
      <c r="U384" s="196"/>
      <c r="W384" s="204"/>
      <c r="X384" s="205" t="s">
        <v>806</v>
      </c>
      <c r="Y384" s="196"/>
      <c r="Z384" s="196"/>
      <c r="AA384" s="199"/>
      <c r="AB384" s="199"/>
      <c r="AC384" s="266"/>
      <c r="AD384" s="199">
        <v>42019</v>
      </c>
      <c r="AE384" s="71"/>
      <c r="AF384" s="348">
        <v>8</v>
      </c>
      <c r="AG384" s="348" t="s">
        <v>2000</v>
      </c>
      <c r="AH384" s="199">
        <v>42072</v>
      </c>
      <c r="AI384" s="204"/>
      <c r="AJ384" s="206"/>
      <c r="AK384" s="199">
        <v>42079</v>
      </c>
      <c r="AL384" s="199"/>
      <c r="AN384" s="71"/>
      <c r="AO384" s="199">
        <v>42051</v>
      </c>
      <c r="AP384" s="171"/>
      <c r="AQ384" s="206"/>
      <c r="AR384" s="57">
        <v>42005</v>
      </c>
      <c r="AS384" s="71"/>
      <c r="AT384" s="280" t="s">
        <v>1967</v>
      </c>
      <c r="AU384" s="206"/>
      <c r="AW384" s="71"/>
      <c r="AX384" s="71"/>
      <c r="AY384" s="176">
        <v>36.864443999999999</v>
      </c>
      <c r="AZ384" s="176">
        <v>127.85166599999999</v>
      </c>
      <c r="BA384" s="207">
        <v>101</v>
      </c>
      <c r="BB384" s="201"/>
      <c r="BC384" s="202"/>
      <c r="BD384" s="55" t="s">
        <v>74</v>
      </c>
      <c r="BE384" s="211">
        <v>8.7974253175080985</v>
      </c>
      <c r="BF384" s="295" t="s">
        <v>1967</v>
      </c>
      <c r="BG384" s="57">
        <v>42147</v>
      </c>
      <c r="BH384" s="57" t="s">
        <v>1122</v>
      </c>
      <c r="BI384" s="95" t="s">
        <v>2023</v>
      </c>
      <c r="BJ384" s="99">
        <v>51.634</v>
      </c>
      <c r="BK384" s="307">
        <v>1.84E-2</v>
      </c>
      <c r="BL384" s="93" t="s">
        <v>2015</v>
      </c>
      <c r="BM384" s="55">
        <v>3</v>
      </c>
      <c r="BN384" s="320" t="s">
        <v>2138</v>
      </c>
      <c r="BO384" s="358">
        <v>8.9999999999999993E-3</v>
      </c>
      <c r="BP384" s="358">
        <v>0.24099999999999999</v>
      </c>
      <c r="BQ384" s="358">
        <v>1.6E-2</v>
      </c>
      <c r="BR384" s="358">
        <v>2.4E-2</v>
      </c>
      <c r="BS384" s="358">
        <v>0.69499999999999995</v>
      </c>
      <c r="BT384" s="358">
        <v>7.0000000000000001E-3</v>
      </c>
      <c r="BU384" s="359">
        <v>8.0000000000000002E-3</v>
      </c>
      <c r="BV384" s="358">
        <v>5.0430221999999997E-2</v>
      </c>
      <c r="BW384" s="358">
        <v>0.18849892600000001</v>
      </c>
      <c r="BX384" s="358">
        <v>7.6587949000000002E-2</v>
      </c>
      <c r="BY384" s="358">
        <v>0.187754017</v>
      </c>
      <c r="BZ384" s="358">
        <v>0.32299984399999998</v>
      </c>
      <c r="CA384" s="358">
        <v>6.3362029E-2</v>
      </c>
      <c r="CB384" s="359">
        <v>0.110367013</v>
      </c>
      <c r="CC384" s="64">
        <v>295</v>
      </c>
      <c r="CD384" s="64">
        <v>308</v>
      </c>
      <c r="CE384" s="64">
        <v>265</v>
      </c>
      <c r="CF384" s="64">
        <v>283</v>
      </c>
      <c r="CG384" s="64">
        <v>250</v>
      </c>
      <c r="CH384" s="64">
        <v>194</v>
      </c>
      <c r="CI384" s="64">
        <v>213</v>
      </c>
      <c r="CJ384" s="64">
        <v>223</v>
      </c>
      <c r="CK384" s="64">
        <v>227</v>
      </c>
      <c r="CL384" s="327">
        <v>258</v>
      </c>
      <c r="CM384" s="328">
        <v>0.102470741222367</v>
      </c>
      <c r="CN384" s="328">
        <v>0.18464857207250701</v>
      </c>
      <c r="CO384" s="55" t="s">
        <v>74</v>
      </c>
      <c r="CQ384" s="196"/>
      <c r="CR384" s="38"/>
      <c r="CS384" s="331"/>
      <c r="CT384" s="214"/>
      <c r="CU384" s="302">
        <v>7</v>
      </c>
      <c r="CV384" s="302">
        <v>7</v>
      </c>
      <c r="CW384" s="352" t="s">
        <v>2620</v>
      </c>
      <c r="CY384" s="196"/>
      <c r="CZ384" s="196"/>
      <c r="DA384" s="178"/>
    </row>
    <row r="385" spans="1:105" s="194" customFormat="1">
      <c r="A385" s="55">
        <v>384</v>
      </c>
      <c r="B385" s="194" t="s">
        <v>1709</v>
      </c>
      <c r="C385" s="194" t="s">
        <v>1709</v>
      </c>
      <c r="D385" s="190" t="s">
        <v>29</v>
      </c>
      <c r="F385" s="194" t="s">
        <v>1710</v>
      </c>
      <c r="G385" s="195"/>
      <c r="H385" s="195"/>
      <c r="I385" s="195"/>
      <c r="J385" s="196"/>
      <c r="K385" s="196"/>
      <c r="L385" s="197"/>
      <c r="M385" s="192" t="s">
        <v>798</v>
      </c>
      <c r="N385" s="198"/>
      <c r="O385" s="198"/>
      <c r="P385" s="198"/>
      <c r="Q385" s="193" t="s">
        <v>1706</v>
      </c>
      <c r="R385" s="199">
        <v>41950</v>
      </c>
      <c r="S385" s="200"/>
      <c r="T385" s="203"/>
      <c r="U385" s="196"/>
      <c r="W385" s="204"/>
      <c r="X385" s="205" t="s">
        <v>806</v>
      </c>
      <c r="Y385" s="196"/>
      <c r="Z385" s="196"/>
      <c r="AA385" s="199"/>
      <c r="AB385" s="199"/>
      <c r="AC385" s="266"/>
      <c r="AD385" s="199">
        <v>42019</v>
      </c>
      <c r="AE385" s="71"/>
      <c r="AF385" s="348">
        <v>9</v>
      </c>
      <c r="AG385" s="348" t="s">
        <v>2000</v>
      </c>
      <c r="AH385" s="199">
        <v>42072</v>
      </c>
      <c r="AI385" s="204"/>
      <c r="AJ385" s="206"/>
      <c r="AK385" s="199">
        <v>42079</v>
      </c>
      <c r="AL385" s="199"/>
      <c r="AN385" s="71">
        <v>1</v>
      </c>
      <c r="AO385" s="199">
        <v>42051</v>
      </c>
      <c r="AP385" s="171"/>
      <c r="AQ385" s="206"/>
      <c r="AR385" s="57">
        <v>42005</v>
      </c>
      <c r="AS385" s="71"/>
      <c r="AT385" s="280" t="s">
        <v>1967</v>
      </c>
      <c r="AU385" s="206"/>
      <c r="AW385" s="71"/>
      <c r="AX385" s="71" t="s">
        <v>1967</v>
      </c>
      <c r="AY385" s="176">
        <v>36.793332999999997</v>
      </c>
      <c r="AZ385" s="176">
        <v>127.828611</v>
      </c>
      <c r="BA385" s="207">
        <v>108</v>
      </c>
      <c r="BB385" s="201"/>
      <c r="BC385" s="202"/>
      <c r="BD385" s="55" t="s">
        <v>74</v>
      </c>
      <c r="BE385" s="211">
        <v>9.0372305389221541</v>
      </c>
      <c r="BF385" s="295" t="s">
        <v>1967</v>
      </c>
      <c r="BG385" s="57">
        <v>42147</v>
      </c>
      <c r="BH385" s="57" t="s">
        <v>1122</v>
      </c>
      <c r="BI385" s="95" t="s">
        <v>2023</v>
      </c>
      <c r="BJ385" s="99">
        <v>25.1812</v>
      </c>
      <c r="BK385" s="307"/>
      <c r="BL385" s="93" t="s">
        <v>2015</v>
      </c>
      <c r="BM385" s="55">
        <v>3</v>
      </c>
      <c r="BN385" s="320" t="s">
        <v>2138</v>
      </c>
      <c r="BO385" s="358">
        <v>1.7000000000000001E-2</v>
      </c>
      <c r="BP385" s="358">
        <v>0.19900000000000001</v>
      </c>
      <c r="BQ385" s="358">
        <v>6.0000000000000001E-3</v>
      </c>
      <c r="BR385" s="358">
        <v>8.2000000000000003E-2</v>
      </c>
      <c r="BS385" s="358">
        <v>0.64800000000000002</v>
      </c>
      <c r="BT385" s="358">
        <v>2.7E-2</v>
      </c>
      <c r="BU385" s="359">
        <v>2.1000000000000001E-2</v>
      </c>
      <c r="BV385" s="358">
        <v>4.1562791000000002E-2</v>
      </c>
      <c r="BW385" s="358">
        <v>0.17142956000000001</v>
      </c>
      <c r="BX385" s="358">
        <v>6.8431728999999997E-2</v>
      </c>
      <c r="BY385" s="358">
        <v>0.18864894099999999</v>
      </c>
      <c r="BZ385" s="358">
        <v>0.35357061099999998</v>
      </c>
      <c r="CA385" s="358">
        <v>6.4159052999999994E-2</v>
      </c>
      <c r="CB385" s="359">
        <v>0.11219731500000001</v>
      </c>
      <c r="CC385" s="64">
        <v>296</v>
      </c>
      <c r="CD385" s="64">
        <v>307</v>
      </c>
      <c r="CE385" s="64">
        <v>267</v>
      </c>
      <c r="CF385" s="64">
        <v>283</v>
      </c>
      <c r="CG385" s="64">
        <v>248</v>
      </c>
      <c r="CH385" s="64">
        <v>193</v>
      </c>
      <c r="CI385" s="64">
        <v>213</v>
      </c>
      <c r="CJ385" s="64">
        <v>224</v>
      </c>
      <c r="CK385" s="64">
        <v>226</v>
      </c>
      <c r="CL385" s="327">
        <v>259</v>
      </c>
      <c r="CM385" s="328">
        <v>5.5743389683571697E-2</v>
      </c>
      <c r="CN385" s="328">
        <v>0.21125596768270299</v>
      </c>
      <c r="CO385" s="55" t="s">
        <v>74</v>
      </c>
      <c r="CQ385" s="196"/>
      <c r="CR385" s="38"/>
      <c r="CS385" s="331"/>
      <c r="CT385" s="214"/>
      <c r="CU385" s="302">
        <v>7</v>
      </c>
      <c r="CV385" s="302">
        <v>7</v>
      </c>
      <c r="CW385" s="352" t="s">
        <v>2621</v>
      </c>
      <c r="CY385" s="196"/>
      <c r="CZ385" s="196" t="s">
        <v>3040</v>
      </c>
      <c r="DA385" s="178" t="s">
        <v>3040</v>
      </c>
    </row>
    <row r="386" spans="1:105" s="194" customFormat="1">
      <c r="A386" s="55">
        <v>385</v>
      </c>
      <c r="B386" s="194" t="s">
        <v>1711</v>
      </c>
      <c r="C386" s="194" t="s">
        <v>1711</v>
      </c>
      <c r="D386" s="190" t="s">
        <v>29</v>
      </c>
      <c r="F386" s="194" t="s">
        <v>1712</v>
      </c>
      <c r="G386" s="195"/>
      <c r="H386" s="195"/>
      <c r="I386" s="195"/>
      <c r="J386" s="196"/>
      <c r="K386" s="196"/>
      <c r="L386" s="197"/>
      <c r="M386" s="192" t="s">
        <v>798</v>
      </c>
      <c r="N386" s="198"/>
      <c r="O386" s="198"/>
      <c r="P386" s="198"/>
      <c r="Q386" s="193" t="s">
        <v>1706</v>
      </c>
      <c r="R386" s="199">
        <v>41950</v>
      </c>
      <c r="S386" s="200"/>
      <c r="T386" s="203"/>
      <c r="U386" s="196"/>
      <c r="W386" s="204"/>
      <c r="X386" s="205" t="s">
        <v>806</v>
      </c>
      <c r="Y386" s="196"/>
      <c r="Z386" s="196"/>
      <c r="AA386" s="199"/>
      <c r="AB386" s="199"/>
      <c r="AC386" s="266"/>
      <c r="AD386" s="199">
        <v>42019</v>
      </c>
      <c r="AE386" s="71"/>
      <c r="AF386" s="348">
        <v>9</v>
      </c>
      <c r="AG386" s="348" t="s">
        <v>2000</v>
      </c>
      <c r="AH386" s="199">
        <v>42072</v>
      </c>
      <c r="AI386" s="204"/>
      <c r="AJ386" s="206"/>
      <c r="AK386" s="199">
        <v>42079</v>
      </c>
      <c r="AL386" s="199"/>
      <c r="AN386" s="71">
        <v>2</v>
      </c>
      <c r="AO386" s="199">
        <v>42051</v>
      </c>
      <c r="AP386" s="171"/>
      <c r="AQ386" s="206"/>
      <c r="AR386" s="57">
        <v>42005</v>
      </c>
      <c r="AS386" s="71"/>
      <c r="AT386" s="280" t="s">
        <v>1967</v>
      </c>
      <c r="AU386" s="206"/>
      <c r="AW386" s="71"/>
      <c r="AX386" s="71" t="s">
        <v>1967</v>
      </c>
      <c r="AY386" s="176">
        <v>36.639166000000003</v>
      </c>
      <c r="AZ386" s="176">
        <v>127.75111099999999</v>
      </c>
      <c r="BA386" s="207">
        <v>173</v>
      </c>
      <c r="BB386" s="201"/>
      <c r="BC386" s="202"/>
      <c r="BD386" s="55" t="s">
        <v>43</v>
      </c>
      <c r="BE386" s="211">
        <v>4.3600000000000003</v>
      </c>
      <c r="BF386" s="295" t="s">
        <v>1967</v>
      </c>
      <c r="BG386" s="57">
        <v>42147</v>
      </c>
      <c r="BH386" s="57" t="s">
        <v>1122</v>
      </c>
      <c r="BI386" s="95" t="s">
        <v>2023</v>
      </c>
      <c r="BJ386" s="99">
        <v>30.606400000000004</v>
      </c>
      <c r="BK386" s="307"/>
      <c r="BL386" s="93" t="s">
        <v>2015</v>
      </c>
      <c r="BM386" s="55">
        <v>2</v>
      </c>
      <c r="BN386" s="324" t="s">
        <v>3037</v>
      </c>
      <c r="BO386" s="358">
        <v>0</v>
      </c>
      <c r="BP386" s="358">
        <v>8.5999999999999993E-2</v>
      </c>
      <c r="BQ386" s="358">
        <v>2E-3</v>
      </c>
      <c r="BR386" s="358">
        <v>0.60799999999999998</v>
      </c>
      <c r="BS386" s="358">
        <v>4.5999999999999999E-2</v>
      </c>
      <c r="BT386" s="358">
        <v>6.3E-2</v>
      </c>
      <c r="BU386" s="359">
        <v>0.19500000000000001</v>
      </c>
      <c r="BV386" s="358">
        <v>7.5201508E-2</v>
      </c>
      <c r="BW386" s="358">
        <v>0.2080458</v>
      </c>
      <c r="BX386" s="358">
        <v>9.7436171000000002E-2</v>
      </c>
      <c r="BY386" s="358">
        <v>0.25047983800000001</v>
      </c>
      <c r="BZ386" s="358">
        <v>0.202533349</v>
      </c>
      <c r="CA386" s="358">
        <v>4.3754310999999997E-2</v>
      </c>
      <c r="CB386" s="359">
        <v>0.12254902199999999</v>
      </c>
      <c r="CC386" s="64">
        <v>296</v>
      </c>
      <c r="CD386" s="64">
        <v>307</v>
      </c>
      <c r="CE386" s="64">
        <v>267</v>
      </c>
      <c r="CF386" s="64">
        <v>284</v>
      </c>
      <c r="CG386" s="64">
        <v>248</v>
      </c>
      <c r="CH386" s="64">
        <v>193</v>
      </c>
      <c r="CI386" s="64">
        <v>213</v>
      </c>
      <c r="CJ386" s="64">
        <v>224</v>
      </c>
      <c r="CK386" s="64">
        <v>226</v>
      </c>
      <c r="CL386" s="327">
        <v>259</v>
      </c>
      <c r="CM386" s="328">
        <v>0.13798584019650301</v>
      </c>
      <c r="CN386" s="328">
        <v>0.11475025142474</v>
      </c>
      <c r="CO386" s="55" t="s">
        <v>43</v>
      </c>
      <c r="CQ386" s="196"/>
      <c r="CR386" s="38"/>
      <c r="CS386" s="331"/>
      <c r="CT386" s="214"/>
      <c r="CU386" s="302">
        <v>7</v>
      </c>
      <c r="CV386" s="302">
        <v>7</v>
      </c>
      <c r="CW386" s="352" t="s">
        <v>2622</v>
      </c>
      <c r="CY386" s="196"/>
      <c r="CZ386" s="196"/>
      <c r="DA386" s="178" t="s">
        <v>3040</v>
      </c>
    </row>
    <row r="387" spans="1:105" s="194" customFormat="1">
      <c r="A387" s="55">
        <v>386</v>
      </c>
      <c r="B387" s="194" t="s">
        <v>1713</v>
      </c>
      <c r="C387" s="194" t="s">
        <v>1713</v>
      </c>
      <c r="D387" s="190" t="s">
        <v>29</v>
      </c>
      <c r="F387" s="194" t="s">
        <v>1714</v>
      </c>
      <c r="G387" s="195"/>
      <c r="H387" s="195"/>
      <c r="I387" s="195"/>
      <c r="J387" s="196"/>
      <c r="K387" s="196"/>
      <c r="L387" s="197"/>
      <c r="M387" s="192" t="s">
        <v>798</v>
      </c>
      <c r="N387" s="198"/>
      <c r="O387" s="198"/>
      <c r="P387" s="198"/>
      <c r="Q387" s="193" t="s">
        <v>1706</v>
      </c>
      <c r="R387" s="199">
        <v>41950</v>
      </c>
      <c r="S387" s="200"/>
      <c r="T387" s="203"/>
      <c r="U387" s="196"/>
      <c r="W387" s="204"/>
      <c r="X387" s="205" t="s">
        <v>806</v>
      </c>
      <c r="Y387" s="196"/>
      <c r="Z387" s="196"/>
      <c r="AA387" s="199"/>
      <c r="AB387" s="199"/>
      <c r="AC387" s="266"/>
      <c r="AD387" s="199">
        <v>42019</v>
      </c>
      <c r="AE387" s="71"/>
      <c r="AF387" s="348">
        <v>7</v>
      </c>
      <c r="AG387" s="348" t="s">
        <v>2000</v>
      </c>
      <c r="AH387" s="199">
        <v>42072</v>
      </c>
      <c r="AI387" s="204"/>
      <c r="AJ387" s="206"/>
      <c r="AK387" s="199">
        <v>42079</v>
      </c>
      <c r="AL387" s="199"/>
      <c r="AN387" s="71"/>
      <c r="AO387" s="199">
        <v>42051</v>
      </c>
      <c r="AP387" s="171"/>
      <c r="AQ387" s="206"/>
      <c r="AR387" s="57">
        <v>42005</v>
      </c>
      <c r="AS387" s="71"/>
      <c r="AT387" s="280" t="s">
        <v>1967</v>
      </c>
      <c r="AU387" s="206"/>
      <c r="AW387" s="71"/>
      <c r="AX387" s="71"/>
      <c r="AY387" s="176">
        <v>36.512500000000003</v>
      </c>
      <c r="AZ387" s="176">
        <v>127.803611</v>
      </c>
      <c r="BA387" s="207">
        <v>324</v>
      </c>
      <c r="BB387" s="201"/>
      <c r="BC387" s="202"/>
      <c r="BD387" s="55" t="s">
        <v>74</v>
      </c>
      <c r="BE387" s="211">
        <v>8.952104191607015</v>
      </c>
      <c r="BF387" s="295" t="s">
        <v>1967</v>
      </c>
      <c r="BG387" s="57">
        <v>42147</v>
      </c>
      <c r="BH387" s="57" t="s">
        <v>1122</v>
      </c>
      <c r="BI387" s="95" t="s">
        <v>2023</v>
      </c>
      <c r="BJ387" s="99">
        <v>50.287600000000012</v>
      </c>
      <c r="BK387" s="307">
        <v>1.7052631578947399E-2</v>
      </c>
      <c r="BL387" s="93" t="s">
        <v>2015</v>
      </c>
      <c r="BM387" s="55">
        <v>3</v>
      </c>
      <c r="BN387" s="320" t="s">
        <v>2138</v>
      </c>
      <c r="BO387" s="358">
        <v>5.0000000000000001E-3</v>
      </c>
      <c r="BP387" s="358">
        <v>0.20899999999999999</v>
      </c>
      <c r="BQ387" s="358">
        <v>0</v>
      </c>
      <c r="BR387" s="358">
        <v>1.0999999999999999E-2</v>
      </c>
      <c r="BS387" s="358">
        <v>0.77200000000000002</v>
      </c>
      <c r="BT387" s="358">
        <v>1E-3</v>
      </c>
      <c r="BU387" s="359">
        <v>2E-3</v>
      </c>
      <c r="BV387" s="358">
        <v>3.9866796000000003E-2</v>
      </c>
      <c r="BW387" s="358">
        <v>0.174324599</v>
      </c>
      <c r="BX387" s="358">
        <v>7.2484441999999996E-2</v>
      </c>
      <c r="BY387" s="358">
        <v>0.16742849000000001</v>
      </c>
      <c r="BZ387" s="358">
        <v>0.37683900999999997</v>
      </c>
      <c r="CA387" s="358">
        <v>6.2657115999999999E-2</v>
      </c>
      <c r="CB387" s="359">
        <v>0.106399546</v>
      </c>
      <c r="CC387" s="64">
        <v>296</v>
      </c>
      <c r="CD387" s="64">
        <v>307</v>
      </c>
      <c r="CE387" s="64">
        <v>267</v>
      </c>
      <c r="CF387" s="64">
        <v>283</v>
      </c>
      <c r="CG387" s="64">
        <v>248</v>
      </c>
      <c r="CH387" s="64">
        <v>193</v>
      </c>
      <c r="CI387" s="64">
        <v>213</v>
      </c>
      <c r="CJ387" s="64">
        <v>224</v>
      </c>
      <c r="CK387" s="64">
        <v>226</v>
      </c>
      <c r="CL387" s="327">
        <v>259</v>
      </c>
      <c r="CM387" s="328">
        <v>6.8949573761017194E-2</v>
      </c>
      <c r="CN387" s="328">
        <v>0.202147800986995</v>
      </c>
      <c r="CO387" s="55" t="s">
        <v>74</v>
      </c>
      <c r="CQ387" s="196"/>
      <c r="CR387" s="38"/>
      <c r="CS387" s="331"/>
      <c r="CT387" s="214"/>
      <c r="CU387" s="302">
        <v>7</v>
      </c>
      <c r="CV387" s="302">
        <v>7</v>
      </c>
      <c r="CW387" s="352" t="s">
        <v>2623</v>
      </c>
      <c r="CY387" s="196"/>
      <c r="CZ387" s="196"/>
      <c r="DA387" s="178"/>
    </row>
    <row r="388" spans="1:105" s="194" customFormat="1">
      <c r="A388" s="55">
        <v>387</v>
      </c>
      <c r="B388" s="194" t="s">
        <v>1715</v>
      </c>
      <c r="C388" s="194" t="s">
        <v>1715</v>
      </c>
      <c r="D388" s="190" t="s">
        <v>29</v>
      </c>
      <c r="F388" s="194" t="s">
        <v>1716</v>
      </c>
      <c r="G388" s="195"/>
      <c r="H388" s="195"/>
      <c r="I388" s="195"/>
      <c r="J388" s="196"/>
      <c r="K388" s="196"/>
      <c r="L388" s="197"/>
      <c r="M388" s="192" t="s">
        <v>798</v>
      </c>
      <c r="N388" s="198"/>
      <c r="O388" s="198"/>
      <c r="P388" s="198"/>
      <c r="Q388" s="193" t="s">
        <v>1706</v>
      </c>
      <c r="R388" s="199">
        <v>41950</v>
      </c>
      <c r="S388" s="200"/>
      <c r="T388" s="203"/>
      <c r="U388" s="196"/>
      <c r="W388" s="204"/>
      <c r="X388" s="205" t="s">
        <v>806</v>
      </c>
      <c r="Y388" s="196"/>
      <c r="Z388" s="196"/>
      <c r="AA388" s="199"/>
      <c r="AB388" s="199"/>
      <c r="AC388" s="266"/>
      <c r="AD388" s="199">
        <v>42019</v>
      </c>
      <c r="AE388" s="71">
        <v>4</v>
      </c>
      <c r="AF388" s="348">
        <v>5</v>
      </c>
      <c r="AG388" s="348" t="s">
        <v>2001</v>
      </c>
      <c r="AH388" s="199">
        <v>42072</v>
      </c>
      <c r="AI388" s="204"/>
      <c r="AJ388" s="206"/>
      <c r="AK388" s="199">
        <v>42079</v>
      </c>
      <c r="AL388" s="199"/>
      <c r="AN388" s="71">
        <v>2</v>
      </c>
      <c r="AO388" s="199">
        <v>42051</v>
      </c>
      <c r="AP388" s="171"/>
      <c r="AQ388" s="206"/>
      <c r="AR388" s="57">
        <v>42005</v>
      </c>
      <c r="AS388" s="71"/>
      <c r="AT388" s="280" t="s">
        <v>1967</v>
      </c>
      <c r="AU388" s="206"/>
      <c r="AW388" s="71"/>
      <c r="AX388" s="71" t="s">
        <v>1967</v>
      </c>
      <c r="AY388" s="176">
        <v>36.463887999999997</v>
      </c>
      <c r="AZ388" s="176">
        <v>127.7325</v>
      </c>
      <c r="BA388" s="207">
        <v>146</v>
      </c>
      <c r="BB388" s="201"/>
      <c r="BC388" s="202"/>
      <c r="BD388" s="55" t="s">
        <v>74</v>
      </c>
      <c r="BE388" s="211">
        <v>8.6140576766856203</v>
      </c>
      <c r="BF388" s="296" t="s">
        <v>1967</v>
      </c>
      <c r="BG388" s="199">
        <v>42187</v>
      </c>
      <c r="BH388" s="199" t="s">
        <v>1122</v>
      </c>
      <c r="BI388" s="95" t="s">
        <v>2023</v>
      </c>
      <c r="BJ388" s="99">
        <v>85.927599999999998</v>
      </c>
      <c r="BK388" s="307">
        <v>1.1058981233243999E-2</v>
      </c>
      <c r="BL388" s="93" t="s">
        <v>2015</v>
      </c>
      <c r="BM388" s="55">
        <v>3</v>
      </c>
      <c r="BN388" s="320" t="s">
        <v>2138</v>
      </c>
      <c r="BO388" s="358">
        <v>1E-3</v>
      </c>
      <c r="BP388" s="358">
        <v>0.217</v>
      </c>
      <c r="BQ388" s="358">
        <v>1E-3</v>
      </c>
      <c r="BR388" s="358">
        <v>6.0000000000000001E-3</v>
      </c>
      <c r="BS388" s="358">
        <v>0.77500000000000002</v>
      </c>
      <c r="BT388" s="358">
        <v>0</v>
      </c>
      <c r="BU388" s="359">
        <v>1E-3</v>
      </c>
      <c r="BV388" s="358">
        <v>4.8019311000000002E-2</v>
      </c>
      <c r="BW388" s="358">
        <v>0.18376483599999999</v>
      </c>
      <c r="BX388" s="358">
        <v>8.1980374999999994E-2</v>
      </c>
      <c r="BY388" s="358">
        <v>0.16562058800000001</v>
      </c>
      <c r="BZ388" s="358">
        <v>0.35380767499999999</v>
      </c>
      <c r="CA388" s="358">
        <v>6.2526021000000001E-2</v>
      </c>
      <c r="CB388" s="359">
        <v>0.10428119399999999</v>
      </c>
      <c r="CC388" s="64">
        <v>296</v>
      </c>
      <c r="CD388" s="64">
        <v>307</v>
      </c>
      <c r="CE388" s="64">
        <v>267</v>
      </c>
      <c r="CF388" s="64">
        <v>283</v>
      </c>
      <c r="CG388" s="64">
        <v>248</v>
      </c>
      <c r="CH388" s="64">
        <v>193</v>
      </c>
      <c r="CI388" s="64">
        <v>213</v>
      </c>
      <c r="CJ388" s="64">
        <v>224</v>
      </c>
      <c r="CK388" s="64">
        <v>226</v>
      </c>
      <c r="CL388" s="327">
        <v>259</v>
      </c>
      <c r="CM388" s="328">
        <v>0.109261667389106</v>
      </c>
      <c r="CN388" s="328">
        <v>0.18505060991435199</v>
      </c>
      <c r="CO388" s="55" t="s">
        <v>74</v>
      </c>
      <c r="CQ388" s="196"/>
      <c r="CR388" s="38"/>
      <c r="CS388" s="331"/>
      <c r="CT388" s="214"/>
      <c r="CU388" s="302">
        <v>7</v>
      </c>
      <c r="CV388" s="302">
        <v>7</v>
      </c>
      <c r="CW388" s="352" t="s">
        <v>2624</v>
      </c>
      <c r="CY388" s="196"/>
      <c r="CZ388" s="196"/>
      <c r="DA388" s="178"/>
    </row>
    <row r="389" spans="1:105" s="194" customFormat="1">
      <c r="A389" s="55">
        <v>388</v>
      </c>
      <c r="B389" s="194" t="s">
        <v>1717</v>
      </c>
      <c r="C389" s="194" t="s">
        <v>1717</v>
      </c>
      <c r="D389" s="190" t="s">
        <v>29</v>
      </c>
      <c r="F389" s="194" t="s">
        <v>1718</v>
      </c>
      <c r="G389" s="195"/>
      <c r="H389" s="195"/>
      <c r="I389" s="195"/>
      <c r="J389" s="196"/>
      <c r="K389" s="196"/>
      <c r="L389" s="197"/>
      <c r="M389" s="192" t="s">
        <v>798</v>
      </c>
      <c r="N389" s="198"/>
      <c r="O389" s="198"/>
      <c r="P389" s="198"/>
      <c r="Q389" s="193" t="s">
        <v>1706</v>
      </c>
      <c r="R389" s="199">
        <v>41950</v>
      </c>
      <c r="S389" s="200"/>
      <c r="T389" s="203"/>
      <c r="U389" s="196"/>
      <c r="W389" s="204"/>
      <c r="X389" s="205" t="s">
        <v>806</v>
      </c>
      <c r="Y389" s="196"/>
      <c r="Z389" s="196"/>
      <c r="AA389" s="199"/>
      <c r="AB389" s="199"/>
      <c r="AC389" s="266"/>
      <c r="AD389" s="199">
        <v>42019</v>
      </c>
      <c r="AE389" s="71"/>
      <c r="AF389" s="348">
        <v>8</v>
      </c>
      <c r="AG389" s="348" t="s">
        <v>2001</v>
      </c>
      <c r="AH389" s="199">
        <v>42072</v>
      </c>
      <c r="AI389" s="204"/>
      <c r="AJ389" s="206"/>
      <c r="AK389" s="199">
        <v>42079</v>
      </c>
      <c r="AL389" s="199"/>
      <c r="AN389" s="71">
        <v>4</v>
      </c>
      <c r="AO389" s="199">
        <v>42051</v>
      </c>
      <c r="AP389" s="171"/>
      <c r="AQ389" s="206"/>
      <c r="AR389" s="57">
        <v>42005</v>
      </c>
      <c r="AS389" s="71"/>
      <c r="AT389" s="280" t="s">
        <v>1967</v>
      </c>
      <c r="AU389" s="206"/>
      <c r="AW389" s="71"/>
      <c r="AX389" s="71" t="s">
        <v>1967</v>
      </c>
      <c r="AY389" s="176">
        <v>36.385832999999998</v>
      </c>
      <c r="AZ389" s="176">
        <v>127.65083300000001</v>
      </c>
      <c r="BA389" s="207">
        <v>75</v>
      </c>
      <c r="BB389" s="201"/>
      <c r="BC389" s="202"/>
      <c r="BD389" s="55" t="s">
        <v>74</v>
      </c>
      <c r="BE389" s="211">
        <v>8.5014110429447847</v>
      </c>
      <c r="BF389" s="296" t="s">
        <v>1967</v>
      </c>
      <c r="BG389" s="199">
        <v>42187</v>
      </c>
      <c r="BH389" s="199" t="s">
        <v>1122</v>
      </c>
      <c r="BI389" s="95" t="s">
        <v>2023</v>
      </c>
      <c r="BJ389" s="99">
        <v>96.065200000000004</v>
      </c>
      <c r="BK389" s="307">
        <v>2.16333153055706E-2</v>
      </c>
      <c r="BL389" s="93" t="s">
        <v>2015</v>
      </c>
      <c r="BM389" s="55">
        <v>3</v>
      </c>
      <c r="BN389" s="320" t="s">
        <v>2138</v>
      </c>
      <c r="BO389" s="358">
        <v>8.9999999999999993E-3</v>
      </c>
      <c r="BP389" s="358">
        <v>0.20799999999999999</v>
      </c>
      <c r="BQ389" s="358">
        <v>0</v>
      </c>
      <c r="BR389" s="358">
        <v>1.2999999999999999E-2</v>
      </c>
      <c r="BS389" s="358">
        <v>0.76900000000000002</v>
      </c>
      <c r="BT389" s="358">
        <v>1E-3</v>
      </c>
      <c r="BU389" s="359">
        <v>1E-3</v>
      </c>
      <c r="BV389" s="358">
        <v>4.3467576000000001E-2</v>
      </c>
      <c r="BW389" s="358">
        <v>0.17907835499999999</v>
      </c>
      <c r="BX389" s="358">
        <v>7.6663929000000006E-2</v>
      </c>
      <c r="BY389" s="358">
        <v>0.15813300999999999</v>
      </c>
      <c r="BZ389" s="358">
        <v>0.3709694</v>
      </c>
      <c r="CA389" s="358">
        <v>6.5703808000000002E-2</v>
      </c>
      <c r="CB389" s="359">
        <v>0.10598392199999999</v>
      </c>
      <c r="CC389" s="64">
        <v>296</v>
      </c>
      <c r="CD389" s="64">
        <v>307</v>
      </c>
      <c r="CE389" s="64">
        <v>267</v>
      </c>
      <c r="CF389" s="64">
        <v>283</v>
      </c>
      <c r="CG389" s="64">
        <v>248</v>
      </c>
      <c r="CH389" s="64">
        <v>193</v>
      </c>
      <c r="CI389" s="64">
        <v>213</v>
      </c>
      <c r="CJ389" s="64">
        <v>224</v>
      </c>
      <c r="CK389" s="64">
        <v>226</v>
      </c>
      <c r="CL389" s="327">
        <v>259</v>
      </c>
      <c r="CM389" s="328">
        <v>8.4554255165438505E-2</v>
      </c>
      <c r="CN389" s="328">
        <v>0.195145048770479</v>
      </c>
      <c r="CO389" s="55" t="s">
        <v>74</v>
      </c>
      <c r="CQ389" s="196"/>
      <c r="CR389" s="38"/>
      <c r="CS389" s="331"/>
      <c r="CT389" s="214"/>
      <c r="CU389" s="302">
        <v>7</v>
      </c>
      <c r="CV389" s="302">
        <v>7</v>
      </c>
      <c r="CW389" s="352" t="s">
        <v>2625</v>
      </c>
      <c r="CY389" s="196"/>
      <c r="CZ389" s="196"/>
      <c r="DA389" s="178"/>
    </row>
    <row r="390" spans="1:105" s="194" customFormat="1">
      <c r="A390" s="55">
        <v>389</v>
      </c>
      <c r="B390" s="194" t="s">
        <v>1719</v>
      </c>
      <c r="C390" s="194" t="s">
        <v>1719</v>
      </c>
      <c r="D390" s="190" t="s">
        <v>29</v>
      </c>
      <c r="F390" s="194" t="s">
        <v>1720</v>
      </c>
      <c r="G390" s="195"/>
      <c r="H390" s="195"/>
      <c r="I390" s="195"/>
      <c r="J390" s="196"/>
      <c r="K390" s="196"/>
      <c r="L390" s="197"/>
      <c r="M390" s="192" t="s">
        <v>798</v>
      </c>
      <c r="N390" s="198"/>
      <c r="O390" s="198"/>
      <c r="P390" s="198"/>
      <c r="Q390" s="193" t="s">
        <v>1706</v>
      </c>
      <c r="R390" s="199">
        <v>41950</v>
      </c>
      <c r="S390" s="200"/>
      <c r="T390" s="203"/>
      <c r="U390" s="196"/>
      <c r="W390" s="204"/>
      <c r="X390" s="205" t="s">
        <v>806</v>
      </c>
      <c r="Y390" s="196"/>
      <c r="Z390" s="196"/>
      <c r="AA390" s="199"/>
      <c r="AB390" s="199"/>
      <c r="AC390" s="266"/>
      <c r="AD390" s="199">
        <v>42019</v>
      </c>
      <c r="AE390" s="71"/>
      <c r="AF390" s="348">
        <v>8</v>
      </c>
      <c r="AG390" s="348" t="s">
        <v>2001</v>
      </c>
      <c r="AH390" s="199">
        <v>42072</v>
      </c>
      <c r="AI390" s="204"/>
      <c r="AJ390" s="206"/>
      <c r="AK390" s="199">
        <v>42079</v>
      </c>
      <c r="AL390" s="199"/>
      <c r="AN390" s="71">
        <v>2</v>
      </c>
      <c r="AO390" s="199">
        <v>42051</v>
      </c>
      <c r="AP390" s="171"/>
      <c r="AQ390" s="206"/>
      <c r="AR390" s="57">
        <v>42005</v>
      </c>
      <c r="AS390" s="71"/>
      <c r="AT390" s="280" t="s">
        <v>1967</v>
      </c>
      <c r="AU390" s="206"/>
      <c r="AW390" s="71"/>
      <c r="AX390" s="71" t="s">
        <v>1967</v>
      </c>
      <c r="AY390" s="176">
        <v>36.444443999999997</v>
      </c>
      <c r="AZ390" s="176">
        <v>127.584722</v>
      </c>
      <c r="BA390" s="207">
        <v>79</v>
      </c>
      <c r="BB390" s="201"/>
      <c r="BC390" s="202"/>
      <c r="BD390" s="55" t="s">
        <v>74</v>
      </c>
      <c r="BE390" s="211">
        <v>8.9590031454149521</v>
      </c>
      <c r="BF390" s="296" t="s">
        <v>1967</v>
      </c>
      <c r="BG390" s="199">
        <v>42187</v>
      </c>
      <c r="BH390" s="199" t="s">
        <v>1122</v>
      </c>
      <c r="BI390" s="95" t="s">
        <v>2023</v>
      </c>
      <c r="BJ390" s="99">
        <v>151.38640000000004</v>
      </c>
      <c r="BK390" s="307">
        <v>1.2900703674745899E-2</v>
      </c>
      <c r="BL390" s="93" t="s">
        <v>2015</v>
      </c>
      <c r="BM390" s="55">
        <v>3</v>
      </c>
      <c r="BN390" s="320" t="s">
        <v>2138</v>
      </c>
      <c r="BO390" s="358">
        <v>1.2E-2</v>
      </c>
      <c r="BP390" s="358">
        <v>0.23699999999999999</v>
      </c>
      <c r="BQ390" s="358">
        <v>2E-3</v>
      </c>
      <c r="BR390" s="358">
        <v>4.4999999999999998E-2</v>
      </c>
      <c r="BS390" s="358">
        <v>0.68500000000000005</v>
      </c>
      <c r="BT390" s="358">
        <v>1.4E-2</v>
      </c>
      <c r="BU390" s="359">
        <v>6.0000000000000001E-3</v>
      </c>
      <c r="BV390" s="358">
        <v>5.0512027000000001E-2</v>
      </c>
      <c r="BW390" s="358">
        <v>0.191824996</v>
      </c>
      <c r="BX390" s="358">
        <v>8.4922257000000001E-2</v>
      </c>
      <c r="BY390" s="358">
        <v>0.16474319000000001</v>
      </c>
      <c r="BZ390" s="358">
        <v>0.33133976999999998</v>
      </c>
      <c r="CA390" s="358">
        <v>6.698163E-2</v>
      </c>
      <c r="CB390" s="359">
        <v>0.10967613</v>
      </c>
      <c r="CC390" s="64">
        <v>296</v>
      </c>
      <c r="CD390" s="64">
        <v>307</v>
      </c>
      <c r="CE390" s="64">
        <v>267</v>
      </c>
      <c r="CF390" s="64">
        <v>284</v>
      </c>
      <c r="CG390" s="64">
        <v>248</v>
      </c>
      <c r="CH390" s="64">
        <v>193</v>
      </c>
      <c r="CI390" s="64">
        <v>213</v>
      </c>
      <c r="CJ390" s="64">
        <v>224</v>
      </c>
      <c r="CK390" s="64">
        <v>226</v>
      </c>
      <c r="CL390" s="327">
        <v>259</v>
      </c>
      <c r="CM390" s="328">
        <v>0.110590955064297</v>
      </c>
      <c r="CN390" s="328">
        <v>0.17928390408733499</v>
      </c>
      <c r="CO390" s="55" t="s">
        <v>74</v>
      </c>
      <c r="CQ390" s="196"/>
      <c r="CR390" s="38"/>
      <c r="CS390" s="331"/>
      <c r="CT390" s="214"/>
      <c r="CU390" s="302">
        <v>7</v>
      </c>
      <c r="CV390" s="302">
        <v>7</v>
      </c>
      <c r="CW390" s="352" t="s">
        <v>2626</v>
      </c>
      <c r="CY390" s="196"/>
      <c r="CZ390" s="196"/>
      <c r="DA390" s="178"/>
    </row>
    <row r="391" spans="1:105" s="194" customFormat="1">
      <c r="A391" s="55">
        <v>390</v>
      </c>
      <c r="B391" s="194" t="s">
        <v>1721</v>
      </c>
      <c r="C391" s="194" t="s">
        <v>1721</v>
      </c>
      <c r="D391" s="190" t="s">
        <v>29</v>
      </c>
      <c r="F391" s="194" t="s">
        <v>1722</v>
      </c>
      <c r="G391" s="195"/>
      <c r="H391" s="195"/>
      <c r="I391" s="195"/>
      <c r="J391" s="196"/>
      <c r="K391" s="196"/>
      <c r="L391" s="197"/>
      <c r="M391" s="192" t="s">
        <v>798</v>
      </c>
      <c r="N391" s="198"/>
      <c r="O391" s="198"/>
      <c r="P391" s="198"/>
      <c r="Q391" s="193" t="s">
        <v>1706</v>
      </c>
      <c r="R391" s="199">
        <v>41951</v>
      </c>
      <c r="S391" s="200"/>
      <c r="T391" s="203"/>
      <c r="U391" s="196"/>
      <c r="W391" s="204"/>
      <c r="X391" s="205" t="s">
        <v>806</v>
      </c>
      <c r="Y391" s="196"/>
      <c r="Z391" s="196"/>
      <c r="AA391" s="199"/>
      <c r="AB391" s="199"/>
      <c r="AC391" s="266"/>
      <c r="AD391" s="199">
        <v>42019</v>
      </c>
      <c r="AE391" s="71"/>
      <c r="AF391" s="348">
        <v>10</v>
      </c>
      <c r="AG391" s="348" t="s">
        <v>2001</v>
      </c>
      <c r="AH391" s="199">
        <v>42072</v>
      </c>
      <c r="AI391" s="204"/>
      <c r="AJ391" s="206"/>
      <c r="AK391" s="199">
        <v>42079</v>
      </c>
      <c r="AL391" s="199"/>
      <c r="AN391" s="71">
        <v>2</v>
      </c>
      <c r="AO391" s="199">
        <v>42051</v>
      </c>
      <c r="AP391" s="171"/>
      <c r="AQ391" s="206"/>
      <c r="AR391" s="57">
        <v>42005</v>
      </c>
      <c r="AS391" s="71"/>
      <c r="AT391" s="280" t="s">
        <v>1967</v>
      </c>
      <c r="AU391" s="206"/>
      <c r="AW391" s="71"/>
      <c r="AX391" s="71" t="s">
        <v>1967</v>
      </c>
      <c r="AY391" s="176">
        <v>36.451666000000003</v>
      </c>
      <c r="AZ391" s="176">
        <v>127.451944</v>
      </c>
      <c r="BA391" s="207">
        <v>37</v>
      </c>
      <c r="BB391" s="201"/>
      <c r="BC391" s="202"/>
      <c r="BD391" s="55" t="s">
        <v>74</v>
      </c>
      <c r="BE391" s="211">
        <v>8.8811377579475739</v>
      </c>
      <c r="BF391" s="296" t="s">
        <v>1967</v>
      </c>
      <c r="BG391" s="199">
        <v>42187</v>
      </c>
      <c r="BH391" s="199" t="s">
        <v>1122</v>
      </c>
      <c r="BI391" s="95" t="s">
        <v>2023</v>
      </c>
      <c r="BJ391" s="99">
        <v>84.977200000000011</v>
      </c>
      <c r="BK391" s="307">
        <v>2.6939655172413798E-2</v>
      </c>
      <c r="BL391" s="93" t="s">
        <v>2015</v>
      </c>
      <c r="BM391" s="55">
        <v>3</v>
      </c>
      <c r="BN391" s="320" t="s">
        <v>2138</v>
      </c>
      <c r="BO391" s="358">
        <v>2.1999999999999999E-2</v>
      </c>
      <c r="BP391" s="358">
        <v>0.23400000000000001</v>
      </c>
      <c r="BQ391" s="358">
        <v>2.8000000000000001E-2</v>
      </c>
      <c r="BR391" s="358">
        <v>3.2000000000000001E-2</v>
      </c>
      <c r="BS391" s="358">
        <v>0.66400000000000003</v>
      </c>
      <c r="BT391" s="358">
        <v>1.4999999999999999E-2</v>
      </c>
      <c r="BU391" s="359">
        <v>4.0000000000000001E-3</v>
      </c>
      <c r="BV391" s="358">
        <v>3.8997205E-2</v>
      </c>
      <c r="BW391" s="358">
        <v>0.18693048200000001</v>
      </c>
      <c r="BX391" s="358">
        <v>7.7884914999999999E-2</v>
      </c>
      <c r="BY391" s="358">
        <v>0.15822324300000001</v>
      </c>
      <c r="BZ391" s="358">
        <v>0.35923412500000002</v>
      </c>
      <c r="CA391" s="358">
        <v>7.1713587999999995E-2</v>
      </c>
      <c r="CB391" s="359">
        <v>0.107016442</v>
      </c>
      <c r="CC391" s="64">
        <v>296</v>
      </c>
      <c r="CD391" s="64">
        <v>307</v>
      </c>
      <c r="CE391" s="64">
        <v>267</v>
      </c>
      <c r="CF391" s="64">
        <v>283</v>
      </c>
      <c r="CG391" s="64">
        <v>248</v>
      </c>
      <c r="CH391" s="64">
        <v>193</v>
      </c>
      <c r="CI391" s="64">
        <v>213</v>
      </c>
      <c r="CJ391" s="64">
        <v>225</v>
      </c>
      <c r="CK391" s="64">
        <v>226</v>
      </c>
      <c r="CL391" s="327">
        <v>259</v>
      </c>
      <c r="CM391" s="328">
        <v>8.3427250397341404E-2</v>
      </c>
      <c r="CN391" s="328">
        <v>0.200737751434517</v>
      </c>
      <c r="CO391" s="55" t="s">
        <v>74</v>
      </c>
      <c r="CQ391" s="196"/>
      <c r="CR391" s="38"/>
      <c r="CS391" s="331"/>
      <c r="CT391" s="214"/>
      <c r="CU391" s="302">
        <v>8</v>
      </c>
      <c r="CV391" s="302">
        <v>7</v>
      </c>
      <c r="CW391" s="352" t="s">
        <v>2627</v>
      </c>
      <c r="CY391" s="196"/>
      <c r="CZ391" s="196"/>
      <c r="DA391" s="178"/>
    </row>
    <row r="392" spans="1:105" s="194" customFormat="1">
      <c r="A392" s="55">
        <v>391</v>
      </c>
      <c r="B392" s="194" t="s">
        <v>1723</v>
      </c>
      <c r="C392" s="194" t="s">
        <v>1723</v>
      </c>
      <c r="D392" s="190" t="s">
        <v>29</v>
      </c>
      <c r="F392" s="194" t="s">
        <v>1724</v>
      </c>
      <c r="G392" s="195"/>
      <c r="H392" s="195"/>
      <c r="I392" s="195"/>
      <c r="J392" s="196"/>
      <c r="K392" s="196"/>
      <c r="L392" s="197"/>
      <c r="M392" s="192" t="s">
        <v>798</v>
      </c>
      <c r="N392" s="198"/>
      <c r="O392" s="198"/>
      <c r="P392" s="198"/>
      <c r="Q392" s="193" t="s">
        <v>1706</v>
      </c>
      <c r="R392" s="199">
        <v>41951</v>
      </c>
      <c r="S392" s="200"/>
      <c r="T392" s="203"/>
      <c r="U392" s="196"/>
      <c r="W392" s="204"/>
      <c r="X392" s="205" t="s">
        <v>806</v>
      </c>
      <c r="Y392" s="196"/>
      <c r="Z392" s="196"/>
      <c r="AA392" s="199"/>
      <c r="AB392" s="199"/>
      <c r="AC392" s="266"/>
      <c r="AD392" s="199">
        <v>42019</v>
      </c>
      <c r="AE392" s="71"/>
      <c r="AF392" s="348">
        <v>9</v>
      </c>
      <c r="AG392" s="348" t="s">
        <v>2000</v>
      </c>
      <c r="AH392" s="199">
        <v>42072</v>
      </c>
      <c r="AI392" s="204"/>
      <c r="AJ392" s="206"/>
      <c r="AK392" s="199">
        <v>42079</v>
      </c>
      <c r="AL392" s="199"/>
      <c r="AN392" s="71">
        <v>4</v>
      </c>
      <c r="AO392" s="199">
        <v>42051</v>
      </c>
      <c r="AP392" s="171"/>
      <c r="AQ392" s="206"/>
      <c r="AR392" s="57">
        <v>42005</v>
      </c>
      <c r="AS392" s="71"/>
      <c r="AT392" s="280" t="s">
        <v>1967</v>
      </c>
      <c r="AU392" s="206"/>
      <c r="AW392" s="71"/>
      <c r="AX392" s="71" t="s">
        <v>1967</v>
      </c>
      <c r="AY392" s="176">
        <v>36.514721999999999</v>
      </c>
      <c r="AZ392" s="176">
        <v>127.366666</v>
      </c>
      <c r="BA392" s="207">
        <v>24</v>
      </c>
      <c r="BB392" s="201"/>
      <c r="BC392" s="202"/>
      <c r="BD392" s="55" t="s">
        <v>43</v>
      </c>
      <c r="BE392" s="211">
        <v>4.3144238336143896</v>
      </c>
      <c r="BF392" s="295" t="s">
        <v>1967</v>
      </c>
      <c r="BG392" s="57">
        <v>42147</v>
      </c>
      <c r="BH392" s="57" t="s">
        <v>1122</v>
      </c>
      <c r="BI392" s="95" t="s">
        <v>2023</v>
      </c>
      <c r="BJ392" s="99">
        <v>116.14239999999999</v>
      </c>
      <c r="BK392" s="307">
        <v>1.52075626798192E-2</v>
      </c>
      <c r="BL392" s="93" t="s">
        <v>2015</v>
      </c>
      <c r="BM392" s="55">
        <v>2</v>
      </c>
      <c r="BN392" s="324" t="s">
        <v>3037</v>
      </c>
      <c r="BO392" s="358">
        <v>3.4000000000000002E-2</v>
      </c>
      <c r="BP392" s="358">
        <v>0.20899999999999999</v>
      </c>
      <c r="BQ392" s="358">
        <v>4.0000000000000001E-3</v>
      </c>
      <c r="BR392" s="358">
        <v>0.52200000000000002</v>
      </c>
      <c r="BS392" s="358">
        <v>1.2E-2</v>
      </c>
      <c r="BT392" s="358">
        <v>4.3999999999999997E-2</v>
      </c>
      <c r="BU392" s="359">
        <v>0.17599999999999999</v>
      </c>
      <c r="BV392" s="358">
        <v>8.4857294E-2</v>
      </c>
      <c r="BW392" s="358">
        <v>0.22277391599999999</v>
      </c>
      <c r="BX392" s="358">
        <v>0.10042506800000001</v>
      </c>
      <c r="BY392" s="358">
        <v>0.232144038</v>
      </c>
      <c r="BZ392" s="358">
        <v>0.195721216</v>
      </c>
      <c r="CA392" s="358">
        <v>4.3741451000000001E-2</v>
      </c>
      <c r="CB392" s="359">
        <v>0.120337017</v>
      </c>
      <c r="CC392" s="64">
        <v>296</v>
      </c>
      <c r="CD392" s="64">
        <v>307</v>
      </c>
      <c r="CE392" s="64">
        <v>267</v>
      </c>
      <c r="CF392" s="64">
        <v>283</v>
      </c>
      <c r="CG392" s="64">
        <v>248</v>
      </c>
      <c r="CH392" s="64">
        <v>193</v>
      </c>
      <c r="CI392" s="64">
        <v>213</v>
      </c>
      <c r="CJ392" s="64">
        <v>224</v>
      </c>
      <c r="CK392" s="64">
        <v>226</v>
      </c>
      <c r="CL392" s="327">
        <v>259</v>
      </c>
      <c r="CM392" s="328">
        <v>0.157376101719405</v>
      </c>
      <c r="CN392" s="328">
        <v>0.112795363352653</v>
      </c>
      <c r="CO392" s="55" t="s">
        <v>43</v>
      </c>
      <c r="CQ392" s="196"/>
      <c r="CR392" s="38"/>
      <c r="CS392" s="331"/>
      <c r="CT392" s="214"/>
      <c r="CU392" s="302">
        <v>7</v>
      </c>
      <c r="CV392" s="302">
        <v>7</v>
      </c>
      <c r="CW392" s="352" t="s">
        <v>2628</v>
      </c>
      <c r="CY392" s="196"/>
      <c r="CZ392" s="196"/>
      <c r="DA392" s="178" t="s">
        <v>3040</v>
      </c>
    </row>
    <row r="393" spans="1:105" s="194" customFormat="1">
      <c r="A393" s="55">
        <v>392</v>
      </c>
      <c r="B393" s="194" t="s">
        <v>1725</v>
      </c>
      <c r="C393" s="194" t="s">
        <v>1725</v>
      </c>
      <c r="D393" s="190" t="s">
        <v>29</v>
      </c>
      <c r="F393" s="194" t="s">
        <v>1726</v>
      </c>
      <c r="G393" s="195"/>
      <c r="H393" s="195"/>
      <c r="I393" s="195"/>
      <c r="J393" s="196"/>
      <c r="K393" s="196"/>
      <c r="L393" s="197"/>
      <c r="M393" s="192" t="s">
        <v>798</v>
      </c>
      <c r="N393" s="198"/>
      <c r="O393" s="198"/>
      <c r="P393" s="198"/>
      <c r="Q393" s="193" t="s">
        <v>1706</v>
      </c>
      <c r="R393" s="199">
        <v>41951</v>
      </c>
      <c r="S393" s="200"/>
      <c r="T393" s="203"/>
      <c r="U393" s="196"/>
      <c r="W393" s="204"/>
      <c r="X393" s="205" t="s">
        <v>806</v>
      </c>
      <c r="Y393" s="196"/>
      <c r="Z393" s="196"/>
      <c r="AA393" s="199"/>
      <c r="AB393" s="199"/>
      <c r="AC393" s="266"/>
      <c r="AD393" s="199">
        <v>42019</v>
      </c>
      <c r="AE393" s="71"/>
      <c r="AF393" s="348">
        <v>10</v>
      </c>
      <c r="AG393" s="348" t="s">
        <v>2000</v>
      </c>
      <c r="AH393" s="199">
        <v>42072</v>
      </c>
      <c r="AI393" s="204"/>
      <c r="AJ393" s="206"/>
      <c r="AK393" s="199">
        <v>42079</v>
      </c>
      <c r="AL393" s="199"/>
      <c r="AN393" s="71">
        <v>4</v>
      </c>
      <c r="AO393" s="199">
        <v>42051</v>
      </c>
      <c r="AP393" s="171"/>
      <c r="AQ393" s="206"/>
      <c r="AR393" s="57">
        <v>42005</v>
      </c>
      <c r="AS393" s="71"/>
      <c r="AT393" s="280" t="s">
        <v>1967</v>
      </c>
      <c r="AU393" s="206"/>
      <c r="AW393" s="71"/>
      <c r="AX393" s="71" t="s">
        <v>1967</v>
      </c>
      <c r="AY393" s="176">
        <v>36.631666000000003</v>
      </c>
      <c r="AZ393" s="176">
        <v>127.356111</v>
      </c>
      <c r="BA393" s="207">
        <v>31</v>
      </c>
      <c r="BB393" s="201"/>
      <c r="BC393" s="202"/>
      <c r="BD393" s="55" t="s">
        <v>43</v>
      </c>
      <c r="BE393" s="211">
        <v>4.2843144654088041</v>
      </c>
      <c r="BF393" s="295" t="s">
        <v>1967</v>
      </c>
      <c r="BG393" s="57">
        <v>42147</v>
      </c>
      <c r="BH393" s="57" t="s">
        <v>1122</v>
      </c>
      <c r="BI393" s="95" t="s">
        <v>2023</v>
      </c>
      <c r="BJ393" s="99">
        <v>138.27880000000002</v>
      </c>
      <c r="BK393" s="307">
        <v>3.168854685378E-3</v>
      </c>
      <c r="BL393" s="93" t="s">
        <v>2015</v>
      </c>
      <c r="BM393" s="55">
        <v>2</v>
      </c>
      <c r="BN393" s="324" t="s">
        <v>3037</v>
      </c>
      <c r="BO393" s="358">
        <v>0</v>
      </c>
      <c r="BP393" s="358">
        <v>0.25800000000000001</v>
      </c>
      <c r="BQ393" s="358">
        <v>2E-3</v>
      </c>
      <c r="BR393" s="358">
        <v>0.55600000000000005</v>
      </c>
      <c r="BS393" s="358">
        <v>3.1E-2</v>
      </c>
      <c r="BT393" s="358">
        <v>3.4000000000000002E-2</v>
      </c>
      <c r="BU393" s="359">
        <v>0.11799999999999999</v>
      </c>
      <c r="BV393" s="358">
        <v>6.5210230999999994E-2</v>
      </c>
      <c r="BW393" s="358">
        <v>0.23176433399999999</v>
      </c>
      <c r="BX393" s="358">
        <v>9.6500944000000005E-2</v>
      </c>
      <c r="BY393" s="358">
        <v>0.24727797800000001</v>
      </c>
      <c r="BZ393" s="358">
        <v>0.20434269099999999</v>
      </c>
      <c r="CA393" s="358">
        <v>4.0193681000000002E-2</v>
      </c>
      <c r="CB393" s="359">
        <v>0.114710141</v>
      </c>
      <c r="CC393" s="64">
        <v>295</v>
      </c>
      <c r="CD393" s="64">
        <v>306</v>
      </c>
      <c r="CE393" s="64">
        <v>267</v>
      </c>
      <c r="CF393" s="64">
        <v>283</v>
      </c>
      <c r="CG393" s="64">
        <v>250</v>
      </c>
      <c r="CH393" s="64">
        <v>194</v>
      </c>
      <c r="CI393" s="64">
        <v>213</v>
      </c>
      <c r="CJ393" s="64">
        <v>221</v>
      </c>
      <c r="CK393" s="64">
        <v>227</v>
      </c>
      <c r="CL393" s="327">
        <v>258</v>
      </c>
      <c r="CM393" s="328">
        <v>0.16526513509608401</v>
      </c>
      <c r="CN393" s="328">
        <v>0.11877726234161901</v>
      </c>
      <c r="CO393" s="55" t="s">
        <v>43</v>
      </c>
      <c r="CQ393" s="196"/>
      <c r="CR393" s="38"/>
      <c r="CS393" s="331"/>
      <c r="CT393" s="214"/>
      <c r="CU393" s="302">
        <v>7</v>
      </c>
      <c r="CV393" s="302">
        <v>7</v>
      </c>
      <c r="CW393" s="352" t="s">
        <v>2629</v>
      </c>
      <c r="CY393" s="196"/>
      <c r="CZ393" s="196"/>
      <c r="DA393" s="178" t="s">
        <v>3040</v>
      </c>
    </row>
    <row r="394" spans="1:105" s="194" customFormat="1">
      <c r="A394" s="55">
        <v>393</v>
      </c>
      <c r="B394" s="194" t="s">
        <v>1727</v>
      </c>
      <c r="C394" s="194" t="s">
        <v>1727</v>
      </c>
      <c r="D394" s="190" t="s">
        <v>29</v>
      </c>
      <c r="F394" s="194" t="s">
        <v>1728</v>
      </c>
      <c r="G394" s="195"/>
      <c r="H394" s="195"/>
      <c r="I394" s="195"/>
      <c r="J394" s="196"/>
      <c r="K394" s="196"/>
      <c r="L394" s="197"/>
      <c r="M394" s="192" t="s">
        <v>798</v>
      </c>
      <c r="N394" s="198"/>
      <c r="O394" s="198"/>
      <c r="P394" s="198"/>
      <c r="Q394" s="193" t="s">
        <v>1706</v>
      </c>
      <c r="R394" s="199">
        <v>41951</v>
      </c>
      <c r="S394" s="200"/>
      <c r="T394" s="203"/>
      <c r="U394" s="196"/>
      <c r="W394" s="204"/>
      <c r="X394" s="205" t="s">
        <v>806</v>
      </c>
      <c r="Y394" s="196"/>
      <c r="Z394" s="196"/>
      <c r="AA394" s="199"/>
      <c r="AB394" s="199"/>
      <c r="AC394" s="266"/>
      <c r="AD394" s="199">
        <v>42019</v>
      </c>
      <c r="AE394" s="71"/>
      <c r="AF394" s="348">
        <v>8</v>
      </c>
      <c r="AG394" s="348" t="s">
        <v>2001</v>
      </c>
      <c r="AH394" s="199">
        <v>42072</v>
      </c>
      <c r="AI394" s="204"/>
      <c r="AJ394" s="206"/>
      <c r="AK394" s="199">
        <v>42079</v>
      </c>
      <c r="AL394" s="199"/>
      <c r="AN394" s="71">
        <v>3</v>
      </c>
      <c r="AO394" s="199">
        <v>42051</v>
      </c>
      <c r="AP394" s="171"/>
      <c r="AQ394" s="206"/>
      <c r="AR394" s="57">
        <v>42005</v>
      </c>
      <c r="AS394" s="71"/>
      <c r="AT394" s="280" t="s">
        <v>1967</v>
      </c>
      <c r="AU394" s="206"/>
      <c r="AW394" s="71"/>
      <c r="AX394" s="71" t="s">
        <v>1967</v>
      </c>
      <c r="AY394" s="176">
        <v>36.732500000000002</v>
      </c>
      <c r="AZ394" s="176">
        <v>127.4825</v>
      </c>
      <c r="BA394" s="207">
        <v>37</v>
      </c>
      <c r="BB394" s="201"/>
      <c r="BC394" s="202"/>
      <c r="BD394" s="55" t="s">
        <v>74</v>
      </c>
      <c r="BE394" s="211">
        <v>9.1429970821175495</v>
      </c>
      <c r="BF394" s="296" t="s">
        <v>1967</v>
      </c>
      <c r="BG394" s="199">
        <v>42187</v>
      </c>
      <c r="BH394" s="199" t="s">
        <v>1122</v>
      </c>
      <c r="BI394" s="95" t="s">
        <v>2023</v>
      </c>
      <c r="BJ394" s="99">
        <v>84.7</v>
      </c>
      <c r="BK394" s="307">
        <v>2.09312259718069E-2</v>
      </c>
      <c r="BL394" s="93" t="s">
        <v>2015</v>
      </c>
      <c r="BM394" s="55">
        <v>3</v>
      </c>
      <c r="BN394" s="320" t="s">
        <v>2138</v>
      </c>
      <c r="BO394" s="358">
        <v>3.4000000000000002E-2</v>
      </c>
      <c r="BP394" s="358">
        <v>0.246</v>
      </c>
      <c r="BQ394" s="358">
        <v>2E-3</v>
      </c>
      <c r="BR394" s="358">
        <v>1.6E-2</v>
      </c>
      <c r="BS394" s="358">
        <v>0.66300000000000003</v>
      </c>
      <c r="BT394" s="358">
        <v>1E-3</v>
      </c>
      <c r="BU394" s="359">
        <v>3.9E-2</v>
      </c>
      <c r="BV394" s="358">
        <v>5.7276711000000001E-2</v>
      </c>
      <c r="BW394" s="358">
        <v>0.19408502999999999</v>
      </c>
      <c r="BX394" s="358">
        <v>7.8563596999999999E-2</v>
      </c>
      <c r="BY394" s="358">
        <v>0.17736060300000001</v>
      </c>
      <c r="BZ394" s="358">
        <v>0.31761308999999999</v>
      </c>
      <c r="CA394" s="358">
        <v>6.6620053999999998E-2</v>
      </c>
      <c r="CB394" s="359">
        <v>0.108480915</v>
      </c>
      <c r="CC394" s="64">
        <v>296</v>
      </c>
      <c r="CD394" s="64">
        <v>307</v>
      </c>
      <c r="CE394" s="64">
        <v>267</v>
      </c>
      <c r="CF394" s="64">
        <v>284</v>
      </c>
      <c r="CG394" s="64">
        <v>248</v>
      </c>
      <c r="CH394" s="64">
        <v>193</v>
      </c>
      <c r="CI394" s="64">
        <v>213</v>
      </c>
      <c r="CJ394" s="64">
        <v>224</v>
      </c>
      <c r="CK394" s="64">
        <v>226</v>
      </c>
      <c r="CL394" s="327">
        <v>259</v>
      </c>
      <c r="CM394" s="328">
        <v>0.120040456581419</v>
      </c>
      <c r="CN394" s="328">
        <v>0.18170175035302599</v>
      </c>
      <c r="CO394" s="55" t="s">
        <v>74</v>
      </c>
      <c r="CQ394" s="196"/>
      <c r="CR394" s="38"/>
      <c r="CS394" s="331"/>
      <c r="CT394" s="214"/>
      <c r="CU394" s="302">
        <v>7</v>
      </c>
      <c r="CV394" s="302">
        <v>7</v>
      </c>
      <c r="CW394" s="352" t="s">
        <v>2630</v>
      </c>
      <c r="CY394" s="196"/>
      <c r="CZ394" s="196"/>
      <c r="DA394" s="178"/>
    </row>
    <row r="395" spans="1:105" s="194" customFormat="1">
      <c r="A395" s="55">
        <v>394</v>
      </c>
      <c r="B395" s="194" t="s">
        <v>1729</v>
      </c>
      <c r="C395" s="194" t="s">
        <v>1729</v>
      </c>
      <c r="D395" s="190" t="s">
        <v>29</v>
      </c>
      <c r="F395" s="194" t="s">
        <v>1730</v>
      </c>
      <c r="G395" s="195"/>
      <c r="H395" s="195"/>
      <c r="I395" s="195"/>
      <c r="J395" s="196"/>
      <c r="K395" s="196"/>
      <c r="L395" s="197"/>
      <c r="M395" s="192" t="s">
        <v>798</v>
      </c>
      <c r="N395" s="198"/>
      <c r="O395" s="198"/>
      <c r="P395" s="198"/>
      <c r="Q395" s="193" t="s">
        <v>1706</v>
      </c>
      <c r="R395" s="199">
        <v>41951</v>
      </c>
      <c r="S395" s="200"/>
      <c r="T395" s="203"/>
      <c r="U395" s="196"/>
      <c r="W395" s="204"/>
      <c r="X395" s="205" t="s">
        <v>806</v>
      </c>
      <c r="Y395" s="196"/>
      <c r="Z395" s="196"/>
      <c r="AA395" s="199"/>
      <c r="AB395" s="199"/>
      <c r="AC395" s="266"/>
      <c r="AD395" s="199">
        <v>42019</v>
      </c>
      <c r="AE395" s="71"/>
      <c r="AF395" s="348">
        <v>8</v>
      </c>
      <c r="AG395" s="348" t="s">
        <v>2001</v>
      </c>
      <c r="AH395" s="199">
        <v>42072</v>
      </c>
      <c r="AI395" s="204"/>
      <c r="AJ395" s="206"/>
      <c r="AK395" s="199">
        <v>42079</v>
      </c>
      <c r="AL395" s="199"/>
      <c r="AN395" s="71">
        <v>3</v>
      </c>
      <c r="AO395" s="199">
        <v>42051</v>
      </c>
      <c r="AP395" s="171"/>
      <c r="AQ395" s="206"/>
      <c r="AR395" s="57">
        <v>42005</v>
      </c>
      <c r="AS395" s="71"/>
      <c r="AT395" s="280" t="s">
        <v>1967</v>
      </c>
      <c r="AU395" s="206"/>
      <c r="AW395" s="71"/>
      <c r="AX395" s="71" t="s">
        <v>1967</v>
      </c>
      <c r="AY395" s="176">
        <v>36.826666000000003</v>
      </c>
      <c r="AZ395" s="176">
        <v>127.52666600000001</v>
      </c>
      <c r="BA395" s="207">
        <v>69</v>
      </c>
      <c r="BB395" s="201"/>
      <c r="BC395" s="202"/>
      <c r="BD395" s="55" t="s">
        <v>74</v>
      </c>
      <c r="BE395" s="211">
        <v>8.5083476800335909</v>
      </c>
      <c r="BF395" s="296" t="s">
        <v>1967</v>
      </c>
      <c r="BG395" s="199">
        <v>42187</v>
      </c>
      <c r="BH395" s="199" t="s">
        <v>1122</v>
      </c>
      <c r="BI395" s="95" t="s">
        <v>2023</v>
      </c>
      <c r="BJ395" s="99">
        <v>41.971600000000009</v>
      </c>
      <c r="BK395" s="307">
        <v>1.6077682266793999E-2</v>
      </c>
      <c r="BL395" s="93" t="s">
        <v>2015</v>
      </c>
      <c r="BM395" s="55">
        <v>3</v>
      </c>
      <c r="BN395" s="320" t="s">
        <v>2138</v>
      </c>
      <c r="BO395" s="358">
        <v>0.02</v>
      </c>
      <c r="BP395" s="358">
        <v>0.19900000000000001</v>
      </c>
      <c r="BQ395" s="358">
        <v>1.2999999999999999E-2</v>
      </c>
      <c r="BR395" s="358">
        <v>6.3E-2</v>
      </c>
      <c r="BS395" s="358">
        <v>0.67800000000000005</v>
      </c>
      <c r="BT395" s="358">
        <v>1.0999999999999999E-2</v>
      </c>
      <c r="BU395" s="359">
        <v>1.7000000000000001E-2</v>
      </c>
      <c r="BV395" s="358">
        <v>2.5203619999999999E-2</v>
      </c>
      <c r="BW395" s="358">
        <v>0.174054239</v>
      </c>
      <c r="BX395" s="358">
        <v>6.7940840000000002E-2</v>
      </c>
      <c r="BY395" s="358">
        <v>0.18590502</v>
      </c>
      <c r="BZ395" s="358">
        <v>0.36561227699999999</v>
      </c>
      <c r="CA395" s="358">
        <v>6.7237158000000005E-2</v>
      </c>
      <c r="CB395" s="359">
        <v>0.11404684599999999</v>
      </c>
      <c r="CC395" s="64">
        <v>296</v>
      </c>
      <c r="CD395" s="64">
        <v>307</v>
      </c>
      <c r="CE395" s="64">
        <v>267</v>
      </c>
      <c r="CF395" s="64">
        <v>284</v>
      </c>
      <c r="CG395" s="64">
        <v>248</v>
      </c>
      <c r="CH395" s="64">
        <v>193</v>
      </c>
      <c r="CI395" s="64">
        <v>213</v>
      </c>
      <c r="CJ395" s="64">
        <v>224</v>
      </c>
      <c r="CK395" s="64">
        <v>226</v>
      </c>
      <c r="CL395" s="327">
        <v>259</v>
      </c>
      <c r="CM395" s="328">
        <v>4.6293888166449901E-2</v>
      </c>
      <c r="CN395" s="328">
        <v>0.21904069327030901</v>
      </c>
      <c r="CO395" s="55" t="s">
        <v>74</v>
      </c>
      <c r="CQ395" s="196"/>
      <c r="CR395" s="38"/>
      <c r="CS395" s="331"/>
      <c r="CT395" s="214"/>
      <c r="CU395" s="302">
        <v>7</v>
      </c>
      <c r="CV395" s="302">
        <v>7</v>
      </c>
      <c r="CW395" s="352" t="s">
        <v>2631</v>
      </c>
      <c r="CY395" s="196"/>
      <c r="CZ395" s="196"/>
      <c r="DA395" s="178" t="s">
        <v>3040</v>
      </c>
    </row>
    <row r="396" spans="1:105" s="194" customFormat="1">
      <c r="A396" s="55">
        <v>395</v>
      </c>
      <c r="B396" s="194" t="s">
        <v>1731</v>
      </c>
      <c r="C396" s="194" t="s">
        <v>1731</v>
      </c>
      <c r="D396" s="190" t="s">
        <v>29</v>
      </c>
      <c r="F396" s="194" t="s">
        <v>1732</v>
      </c>
      <c r="G396" s="195"/>
      <c r="H396" s="195"/>
      <c r="I396" s="195"/>
      <c r="J396" s="196"/>
      <c r="K396" s="196"/>
      <c r="L396" s="197"/>
      <c r="M396" s="192" t="s">
        <v>798</v>
      </c>
      <c r="N396" s="198"/>
      <c r="O396" s="198"/>
      <c r="P396" s="198"/>
      <c r="Q396" s="193" t="s">
        <v>1706</v>
      </c>
      <c r="R396" s="199">
        <v>41951</v>
      </c>
      <c r="S396" s="200"/>
      <c r="T396" s="203"/>
      <c r="U396" s="196"/>
      <c r="W396" s="204"/>
      <c r="X396" s="205" t="s">
        <v>806</v>
      </c>
      <c r="Y396" s="196"/>
      <c r="Z396" s="196"/>
      <c r="AA396" s="199"/>
      <c r="AB396" s="199"/>
      <c r="AC396" s="266"/>
      <c r="AD396" s="199">
        <v>42019</v>
      </c>
      <c r="AE396" s="71">
        <v>4</v>
      </c>
      <c r="AF396" s="348">
        <v>6</v>
      </c>
      <c r="AG396" s="348" t="s">
        <v>2000</v>
      </c>
      <c r="AH396" s="199">
        <v>42072</v>
      </c>
      <c r="AI396" s="204"/>
      <c r="AJ396" s="206"/>
      <c r="AK396" s="199">
        <v>42079</v>
      </c>
      <c r="AL396" s="199"/>
      <c r="AN396" s="71"/>
      <c r="AO396" s="199">
        <v>42051</v>
      </c>
      <c r="AP396" s="171"/>
      <c r="AQ396" s="206"/>
      <c r="AR396" s="57">
        <v>42005</v>
      </c>
      <c r="AS396" s="71"/>
      <c r="AT396" s="280" t="s">
        <v>1967</v>
      </c>
      <c r="AU396" s="206"/>
      <c r="AW396" s="71"/>
      <c r="AX396" s="71"/>
      <c r="AY396" s="176">
        <v>36.878055000000003</v>
      </c>
      <c r="AZ396" s="176">
        <v>127.382222</v>
      </c>
      <c r="BA396" s="207">
        <v>103</v>
      </c>
      <c r="BB396" s="201"/>
      <c r="BC396" s="202"/>
      <c r="BD396" s="55" t="s">
        <v>74</v>
      </c>
      <c r="BE396" s="310">
        <v>9.4799547472149754</v>
      </c>
      <c r="BF396" s="295" t="s">
        <v>1967</v>
      </c>
      <c r="BG396" s="57">
        <v>42147</v>
      </c>
      <c r="BH396" s="57" t="s">
        <v>1122</v>
      </c>
      <c r="BI396" s="95" t="s">
        <v>2023</v>
      </c>
      <c r="BJ396" s="99">
        <v>173.04760000000002</v>
      </c>
      <c r="BK396" s="307">
        <v>7.2358900144717797E-2</v>
      </c>
      <c r="BL396" s="93" t="s">
        <v>2015</v>
      </c>
      <c r="BM396" s="55">
        <v>3</v>
      </c>
      <c r="BN396" s="320" t="s">
        <v>2138</v>
      </c>
      <c r="BO396" s="358">
        <v>0.104</v>
      </c>
      <c r="BP396" s="358">
        <v>0.18</v>
      </c>
      <c r="BQ396" s="358">
        <v>4.0000000000000001E-3</v>
      </c>
      <c r="BR396" s="358">
        <v>3.5999999999999997E-2</v>
      </c>
      <c r="BS396" s="358">
        <v>0.64300000000000002</v>
      </c>
      <c r="BT396" s="358">
        <v>5.0000000000000001E-3</v>
      </c>
      <c r="BU396" s="359">
        <v>2.8000000000000001E-2</v>
      </c>
      <c r="BV396" s="358">
        <v>8.3305208000000006E-2</v>
      </c>
      <c r="BW396" s="358">
        <v>0.17956059199999999</v>
      </c>
      <c r="BX396" s="358">
        <v>6.5511539999999993E-2</v>
      </c>
      <c r="BY396" s="358">
        <v>0.179439341</v>
      </c>
      <c r="BZ396" s="358">
        <v>0.323201556</v>
      </c>
      <c r="CA396" s="358">
        <v>6.8455119999999994E-2</v>
      </c>
      <c r="CB396" s="359">
        <v>0.100526642</v>
      </c>
      <c r="CC396" s="64">
        <v>295</v>
      </c>
      <c r="CD396" s="64">
        <v>308</v>
      </c>
      <c r="CE396" s="64">
        <v>265</v>
      </c>
      <c r="CF396" s="64">
        <v>283</v>
      </c>
      <c r="CG396" s="64">
        <v>250</v>
      </c>
      <c r="CH396" s="64">
        <v>194</v>
      </c>
      <c r="CI396" s="64">
        <v>213</v>
      </c>
      <c r="CJ396" s="64">
        <v>223</v>
      </c>
      <c r="CK396" s="64">
        <v>227</v>
      </c>
      <c r="CL396" s="327">
        <v>258</v>
      </c>
      <c r="CM396" s="328">
        <v>9.9263112267013398E-2</v>
      </c>
      <c r="CN396" s="328">
        <v>0.19852422200834099</v>
      </c>
      <c r="CO396" s="55" t="s">
        <v>74</v>
      </c>
      <c r="CQ396" s="196"/>
      <c r="CR396" s="38"/>
      <c r="CS396" s="331"/>
      <c r="CT396" s="214"/>
      <c r="CU396" s="302">
        <v>7</v>
      </c>
      <c r="CV396" s="302">
        <v>7</v>
      </c>
      <c r="CW396" s="352" t="s">
        <v>2632</v>
      </c>
      <c r="CY396" s="196"/>
      <c r="CZ396" s="196"/>
      <c r="DA396" s="178" t="s">
        <v>3040</v>
      </c>
    </row>
    <row r="397" spans="1:105" s="194" customFormat="1">
      <c r="A397" s="55">
        <v>396</v>
      </c>
      <c r="B397" s="194" t="s">
        <v>1733</v>
      </c>
      <c r="C397" s="194" t="s">
        <v>1733</v>
      </c>
      <c r="D397" s="190" t="s">
        <v>29</v>
      </c>
      <c r="F397" s="194" t="s">
        <v>1734</v>
      </c>
      <c r="G397" s="195"/>
      <c r="H397" s="195"/>
      <c r="I397" s="195"/>
      <c r="J397" s="196"/>
      <c r="K397" s="196"/>
      <c r="L397" s="197"/>
      <c r="M397" s="192" t="s">
        <v>798</v>
      </c>
      <c r="N397" s="198"/>
      <c r="O397" s="198"/>
      <c r="P397" s="198"/>
      <c r="Q397" s="193" t="s">
        <v>1706</v>
      </c>
      <c r="R397" s="199">
        <v>41951</v>
      </c>
      <c r="S397" s="200"/>
      <c r="T397" s="203"/>
      <c r="U397" s="196"/>
      <c r="W397" s="204"/>
      <c r="X397" s="205" t="s">
        <v>806</v>
      </c>
      <c r="Y397" s="196"/>
      <c r="Z397" s="196"/>
      <c r="AA397" s="199"/>
      <c r="AB397" s="199"/>
      <c r="AC397" s="266"/>
      <c r="AD397" s="199">
        <v>42019</v>
      </c>
      <c r="AE397" s="71"/>
      <c r="AF397" s="348">
        <v>7</v>
      </c>
      <c r="AG397" s="348" t="s">
        <v>2000</v>
      </c>
      <c r="AH397" s="199">
        <v>42072</v>
      </c>
      <c r="AI397" s="204"/>
      <c r="AJ397" s="206"/>
      <c r="AK397" s="199">
        <v>42079</v>
      </c>
      <c r="AL397" s="199"/>
      <c r="AN397" s="71">
        <v>4</v>
      </c>
      <c r="AO397" s="199">
        <v>42051</v>
      </c>
      <c r="AP397" s="171"/>
      <c r="AQ397" s="206"/>
      <c r="AR397" s="57">
        <v>42005</v>
      </c>
      <c r="AS397" s="71"/>
      <c r="AT397" s="280" t="s">
        <v>1967</v>
      </c>
      <c r="AU397" s="206"/>
      <c r="AW397" s="71"/>
      <c r="AX397" s="71" t="s">
        <v>1967</v>
      </c>
      <c r="AY397" s="176">
        <v>36.941388000000003</v>
      </c>
      <c r="AZ397" s="176">
        <v>127.458888</v>
      </c>
      <c r="BA397" s="207">
        <v>73</v>
      </c>
      <c r="BB397" s="201"/>
      <c r="BC397" s="202"/>
      <c r="BD397" s="55" t="s">
        <v>74</v>
      </c>
      <c r="BE397" s="211">
        <v>8.7633055091819685</v>
      </c>
      <c r="BF397" s="295" t="s">
        <v>1967</v>
      </c>
      <c r="BG397" s="57">
        <v>42147</v>
      </c>
      <c r="BH397" s="57" t="s">
        <v>1122</v>
      </c>
      <c r="BI397" s="95" t="s">
        <v>2023</v>
      </c>
      <c r="BJ397" s="99">
        <v>98.91640000000001</v>
      </c>
      <c r="BK397" s="307">
        <v>5.6729699666295902E-2</v>
      </c>
      <c r="BL397" s="93" t="s">
        <v>2015</v>
      </c>
      <c r="BM397" s="55">
        <v>3</v>
      </c>
      <c r="BN397" s="320" t="s">
        <v>2138</v>
      </c>
      <c r="BO397" s="358">
        <v>8.6999999999999994E-2</v>
      </c>
      <c r="BP397" s="358">
        <v>0.21199999999999999</v>
      </c>
      <c r="BQ397" s="358">
        <v>1.7999999999999999E-2</v>
      </c>
      <c r="BR397" s="358">
        <v>3.9E-2</v>
      </c>
      <c r="BS397" s="358">
        <v>0.61</v>
      </c>
      <c r="BT397" s="358">
        <v>1E-3</v>
      </c>
      <c r="BU397" s="359">
        <v>3.3000000000000002E-2</v>
      </c>
      <c r="BV397" s="358">
        <v>6.7122982999999997E-2</v>
      </c>
      <c r="BW397" s="358">
        <v>0.17795333199999999</v>
      </c>
      <c r="BX397" s="358">
        <v>6.4272660999999995E-2</v>
      </c>
      <c r="BY397" s="358">
        <v>0.18639777099999999</v>
      </c>
      <c r="BZ397" s="358">
        <v>0.32228256399999999</v>
      </c>
      <c r="CA397" s="358">
        <v>7.0069683999999993E-2</v>
      </c>
      <c r="CB397" s="359">
        <v>0.111901005</v>
      </c>
      <c r="CC397" s="64">
        <v>296</v>
      </c>
      <c r="CD397" s="64">
        <v>307</v>
      </c>
      <c r="CE397" s="64">
        <v>267</v>
      </c>
      <c r="CF397" s="64">
        <v>283</v>
      </c>
      <c r="CG397" s="64">
        <v>248</v>
      </c>
      <c r="CH397" s="64">
        <v>193</v>
      </c>
      <c r="CI397" s="64">
        <v>213</v>
      </c>
      <c r="CJ397" s="64">
        <v>225</v>
      </c>
      <c r="CK397" s="64">
        <v>226</v>
      </c>
      <c r="CL397" s="327">
        <v>259</v>
      </c>
      <c r="CM397" s="328">
        <v>8.7183932957665106E-2</v>
      </c>
      <c r="CN397" s="328">
        <v>0.20346334050905401</v>
      </c>
      <c r="CO397" s="55" t="s">
        <v>74</v>
      </c>
      <c r="CQ397" s="196"/>
      <c r="CR397" s="38"/>
      <c r="CS397" s="331"/>
      <c r="CT397" s="214"/>
      <c r="CU397" s="302">
        <v>7</v>
      </c>
      <c r="CV397" s="302">
        <v>7</v>
      </c>
      <c r="CW397" s="352" t="s">
        <v>2633</v>
      </c>
      <c r="CY397" s="196"/>
      <c r="CZ397" s="196"/>
      <c r="DA397" s="178" t="s">
        <v>3040</v>
      </c>
    </row>
    <row r="398" spans="1:105" s="194" customFormat="1">
      <c r="A398" s="55">
        <v>397</v>
      </c>
      <c r="B398" s="194" t="s">
        <v>1735</v>
      </c>
      <c r="C398" s="194" t="s">
        <v>1735</v>
      </c>
      <c r="D398" s="190" t="s">
        <v>29</v>
      </c>
      <c r="F398" s="194" t="s">
        <v>1736</v>
      </c>
      <c r="G398" s="195"/>
      <c r="H398" s="195"/>
      <c r="I398" s="195"/>
      <c r="J398" s="196"/>
      <c r="K398" s="196"/>
      <c r="L398" s="197"/>
      <c r="M398" s="192" t="s">
        <v>798</v>
      </c>
      <c r="N398" s="198"/>
      <c r="O398" s="198"/>
      <c r="P398" s="198"/>
      <c r="Q398" s="193" t="s">
        <v>1706</v>
      </c>
      <c r="R398" s="199">
        <v>41952</v>
      </c>
      <c r="S398" s="200"/>
      <c r="T398" s="203"/>
      <c r="U398" s="196"/>
      <c r="W398" s="204"/>
      <c r="X398" s="205" t="s">
        <v>806</v>
      </c>
      <c r="Y398" s="196"/>
      <c r="Z398" s="196"/>
      <c r="AA398" s="199"/>
      <c r="AB398" s="199"/>
      <c r="AC398" s="266"/>
      <c r="AD398" s="199">
        <v>42019</v>
      </c>
      <c r="AE398" s="71"/>
      <c r="AF398" s="348">
        <v>8</v>
      </c>
      <c r="AG398" s="348" t="s">
        <v>2000</v>
      </c>
      <c r="AH398" s="199">
        <v>42072</v>
      </c>
      <c r="AI398" s="204"/>
      <c r="AJ398" s="206"/>
      <c r="AK398" s="199">
        <v>42079</v>
      </c>
      <c r="AL398" s="199"/>
      <c r="AN398" s="71"/>
      <c r="AO398" s="199">
        <v>42051</v>
      </c>
      <c r="AP398" s="171"/>
      <c r="AQ398" s="206"/>
      <c r="AR398" s="57">
        <v>42005</v>
      </c>
      <c r="AS398" s="71"/>
      <c r="AT398" s="280" t="s">
        <v>1967</v>
      </c>
      <c r="AU398" s="206"/>
      <c r="AW398" s="71"/>
      <c r="AX398" s="71"/>
      <c r="AY398" s="176">
        <v>38.226944000000003</v>
      </c>
      <c r="AZ398" s="176">
        <v>127.955833</v>
      </c>
      <c r="BA398" s="207">
        <v>271</v>
      </c>
      <c r="BB398" s="201"/>
      <c r="BC398" s="202"/>
      <c r="BD398" s="55" t="s">
        <v>43</v>
      </c>
      <c r="BE398" s="211">
        <v>4.5347189426825549</v>
      </c>
      <c r="BF398" s="295" t="s">
        <v>1967</v>
      </c>
      <c r="BG398" s="57">
        <v>42147</v>
      </c>
      <c r="BH398" s="57" t="s">
        <v>1122</v>
      </c>
      <c r="BI398" s="95" t="s">
        <v>2023</v>
      </c>
      <c r="BJ398" s="99">
        <v>41.021200000000007</v>
      </c>
      <c r="BK398" s="307">
        <v>6.4836003051105999E-3</v>
      </c>
      <c r="BL398" s="93" t="s">
        <v>2015</v>
      </c>
      <c r="BM398" s="55">
        <v>2</v>
      </c>
      <c r="BN398" s="324" t="s">
        <v>3037</v>
      </c>
      <c r="BO398" s="358">
        <v>4.0000000000000001E-3</v>
      </c>
      <c r="BP398" s="358">
        <v>0.2</v>
      </c>
      <c r="BQ398" s="358">
        <v>2E-3</v>
      </c>
      <c r="BR398" s="358">
        <v>0.73</v>
      </c>
      <c r="BS398" s="358">
        <v>4.7E-2</v>
      </c>
      <c r="BT398" s="358">
        <v>3.0000000000000001E-3</v>
      </c>
      <c r="BU398" s="359">
        <v>1.4999999999999999E-2</v>
      </c>
      <c r="BV398" s="358">
        <v>6.0448227E-2</v>
      </c>
      <c r="BW398" s="358">
        <v>0.240641407</v>
      </c>
      <c r="BX398" s="358">
        <v>6.9522424999999999E-2</v>
      </c>
      <c r="BY398" s="358">
        <v>0.41108629699999999</v>
      </c>
      <c r="BZ398" s="358">
        <v>0.12450364799999999</v>
      </c>
      <c r="CA398" s="358">
        <v>2.4002759999999998E-3</v>
      </c>
      <c r="CB398" s="359">
        <v>9.1397720000000002E-2</v>
      </c>
      <c r="CC398" s="64">
        <v>296</v>
      </c>
      <c r="CD398" s="64">
        <v>307</v>
      </c>
      <c r="CE398" s="64">
        <v>266</v>
      </c>
      <c r="CF398" s="64">
        <v>283</v>
      </c>
      <c r="CG398" s="64">
        <v>248</v>
      </c>
      <c r="CH398" s="64">
        <v>193</v>
      </c>
      <c r="CI398" s="64">
        <v>213</v>
      </c>
      <c r="CJ398" s="64">
        <v>224</v>
      </c>
      <c r="CK398" s="64">
        <v>226</v>
      </c>
      <c r="CL398" s="327">
        <v>259</v>
      </c>
      <c r="CM398" s="328">
        <v>8.8599913307325501E-2</v>
      </c>
      <c r="CN398" s="328">
        <v>0.14296585180252999</v>
      </c>
      <c r="CO398" s="55" t="s">
        <v>43</v>
      </c>
      <c r="CP398" s="346" t="s">
        <v>2058</v>
      </c>
      <c r="CQ398" s="196"/>
      <c r="CR398" s="38"/>
      <c r="CS398" s="331"/>
      <c r="CT398" s="214"/>
      <c r="CU398" s="302">
        <v>6</v>
      </c>
      <c r="CV398" s="302">
        <v>5</v>
      </c>
      <c r="CW398" s="352" t="s">
        <v>2634</v>
      </c>
      <c r="CY398" s="196"/>
      <c r="CZ398" s="196"/>
      <c r="DA398" s="178" t="s">
        <v>3040</v>
      </c>
    </row>
    <row r="399" spans="1:105" s="194" customFormat="1">
      <c r="A399" s="55">
        <v>398</v>
      </c>
      <c r="B399" s="194" t="s">
        <v>1737</v>
      </c>
      <c r="C399" s="194" t="s">
        <v>1737</v>
      </c>
      <c r="D399" s="190" t="s">
        <v>29</v>
      </c>
      <c r="F399" s="194" t="s">
        <v>1738</v>
      </c>
      <c r="G399" s="195"/>
      <c r="H399" s="195"/>
      <c r="I399" s="195"/>
      <c r="J399" s="196"/>
      <c r="K399" s="196"/>
      <c r="L399" s="197"/>
      <c r="M399" s="192" t="s">
        <v>798</v>
      </c>
      <c r="N399" s="198"/>
      <c r="O399" s="198"/>
      <c r="P399" s="198"/>
      <c r="Q399" s="193" t="s">
        <v>1706</v>
      </c>
      <c r="R399" s="199">
        <v>41952</v>
      </c>
      <c r="S399" s="200"/>
      <c r="T399" s="203"/>
      <c r="U399" s="196"/>
      <c r="W399" s="204"/>
      <c r="X399" s="205" t="s">
        <v>806</v>
      </c>
      <c r="Y399" s="196"/>
      <c r="Z399" s="196"/>
      <c r="AA399" s="199"/>
      <c r="AB399" s="199"/>
      <c r="AC399" s="266"/>
      <c r="AD399" s="199">
        <v>42019</v>
      </c>
      <c r="AE399" s="71"/>
      <c r="AF399" s="348">
        <v>7</v>
      </c>
      <c r="AG399" s="348" t="s">
        <v>2001</v>
      </c>
      <c r="AH399" s="199">
        <v>42072</v>
      </c>
      <c r="AI399" s="204"/>
      <c r="AJ399" s="206"/>
      <c r="AK399" s="199">
        <v>42079</v>
      </c>
      <c r="AL399" s="199"/>
      <c r="AN399" s="71">
        <v>3</v>
      </c>
      <c r="AO399" s="199">
        <v>42051</v>
      </c>
      <c r="AP399" s="171"/>
      <c r="AQ399" s="206"/>
      <c r="AR399" s="57">
        <v>42005</v>
      </c>
      <c r="AS399" s="71"/>
      <c r="AT399" s="280" t="s">
        <v>1967</v>
      </c>
      <c r="AU399" s="206"/>
      <c r="AW399" s="71"/>
      <c r="AX399" s="71" t="s">
        <v>1967</v>
      </c>
      <c r="AY399" s="176">
        <v>38.144722000000002</v>
      </c>
      <c r="AZ399" s="176">
        <v>127.90305499999999</v>
      </c>
      <c r="BA399" s="207">
        <v>182</v>
      </c>
      <c r="BB399" s="201"/>
      <c r="BC399" s="202"/>
      <c r="BD399" s="55" t="s">
        <v>43</v>
      </c>
      <c r="BE399" s="211">
        <v>4.3847155688622754</v>
      </c>
      <c r="BF399" s="296" t="s">
        <v>1967</v>
      </c>
      <c r="BG399" s="199">
        <v>42187</v>
      </c>
      <c r="BH399" s="199" t="s">
        <v>1122</v>
      </c>
      <c r="BI399" s="95" t="s">
        <v>2023</v>
      </c>
      <c r="BJ399" s="99">
        <v>112.2616</v>
      </c>
      <c r="BK399" s="307">
        <v>9.6205237840726893E-3</v>
      </c>
      <c r="BL399" s="93" t="s">
        <v>2015</v>
      </c>
      <c r="BM399" s="55">
        <v>2</v>
      </c>
      <c r="BN399" s="324" t="s">
        <v>3037</v>
      </c>
      <c r="BO399" s="358">
        <v>4.0000000000000001E-3</v>
      </c>
      <c r="BP399" s="358">
        <v>0.2</v>
      </c>
      <c r="BQ399" s="358">
        <v>2E-3</v>
      </c>
      <c r="BR399" s="358">
        <v>0.73</v>
      </c>
      <c r="BS399" s="358">
        <v>4.7E-2</v>
      </c>
      <c r="BT399" s="358">
        <v>3.0000000000000001E-3</v>
      </c>
      <c r="BU399" s="359">
        <v>1.4999999999999999E-2</v>
      </c>
      <c r="BV399" s="358">
        <v>6.0448227E-2</v>
      </c>
      <c r="BW399" s="358">
        <v>0.240641407</v>
      </c>
      <c r="BX399" s="358">
        <v>6.9522424999999999E-2</v>
      </c>
      <c r="BY399" s="358">
        <v>0.41108629699999999</v>
      </c>
      <c r="BZ399" s="358">
        <v>0.12450364799999999</v>
      </c>
      <c r="CA399" s="358">
        <v>2.4002759999999998E-3</v>
      </c>
      <c r="CB399" s="359">
        <v>9.1397720000000002E-2</v>
      </c>
      <c r="CC399" s="64">
        <v>296</v>
      </c>
      <c r="CD399" s="64">
        <v>307</v>
      </c>
      <c r="CE399" s="64">
        <v>266</v>
      </c>
      <c r="CF399" s="64">
        <v>283</v>
      </c>
      <c r="CG399" s="64">
        <v>248</v>
      </c>
      <c r="CH399" s="64">
        <v>193</v>
      </c>
      <c r="CI399" s="64">
        <v>213</v>
      </c>
      <c r="CJ399" s="64">
        <v>224</v>
      </c>
      <c r="CK399" s="64">
        <v>226</v>
      </c>
      <c r="CL399" s="327">
        <v>259</v>
      </c>
      <c r="CM399" s="328">
        <v>8.8599913307325501E-2</v>
      </c>
      <c r="CN399" s="328">
        <v>0.14296585180252999</v>
      </c>
      <c r="CO399" s="55" t="s">
        <v>43</v>
      </c>
      <c r="CP399" s="346" t="s">
        <v>2058</v>
      </c>
      <c r="CQ399" s="196"/>
      <c r="CR399" s="38"/>
      <c r="CS399" s="331"/>
      <c r="CT399" s="214"/>
      <c r="CU399" s="302">
        <v>6</v>
      </c>
      <c r="CV399" s="302">
        <v>5</v>
      </c>
      <c r="CW399" s="352" t="s">
        <v>2635</v>
      </c>
      <c r="CY399" s="196"/>
      <c r="CZ399" s="196"/>
      <c r="DA399" s="178"/>
    </row>
    <row r="400" spans="1:105" s="194" customFormat="1">
      <c r="A400" s="55">
        <v>399</v>
      </c>
      <c r="B400" s="194" t="s">
        <v>1739</v>
      </c>
      <c r="C400" s="194" t="s">
        <v>1739</v>
      </c>
      <c r="D400" s="190" t="s">
        <v>29</v>
      </c>
      <c r="F400" s="194" t="s">
        <v>1740</v>
      </c>
      <c r="G400" s="195"/>
      <c r="H400" s="195"/>
      <c r="I400" s="195"/>
      <c r="J400" s="196"/>
      <c r="K400" s="196"/>
      <c r="L400" s="197"/>
      <c r="M400" s="192" t="s">
        <v>798</v>
      </c>
      <c r="N400" s="198"/>
      <c r="O400" s="198"/>
      <c r="P400" s="198"/>
      <c r="Q400" s="193" t="s">
        <v>1706</v>
      </c>
      <c r="R400" s="199">
        <v>41952</v>
      </c>
      <c r="S400" s="200"/>
      <c r="T400" s="203"/>
      <c r="U400" s="196"/>
      <c r="W400" s="204"/>
      <c r="X400" s="205" t="s">
        <v>806</v>
      </c>
      <c r="Y400" s="196"/>
      <c r="Z400" s="196"/>
      <c r="AA400" s="199"/>
      <c r="AB400" s="199"/>
      <c r="AC400" s="266"/>
      <c r="AD400" s="199">
        <v>42019</v>
      </c>
      <c r="AE400" s="71"/>
      <c r="AF400" s="348">
        <v>10</v>
      </c>
      <c r="AG400" s="348" t="s">
        <v>2000</v>
      </c>
      <c r="AH400" s="199">
        <v>42072</v>
      </c>
      <c r="AI400" s="204"/>
      <c r="AJ400" s="206"/>
      <c r="AK400" s="199">
        <v>42079</v>
      </c>
      <c r="AL400" s="199"/>
      <c r="AN400" s="71">
        <v>1</v>
      </c>
      <c r="AO400" s="199">
        <v>42051</v>
      </c>
      <c r="AP400" s="171"/>
      <c r="AQ400" s="206"/>
      <c r="AR400" s="57">
        <v>42005</v>
      </c>
      <c r="AS400" s="71"/>
      <c r="AT400" s="280" t="s">
        <v>1967</v>
      </c>
      <c r="AU400" s="206"/>
      <c r="AW400" s="71"/>
      <c r="AX400" s="71"/>
      <c r="AY400" s="176">
        <v>38.128888000000003</v>
      </c>
      <c r="AZ400" s="176">
        <v>127.98944400000001</v>
      </c>
      <c r="BA400" s="207">
        <v>180</v>
      </c>
      <c r="BB400" s="201"/>
      <c r="BC400" s="202"/>
      <c r="BD400" s="55" t="s">
        <v>43</v>
      </c>
      <c r="BE400" s="211">
        <v>4.4739954627343694</v>
      </c>
      <c r="BF400" s="295" t="s">
        <v>1967</v>
      </c>
      <c r="BG400" s="57">
        <v>42147</v>
      </c>
      <c r="BH400" s="57" t="s">
        <v>1122</v>
      </c>
      <c r="BI400" s="95" t="s">
        <v>2023</v>
      </c>
      <c r="BJ400" s="99">
        <v>117.92440000000001</v>
      </c>
      <c r="BK400" s="307">
        <v>7.9510703363914401E-3</v>
      </c>
      <c r="BL400" s="93" t="s">
        <v>2015</v>
      </c>
      <c r="BM400" s="55">
        <v>2</v>
      </c>
      <c r="BN400" s="324" t="s">
        <v>3037</v>
      </c>
      <c r="BO400" s="358">
        <v>4.0000000000000001E-3</v>
      </c>
      <c r="BP400" s="358">
        <v>0.2</v>
      </c>
      <c r="BQ400" s="358">
        <v>2E-3</v>
      </c>
      <c r="BR400" s="358">
        <v>0.73</v>
      </c>
      <c r="BS400" s="358">
        <v>4.7E-2</v>
      </c>
      <c r="BT400" s="358">
        <v>3.0000000000000001E-3</v>
      </c>
      <c r="BU400" s="359">
        <v>1.4999999999999999E-2</v>
      </c>
      <c r="BV400" s="358">
        <v>6.0448227E-2</v>
      </c>
      <c r="BW400" s="358">
        <v>0.240641407</v>
      </c>
      <c r="BX400" s="358">
        <v>6.9522424999999999E-2</v>
      </c>
      <c r="BY400" s="358">
        <v>0.41108629699999999</v>
      </c>
      <c r="BZ400" s="358">
        <v>0.12450364799999999</v>
      </c>
      <c r="CA400" s="358">
        <v>2.4002759999999998E-3</v>
      </c>
      <c r="CB400" s="359">
        <v>9.1397720000000002E-2</v>
      </c>
      <c r="CC400" s="64">
        <v>296</v>
      </c>
      <c r="CD400" s="64">
        <v>307</v>
      </c>
      <c r="CE400" s="64">
        <v>266</v>
      </c>
      <c r="CF400" s="64">
        <v>283</v>
      </c>
      <c r="CG400" s="64">
        <v>248</v>
      </c>
      <c r="CH400" s="64">
        <v>193</v>
      </c>
      <c r="CI400" s="64">
        <v>213</v>
      </c>
      <c r="CJ400" s="64">
        <v>224</v>
      </c>
      <c r="CK400" s="64">
        <v>226</v>
      </c>
      <c r="CL400" s="327">
        <v>259</v>
      </c>
      <c r="CM400" s="328">
        <v>8.8599913307325501E-2</v>
      </c>
      <c r="CN400" s="328">
        <v>0.14296585180252999</v>
      </c>
      <c r="CO400" s="55" t="s">
        <v>43</v>
      </c>
      <c r="CP400" s="346" t="s">
        <v>2058</v>
      </c>
      <c r="CQ400" s="196"/>
      <c r="CR400" s="38"/>
      <c r="CS400" s="331"/>
      <c r="CT400" s="214"/>
      <c r="CU400" s="302">
        <v>5</v>
      </c>
      <c r="CV400" s="302">
        <v>5</v>
      </c>
      <c r="CW400" s="352" t="s">
        <v>2636</v>
      </c>
      <c r="CY400" s="196"/>
      <c r="CZ400" s="196"/>
      <c r="DA400" s="178"/>
    </row>
    <row r="401" spans="1:105" s="194" customFormat="1">
      <c r="A401" s="55">
        <v>400</v>
      </c>
      <c r="B401" s="194" t="s">
        <v>1741</v>
      </c>
      <c r="C401" s="194" t="s">
        <v>1741</v>
      </c>
      <c r="D401" s="190" t="s">
        <v>29</v>
      </c>
      <c r="F401" s="194" t="s">
        <v>1742</v>
      </c>
      <c r="G401" s="195"/>
      <c r="H401" s="195"/>
      <c r="I401" s="195"/>
      <c r="J401" s="196"/>
      <c r="K401" s="196"/>
      <c r="L401" s="197"/>
      <c r="M401" s="192" t="s">
        <v>798</v>
      </c>
      <c r="N401" s="198"/>
      <c r="O401" s="198"/>
      <c r="P401" s="198"/>
      <c r="Q401" s="193" t="s">
        <v>1706</v>
      </c>
      <c r="R401" s="199">
        <v>41952</v>
      </c>
      <c r="S401" s="200"/>
      <c r="T401" s="203"/>
      <c r="U401" s="196"/>
      <c r="W401" s="204"/>
      <c r="X401" s="205" t="s">
        <v>806</v>
      </c>
      <c r="Y401" s="196"/>
      <c r="Z401" s="196"/>
      <c r="AA401" s="199"/>
      <c r="AB401" s="199"/>
      <c r="AC401" s="266"/>
      <c r="AD401" s="199">
        <v>42019</v>
      </c>
      <c r="AE401" s="71"/>
      <c r="AF401" s="214">
        <v>8</v>
      </c>
      <c r="AG401" s="214" t="s">
        <v>2000</v>
      </c>
      <c r="AH401" s="199">
        <v>42072</v>
      </c>
      <c r="AI401" s="204"/>
      <c r="AJ401" s="206"/>
      <c r="AK401" s="199">
        <v>42079</v>
      </c>
      <c r="AL401" s="199"/>
      <c r="AN401" s="71">
        <v>2</v>
      </c>
      <c r="AO401" s="199">
        <v>42051</v>
      </c>
      <c r="AP401" s="171"/>
      <c r="AQ401" s="206"/>
      <c r="AR401" s="57">
        <v>42005</v>
      </c>
      <c r="AS401" s="71"/>
      <c r="AT401" s="280" t="s">
        <v>1967</v>
      </c>
      <c r="AU401" s="206"/>
      <c r="AW401" s="71"/>
      <c r="AX401" s="71" t="s">
        <v>1967</v>
      </c>
      <c r="AY401" s="176">
        <v>38.088332999999999</v>
      </c>
      <c r="AZ401" s="176">
        <v>128.02194399999999</v>
      </c>
      <c r="BA401" s="207">
        <v>205</v>
      </c>
      <c r="BB401" s="201"/>
      <c r="BC401" s="202"/>
      <c r="BD401" s="55" t="s">
        <v>43</v>
      </c>
      <c r="BE401" s="211">
        <v>4.4343795918367341</v>
      </c>
      <c r="BF401" s="295" t="s">
        <v>1967</v>
      </c>
      <c r="BG401" s="57">
        <v>42147</v>
      </c>
      <c r="BH401" s="57" t="s">
        <v>1122</v>
      </c>
      <c r="BI401" s="95" t="s">
        <v>2023</v>
      </c>
      <c r="BJ401" s="99">
        <v>28.190800000000007</v>
      </c>
      <c r="BK401" s="307"/>
      <c r="BL401" s="93" t="s">
        <v>2015</v>
      </c>
      <c r="BM401" s="55">
        <v>2</v>
      </c>
      <c r="BN401" s="324" t="s">
        <v>3037</v>
      </c>
      <c r="BO401" s="358">
        <v>4.0000000000000001E-3</v>
      </c>
      <c r="BP401" s="358">
        <v>0.2</v>
      </c>
      <c r="BQ401" s="358">
        <v>2E-3</v>
      </c>
      <c r="BR401" s="358">
        <v>0.73</v>
      </c>
      <c r="BS401" s="358">
        <v>4.7E-2</v>
      </c>
      <c r="BT401" s="358">
        <v>3.0000000000000001E-3</v>
      </c>
      <c r="BU401" s="359">
        <v>1.4999999999999999E-2</v>
      </c>
      <c r="BV401" s="358">
        <v>6.0448227E-2</v>
      </c>
      <c r="BW401" s="358">
        <v>0.240641407</v>
      </c>
      <c r="BX401" s="358">
        <v>6.9522424999999999E-2</v>
      </c>
      <c r="BY401" s="358">
        <v>0.41108629699999999</v>
      </c>
      <c r="BZ401" s="358">
        <v>0.12450364799999999</v>
      </c>
      <c r="CA401" s="358">
        <v>2.4002759999999998E-3</v>
      </c>
      <c r="CB401" s="359">
        <v>9.1397720000000002E-2</v>
      </c>
      <c r="CC401" s="64">
        <v>296</v>
      </c>
      <c r="CD401" s="64">
        <v>307</v>
      </c>
      <c r="CE401" s="64">
        <v>266</v>
      </c>
      <c r="CF401" s="64">
        <v>283</v>
      </c>
      <c r="CG401" s="64">
        <v>248</v>
      </c>
      <c r="CH401" s="64">
        <v>193</v>
      </c>
      <c r="CI401" s="64">
        <v>213</v>
      </c>
      <c r="CJ401" s="64">
        <v>224</v>
      </c>
      <c r="CK401" s="64">
        <v>226</v>
      </c>
      <c r="CL401" s="327">
        <v>259</v>
      </c>
      <c r="CM401" s="328">
        <v>8.8599913307325501E-2</v>
      </c>
      <c r="CN401" s="328">
        <v>0.14296585180252999</v>
      </c>
      <c r="CO401" s="55" t="s">
        <v>43</v>
      </c>
      <c r="CP401" s="346" t="s">
        <v>2058</v>
      </c>
      <c r="CQ401" s="196"/>
      <c r="CR401" s="38"/>
      <c r="CS401" s="331"/>
      <c r="CT401" s="214"/>
      <c r="CU401" s="302">
        <v>5</v>
      </c>
      <c r="CV401" s="302">
        <v>5</v>
      </c>
      <c r="CW401" s="352" t="s">
        <v>2637</v>
      </c>
      <c r="CY401" s="196"/>
      <c r="CZ401" s="196"/>
      <c r="DA401" s="178"/>
    </row>
    <row r="402" spans="1:105" s="194" customFormat="1">
      <c r="A402" s="55">
        <v>401</v>
      </c>
      <c r="B402" s="194" t="s">
        <v>1743</v>
      </c>
      <c r="C402" s="194" t="s">
        <v>1743</v>
      </c>
      <c r="D402" s="190" t="s">
        <v>2029</v>
      </c>
      <c r="F402" s="194" t="s">
        <v>1744</v>
      </c>
      <c r="G402" s="195"/>
      <c r="H402" s="195"/>
      <c r="I402" s="195"/>
      <c r="J402" s="196"/>
      <c r="K402" s="196"/>
      <c r="L402" s="197"/>
      <c r="M402" s="192" t="s">
        <v>798</v>
      </c>
      <c r="N402" s="198"/>
      <c r="O402" s="198"/>
      <c r="P402" s="198"/>
      <c r="Q402" s="193" t="s">
        <v>1706</v>
      </c>
      <c r="R402" s="199">
        <v>41956</v>
      </c>
      <c r="S402" s="200"/>
      <c r="T402" s="203"/>
      <c r="U402" s="196"/>
      <c r="W402" s="204"/>
      <c r="X402" s="205" t="s">
        <v>806</v>
      </c>
      <c r="Y402" s="196"/>
      <c r="Z402" s="196"/>
      <c r="AA402" s="199"/>
      <c r="AB402" s="199"/>
      <c r="AC402" s="266"/>
      <c r="AD402" s="199">
        <v>42019</v>
      </c>
      <c r="AE402" s="71"/>
      <c r="AF402" s="214">
        <v>7</v>
      </c>
      <c r="AG402" s="214" t="s">
        <v>2001</v>
      </c>
      <c r="AH402" s="199">
        <v>42072</v>
      </c>
      <c r="AI402" s="204"/>
      <c r="AJ402" s="206"/>
      <c r="AK402" s="199">
        <v>42079</v>
      </c>
      <c r="AL402" s="199"/>
      <c r="AN402" s="71">
        <v>2</v>
      </c>
      <c r="AO402" s="199">
        <v>42051</v>
      </c>
      <c r="AP402" s="171"/>
      <c r="AQ402" s="206"/>
      <c r="AR402" s="57">
        <v>42005</v>
      </c>
      <c r="AS402" s="71"/>
      <c r="AT402" s="280" t="s">
        <v>1967</v>
      </c>
      <c r="AU402" s="206"/>
      <c r="AW402" s="71"/>
      <c r="AX402" s="71" t="s">
        <v>1967</v>
      </c>
      <c r="AY402" s="176">
        <v>37.785181999999999</v>
      </c>
      <c r="AZ402" s="176">
        <v>127.98634800000001</v>
      </c>
      <c r="BA402" s="208">
        <v>162</v>
      </c>
      <c r="BB402" s="201"/>
      <c r="BC402" s="202"/>
      <c r="BD402" s="55" t="s">
        <v>43</v>
      </c>
      <c r="BE402" s="211">
        <v>4.54</v>
      </c>
      <c r="BF402" s="296" t="s">
        <v>1967</v>
      </c>
      <c r="BG402" s="199">
        <v>42187</v>
      </c>
      <c r="BH402" s="199" t="s">
        <v>1122</v>
      </c>
      <c r="BI402" s="95" t="s">
        <v>2023</v>
      </c>
      <c r="BJ402" s="99">
        <v>55.990000000000009</v>
      </c>
      <c r="BK402" s="309">
        <v>0.19654808030996801</v>
      </c>
      <c r="BL402" s="93" t="s">
        <v>2015</v>
      </c>
      <c r="BM402" s="55">
        <v>8</v>
      </c>
      <c r="BN402" s="55" t="s">
        <v>2076</v>
      </c>
      <c r="BO402" s="358">
        <v>0.27600000000000002</v>
      </c>
      <c r="BP402" s="358">
        <v>0.127</v>
      </c>
      <c r="BQ402" s="358">
        <v>1E-3</v>
      </c>
      <c r="BR402" s="358">
        <v>0.52800000000000002</v>
      </c>
      <c r="BS402" s="358">
        <v>2E-3</v>
      </c>
      <c r="BT402" s="358">
        <v>0</v>
      </c>
      <c r="BU402" s="359">
        <v>6.6000000000000003E-2</v>
      </c>
      <c r="BV402" s="358">
        <v>0.184061169</v>
      </c>
      <c r="BW402" s="358">
        <v>0.23486131499999999</v>
      </c>
      <c r="BX402" s="358">
        <v>9.5328194000000005E-2</v>
      </c>
      <c r="BY402" s="358">
        <v>0.29384379599999999</v>
      </c>
      <c r="BZ402" s="358">
        <v>8.7680142000000003E-2</v>
      </c>
      <c r="CA402" s="358">
        <v>1.9343519999999999E-2</v>
      </c>
      <c r="CB402" s="359">
        <v>8.4881865000000001E-2</v>
      </c>
      <c r="CC402" s="64">
        <v>296</v>
      </c>
      <c r="CD402" s="64">
        <v>307</v>
      </c>
      <c r="CE402" s="64">
        <v>266</v>
      </c>
      <c r="CF402" s="64">
        <v>283</v>
      </c>
      <c r="CG402" s="64">
        <v>248</v>
      </c>
      <c r="CH402" s="64">
        <v>193</v>
      </c>
      <c r="CI402" s="64">
        <v>213</v>
      </c>
      <c r="CJ402" s="64">
        <v>224</v>
      </c>
      <c r="CK402" s="64">
        <v>226</v>
      </c>
      <c r="CL402" s="327">
        <v>259</v>
      </c>
      <c r="CM402" s="328">
        <v>0.208842652795839</v>
      </c>
      <c r="CN402" s="328">
        <v>0.10676455548250401</v>
      </c>
      <c r="CO402" s="55" t="s">
        <v>43</v>
      </c>
      <c r="CQ402" s="196"/>
      <c r="CR402" s="38"/>
      <c r="CS402" s="331"/>
      <c r="CT402" s="214"/>
      <c r="CU402" s="302">
        <v>6</v>
      </c>
      <c r="CV402" s="302">
        <v>6</v>
      </c>
      <c r="CW402" s="352" t="s">
        <v>2638</v>
      </c>
      <c r="CY402" s="196"/>
      <c r="CZ402" s="196"/>
      <c r="DA402" s="178" t="s">
        <v>3040</v>
      </c>
    </row>
    <row r="403" spans="1:105" s="194" customFormat="1">
      <c r="A403" s="55">
        <v>402</v>
      </c>
      <c r="B403" s="194" t="s">
        <v>1745</v>
      </c>
      <c r="C403" s="194" t="s">
        <v>1745</v>
      </c>
      <c r="D403" s="190" t="s">
        <v>29</v>
      </c>
      <c r="F403" s="194" t="s">
        <v>1746</v>
      </c>
      <c r="G403" s="195"/>
      <c r="H403" s="195"/>
      <c r="I403" s="195"/>
      <c r="J403" s="196"/>
      <c r="K403" s="196"/>
      <c r="L403" s="197"/>
      <c r="M403" s="192" t="s">
        <v>798</v>
      </c>
      <c r="N403" s="198"/>
      <c r="O403" s="198"/>
      <c r="P403" s="198"/>
      <c r="Q403" s="193" t="s">
        <v>1706</v>
      </c>
      <c r="R403" s="199">
        <v>41956</v>
      </c>
      <c r="S403" s="200"/>
      <c r="T403" s="203"/>
      <c r="U403" s="196"/>
      <c r="W403" s="204"/>
      <c r="X403" s="205" t="s">
        <v>806</v>
      </c>
      <c r="Y403" s="196"/>
      <c r="Z403" s="196"/>
      <c r="AA403" s="199"/>
      <c r="AB403" s="199"/>
      <c r="AC403" s="266"/>
      <c r="AD403" s="199">
        <v>42019</v>
      </c>
      <c r="AE403" s="71"/>
      <c r="AF403" s="214">
        <v>11</v>
      </c>
      <c r="AG403" s="214" t="s">
        <v>2000</v>
      </c>
      <c r="AH403" s="199">
        <v>42072</v>
      </c>
      <c r="AI403" s="204"/>
      <c r="AJ403" s="206"/>
      <c r="AK403" s="199">
        <v>42079</v>
      </c>
      <c r="AL403" s="199"/>
      <c r="AN403" s="71"/>
      <c r="AO403" s="199">
        <v>42051</v>
      </c>
      <c r="AP403" s="171"/>
      <c r="AQ403" s="206"/>
      <c r="AR403" s="57">
        <v>42005</v>
      </c>
      <c r="AS403" s="71"/>
      <c r="AT403" s="280" t="s">
        <v>1967</v>
      </c>
      <c r="AU403" s="206"/>
      <c r="AW403" s="71"/>
      <c r="AX403" s="71"/>
      <c r="AY403" s="176">
        <v>37.974612999999998</v>
      </c>
      <c r="AZ403" s="176">
        <v>128.08421200000001</v>
      </c>
      <c r="BA403" s="208">
        <v>202</v>
      </c>
      <c r="BB403" s="201"/>
      <c r="BC403" s="202"/>
      <c r="BD403" s="55" t="s">
        <v>43</v>
      </c>
      <c r="BE403" s="211">
        <v>4.4615524999213374</v>
      </c>
      <c r="BF403" s="295" t="s">
        <v>1967</v>
      </c>
      <c r="BG403" s="57">
        <v>42147</v>
      </c>
      <c r="BH403" s="57" t="s">
        <v>1122</v>
      </c>
      <c r="BI403" s="95" t="s">
        <v>2023</v>
      </c>
      <c r="BJ403" s="99">
        <v>123.3892</v>
      </c>
      <c r="BK403" s="307">
        <v>1.9629225736096001E-3</v>
      </c>
      <c r="BL403" s="93" t="s">
        <v>2015</v>
      </c>
      <c r="BM403" s="55">
        <v>2</v>
      </c>
      <c r="BN403" s="324" t="s">
        <v>3037</v>
      </c>
      <c r="BO403" s="358">
        <v>0</v>
      </c>
      <c r="BP403" s="358">
        <v>0.186</v>
      </c>
      <c r="BQ403" s="358">
        <v>6.0000000000000001E-3</v>
      </c>
      <c r="BR403" s="358">
        <v>0.747</v>
      </c>
      <c r="BS403" s="358">
        <v>8.9999999999999993E-3</v>
      </c>
      <c r="BT403" s="358">
        <v>3.0000000000000001E-3</v>
      </c>
      <c r="BU403" s="359">
        <v>4.8000000000000001E-2</v>
      </c>
      <c r="BV403" s="358">
        <v>7.6184959999999996E-2</v>
      </c>
      <c r="BW403" s="358">
        <v>0.23792284799999999</v>
      </c>
      <c r="BX403" s="358">
        <v>8.3115732999999997E-2</v>
      </c>
      <c r="BY403" s="358">
        <v>0.39136230100000002</v>
      </c>
      <c r="BZ403" s="358">
        <v>0.100856524</v>
      </c>
      <c r="CA403" s="358">
        <v>4.6530149999999999E-3</v>
      </c>
      <c r="CB403" s="359">
        <v>0.10590461900000001</v>
      </c>
      <c r="CC403" s="64">
        <v>296</v>
      </c>
      <c r="CD403" s="64">
        <v>307</v>
      </c>
      <c r="CE403" s="64">
        <v>267</v>
      </c>
      <c r="CF403" s="64">
        <v>284</v>
      </c>
      <c r="CG403" s="64">
        <v>248</v>
      </c>
      <c r="CH403" s="64">
        <v>193</v>
      </c>
      <c r="CI403" s="64">
        <v>214</v>
      </c>
      <c r="CJ403" s="64">
        <v>223</v>
      </c>
      <c r="CK403" s="64">
        <v>226</v>
      </c>
      <c r="CL403" s="327">
        <v>259</v>
      </c>
      <c r="CM403" s="328">
        <v>0.120329432162982</v>
      </c>
      <c r="CN403" s="328">
        <v>0.124634538944187</v>
      </c>
      <c r="CO403" s="55" t="s">
        <v>43</v>
      </c>
      <c r="CQ403" s="196"/>
      <c r="CR403" s="38"/>
      <c r="CS403" s="331"/>
      <c r="CT403" s="214"/>
      <c r="CU403" s="302">
        <v>6</v>
      </c>
      <c r="CV403" s="302">
        <v>6</v>
      </c>
      <c r="CW403" s="352" t="s">
        <v>2639</v>
      </c>
      <c r="CY403" s="196"/>
      <c r="CZ403" s="196"/>
      <c r="DA403" s="178"/>
    </row>
    <row r="404" spans="1:105" s="194" customFormat="1">
      <c r="A404" s="55">
        <v>403</v>
      </c>
      <c r="B404" s="194" t="s">
        <v>1747</v>
      </c>
      <c r="C404" s="194" t="s">
        <v>1747</v>
      </c>
      <c r="D404" s="190" t="s">
        <v>2029</v>
      </c>
      <c r="F404" s="194" t="s">
        <v>1748</v>
      </c>
      <c r="G404" s="195"/>
      <c r="H404" s="195"/>
      <c r="I404" s="195"/>
      <c r="J404" s="196"/>
      <c r="K404" s="196"/>
      <c r="L404" s="197"/>
      <c r="M404" s="192" t="s">
        <v>798</v>
      </c>
      <c r="N404" s="198"/>
      <c r="O404" s="198"/>
      <c r="P404" s="198"/>
      <c r="Q404" s="193" t="s">
        <v>1706</v>
      </c>
      <c r="R404" s="199">
        <v>41956</v>
      </c>
      <c r="S404" s="200"/>
      <c r="T404" s="203"/>
      <c r="U404" s="196"/>
      <c r="W404" s="204"/>
      <c r="X404" s="205" t="s">
        <v>806</v>
      </c>
      <c r="Y404" s="196"/>
      <c r="Z404" s="196"/>
      <c r="AA404" s="199"/>
      <c r="AB404" s="199"/>
      <c r="AC404" s="266"/>
      <c r="AD404" s="199">
        <v>42019</v>
      </c>
      <c r="AE404" s="71"/>
      <c r="AF404" s="214">
        <v>7</v>
      </c>
      <c r="AG404" s="214" t="s">
        <v>2001</v>
      </c>
      <c r="AH404" s="199">
        <v>42072</v>
      </c>
      <c r="AI404" s="204"/>
      <c r="AJ404" s="206"/>
      <c r="AK404" s="199">
        <v>42079</v>
      </c>
      <c r="AL404" s="199"/>
      <c r="AN404" s="71">
        <v>4</v>
      </c>
      <c r="AO404" s="199">
        <v>42051</v>
      </c>
      <c r="AP404" s="171"/>
      <c r="AQ404" s="206"/>
      <c r="AR404" s="57">
        <v>42005</v>
      </c>
      <c r="AS404" s="71"/>
      <c r="AT404" s="280" t="s">
        <v>1967</v>
      </c>
      <c r="AU404" s="206"/>
      <c r="AW404" s="71"/>
      <c r="AX404" s="71" t="s">
        <v>1967</v>
      </c>
      <c r="AY404" s="176">
        <v>38.140982999999999</v>
      </c>
      <c r="AZ404" s="176">
        <v>128.25512900000001</v>
      </c>
      <c r="BA404" s="208">
        <v>262</v>
      </c>
      <c r="BB404" s="201"/>
      <c r="BC404" s="202"/>
      <c r="BD404" s="55" t="s">
        <v>43</v>
      </c>
      <c r="BE404" s="211">
        <v>4.4092195959329192</v>
      </c>
      <c r="BF404" s="296" t="s">
        <v>1967</v>
      </c>
      <c r="BG404" s="199">
        <v>42187</v>
      </c>
      <c r="BH404" s="199" t="s">
        <v>1122</v>
      </c>
      <c r="BI404" s="95" t="s">
        <v>2023</v>
      </c>
      <c r="BJ404" s="99">
        <v>40.506399999999999</v>
      </c>
      <c r="BK404" s="309">
        <v>0.19065343258891601</v>
      </c>
      <c r="BL404" s="93" t="s">
        <v>2015</v>
      </c>
      <c r="BM404" s="55">
        <v>8</v>
      </c>
      <c r="BN404" s="55" t="s">
        <v>2076</v>
      </c>
      <c r="BO404" s="358">
        <v>0.26700000000000002</v>
      </c>
      <c r="BP404" s="358">
        <v>0.13900000000000001</v>
      </c>
      <c r="BQ404" s="358">
        <v>0</v>
      </c>
      <c r="BR404" s="358">
        <v>0.57499999999999996</v>
      </c>
      <c r="BS404" s="358">
        <v>0.01</v>
      </c>
      <c r="BT404" s="358">
        <v>0</v>
      </c>
      <c r="BU404" s="359">
        <v>8.9999999999999993E-3</v>
      </c>
      <c r="BV404" s="358">
        <v>0.226318031</v>
      </c>
      <c r="BW404" s="358">
        <v>0.23831871299999999</v>
      </c>
      <c r="BX404" s="358">
        <v>8.8523935999999998E-2</v>
      </c>
      <c r="BY404" s="358">
        <v>0.332426942</v>
      </c>
      <c r="BZ404" s="358">
        <v>3.3113300999999998E-2</v>
      </c>
      <c r="CA404" s="358">
        <v>2.1950960000000001E-3</v>
      </c>
      <c r="CB404" s="359">
        <v>7.9103981000000004E-2</v>
      </c>
      <c r="CC404" s="64">
        <v>296</v>
      </c>
      <c r="CD404" s="64">
        <v>307</v>
      </c>
      <c r="CE404" s="64">
        <v>266</v>
      </c>
      <c r="CF404" s="64">
        <v>283</v>
      </c>
      <c r="CG404" s="64">
        <v>248</v>
      </c>
      <c r="CH404" s="64">
        <v>193</v>
      </c>
      <c r="CI404" s="64">
        <v>213</v>
      </c>
      <c r="CJ404" s="64">
        <v>224</v>
      </c>
      <c r="CK404" s="64">
        <v>226</v>
      </c>
      <c r="CL404" s="327">
        <v>259</v>
      </c>
      <c r="CM404" s="328">
        <v>0.194018205461639</v>
      </c>
      <c r="CN404" s="328">
        <v>0.103187408124485</v>
      </c>
      <c r="CO404" s="55" t="s">
        <v>43</v>
      </c>
      <c r="CQ404" s="196"/>
      <c r="CR404" s="38"/>
      <c r="CS404" s="331"/>
      <c r="CT404" s="214"/>
      <c r="CU404" s="302">
        <v>6</v>
      </c>
      <c r="CV404" s="302">
        <v>6</v>
      </c>
      <c r="CW404" s="352" t="s">
        <v>2640</v>
      </c>
      <c r="CY404" s="196"/>
      <c r="CZ404" s="196"/>
      <c r="DA404" s="178" t="s">
        <v>3040</v>
      </c>
    </row>
    <row r="405" spans="1:105" s="194" customFormat="1">
      <c r="A405" s="55">
        <v>404</v>
      </c>
      <c r="B405" s="194" t="s">
        <v>1749</v>
      </c>
      <c r="C405" s="194" t="s">
        <v>1749</v>
      </c>
      <c r="D405" s="190" t="s">
        <v>29</v>
      </c>
      <c r="F405" s="194" t="s">
        <v>1750</v>
      </c>
      <c r="G405" s="195"/>
      <c r="H405" s="195"/>
      <c r="I405" s="195"/>
      <c r="J405" s="196"/>
      <c r="K405" s="196"/>
      <c r="L405" s="197"/>
      <c r="M405" s="192" t="s">
        <v>798</v>
      </c>
      <c r="N405" s="198"/>
      <c r="O405" s="198"/>
      <c r="P405" s="198"/>
      <c r="Q405" s="193" t="s">
        <v>1706</v>
      </c>
      <c r="R405" s="199">
        <v>41956</v>
      </c>
      <c r="S405" s="200"/>
      <c r="T405" s="203"/>
      <c r="U405" s="196"/>
      <c r="W405" s="204"/>
      <c r="X405" s="205" t="s">
        <v>806</v>
      </c>
      <c r="Y405" s="196"/>
      <c r="Z405" s="196"/>
      <c r="AA405" s="199"/>
      <c r="AB405" s="199"/>
      <c r="AC405" s="266"/>
      <c r="AD405" s="199">
        <v>42094</v>
      </c>
      <c r="AE405" s="71">
        <v>10</v>
      </c>
      <c r="AF405" s="214">
        <v>8</v>
      </c>
      <c r="AG405" s="214" t="s">
        <v>2000</v>
      </c>
      <c r="AH405" s="188">
        <v>42118</v>
      </c>
      <c r="AI405" s="204"/>
      <c r="AJ405" s="206"/>
      <c r="AK405" s="199"/>
      <c r="AL405" s="199"/>
      <c r="AN405" s="71">
        <v>5</v>
      </c>
      <c r="AO405" s="188">
        <v>42093</v>
      </c>
      <c r="AP405" s="171"/>
      <c r="AQ405" s="206"/>
      <c r="AR405" s="57">
        <v>42005</v>
      </c>
      <c r="AS405" s="71"/>
      <c r="AT405" s="280" t="s">
        <v>1967</v>
      </c>
      <c r="AU405" s="206"/>
      <c r="AW405" s="71"/>
      <c r="AX405" s="71" t="s">
        <v>1967</v>
      </c>
      <c r="AY405" s="176">
        <v>38.401347000000001</v>
      </c>
      <c r="AZ405" s="176">
        <v>128.46889100000001</v>
      </c>
      <c r="BA405" s="208">
        <v>263</v>
      </c>
      <c r="BB405" s="201"/>
      <c r="BC405" s="202"/>
      <c r="BD405" s="55" t="s">
        <v>43</v>
      </c>
      <c r="BE405" s="211">
        <v>4.2596894848270983</v>
      </c>
      <c r="BF405" s="295" t="s">
        <v>1967</v>
      </c>
      <c r="BG405" s="57">
        <v>42147</v>
      </c>
      <c r="BH405" s="57" t="s">
        <v>1122</v>
      </c>
      <c r="BI405" s="95" t="s">
        <v>2023</v>
      </c>
      <c r="BJ405" s="99">
        <v>231.85360000000003</v>
      </c>
      <c r="BK405" s="307">
        <v>2.27272727272727E-3</v>
      </c>
      <c r="BL405" s="93" t="s">
        <v>2015</v>
      </c>
      <c r="BM405" s="55">
        <v>2</v>
      </c>
      <c r="BN405" s="324" t="s">
        <v>3037</v>
      </c>
      <c r="BO405" s="358">
        <v>0</v>
      </c>
      <c r="BP405" s="358">
        <v>0.183</v>
      </c>
      <c r="BQ405" s="358">
        <v>2E-3</v>
      </c>
      <c r="BR405" s="358">
        <v>0.77700000000000002</v>
      </c>
      <c r="BS405" s="358">
        <v>5.0000000000000001E-3</v>
      </c>
      <c r="BT405" s="358">
        <v>1E-3</v>
      </c>
      <c r="BU405" s="359">
        <v>3.3000000000000002E-2</v>
      </c>
      <c r="BV405" s="358">
        <v>0.10478103900000001</v>
      </c>
      <c r="BW405" s="358">
        <v>0.25520779100000002</v>
      </c>
      <c r="BX405" s="358">
        <v>8.5874507000000003E-2</v>
      </c>
      <c r="BY405" s="358">
        <v>0.43399947999999999</v>
      </c>
      <c r="BZ405" s="358">
        <v>1.9182213E-2</v>
      </c>
      <c r="CA405" s="358">
        <v>1.151818E-3</v>
      </c>
      <c r="CB405" s="359">
        <v>9.9803152000000006E-2</v>
      </c>
      <c r="CC405" s="64">
        <v>296</v>
      </c>
      <c r="CD405" s="64">
        <v>307</v>
      </c>
      <c r="CE405" s="64">
        <v>267</v>
      </c>
      <c r="CF405" s="64">
        <v>283</v>
      </c>
      <c r="CG405" s="64">
        <v>248</v>
      </c>
      <c r="CH405" s="64">
        <v>193</v>
      </c>
      <c r="CI405" s="64">
        <v>213</v>
      </c>
      <c r="CJ405" s="64">
        <v>224</v>
      </c>
      <c r="CK405" s="64">
        <v>226</v>
      </c>
      <c r="CL405" s="327">
        <v>259</v>
      </c>
      <c r="CM405" s="328">
        <v>0.18352839185088901</v>
      </c>
      <c r="CN405" s="328">
        <v>0.104480781482268</v>
      </c>
      <c r="CO405" s="55" t="s">
        <v>43</v>
      </c>
      <c r="CQ405" s="196"/>
      <c r="CR405" s="38"/>
      <c r="CS405" s="331"/>
      <c r="CT405" s="214"/>
      <c r="CU405" s="302">
        <v>5</v>
      </c>
      <c r="CV405" s="302">
        <v>5</v>
      </c>
      <c r="CW405" s="352" t="s">
        <v>2641</v>
      </c>
      <c r="CY405" s="196"/>
      <c r="CZ405" s="196"/>
      <c r="DA405" s="178"/>
    </row>
    <row r="406" spans="1:105" s="194" customFormat="1">
      <c r="A406" s="55">
        <v>405</v>
      </c>
      <c r="B406" s="194" t="s">
        <v>1751</v>
      </c>
      <c r="C406" s="194" t="s">
        <v>1751</v>
      </c>
      <c r="D406" s="190" t="s">
        <v>2029</v>
      </c>
      <c r="F406" s="194" t="s">
        <v>1752</v>
      </c>
      <c r="G406" s="195"/>
      <c r="H406" s="195"/>
      <c r="I406" s="195"/>
      <c r="J406" s="196"/>
      <c r="K406" s="196"/>
      <c r="L406" s="197"/>
      <c r="M406" s="192" t="s">
        <v>798</v>
      </c>
      <c r="N406" s="198"/>
      <c r="O406" s="198"/>
      <c r="P406" s="198"/>
      <c r="Q406" s="193" t="s">
        <v>1706</v>
      </c>
      <c r="R406" s="199">
        <v>41956</v>
      </c>
      <c r="S406" s="200"/>
      <c r="T406" s="203"/>
      <c r="U406" s="196"/>
      <c r="W406" s="204"/>
      <c r="X406" s="205" t="s">
        <v>806</v>
      </c>
      <c r="Y406" s="196"/>
      <c r="Z406" s="196"/>
      <c r="AA406" s="199"/>
      <c r="AB406" s="199"/>
      <c r="AC406" s="266"/>
      <c r="AD406" s="199">
        <v>42019</v>
      </c>
      <c r="AE406" s="71"/>
      <c r="AF406" s="214">
        <v>9</v>
      </c>
      <c r="AG406" s="214" t="s">
        <v>2000</v>
      </c>
      <c r="AH406" s="199">
        <v>42072</v>
      </c>
      <c r="AI406" s="204"/>
      <c r="AJ406" s="206"/>
      <c r="AK406" s="199">
        <v>42079</v>
      </c>
      <c r="AL406" s="199"/>
      <c r="AN406" s="71">
        <v>1</v>
      </c>
      <c r="AO406" s="199">
        <v>42051</v>
      </c>
      <c r="AP406" s="171"/>
      <c r="AQ406" s="206"/>
      <c r="AR406" s="57">
        <v>42005</v>
      </c>
      <c r="AS406" s="71"/>
      <c r="AT406" s="280" t="s">
        <v>1967</v>
      </c>
      <c r="AU406" s="206"/>
      <c r="AW406" s="71"/>
      <c r="AX406" s="71"/>
      <c r="AY406" s="176">
        <v>38.362009</v>
      </c>
      <c r="AZ406" s="176">
        <v>128.50245699999999</v>
      </c>
      <c r="BA406" s="208">
        <v>11</v>
      </c>
      <c r="BB406" s="201"/>
      <c r="BC406" s="202"/>
      <c r="BD406" s="55" t="s">
        <v>43</v>
      </c>
      <c r="BE406" s="310">
        <v>4.9960401968544588</v>
      </c>
      <c r="BF406" s="295" t="s">
        <v>1967</v>
      </c>
      <c r="BG406" s="57">
        <v>42147</v>
      </c>
      <c r="BH406" s="57" t="s">
        <v>1122</v>
      </c>
      <c r="BI406" s="95" t="s">
        <v>2023</v>
      </c>
      <c r="BJ406" s="99">
        <v>25.3</v>
      </c>
      <c r="BK406" s="307"/>
      <c r="BL406" s="93" t="s">
        <v>2015</v>
      </c>
      <c r="BM406" s="55">
        <v>9</v>
      </c>
      <c r="BN406" s="55" t="s">
        <v>2075</v>
      </c>
      <c r="BO406" s="358">
        <v>0.40500000000000003</v>
      </c>
      <c r="BP406" s="358">
        <v>6.8000000000000005E-2</v>
      </c>
      <c r="BQ406" s="358">
        <v>0</v>
      </c>
      <c r="BR406" s="358">
        <v>0.51400000000000001</v>
      </c>
      <c r="BS406" s="358">
        <v>6.0000000000000001E-3</v>
      </c>
      <c r="BT406" s="358">
        <v>1E-3</v>
      </c>
      <c r="BU406" s="359">
        <v>6.0000000000000001E-3</v>
      </c>
      <c r="BV406" s="358">
        <v>0.398505628</v>
      </c>
      <c r="BW406" s="358">
        <v>0.185035532</v>
      </c>
      <c r="BX406" s="358">
        <v>4.3345029E-2</v>
      </c>
      <c r="BY406" s="358">
        <v>0.29095388100000003</v>
      </c>
      <c r="BZ406" s="358">
        <v>4.7671379999999998E-3</v>
      </c>
      <c r="CA406" s="358">
        <v>3.7971564999999999E-2</v>
      </c>
      <c r="CB406" s="359">
        <v>3.9421227000000003E-2</v>
      </c>
      <c r="CC406" s="64">
        <v>296</v>
      </c>
      <c r="CD406" s="64">
        <v>307</v>
      </c>
      <c r="CE406" s="64">
        <v>267</v>
      </c>
      <c r="CF406" s="64">
        <v>283</v>
      </c>
      <c r="CG406" s="64">
        <v>248</v>
      </c>
      <c r="CH406" s="64">
        <v>193</v>
      </c>
      <c r="CI406" s="64">
        <v>213</v>
      </c>
      <c r="CJ406" s="64">
        <v>224</v>
      </c>
      <c r="CK406" s="64">
        <v>226</v>
      </c>
      <c r="CL406" s="327">
        <v>259</v>
      </c>
      <c r="CM406" s="328">
        <v>0.23268313827481599</v>
      </c>
      <c r="CN406" s="328">
        <v>0.115316536737845</v>
      </c>
      <c r="CO406" s="55" t="s">
        <v>43</v>
      </c>
      <c r="CQ406" s="196"/>
      <c r="CR406" s="38"/>
      <c r="CS406" s="331"/>
      <c r="CT406" s="214"/>
      <c r="CU406" s="302">
        <v>6</v>
      </c>
      <c r="CV406" s="302">
        <v>6</v>
      </c>
      <c r="CW406" s="352" t="s">
        <v>2642</v>
      </c>
      <c r="CY406" s="196"/>
      <c r="CZ406" s="196"/>
      <c r="DA406" s="178"/>
    </row>
    <row r="407" spans="1:105" s="194" customFormat="1">
      <c r="A407" s="55">
        <v>406</v>
      </c>
      <c r="B407" s="194" t="s">
        <v>1753</v>
      </c>
      <c r="C407" s="194" t="s">
        <v>1753</v>
      </c>
      <c r="D407" s="190" t="s">
        <v>2029</v>
      </c>
      <c r="F407" s="194" t="s">
        <v>1754</v>
      </c>
      <c r="G407" s="195"/>
      <c r="H407" s="195"/>
      <c r="I407" s="195"/>
      <c r="J407" s="196"/>
      <c r="K407" s="196"/>
      <c r="L407" s="197"/>
      <c r="M407" s="192" t="s">
        <v>798</v>
      </c>
      <c r="N407" s="198"/>
      <c r="O407" s="198"/>
      <c r="P407" s="198"/>
      <c r="Q407" s="193" t="s">
        <v>1706</v>
      </c>
      <c r="R407" s="199">
        <v>41956</v>
      </c>
      <c r="S407" s="200"/>
      <c r="T407" s="203"/>
      <c r="U407" s="196"/>
      <c r="W407" s="204"/>
      <c r="X407" s="205" t="s">
        <v>806</v>
      </c>
      <c r="Y407" s="196"/>
      <c r="Z407" s="196"/>
      <c r="AA407" s="199"/>
      <c r="AB407" s="199"/>
      <c r="AC407" s="266"/>
      <c r="AD407" s="199">
        <v>42019</v>
      </c>
      <c r="AE407" s="71"/>
      <c r="AF407" s="214">
        <v>8</v>
      </c>
      <c r="AG407" s="214" t="s">
        <v>2000</v>
      </c>
      <c r="AH407" s="199">
        <v>42072</v>
      </c>
      <c r="AI407" s="204"/>
      <c r="AJ407" s="206"/>
      <c r="AK407" s="199">
        <v>42079</v>
      </c>
      <c r="AL407" s="199"/>
      <c r="AN407" s="71"/>
      <c r="AO407" s="199">
        <v>42051</v>
      </c>
      <c r="AP407" s="171"/>
      <c r="AQ407" s="206"/>
      <c r="AR407" s="57">
        <v>42005</v>
      </c>
      <c r="AS407" s="71"/>
      <c r="AT407" s="280" t="s">
        <v>1967</v>
      </c>
      <c r="AU407" s="206"/>
      <c r="AW407" s="71"/>
      <c r="AX407" s="71"/>
      <c r="AY407" s="176">
        <v>38.297286</v>
      </c>
      <c r="AZ407" s="176">
        <v>128.53949900000001</v>
      </c>
      <c r="BA407" s="208">
        <v>5</v>
      </c>
      <c r="BB407" s="201"/>
      <c r="BC407" s="202"/>
      <c r="BD407" s="55" t="s">
        <v>43</v>
      </c>
      <c r="BE407" s="211">
        <v>4.871047220247795</v>
      </c>
      <c r="BF407" s="295" t="s">
        <v>1967</v>
      </c>
      <c r="BG407" s="57">
        <v>42147</v>
      </c>
      <c r="BH407" s="57" t="s">
        <v>1122</v>
      </c>
      <c r="BI407" s="95" t="s">
        <v>2023</v>
      </c>
      <c r="BJ407" s="99">
        <v>24.310000000000006</v>
      </c>
      <c r="BK407" s="307"/>
      <c r="BL407" s="93" t="s">
        <v>2015</v>
      </c>
      <c r="BM407" s="55">
        <v>8</v>
      </c>
      <c r="BN407" s="55" t="s">
        <v>2076</v>
      </c>
      <c r="BO407" s="358">
        <v>0.27600000000000002</v>
      </c>
      <c r="BP407" s="358">
        <v>0.13900000000000001</v>
      </c>
      <c r="BQ407" s="358">
        <v>1E-3</v>
      </c>
      <c r="BR407" s="358">
        <v>0.56799999999999995</v>
      </c>
      <c r="BS407" s="358">
        <v>1E-3</v>
      </c>
      <c r="BT407" s="358">
        <v>1E-3</v>
      </c>
      <c r="BU407" s="359">
        <v>1.4E-2</v>
      </c>
      <c r="BV407" s="358">
        <v>0.26089980000000002</v>
      </c>
      <c r="BW407" s="358">
        <v>0.236391454</v>
      </c>
      <c r="BX407" s="358">
        <v>9.5772784999999999E-2</v>
      </c>
      <c r="BY407" s="358">
        <v>0.33260286</v>
      </c>
      <c r="BZ407" s="358">
        <v>2.5467020000000001E-3</v>
      </c>
      <c r="CA407" s="358">
        <v>3.3433410000000001E-3</v>
      </c>
      <c r="CB407" s="359">
        <v>6.8443058000000001E-2</v>
      </c>
      <c r="CC407" s="64">
        <v>296</v>
      </c>
      <c r="CD407" s="64">
        <v>307</v>
      </c>
      <c r="CE407" s="64">
        <v>267</v>
      </c>
      <c r="CF407" s="64">
        <v>284</v>
      </c>
      <c r="CG407" s="64">
        <v>248</v>
      </c>
      <c r="CH407" s="64">
        <v>193</v>
      </c>
      <c r="CI407" s="64">
        <v>214</v>
      </c>
      <c r="CJ407" s="64">
        <v>223</v>
      </c>
      <c r="CK407" s="64">
        <v>226</v>
      </c>
      <c r="CL407" s="327">
        <v>259</v>
      </c>
      <c r="CM407" s="328">
        <v>0.23450368443866501</v>
      </c>
      <c r="CN407" s="328">
        <v>0.100755001887505</v>
      </c>
      <c r="CO407" s="55" t="s">
        <v>43</v>
      </c>
      <c r="CQ407" s="196"/>
      <c r="CR407" s="38"/>
      <c r="CS407" s="331"/>
      <c r="CT407" s="214"/>
      <c r="CU407" s="302">
        <v>6</v>
      </c>
      <c r="CV407" s="302">
        <v>6</v>
      </c>
      <c r="CW407" s="352" t="s">
        <v>2643</v>
      </c>
      <c r="CY407" s="196"/>
      <c r="CZ407" s="196"/>
      <c r="DA407" s="178"/>
    </row>
    <row r="408" spans="1:105" s="194" customFormat="1">
      <c r="A408" s="55">
        <v>407</v>
      </c>
      <c r="B408" s="194" t="s">
        <v>1755</v>
      </c>
      <c r="C408" s="194" t="s">
        <v>1755</v>
      </c>
      <c r="D408" s="190" t="s">
        <v>2029</v>
      </c>
      <c r="F408" s="194" t="s">
        <v>1756</v>
      </c>
      <c r="G408" s="195"/>
      <c r="H408" s="195"/>
      <c r="I408" s="195"/>
      <c r="J408" s="196"/>
      <c r="K408" s="196"/>
      <c r="L408" s="197"/>
      <c r="M408" s="192" t="s">
        <v>798</v>
      </c>
      <c r="N408" s="198"/>
      <c r="O408" s="198"/>
      <c r="P408" s="198"/>
      <c r="Q408" s="193" t="s">
        <v>1706</v>
      </c>
      <c r="R408" s="199">
        <v>41956</v>
      </c>
      <c r="S408" s="200"/>
      <c r="T408" s="203"/>
      <c r="U408" s="196"/>
      <c r="W408" s="204"/>
      <c r="X408" s="205" t="s">
        <v>806</v>
      </c>
      <c r="Y408" s="196"/>
      <c r="Z408" s="196"/>
      <c r="AA408" s="199"/>
      <c r="AB408" s="199"/>
      <c r="AC408" s="266"/>
      <c r="AD408" s="199">
        <v>42094</v>
      </c>
      <c r="AE408" s="71">
        <v>10</v>
      </c>
      <c r="AF408" s="214">
        <v>8</v>
      </c>
      <c r="AG408" s="214" t="s">
        <v>2000</v>
      </c>
      <c r="AH408" s="188">
        <v>42118</v>
      </c>
      <c r="AI408" s="204"/>
      <c r="AJ408" s="206"/>
      <c r="AK408" s="199"/>
      <c r="AL408" s="199"/>
      <c r="AN408" s="71">
        <v>3</v>
      </c>
      <c r="AO408" s="188">
        <v>42093</v>
      </c>
      <c r="AP408" s="171"/>
      <c r="AQ408" s="206"/>
      <c r="AR408" s="57">
        <v>42005</v>
      </c>
      <c r="AS408" s="71"/>
      <c r="AT408" s="280" t="s">
        <v>1967</v>
      </c>
      <c r="AU408" s="206"/>
      <c r="AW408" s="71"/>
      <c r="AX408" s="71" t="s">
        <v>1967</v>
      </c>
      <c r="AY408" s="176">
        <v>38.233122999999999</v>
      </c>
      <c r="AZ408" s="176">
        <v>128.53907000000001</v>
      </c>
      <c r="BA408" s="208">
        <v>20</v>
      </c>
      <c r="BB408" s="201"/>
      <c r="BC408" s="202"/>
      <c r="BD408" s="55" t="s">
        <v>43</v>
      </c>
      <c r="BE408" s="211">
        <v>4.4125263157894725</v>
      </c>
      <c r="BF408" s="295" t="s">
        <v>1967</v>
      </c>
      <c r="BG408" s="57">
        <v>42147</v>
      </c>
      <c r="BH408" s="57" t="s">
        <v>1122</v>
      </c>
      <c r="BI408" s="95" t="s">
        <v>2023</v>
      </c>
      <c r="BJ408" s="99">
        <v>111.35080000000001</v>
      </c>
      <c r="BK408" s="309">
        <v>0.17581510524143601</v>
      </c>
      <c r="BL408" s="93" t="s">
        <v>2015</v>
      </c>
      <c r="BM408" s="55">
        <v>8</v>
      </c>
      <c r="BN408" s="55" t="s">
        <v>2076</v>
      </c>
      <c r="BO408" s="358">
        <v>0.26</v>
      </c>
      <c r="BP408" s="358">
        <v>0.13900000000000001</v>
      </c>
      <c r="BQ408" s="358">
        <v>1E-3</v>
      </c>
      <c r="BR408" s="358">
        <v>0.53400000000000003</v>
      </c>
      <c r="BS408" s="358">
        <v>8.9999999999999993E-3</v>
      </c>
      <c r="BT408" s="358">
        <v>0.01</v>
      </c>
      <c r="BU408" s="359">
        <v>4.5999999999999999E-2</v>
      </c>
      <c r="BV408" s="358">
        <v>0.24747956700000001</v>
      </c>
      <c r="BW408" s="358">
        <v>0.22376096300000001</v>
      </c>
      <c r="BX408" s="358">
        <v>8.1817378999999996E-2</v>
      </c>
      <c r="BY408" s="358">
        <v>0.33675396499999999</v>
      </c>
      <c r="BZ408" s="358">
        <v>2.0869637999999999E-2</v>
      </c>
      <c r="CA408" s="358">
        <v>1.1413075999999999E-2</v>
      </c>
      <c r="CB408" s="359">
        <v>7.7905413000000007E-2</v>
      </c>
      <c r="CC408" s="64">
        <v>296</v>
      </c>
      <c r="CD408" s="64">
        <v>307</v>
      </c>
      <c r="CE408" s="64">
        <v>267</v>
      </c>
      <c r="CF408" s="64">
        <v>284</v>
      </c>
      <c r="CG408" s="64">
        <v>248</v>
      </c>
      <c r="CH408" s="64">
        <v>193</v>
      </c>
      <c r="CI408" s="64">
        <v>213</v>
      </c>
      <c r="CJ408" s="64">
        <v>224</v>
      </c>
      <c r="CK408" s="64">
        <v>226</v>
      </c>
      <c r="CL408" s="327">
        <v>259</v>
      </c>
      <c r="CM408" s="328">
        <v>0.154601936136396</v>
      </c>
      <c r="CN408" s="328">
        <v>0.11823619894035201</v>
      </c>
      <c r="CO408" s="55" t="s">
        <v>43</v>
      </c>
      <c r="CQ408" s="196"/>
      <c r="CR408" s="38"/>
      <c r="CS408" s="331"/>
      <c r="CT408" s="214"/>
      <c r="CU408" s="302">
        <v>6</v>
      </c>
      <c r="CV408" s="302">
        <v>6</v>
      </c>
      <c r="CW408" s="352" t="s">
        <v>2644</v>
      </c>
      <c r="CY408" s="196"/>
      <c r="CZ408" s="196"/>
      <c r="DA408" s="178" t="s">
        <v>3040</v>
      </c>
    </row>
    <row r="409" spans="1:105" s="194" customFormat="1">
      <c r="A409" s="55">
        <v>408</v>
      </c>
      <c r="B409" s="194" t="s">
        <v>1757</v>
      </c>
      <c r="C409" s="194" t="s">
        <v>1757</v>
      </c>
      <c r="D409" s="190" t="s">
        <v>2029</v>
      </c>
      <c r="F409" s="194" t="s">
        <v>1758</v>
      </c>
      <c r="G409" s="195"/>
      <c r="H409" s="195"/>
      <c r="I409" s="195"/>
      <c r="J409" s="196"/>
      <c r="K409" s="196"/>
      <c r="L409" s="197"/>
      <c r="M409" s="192" t="s">
        <v>798</v>
      </c>
      <c r="N409" s="198"/>
      <c r="O409" s="198"/>
      <c r="P409" s="198"/>
      <c r="Q409" s="193" t="s">
        <v>805</v>
      </c>
      <c r="R409" s="199">
        <v>41914</v>
      </c>
      <c r="S409" s="200"/>
      <c r="T409" s="203"/>
      <c r="U409" s="196"/>
      <c r="W409" s="204"/>
      <c r="X409" s="205" t="s">
        <v>806</v>
      </c>
      <c r="Y409" s="196"/>
      <c r="Z409" s="196"/>
      <c r="AA409" s="199"/>
      <c r="AB409" s="199"/>
      <c r="AC409" s="266"/>
      <c r="AD409" s="199">
        <v>42019</v>
      </c>
      <c r="AE409" s="71"/>
      <c r="AF409" s="214">
        <v>7</v>
      </c>
      <c r="AG409" s="214" t="s">
        <v>2000</v>
      </c>
      <c r="AH409" s="199">
        <v>42072</v>
      </c>
      <c r="AI409" s="204"/>
      <c r="AJ409" s="206"/>
      <c r="AK409" s="199">
        <v>42079</v>
      </c>
      <c r="AL409" s="199"/>
      <c r="AN409" s="71">
        <v>3</v>
      </c>
      <c r="AO409" s="199">
        <v>42051</v>
      </c>
      <c r="AP409" s="171"/>
      <c r="AQ409" s="206"/>
      <c r="AR409" s="57">
        <v>42005</v>
      </c>
      <c r="AS409" s="71"/>
      <c r="AT409" s="280" t="s">
        <v>1967</v>
      </c>
      <c r="AU409" s="206"/>
      <c r="AW409" s="71"/>
      <c r="AX409" s="71" t="s">
        <v>1967</v>
      </c>
      <c r="AY409" s="176">
        <v>37.638204999999999</v>
      </c>
      <c r="AZ409" s="176">
        <v>126.52511199999999</v>
      </c>
      <c r="BA409" s="208">
        <v>7</v>
      </c>
      <c r="BB409" s="201"/>
      <c r="BC409" s="202"/>
      <c r="BD409" s="55" t="s">
        <v>1965</v>
      </c>
      <c r="BE409" s="310">
        <v>7.2300918554807083</v>
      </c>
      <c r="BF409" s="295" t="s">
        <v>1967</v>
      </c>
      <c r="BG409" s="57">
        <v>42147</v>
      </c>
      <c r="BH409" s="57" t="s">
        <v>1122</v>
      </c>
      <c r="BI409" s="95" t="s">
        <v>2023</v>
      </c>
      <c r="BJ409" s="99">
        <v>21.3796</v>
      </c>
      <c r="BK409" s="307"/>
      <c r="BL409" s="93" t="s">
        <v>2015</v>
      </c>
      <c r="BM409" s="55">
        <v>9</v>
      </c>
      <c r="BN409" s="55" t="s">
        <v>2075</v>
      </c>
      <c r="BO409" s="358">
        <v>0.32700000000000001</v>
      </c>
      <c r="BP409" s="358">
        <v>0.17199999999999999</v>
      </c>
      <c r="BQ409" s="358">
        <v>1E-3</v>
      </c>
      <c r="BR409" s="358">
        <v>2.4E-2</v>
      </c>
      <c r="BS409" s="358">
        <v>0.47199999999999998</v>
      </c>
      <c r="BT409" s="358">
        <v>2E-3</v>
      </c>
      <c r="BU409" s="359">
        <v>0</v>
      </c>
      <c r="BV409" s="358">
        <v>0.20481428199999999</v>
      </c>
      <c r="BW409" s="358">
        <v>0.20412605</v>
      </c>
      <c r="BX409" s="358">
        <v>4.0092923000000003E-2</v>
      </c>
      <c r="BY409" s="358">
        <v>0.25597364</v>
      </c>
      <c r="BZ409" s="358">
        <v>0.18432232500000001</v>
      </c>
      <c r="CA409" s="358">
        <v>5.0742300999999997E-2</v>
      </c>
      <c r="CB409" s="359">
        <v>5.9928478E-2</v>
      </c>
      <c r="CC409" s="64">
        <v>296</v>
      </c>
      <c r="CD409" s="64">
        <v>307</v>
      </c>
      <c r="CE409" s="64">
        <v>267</v>
      </c>
      <c r="CF409" s="64">
        <v>284</v>
      </c>
      <c r="CG409" s="64">
        <v>248</v>
      </c>
      <c r="CH409" s="64">
        <v>193</v>
      </c>
      <c r="CI409" s="64">
        <v>213</v>
      </c>
      <c r="CJ409" s="64">
        <v>224</v>
      </c>
      <c r="CK409" s="64">
        <v>226</v>
      </c>
      <c r="CL409" s="327">
        <v>259</v>
      </c>
      <c r="CM409" s="328">
        <v>0.13255309926311201</v>
      </c>
      <c r="CN409" s="328">
        <v>0.17426210940102599</v>
      </c>
      <c r="CO409" s="55" t="s">
        <v>74</v>
      </c>
      <c r="CQ409" s="196"/>
      <c r="CR409" s="38"/>
      <c r="CS409" s="331"/>
      <c r="CT409" s="214"/>
      <c r="CU409" s="302">
        <v>8</v>
      </c>
      <c r="CV409" s="302">
        <v>8</v>
      </c>
      <c r="CW409" s="352" t="s">
        <v>2645</v>
      </c>
      <c r="CY409" s="196"/>
      <c r="CZ409" s="196" t="s">
        <v>3040</v>
      </c>
      <c r="DA409" s="178" t="s">
        <v>3040</v>
      </c>
    </row>
    <row r="410" spans="1:105" s="194" customFormat="1">
      <c r="A410" s="55">
        <v>409</v>
      </c>
      <c r="B410" s="194" t="s">
        <v>1759</v>
      </c>
      <c r="C410" s="194" t="s">
        <v>1759</v>
      </c>
      <c r="D410" s="190" t="s">
        <v>29</v>
      </c>
      <c r="F410" s="194" t="s">
        <v>1760</v>
      </c>
      <c r="G410" s="195"/>
      <c r="H410" s="195"/>
      <c r="I410" s="195"/>
      <c r="J410" s="196"/>
      <c r="K410" s="196"/>
      <c r="L410" s="197"/>
      <c r="M410" s="192" t="s">
        <v>798</v>
      </c>
      <c r="N410" s="198"/>
      <c r="O410" s="198"/>
      <c r="P410" s="198"/>
      <c r="Q410" s="193" t="s">
        <v>805</v>
      </c>
      <c r="R410" s="199">
        <v>41914</v>
      </c>
      <c r="S410" s="200"/>
      <c r="T410" s="203"/>
      <c r="U410" s="196"/>
      <c r="W410" s="204"/>
      <c r="X410" s="205" t="s">
        <v>806</v>
      </c>
      <c r="Y410" s="196"/>
      <c r="Z410" s="196"/>
      <c r="AA410" s="199"/>
      <c r="AB410" s="199"/>
      <c r="AC410" s="266"/>
      <c r="AD410" s="199">
        <v>42019</v>
      </c>
      <c r="AE410" s="71">
        <v>5</v>
      </c>
      <c r="AF410" s="214">
        <v>4</v>
      </c>
      <c r="AG410" s="214" t="s">
        <v>2000</v>
      </c>
      <c r="AH410" s="199">
        <v>42072</v>
      </c>
      <c r="AI410" s="204"/>
      <c r="AJ410" s="206"/>
      <c r="AK410" s="199">
        <v>42079</v>
      </c>
      <c r="AL410" s="199"/>
      <c r="AN410" s="71"/>
      <c r="AO410" s="199">
        <v>42051</v>
      </c>
      <c r="AP410" s="171"/>
      <c r="AQ410" s="206"/>
      <c r="AR410" s="57">
        <v>42005</v>
      </c>
      <c r="AS410" s="71"/>
      <c r="AT410" s="280" t="s">
        <v>1967</v>
      </c>
      <c r="AU410" s="206"/>
      <c r="AW410" s="71"/>
      <c r="AX410" s="71"/>
      <c r="AY410" s="176">
        <v>37.666142999999998</v>
      </c>
      <c r="AZ410" s="176">
        <v>126.52231999999999</v>
      </c>
      <c r="BA410" s="208">
        <v>7</v>
      </c>
      <c r="BB410" s="201"/>
      <c r="BC410" s="202"/>
      <c r="BD410" s="55" t="s">
        <v>74</v>
      </c>
      <c r="BE410" s="211">
        <v>8.535524488248674</v>
      </c>
      <c r="BF410" s="295" t="s">
        <v>1967</v>
      </c>
      <c r="BG410" s="57">
        <v>42147</v>
      </c>
      <c r="BH410" s="57" t="s">
        <v>1122</v>
      </c>
      <c r="BI410" s="95" t="s">
        <v>2023</v>
      </c>
      <c r="BJ410" s="99">
        <v>47.278000000000006</v>
      </c>
      <c r="BK410" s="307"/>
      <c r="BL410" s="93" t="s">
        <v>2015</v>
      </c>
      <c r="BM410" s="55">
        <v>3</v>
      </c>
      <c r="BN410" s="320" t="s">
        <v>2138</v>
      </c>
      <c r="BO410" s="358">
        <v>0</v>
      </c>
      <c r="BP410" s="358">
        <v>0.19700000000000001</v>
      </c>
      <c r="BQ410" s="358">
        <v>1.6E-2</v>
      </c>
      <c r="BR410" s="358">
        <v>0.16500000000000001</v>
      </c>
      <c r="BS410" s="358">
        <v>0.56399999999999995</v>
      </c>
      <c r="BT410" s="358">
        <v>2.8000000000000001E-2</v>
      </c>
      <c r="BU410" s="359">
        <v>2.9000000000000001E-2</v>
      </c>
      <c r="BV410" s="358">
        <v>9.8360799999999992E-6</v>
      </c>
      <c r="BW410" s="358">
        <v>0.20857246600000001</v>
      </c>
      <c r="BX410" s="358">
        <v>4.8336122000000002E-2</v>
      </c>
      <c r="BY410" s="358">
        <v>0.31297115800000003</v>
      </c>
      <c r="BZ410" s="358">
        <v>0.26183465700000003</v>
      </c>
      <c r="CA410" s="358">
        <v>5.8165465999999999E-2</v>
      </c>
      <c r="CB410" s="359">
        <v>0.110110295</v>
      </c>
      <c r="CC410" s="64">
        <v>296</v>
      </c>
      <c r="CD410" s="64">
        <v>307</v>
      </c>
      <c r="CE410" s="64">
        <v>267</v>
      </c>
      <c r="CF410" s="64">
        <v>284</v>
      </c>
      <c r="CG410" s="64">
        <v>248</v>
      </c>
      <c r="CH410" s="64">
        <v>193</v>
      </c>
      <c r="CI410" s="64">
        <v>213</v>
      </c>
      <c r="CJ410" s="64">
        <v>224</v>
      </c>
      <c r="CK410" s="64">
        <v>226</v>
      </c>
      <c r="CL410" s="327">
        <v>259</v>
      </c>
      <c r="CM410" s="328">
        <v>8.2184655396618997E-2</v>
      </c>
      <c r="CN410" s="328">
        <v>0.198608356160071</v>
      </c>
      <c r="CO410" s="55" t="s">
        <v>74</v>
      </c>
      <c r="CQ410" s="196"/>
      <c r="CR410" s="38"/>
      <c r="CS410" s="331"/>
      <c r="CT410" s="214"/>
      <c r="CU410" s="302">
        <v>8</v>
      </c>
      <c r="CV410" s="302">
        <v>8</v>
      </c>
      <c r="CW410" s="352" t="s">
        <v>2646</v>
      </c>
      <c r="CY410" s="196"/>
      <c r="CZ410" s="196"/>
      <c r="DA410" s="178" t="s">
        <v>3040</v>
      </c>
    </row>
    <row r="411" spans="1:105" s="194" customFormat="1">
      <c r="A411" s="55">
        <v>410</v>
      </c>
      <c r="B411" s="194" t="s">
        <v>1761</v>
      </c>
      <c r="C411" s="194" t="s">
        <v>1761</v>
      </c>
      <c r="D411" s="190" t="s">
        <v>29</v>
      </c>
      <c r="F411" s="194" t="s">
        <v>1762</v>
      </c>
      <c r="G411" s="195"/>
      <c r="H411" s="195"/>
      <c r="I411" s="195"/>
      <c r="J411" s="196"/>
      <c r="K411" s="196"/>
      <c r="L411" s="197"/>
      <c r="M411" s="192" t="s">
        <v>798</v>
      </c>
      <c r="N411" s="198"/>
      <c r="O411" s="198"/>
      <c r="P411" s="198"/>
      <c r="Q411" s="193" t="s">
        <v>805</v>
      </c>
      <c r="R411" s="199">
        <v>41914</v>
      </c>
      <c r="S411" s="200"/>
      <c r="T411" s="203"/>
      <c r="U411" s="196"/>
      <c r="W411" s="204"/>
      <c r="X411" s="205" t="s">
        <v>806</v>
      </c>
      <c r="Y411" s="196"/>
      <c r="Z411" s="196"/>
      <c r="AA411" s="199"/>
      <c r="AB411" s="199"/>
      <c r="AC411" s="266"/>
      <c r="AD411" s="199">
        <v>42019</v>
      </c>
      <c r="AE411" s="71"/>
      <c r="AF411" s="214">
        <v>7</v>
      </c>
      <c r="AG411" s="214" t="s">
        <v>2001</v>
      </c>
      <c r="AH411" s="199">
        <v>42072</v>
      </c>
      <c r="AI411" s="204"/>
      <c r="AJ411" s="206"/>
      <c r="AK411" s="199">
        <v>42079</v>
      </c>
      <c r="AL411" s="199"/>
      <c r="AN411" s="71"/>
      <c r="AO411" s="199">
        <v>42051</v>
      </c>
      <c r="AP411" s="171"/>
      <c r="AQ411" s="206"/>
      <c r="AR411" s="57">
        <v>42005</v>
      </c>
      <c r="AS411" s="71"/>
      <c r="AT411" s="280" t="s">
        <v>1967</v>
      </c>
      <c r="AU411" s="206"/>
      <c r="AW411" s="71"/>
      <c r="AX411" s="71"/>
      <c r="AY411" s="176">
        <v>37.69999</v>
      </c>
      <c r="AZ411" s="176">
        <v>126.52197700000001</v>
      </c>
      <c r="BA411" s="208">
        <v>7</v>
      </c>
      <c r="BB411" s="201"/>
      <c r="BC411" s="202"/>
      <c r="BD411" s="55" t="s">
        <v>74</v>
      </c>
      <c r="BE411" s="310">
        <v>9.2291875896700137</v>
      </c>
      <c r="BF411" s="296" t="s">
        <v>1967</v>
      </c>
      <c r="BG411" s="199">
        <v>42187</v>
      </c>
      <c r="BH411" s="199" t="s">
        <v>1122</v>
      </c>
      <c r="BI411" s="95" t="s">
        <v>2023</v>
      </c>
      <c r="BJ411" s="99">
        <v>91.075600000000009</v>
      </c>
      <c r="BK411" s="307"/>
      <c r="BL411" s="93" t="s">
        <v>2015</v>
      </c>
      <c r="BM411" s="55">
        <v>3</v>
      </c>
      <c r="BN411" s="320" t="s">
        <v>2138</v>
      </c>
      <c r="BO411" s="358">
        <v>4.5999999999999999E-2</v>
      </c>
      <c r="BP411" s="358">
        <v>0.20899999999999999</v>
      </c>
      <c r="BQ411" s="358">
        <v>1.4999999999999999E-2</v>
      </c>
      <c r="BR411" s="358">
        <v>1.4E-2</v>
      </c>
      <c r="BS411" s="358">
        <v>0.69399999999999995</v>
      </c>
      <c r="BT411" s="358">
        <v>0.02</v>
      </c>
      <c r="BU411" s="359">
        <v>3.0000000000000001E-3</v>
      </c>
      <c r="BV411" s="358">
        <v>3.5618812999999999E-2</v>
      </c>
      <c r="BW411" s="358">
        <v>0.20883859299999999</v>
      </c>
      <c r="BX411" s="358">
        <v>4.9631521999999997E-2</v>
      </c>
      <c r="BY411" s="358">
        <v>0.273680955</v>
      </c>
      <c r="BZ411" s="358">
        <v>0.27776766000000003</v>
      </c>
      <c r="CA411" s="358">
        <v>5.9089007999999998E-2</v>
      </c>
      <c r="CB411" s="359">
        <v>9.5373448999999999E-2</v>
      </c>
      <c r="CC411" s="64">
        <v>296</v>
      </c>
      <c r="CD411" s="64">
        <v>307</v>
      </c>
      <c r="CE411" s="64">
        <v>267</v>
      </c>
      <c r="CF411" s="64">
        <v>283</v>
      </c>
      <c r="CG411" s="64">
        <v>248</v>
      </c>
      <c r="CH411" s="64">
        <v>193</v>
      </c>
      <c r="CI411" s="64">
        <v>213</v>
      </c>
      <c r="CJ411" s="64">
        <v>224</v>
      </c>
      <c r="CK411" s="64">
        <v>226</v>
      </c>
      <c r="CL411" s="327">
        <v>259</v>
      </c>
      <c r="CM411" s="328">
        <v>0.10036121947695401</v>
      </c>
      <c r="CN411" s="328">
        <v>0.197064114094822</v>
      </c>
      <c r="CO411" s="55" t="s">
        <v>74</v>
      </c>
      <c r="CQ411" s="196"/>
      <c r="CR411" s="38"/>
      <c r="CS411" s="331"/>
      <c r="CT411" s="214"/>
      <c r="CU411" s="302">
        <v>8</v>
      </c>
      <c r="CV411" s="302">
        <v>8</v>
      </c>
      <c r="CW411" s="352" t="s">
        <v>2647</v>
      </c>
      <c r="CY411" s="196"/>
      <c r="CZ411" s="196"/>
      <c r="DA411" s="178"/>
    </row>
    <row r="412" spans="1:105" s="194" customFormat="1">
      <c r="A412" s="55">
        <v>411</v>
      </c>
      <c r="B412" s="194" t="s">
        <v>1763</v>
      </c>
      <c r="C412" s="194" t="s">
        <v>1763</v>
      </c>
      <c r="D412" s="170" t="s">
        <v>29</v>
      </c>
      <c r="F412" s="194" t="s">
        <v>1764</v>
      </c>
      <c r="G412" s="195"/>
      <c r="H412" s="195"/>
      <c r="I412" s="195"/>
      <c r="J412" s="196"/>
      <c r="K412" s="196"/>
      <c r="L412" s="197"/>
      <c r="M412" s="178" t="s">
        <v>798</v>
      </c>
      <c r="N412" s="198"/>
      <c r="O412" s="198"/>
      <c r="P412" s="198"/>
      <c r="Q412" s="180" t="s">
        <v>805</v>
      </c>
      <c r="R412" s="199">
        <v>41914</v>
      </c>
      <c r="S412" s="200"/>
      <c r="T412" s="203"/>
      <c r="U412" s="196"/>
      <c r="W412" s="204"/>
      <c r="X412" s="205" t="s">
        <v>806</v>
      </c>
      <c r="Y412" s="196"/>
      <c r="Z412" s="196"/>
      <c r="AA412" s="199"/>
      <c r="AB412" s="199"/>
      <c r="AC412" s="266"/>
      <c r="AD412" s="199">
        <v>42019</v>
      </c>
      <c r="AE412" s="71"/>
      <c r="AF412" s="214">
        <v>11</v>
      </c>
      <c r="AG412" s="214" t="s">
        <v>2000</v>
      </c>
      <c r="AH412" s="199">
        <v>42072</v>
      </c>
      <c r="AI412" s="204"/>
      <c r="AJ412" s="206"/>
      <c r="AK412" s="199">
        <v>42079</v>
      </c>
      <c r="AL412" s="199"/>
      <c r="AN412" s="71">
        <v>3</v>
      </c>
      <c r="AO412" s="199">
        <v>42051</v>
      </c>
      <c r="AP412" s="171"/>
      <c r="AQ412" s="206"/>
      <c r="AR412" s="57">
        <v>42005</v>
      </c>
      <c r="AS412" s="71"/>
      <c r="AT412" s="280" t="s">
        <v>1967</v>
      </c>
      <c r="AU412" s="206"/>
      <c r="AW412" s="71"/>
      <c r="AX412" s="71" t="s">
        <v>1967</v>
      </c>
      <c r="AY412" s="176">
        <v>37.753301999999998</v>
      </c>
      <c r="AZ412" s="176">
        <v>126.512743</v>
      </c>
      <c r="BA412" s="208">
        <v>7</v>
      </c>
      <c r="BB412" s="201"/>
      <c r="BC412" s="202"/>
      <c r="BD412" s="55" t="s">
        <v>1965</v>
      </c>
      <c r="BE412" s="211">
        <v>6.5526697322118714</v>
      </c>
      <c r="BF412" s="295" t="s">
        <v>1967</v>
      </c>
      <c r="BG412" s="57">
        <v>42147</v>
      </c>
      <c r="BH412" s="57" t="s">
        <v>1122</v>
      </c>
      <c r="BI412" s="95" t="s">
        <v>2023</v>
      </c>
      <c r="BJ412" s="99">
        <v>98.956000000000003</v>
      </c>
      <c r="BK412" s="307"/>
      <c r="BL412" s="93" t="s">
        <v>2015</v>
      </c>
      <c r="BM412" s="55">
        <v>3</v>
      </c>
      <c r="BN412" s="320" t="s">
        <v>2138</v>
      </c>
      <c r="BO412" s="358">
        <v>1E-3</v>
      </c>
      <c r="BP412" s="358">
        <v>0.20100000000000001</v>
      </c>
      <c r="BQ412" s="358">
        <v>1E-3</v>
      </c>
      <c r="BR412" s="358">
        <v>0.29899999999999999</v>
      </c>
      <c r="BS412" s="358">
        <v>0.44800000000000001</v>
      </c>
      <c r="BT412" s="358">
        <v>2.5999999999999999E-2</v>
      </c>
      <c r="BU412" s="359">
        <v>2.4E-2</v>
      </c>
      <c r="BV412" s="358">
        <v>1.8297178000000001E-2</v>
      </c>
      <c r="BW412" s="358">
        <v>0.221931411</v>
      </c>
      <c r="BX412" s="358">
        <v>5.1739316E-2</v>
      </c>
      <c r="BY412" s="358">
        <v>0.33800339899999998</v>
      </c>
      <c r="BZ412" s="358">
        <v>0.215184338</v>
      </c>
      <c r="CA412" s="358">
        <v>4.4140018000000003E-2</v>
      </c>
      <c r="CB412" s="359">
        <v>0.110704341</v>
      </c>
      <c r="CC412" s="64">
        <v>296</v>
      </c>
      <c r="CD412" s="64">
        <v>307</v>
      </c>
      <c r="CE412" s="64">
        <v>267</v>
      </c>
      <c r="CF412" s="64">
        <v>283</v>
      </c>
      <c r="CG412" s="64">
        <v>248</v>
      </c>
      <c r="CH412" s="64">
        <v>193</v>
      </c>
      <c r="CI412" s="64">
        <v>213</v>
      </c>
      <c r="CJ412" s="64">
        <v>224</v>
      </c>
      <c r="CK412" s="64">
        <v>226</v>
      </c>
      <c r="CL412" s="327">
        <v>259</v>
      </c>
      <c r="CM412" s="328">
        <v>9.5015171218032102E-2</v>
      </c>
      <c r="CN412" s="328">
        <v>0.174378133282243</v>
      </c>
      <c r="CO412" s="55" t="s">
        <v>2050</v>
      </c>
      <c r="CQ412" s="196"/>
      <c r="CR412" s="38"/>
      <c r="CS412" s="331"/>
      <c r="CT412" s="214"/>
      <c r="CU412" s="302">
        <v>8</v>
      </c>
      <c r="CV412" s="302">
        <v>8</v>
      </c>
      <c r="CW412" s="352" t="s">
        <v>2648</v>
      </c>
      <c r="CY412" s="196"/>
      <c r="CZ412" s="196"/>
      <c r="DA412" s="178" t="s">
        <v>3040</v>
      </c>
    </row>
    <row r="413" spans="1:105" s="194" customFormat="1">
      <c r="A413" s="55">
        <v>412</v>
      </c>
      <c r="B413" s="194" t="s">
        <v>1765</v>
      </c>
      <c r="C413" s="194" t="s">
        <v>1765</v>
      </c>
      <c r="D413" s="190" t="s">
        <v>29</v>
      </c>
      <c r="F413" s="194" t="s">
        <v>1766</v>
      </c>
      <c r="G413" s="195"/>
      <c r="H413" s="195"/>
      <c r="I413" s="195"/>
      <c r="J413" s="196"/>
      <c r="K413" s="196"/>
      <c r="L413" s="197"/>
      <c r="M413" s="192" t="s">
        <v>798</v>
      </c>
      <c r="N413" s="198"/>
      <c r="O413" s="198"/>
      <c r="P413" s="198"/>
      <c r="Q413" s="193" t="s">
        <v>805</v>
      </c>
      <c r="R413" s="199">
        <v>41914</v>
      </c>
      <c r="S413" s="200"/>
      <c r="T413" s="203"/>
      <c r="U413" s="196"/>
      <c r="W413" s="204"/>
      <c r="X413" s="205" t="s">
        <v>806</v>
      </c>
      <c r="Y413" s="196"/>
      <c r="Z413" s="196"/>
      <c r="AA413" s="199"/>
      <c r="AB413" s="199"/>
      <c r="AC413" s="266"/>
      <c r="AD413" s="199">
        <v>42019</v>
      </c>
      <c r="AE413" s="71"/>
      <c r="AF413" s="214">
        <v>7</v>
      </c>
      <c r="AG413" s="214" t="s">
        <v>2000</v>
      </c>
      <c r="AH413" s="199">
        <v>42072</v>
      </c>
      <c r="AI413" s="204"/>
      <c r="AJ413" s="206"/>
      <c r="AK413" s="199">
        <v>42079</v>
      </c>
      <c r="AL413" s="199"/>
      <c r="AN413" s="71">
        <v>3</v>
      </c>
      <c r="AO413" s="199">
        <v>42051</v>
      </c>
      <c r="AP413" s="171"/>
      <c r="AQ413" s="206"/>
      <c r="AR413" s="57">
        <v>42005</v>
      </c>
      <c r="AS413" s="71"/>
      <c r="AT413" s="280" t="s">
        <v>1967</v>
      </c>
      <c r="AU413" s="206"/>
      <c r="AW413" s="71"/>
      <c r="AX413" s="71" t="s">
        <v>1967</v>
      </c>
      <c r="AY413" s="176">
        <v>37.777276999999998</v>
      </c>
      <c r="AZ413" s="176">
        <v>126.463466</v>
      </c>
      <c r="BA413" s="208">
        <v>7</v>
      </c>
      <c r="BB413" s="201"/>
      <c r="BC413" s="202"/>
      <c r="BD413" s="55" t="s">
        <v>43</v>
      </c>
      <c r="BE413" s="211">
        <v>4.4082499567249425</v>
      </c>
      <c r="BF413" s="295" t="s">
        <v>1967</v>
      </c>
      <c r="BG413" s="57">
        <v>42147</v>
      </c>
      <c r="BH413" s="57" t="s">
        <v>1122</v>
      </c>
      <c r="BI413" s="95" t="s">
        <v>2023</v>
      </c>
      <c r="BJ413" s="99">
        <v>43.080400000000012</v>
      </c>
      <c r="BK413" s="307"/>
      <c r="BL413" s="93" t="s">
        <v>2015</v>
      </c>
      <c r="BM413" s="55">
        <v>2</v>
      </c>
      <c r="BN413" s="324" t="s">
        <v>3037</v>
      </c>
      <c r="BO413" s="358">
        <v>0</v>
      </c>
      <c r="BP413" s="358">
        <v>0.38200000000000001</v>
      </c>
      <c r="BQ413" s="358">
        <v>1E-3</v>
      </c>
      <c r="BR413" s="358">
        <v>0.59199999999999997</v>
      </c>
      <c r="BS413" s="358">
        <v>6.0000000000000001E-3</v>
      </c>
      <c r="BT413" s="358">
        <v>0</v>
      </c>
      <c r="BU413" s="359">
        <v>1.7999999999999999E-2</v>
      </c>
      <c r="BV413" s="358">
        <v>4.3548353999999997E-2</v>
      </c>
      <c r="BW413" s="358">
        <v>0.27478638599999999</v>
      </c>
      <c r="BX413" s="358">
        <v>7.0221917999999994E-2</v>
      </c>
      <c r="BY413" s="358">
        <v>0.38488199400000001</v>
      </c>
      <c r="BZ413" s="358">
        <v>0.125231655</v>
      </c>
      <c r="CA413" s="358">
        <v>1.1796160999999999E-2</v>
      </c>
      <c r="CB413" s="359">
        <v>8.9533531999999999E-2</v>
      </c>
      <c r="CC413" s="64">
        <v>296</v>
      </c>
      <c r="CD413" s="64">
        <v>307</v>
      </c>
      <c r="CE413" s="64">
        <v>267</v>
      </c>
      <c r="CF413" s="64">
        <v>284</v>
      </c>
      <c r="CG413" s="64">
        <v>248</v>
      </c>
      <c r="CH413" s="64">
        <v>193</v>
      </c>
      <c r="CI413" s="64">
        <v>214</v>
      </c>
      <c r="CJ413" s="64">
        <v>223</v>
      </c>
      <c r="CK413" s="64">
        <v>226</v>
      </c>
      <c r="CL413" s="327">
        <v>259</v>
      </c>
      <c r="CM413" s="328">
        <v>0.14503684438664899</v>
      </c>
      <c r="CN413" s="328">
        <v>0.12783073075103099</v>
      </c>
      <c r="CO413" s="55" t="s">
        <v>43</v>
      </c>
      <c r="CQ413" s="196"/>
      <c r="CR413" s="38"/>
      <c r="CS413" s="331"/>
      <c r="CT413" s="214"/>
      <c r="CU413" s="302">
        <v>8</v>
      </c>
      <c r="CV413" s="302">
        <v>8</v>
      </c>
      <c r="CW413" s="352" t="s">
        <v>2649</v>
      </c>
      <c r="CY413" s="196"/>
      <c r="CZ413" s="196"/>
      <c r="DA413" s="178"/>
    </row>
    <row r="414" spans="1:105" s="194" customFormat="1">
      <c r="A414" s="55">
        <v>413</v>
      </c>
      <c r="B414" s="194" t="s">
        <v>1767</v>
      </c>
      <c r="C414" s="194" t="s">
        <v>1767</v>
      </c>
      <c r="D414" s="190" t="s">
        <v>29</v>
      </c>
      <c r="F414" s="194" t="s">
        <v>1768</v>
      </c>
      <c r="G414" s="195"/>
      <c r="H414" s="195"/>
      <c r="I414" s="195"/>
      <c r="J414" s="196"/>
      <c r="K414" s="196"/>
      <c r="L414" s="197"/>
      <c r="M414" s="192" t="s">
        <v>798</v>
      </c>
      <c r="N414" s="198"/>
      <c r="O414" s="198"/>
      <c r="P414" s="198"/>
      <c r="Q414" s="193" t="s">
        <v>805</v>
      </c>
      <c r="R414" s="199">
        <v>41914</v>
      </c>
      <c r="S414" s="200"/>
      <c r="T414" s="203"/>
      <c r="U414" s="196"/>
      <c r="W414" s="204"/>
      <c r="X414" s="205" t="s">
        <v>806</v>
      </c>
      <c r="Y414" s="196"/>
      <c r="Z414" s="196"/>
      <c r="AA414" s="199"/>
      <c r="AB414" s="199"/>
      <c r="AC414" s="266"/>
      <c r="AD414" s="199">
        <v>42019</v>
      </c>
      <c r="AE414" s="71"/>
      <c r="AF414" s="214">
        <v>11</v>
      </c>
      <c r="AG414" s="214" t="s">
        <v>2000</v>
      </c>
      <c r="AH414" s="199">
        <v>42072</v>
      </c>
      <c r="AI414" s="204"/>
      <c r="AJ414" s="206"/>
      <c r="AK414" s="199">
        <v>42079</v>
      </c>
      <c r="AL414" s="199"/>
      <c r="AN414" s="71">
        <v>3</v>
      </c>
      <c r="AO414" s="199">
        <v>42051</v>
      </c>
      <c r="AP414" s="171"/>
      <c r="AQ414" s="206"/>
      <c r="AR414" s="57">
        <v>42005</v>
      </c>
      <c r="AS414" s="71"/>
      <c r="AT414" s="280" t="s">
        <v>1967</v>
      </c>
      <c r="AU414" s="206"/>
      <c r="AW414" s="71"/>
      <c r="AX414" s="71" t="s">
        <v>1967</v>
      </c>
      <c r="AY414" s="176">
        <v>37.803907000000002</v>
      </c>
      <c r="AZ414" s="176">
        <v>126.454273</v>
      </c>
      <c r="BA414" s="208">
        <v>10</v>
      </c>
      <c r="BB414" s="201"/>
      <c r="BC414" s="202"/>
      <c r="BD414" s="55" t="s">
        <v>43</v>
      </c>
      <c r="BE414" s="211">
        <v>4.4050061652281132</v>
      </c>
      <c r="BF414" s="295" t="s">
        <v>1967</v>
      </c>
      <c r="BG414" s="57">
        <v>42147</v>
      </c>
      <c r="BH414" s="57" t="s">
        <v>1122</v>
      </c>
      <c r="BI414" s="95" t="s">
        <v>2023</v>
      </c>
      <c r="BJ414" s="99">
        <v>92.422000000000011</v>
      </c>
      <c r="BK414" s="307"/>
      <c r="BL414" s="93" t="s">
        <v>2015</v>
      </c>
      <c r="BM414" s="55">
        <v>2</v>
      </c>
      <c r="BN414" s="324" t="s">
        <v>3037</v>
      </c>
      <c r="BO414" s="358">
        <v>8.0000000000000002E-3</v>
      </c>
      <c r="BP414" s="358">
        <v>0.22</v>
      </c>
      <c r="BQ414" s="358">
        <v>3.0000000000000001E-3</v>
      </c>
      <c r="BR414" s="358">
        <v>0.68</v>
      </c>
      <c r="BS414" s="358">
        <v>3.4000000000000002E-2</v>
      </c>
      <c r="BT414" s="358">
        <v>2.3E-2</v>
      </c>
      <c r="BU414" s="359">
        <v>3.2000000000000001E-2</v>
      </c>
      <c r="BV414" s="358">
        <v>3.3977868000000001E-2</v>
      </c>
      <c r="BW414" s="358">
        <v>0.25663389599999997</v>
      </c>
      <c r="BX414" s="358">
        <v>6.0527973999999998E-2</v>
      </c>
      <c r="BY414" s="358">
        <v>0.40803824</v>
      </c>
      <c r="BZ414" s="358">
        <v>0.12766213000000001</v>
      </c>
      <c r="CA414" s="358">
        <v>1.5523657E-2</v>
      </c>
      <c r="CB414" s="359">
        <v>9.7636236000000001E-2</v>
      </c>
      <c r="CC414" s="64">
        <v>296</v>
      </c>
      <c r="CD414" s="64">
        <v>307</v>
      </c>
      <c r="CE414" s="64">
        <v>267</v>
      </c>
      <c r="CF414" s="64">
        <v>285</v>
      </c>
      <c r="CG414" s="64">
        <v>248</v>
      </c>
      <c r="CH414" s="64">
        <v>193</v>
      </c>
      <c r="CI414" s="64">
        <v>214</v>
      </c>
      <c r="CJ414" s="64">
        <v>223</v>
      </c>
      <c r="CK414" s="64">
        <v>226</v>
      </c>
      <c r="CL414" s="327">
        <v>259</v>
      </c>
      <c r="CM414" s="328">
        <v>0.11324953041468</v>
      </c>
      <c r="CN414" s="328">
        <v>0.144756566512416</v>
      </c>
      <c r="CO414" s="55" t="s">
        <v>43</v>
      </c>
      <c r="CQ414" s="196"/>
      <c r="CR414" s="38"/>
      <c r="CS414" s="331"/>
      <c r="CT414" s="214"/>
      <c r="CU414" s="302">
        <v>8</v>
      </c>
      <c r="CV414" s="302">
        <v>8</v>
      </c>
      <c r="CW414" s="352" t="s">
        <v>2650</v>
      </c>
      <c r="CY414" s="196"/>
      <c r="CZ414" s="196"/>
      <c r="DA414" s="178" t="s">
        <v>3040</v>
      </c>
    </row>
    <row r="415" spans="1:105" s="194" customFormat="1">
      <c r="A415" s="55">
        <v>414</v>
      </c>
      <c r="B415" s="194" t="s">
        <v>1769</v>
      </c>
      <c r="C415" s="194" t="s">
        <v>1769</v>
      </c>
      <c r="D415" s="190" t="s">
        <v>29</v>
      </c>
      <c r="F415" s="194" t="s">
        <v>1770</v>
      </c>
      <c r="G415" s="195"/>
      <c r="H415" s="195"/>
      <c r="I415" s="195"/>
      <c r="J415" s="196"/>
      <c r="K415" s="196"/>
      <c r="L415" s="197"/>
      <c r="M415" s="192" t="s">
        <v>798</v>
      </c>
      <c r="N415" s="198"/>
      <c r="O415" s="198"/>
      <c r="P415" s="198"/>
      <c r="Q415" s="193" t="s">
        <v>805</v>
      </c>
      <c r="R415" s="199">
        <v>41914</v>
      </c>
      <c r="S415" s="200"/>
      <c r="T415" s="203"/>
      <c r="U415" s="196"/>
      <c r="W415" s="204"/>
      <c r="X415" s="205" t="s">
        <v>806</v>
      </c>
      <c r="Y415" s="196"/>
      <c r="Z415" s="196"/>
      <c r="AA415" s="199"/>
      <c r="AB415" s="199"/>
      <c r="AC415" s="266"/>
      <c r="AD415" s="199">
        <v>42019</v>
      </c>
      <c r="AE415" s="71">
        <v>6</v>
      </c>
      <c r="AF415" s="214">
        <v>5</v>
      </c>
      <c r="AG415" s="214" t="s">
        <v>2000</v>
      </c>
      <c r="AH415" s="199">
        <v>42072</v>
      </c>
      <c r="AI415" s="204"/>
      <c r="AJ415" s="206"/>
      <c r="AK415" s="199">
        <v>42079</v>
      </c>
      <c r="AL415" s="199"/>
      <c r="AN415" s="71">
        <v>1</v>
      </c>
      <c r="AO415" s="199">
        <v>42051</v>
      </c>
      <c r="AP415" s="171"/>
      <c r="AQ415" s="206"/>
      <c r="AR415" s="57">
        <v>42005</v>
      </c>
      <c r="AS415" s="71"/>
      <c r="AT415" s="280" t="s">
        <v>1967</v>
      </c>
      <c r="AU415" s="206"/>
      <c r="AW415" s="71"/>
      <c r="AX415" s="71"/>
      <c r="AY415" s="176">
        <v>37.807391000000003</v>
      </c>
      <c r="AZ415" s="176">
        <v>126.425633</v>
      </c>
      <c r="BA415" s="208">
        <v>16</v>
      </c>
      <c r="BB415" s="201"/>
      <c r="BC415" s="202"/>
      <c r="BD415" s="55" t="s">
        <v>43</v>
      </c>
      <c r="BE415" s="211">
        <v>4.4968833599985043</v>
      </c>
      <c r="BF415" s="295" t="s">
        <v>1967</v>
      </c>
      <c r="BG415" s="57">
        <v>42147</v>
      </c>
      <c r="BH415" s="57" t="s">
        <v>1122</v>
      </c>
      <c r="BI415" s="95" t="s">
        <v>2023</v>
      </c>
      <c r="BJ415" s="99">
        <v>40.466800000000006</v>
      </c>
      <c r="BK415" s="307"/>
      <c r="BL415" s="93" t="s">
        <v>2015</v>
      </c>
      <c r="BM415" s="55">
        <v>2</v>
      </c>
      <c r="BN415" s="324" t="s">
        <v>3037</v>
      </c>
      <c r="BO415" s="358">
        <v>5.0000000000000001E-3</v>
      </c>
      <c r="BP415" s="358">
        <v>0.33100000000000002</v>
      </c>
      <c r="BQ415" s="358">
        <v>1.4999999999999999E-2</v>
      </c>
      <c r="BR415" s="358">
        <v>0.57999999999999996</v>
      </c>
      <c r="BS415" s="358">
        <v>3.2000000000000001E-2</v>
      </c>
      <c r="BT415" s="358">
        <v>6.0000000000000001E-3</v>
      </c>
      <c r="BU415" s="359">
        <v>3.2000000000000001E-2</v>
      </c>
      <c r="BV415" s="358">
        <v>3.3552749E-2</v>
      </c>
      <c r="BW415" s="358">
        <v>0.26197467699999999</v>
      </c>
      <c r="BX415" s="358">
        <v>6.8148920000000002E-2</v>
      </c>
      <c r="BY415" s="358">
        <v>0.39179063800000002</v>
      </c>
      <c r="BZ415" s="358">
        <v>0.13483806500000001</v>
      </c>
      <c r="CA415" s="358">
        <v>1.3906020999999999E-2</v>
      </c>
      <c r="CB415" s="359">
        <v>9.5788929999999994E-2</v>
      </c>
      <c r="CC415" s="64">
        <v>296</v>
      </c>
      <c r="CD415" s="64">
        <v>307</v>
      </c>
      <c r="CE415" s="64">
        <v>267</v>
      </c>
      <c r="CF415" s="64">
        <v>284</v>
      </c>
      <c r="CG415" s="64">
        <v>248</v>
      </c>
      <c r="CH415" s="64">
        <v>193</v>
      </c>
      <c r="CI415" s="64">
        <v>214</v>
      </c>
      <c r="CJ415" s="64">
        <v>224</v>
      </c>
      <c r="CK415" s="64">
        <v>226</v>
      </c>
      <c r="CL415" s="327">
        <v>259</v>
      </c>
      <c r="CM415" s="328">
        <v>0.118855656697009</v>
      </c>
      <c r="CN415" s="328">
        <v>0.143021120293848</v>
      </c>
      <c r="CO415" s="55" t="s">
        <v>43</v>
      </c>
      <c r="CQ415" s="196"/>
      <c r="CR415" s="38"/>
      <c r="CS415" s="331"/>
      <c r="CT415" s="214"/>
      <c r="CU415" s="302">
        <v>8</v>
      </c>
      <c r="CV415" s="302">
        <v>8</v>
      </c>
      <c r="CW415" s="352" t="s">
        <v>2651</v>
      </c>
      <c r="CY415" s="196"/>
      <c r="CZ415" s="196"/>
      <c r="DA415" s="178" t="s">
        <v>3040</v>
      </c>
    </row>
    <row r="416" spans="1:105" s="194" customFormat="1">
      <c r="A416" s="55">
        <v>415</v>
      </c>
      <c r="B416" s="194" t="s">
        <v>1771</v>
      </c>
      <c r="C416" s="194" t="s">
        <v>1771</v>
      </c>
      <c r="D416" s="190" t="s">
        <v>29</v>
      </c>
      <c r="F416" s="194" t="s">
        <v>1772</v>
      </c>
      <c r="G416" s="195"/>
      <c r="H416" s="195"/>
      <c r="I416" s="195"/>
      <c r="J416" s="196"/>
      <c r="K416" s="196"/>
      <c r="L416" s="197"/>
      <c r="M416" s="192" t="s">
        <v>798</v>
      </c>
      <c r="N416" s="198"/>
      <c r="O416" s="198"/>
      <c r="P416" s="198"/>
      <c r="Q416" s="193" t="s">
        <v>805</v>
      </c>
      <c r="R416" s="199">
        <v>41915</v>
      </c>
      <c r="S416" s="200"/>
      <c r="T416" s="203"/>
      <c r="U416" s="196"/>
      <c r="W416" s="204"/>
      <c r="X416" s="205" t="s">
        <v>806</v>
      </c>
      <c r="Y416" s="196"/>
      <c r="Z416" s="196"/>
      <c r="AA416" s="199"/>
      <c r="AB416" s="199"/>
      <c r="AC416" s="266"/>
      <c r="AD416" s="199">
        <v>42019</v>
      </c>
      <c r="AE416" s="71"/>
      <c r="AF416" s="214">
        <v>5</v>
      </c>
      <c r="AG416" s="214" t="s">
        <v>2001</v>
      </c>
      <c r="AH416" s="199">
        <v>42072</v>
      </c>
      <c r="AI416" s="204"/>
      <c r="AJ416" s="206"/>
      <c r="AK416" s="199">
        <v>42079</v>
      </c>
      <c r="AL416" s="199"/>
      <c r="AN416" s="71">
        <v>4</v>
      </c>
      <c r="AO416" s="199">
        <v>42051</v>
      </c>
      <c r="AP416" s="171"/>
      <c r="AQ416" s="206"/>
      <c r="AR416" s="57">
        <v>42005</v>
      </c>
      <c r="AS416" s="71"/>
      <c r="AT416" s="280" t="s">
        <v>1967</v>
      </c>
      <c r="AU416" s="206"/>
      <c r="AW416" s="71"/>
      <c r="AX416" s="71" t="s">
        <v>1967</v>
      </c>
      <c r="AY416" s="176">
        <v>37.699060000000003</v>
      </c>
      <c r="AZ416" s="176">
        <v>126.431647</v>
      </c>
      <c r="BA416" s="208">
        <v>27</v>
      </c>
      <c r="BB416" s="201"/>
      <c r="BC416" s="202"/>
      <c r="BD416" s="55" t="s">
        <v>43</v>
      </c>
      <c r="BE416" s="211">
        <v>4.3965999999999985</v>
      </c>
      <c r="BF416" s="296" t="s">
        <v>1967</v>
      </c>
      <c r="BG416" s="199">
        <v>42187</v>
      </c>
      <c r="BH416" s="199" t="s">
        <v>1122</v>
      </c>
      <c r="BI416" s="95" t="s">
        <v>2023</v>
      </c>
      <c r="BJ416" s="99">
        <v>33.536799999999999</v>
      </c>
      <c r="BK416" s="307"/>
      <c r="BL416" s="93" t="s">
        <v>2015</v>
      </c>
      <c r="BM416" s="55">
        <v>2</v>
      </c>
      <c r="BN416" s="324" t="s">
        <v>3037</v>
      </c>
      <c r="BO416" s="358">
        <v>1E-3</v>
      </c>
      <c r="BP416" s="358">
        <v>0.28499999999999998</v>
      </c>
      <c r="BQ416" s="358">
        <v>1E-3</v>
      </c>
      <c r="BR416" s="358">
        <v>0.66500000000000004</v>
      </c>
      <c r="BS416" s="358">
        <v>2.1000000000000001E-2</v>
      </c>
      <c r="BT416" s="358">
        <v>6.0000000000000001E-3</v>
      </c>
      <c r="BU416" s="359">
        <v>2.1000000000000001E-2</v>
      </c>
      <c r="BV416" s="358">
        <v>4.1828157999999997E-2</v>
      </c>
      <c r="BW416" s="358">
        <v>0.26283409899999999</v>
      </c>
      <c r="BX416" s="358">
        <v>6.5353019999999998E-2</v>
      </c>
      <c r="BY416" s="358">
        <v>0.40050559899999999</v>
      </c>
      <c r="BZ416" s="358">
        <v>0.12603351099999999</v>
      </c>
      <c r="CA416" s="358">
        <v>8.4399680000000008E-3</v>
      </c>
      <c r="CB416" s="359">
        <v>9.5005644E-2</v>
      </c>
      <c r="CC416" s="64">
        <v>296</v>
      </c>
      <c r="CD416" s="64">
        <v>307</v>
      </c>
      <c r="CE416" s="64">
        <v>267</v>
      </c>
      <c r="CF416" s="64">
        <v>285</v>
      </c>
      <c r="CG416" s="64">
        <v>248</v>
      </c>
      <c r="CH416" s="64">
        <v>193</v>
      </c>
      <c r="CI416" s="64">
        <v>214</v>
      </c>
      <c r="CJ416" s="64">
        <v>223</v>
      </c>
      <c r="CK416" s="64">
        <v>226</v>
      </c>
      <c r="CL416" s="327">
        <v>259</v>
      </c>
      <c r="CM416" s="328">
        <v>0.114492125415402</v>
      </c>
      <c r="CN416" s="328">
        <v>0.13252618868909699</v>
      </c>
      <c r="CO416" s="55" t="s">
        <v>43</v>
      </c>
      <c r="CQ416" s="196"/>
      <c r="CR416" s="38"/>
      <c r="CS416" s="331"/>
      <c r="CT416" s="214"/>
      <c r="CU416" s="302">
        <v>8</v>
      </c>
      <c r="CV416" s="302">
        <v>8</v>
      </c>
      <c r="CW416" s="352" t="s">
        <v>2652</v>
      </c>
      <c r="CY416" s="196"/>
      <c r="CZ416" s="196"/>
      <c r="DA416" s="178" t="s">
        <v>3040</v>
      </c>
    </row>
    <row r="417" spans="1:105" s="194" customFormat="1">
      <c r="A417" s="55">
        <v>416</v>
      </c>
      <c r="B417" s="194" t="s">
        <v>1773</v>
      </c>
      <c r="C417" s="194" t="s">
        <v>1773</v>
      </c>
      <c r="D417" s="190" t="s">
        <v>29</v>
      </c>
      <c r="F417" s="194" t="s">
        <v>1774</v>
      </c>
      <c r="G417" s="195"/>
      <c r="H417" s="195"/>
      <c r="I417" s="195"/>
      <c r="J417" s="196"/>
      <c r="K417" s="196"/>
      <c r="L417" s="197"/>
      <c r="M417" s="192" t="s">
        <v>798</v>
      </c>
      <c r="N417" s="198"/>
      <c r="O417" s="198"/>
      <c r="P417" s="198"/>
      <c r="Q417" s="193" t="s">
        <v>805</v>
      </c>
      <c r="R417" s="199">
        <v>41915</v>
      </c>
      <c r="S417" s="200"/>
      <c r="T417" s="203"/>
      <c r="U417" s="196"/>
      <c r="W417" s="204"/>
      <c r="X417" s="205" t="s">
        <v>806</v>
      </c>
      <c r="Y417" s="196"/>
      <c r="Z417" s="196"/>
      <c r="AA417" s="199"/>
      <c r="AB417" s="199"/>
      <c r="AC417" s="266"/>
      <c r="AD417" s="199">
        <v>42019</v>
      </c>
      <c r="AE417" s="71"/>
      <c r="AF417" s="214">
        <v>5</v>
      </c>
      <c r="AG417" s="214" t="s">
        <v>2001</v>
      </c>
      <c r="AH417" s="199">
        <v>42072</v>
      </c>
      <c r="AI417" s="204"/>
      <c r="AJ417" s="206"/>
      <c r="AK417" s="199">
        <v>42079</v>
      </c>
      <c r="AL417" s="199"/>
      <c r="AN417" s="71">
        <v>4</v>
      </c>
      <c r="AO417" s="199">
        <v>42051</v>
      </c>
      <c r="AP417" s="171"/>
      <c r="AQ417" s="206"/>
      <c r="AR417" s="57">
        <v>42005</v>
      </c>
      <c r="AS417" s="71"/>
      <c r="AT417" s="280" t="s">
        <v>1967</v>
      </c>
      <c r="AU417" s="206"/>
      <c r="AW417" s="71"/>
      <c r="AX417" s="71" t="s">
        <v>1967</v>
      </c>
      <c r="AY417" s="176">
        <v>37.631171999999999</v>
      </c>
      <c r="AZ417" s="176">
        <v>126.443141</v>
      </c>
      <c r="BA417" s="208">
        <v>23</v>
      </c>
      <c r="BB417" s="201"/>
      <c r="BC417" s="202"/>
      <c r="BD417" s="55" t="s">
        <v>43</v>
      </c>
      <c r="BE417" s="211">
        <v>4.34</v>
      </c>
      <c r="BF417" s="296" t="s">
        <v>1967</v>
      </c>
      <c r="BG417" s="199">
        <v>42187</v>
      </c>
      <c r="BH417" s="199" t="s">
        <v>1122</v>
      </c>
      <c r="BI417" s="95" t="s">
        <v>2023</v>
      </c>
      <c r="BJ417" s="99">
        <v>53.297200000000004</v>
      </c>
      <c r="BK417" s="307"/>
      <c r="BL417" s="93" t="s">
        <v>2015</v>
      </c>
      <c r="BM417" s="55">
        <v>2</v>
      </c>
      <c r="BN417" s="324" t="s">
        <v>3037</v>
      </c>
      <c r="BO417" s="358">
        <v>6.0000000000000001E-3</v>
      </c>
      <c r="BP417" s="358">
        <v>0.28899999999999998</v>
      </c>
      <c r="BQ417" s="358">
        <v>2E-3</v>
      </c>
      <c r="BR417" s="358">
        <v>0.58599999999999997</v>
      </c>
      <c r="BS417" s="358">
        <v>4.5999999999999999E-2</v>
      </c>
      <c r="BT417" s="358">
        <v>2.3E-2</v>
      </c>
      <c r="BU417" s="359">
        <v>4.8000000000000001E-2</v>
      </c>
      <c r="BV417" s="358">
        <v>3.2721185E-2</v>
      </c>
      <c r="BW417" s="358">
        <v>0.25661564199999998</v>
      </c>
      <c r="BX417" s="358">
        <v>6.4260769999999995E-2</v>
      </c>
      <c r="BY417" s="358">
        <v>0.39414807099999999</v>
      </c>
      <c r="BZ417" s="358">
        <v>0.13712869799999999</v>
      </c>
      <c r="CA417" s="358">
        <v>1.603769E-2</v>
      </c>
      <c r="CB417" s="359">
        <v>9.9087943999999997E-2</v>
      </c>
      <c r="CC417" s="64">
        <v>296</v>
      </c>
      <c r="CD417" s="64">
        <v>307</v>
      </c>
      <c r="CE417" s="64">
        <v>267</v>
      </c>
      <c r="CF417" s="64">
        <v>284</v>
      </c>
      <c r="CG417" s="64">
        <v>248</v>
      </c>
      <c r="CH417" s="64">
        <v>193</v>
      </c>
      <c r="CI417" s="64">
        <v>214</v>
      </c>
      <c r="CJ417" s="64">
        <v>223</v>
      </c>
      <c r="CK417" s="64">
        <v>226</v>
      </c>
      <c r="CL417" s="327">
        <v>259</v>
      </c>
      <c r="CM417" s="328">
        <v>0.103828926455714</v>
      </c>
      <c r="CN417" s="328">
        <v>0.145814523410293</v>
      </c>
      <c r="CO417" s="55" t="s">
        <v>43</v>
      </c>
      <c r="CQ417" s="196"/>
      <c r="CR417" s="38"/>
      <c r="CS417" s="331"/>
      <c r="CT417" s="214"/>
      <c r="CU417" s="302">
        <v>8</v>
      </c>
      <c r="CV417" s="302">
        <v>8</v>
      </c>
      <c r="CW417" s="352" t="s">
        <v>2653</v>
      </c>
      <c r="CY417" s="196"/>
      <c r="CZ417" s="196"/>
      <c r="DA417" s="178" t="s">
        <v>3040</v>
      </c>
    </row>
    <row r="418" spans="1:105" s="194" customFormat="1">
      <c r="A418" s="55">
        <v>417</v>
      </c>
      <c r="B418" s="194" t="s">
        <v>1775</v>
      </c>
      <c r="C418" s="194" t="s">
        <v>1775</v>
      </c>
      <c r="D418" s="190" t="s">
        <v>29</v>
      </c>
      <c r="F418" s="194" t="s">
        <v>1776</v>
      </c>
      <c r="G418" s="195"/>
      <c r="H418" s="195"/>
      <c r="I418" s="195"/>
      <c r="J418" s="196"/>
      <c r="K418" s="196"/>
      <c r="L418" s="197"/>
      <c r="M418" s="192" t="s">
        <v>798</v>
      </c>
      <c r="N418" s="198"/>
      <c r="O418" s="198"/>
      <c r="P418" s="198"/>
      <c r="Q418" s="193" t="s">
        <v>805</v>
      </c>
      <c r="R418" s="199">
        <v>41915</v>
      </c>
      <c r="S418" s="200"/>
      <c r="T418" s="203"/>
      <c r="U418" s="196"/>
      <c r="W418" s="204"/>
      <c r="X418" s="205" t="s">
        <v>806</v>
      </c>
      <c r="Y418" s="196"/>
      <c r="Z418" s="196"/>
      <c r="AA418" s="199"/>
      <c r="AB418" s="199"/>
      <c r="AC418" s="266"/>
      <c r="AD418" s="199">
        <v>42019</v>
      </c>
      <c r="AE418" s="71"/>
      <c r="AF418" s="214">
        <v>9</v>
      </c>
      <c r="AG418" s="214" t="s">
        <v>2001</v>
      </c>
      <c r="AH418" s="199">
        <v>42072</v>
      </c>
      <c r="AI418" s="204"/>
      <c r="AJ418" s="206"/>
      <c r="AK418" s="199">
        <v>42079</v>
      </c>
      <c r="AL418" s="199"/>
      <c r="AN418" s="71">
        <v>2</v>
      </c>
      <c r="AO418" s="199">
        <v>42051</v>
      </c>
      <c r="AP418" s="171"/>
      <c r="AQ418" s="206"/>
      <c r="AR418" s="57">
        <v>42005</v>
      </c>
      <c r="AS418" s="71"/>
      <c r="AT418" s="280" t="s">
        <v>1967</v>
      </c>
      <c r="AU418" s="206"/>
      <c r="AW418" s="71"/>
      <c r="AX418" s="71" t="s">
        <v>1967</v>
      </c>
      <c r="AY418" s="176">
        <v>37.633960999999999</v>
      </c>
      <c r="AZ418" s="176">
        <v>126.465856</v>
      </c>
      <c r="BA418" s="208">
        <v>7</v>
      </c>
      <c r="BB418" s="201"/>
      <c r="BC418" s="202"/>
      <c r="BD418" s="55" t="s">
        <v>43</v>
      </c>
      <c r="BE418" s="211">
        <v>4.46</v>
      </c>
      <c r="BF418" s="296" t="s">
        <v>1967</v>
      </c>
      <c r="BG418" s="199">
        <v>42187</v>
      </c>
      <c r="BH418" s="199" t="s">
        <v>1122</v>
      </c>
      <c r="BI418" s="95" t="s">
        <v>2023</v>
      </c>
      <c r="BJ418" s="99">
        <v>45.496000000000009</v>
      </c>
      <c r="BK418" s="307"/>
      <c r="BL418" s="93" t="s">
        <v>2015</v>
      </c>
      <c r="BM418" s="55">
        <v>2</v>
      </c>
      <c r="BN418" s="324" t="s">
        <v>3037</v>
      </c>
      <c r="BO418" s="358">
        <v>1E-3</v>
      </c>
      <c r="BP418" s="358">
        <v>0.34899999999999998</v>
      </c>
      <c r="BQ418" s="358">
        <v>5.0000000000000001E-3</v>
      </c>
      <c r="BR418" s="358">
        <v>0.57699999999999996</v>
      </c>
      <c r="BS418" s="358">
        <v>2.1000000000000001E-2</v>
      </c>
      <c r="BT418" s="358">
        <v>1.2999999999999999E-2</v>
      </c>
      <c r="BU418" s="359">
        <v>3.4000000000000002E-2</v>
      </c>
      <c r="BV418" s="358">
        <v>2.7695243000000001E-2</v>
      </c>
      <c r="BW418" s="358">
        <v>0.26631971799999998</v>
      </c>
      <c r="BX418" s="358">
        <v>6.5421814999999994E-2</v>
      </c>
      <c r="BY418" s="358">
        <v>0.39045179200000002</v>
      </c>
      <c r="BZ418" s="358">
        <v>0.14033352199999999</v>
      </c>
      <c r="CA418" s="358">
        <v>1.1971407E-2</v>
      </c>
      <c r="CB418" s="359">
        <v>9.7806503000000003E-2</v>
      </c>
      <c r="CC418" s="64">
        <v>296</v>
      </c>
      <c r="CD418" s="64">
        <v>307</v>
      </c>
      <c r="CE418" s="64">
        <v>267</v>
      </c>
      <c r="CF418" s="64">
        <v>284</v>
      </c>
      <c r="CG418" s="64">
        <v>248</v>
      </c>
      <c r="CH418" s="64">
        <v>193</v>
      </c>
      <c r="CI418" s="64">
        <v>214</v>
      </c>
      <c r="CJ418" s="64">
        <v>223</v>
      </c>
      <c r="CK418" s="64">
        <v>226</v>
      </c>
      <c r="CL418" s="327">
        <v>259</v>
      </c>
      <c r="CM418" s="328">
        <v>0.10371333622308899</v>
      </c>
      <c r="CN418" s="328">
        <v>0.14540882125354701</v>
      </c>
      <c r="CO418" s="55" t="s">
        <v>43</v>
      </c>
      <c r="CQ418" s="196"/>
      <c r="CR418" s="38"/>
      <c r="CS418" s="331"/>
      <c r="CT418" s="214"/>
      <c r="CU418" s="302">
        <v>8</v>
      </c>
      <c r="CV418" s="302">
        <v>8</v>
      </c>
      <c r="CW418" s="352" t="s">
        <v>2654</v>
      </c>
      <c r="CY418" s="196"/>
      <c r="CZ418" s="196"/>
      <c r="DA418" s="178" t="s">
        <v>3040</v>
      </c>
    </row>
    <row r="419" spans="1:105" s="194" customFormat="1">
      <c r="A419" s="55">
        <v>418</v>
      </c>
      <c r="B419" s="194" t="s">
        <v>1777</v>
      </c>
      <c r="C419" s="194" t="s">
        <v>1777</v>
      </c>
      <c r="D419" s="190" t="s">
        <v>29</v>
      </c>
      <c r="F419" s="194" t="s">
        <v>1778</v>
      </c>
      <c r="G419" s="195"/>
      <c r="H419" s="195"/>
      <c r="I419" s="195"/>
      <c r="J419" s="196"/>
      <c r="K419" s="196"/>
      <c r="L419" s="197"/>
      <c r="M419" s="192" t="s">
        <v>798</v>
      </c>
      <c r="N419" s="198"/>
      <c r="O419" s="198"/>
      <c r="P419" s="198"/>
      <c r="Q419" s="193" t="s">
        <v>805</v>
      </c>
      <c r="R419" s="199">
        <v>41915</v>
      </c>
      <c r="S419" s="200"/>
      <c r="T419" s="203"/>
      <c r="U419" s="196"/>
      <c r="W419" s="204"/>
      <c r="X419" s="205" t="s">
        <v>806</v>
      </c>
      <c r="Y419" s="196"/>
      <c r="Z419" s="196"/>
      <c r="AA419" s="199"/>
      <c r="AB419" s="199"/>
      <c r="AC419" s="266"/>
      <c r="AD419" s="199">
        <v>42019</v>
      </c>
      <c r="AE419" s="71"/>
      <c r="AF419" s="214">
        <v>10</v>
      </c>
      <c r="AG419" s="214" t="s">
        <v>2001</v>
      </c>
      <c r="AH419" s="199">
        <v>42072</v>
      </c>
      <c r="AI419" s="204"/>
      <c r="AJ419" s="206"/>
      <c r="AK419" s="199">
        <v>42079</v>
      </c>
      <c r="AL419" s="199"/>
      <c r="AN419" s="71">
        <v>2</v>
      </c>
      <c r="AO419" s="199">
        <v>42051</v>
      </c>
      <c r="AP419" s="171"/>
      <c r="AQ419" s="206"/>
      <c r="AR419" s="57">
        <v>42005</v>
      </c>
      <c r="AS419" s="71"/>
      <c r="AT419" s="280" t="s">
        <v>1967</v>
      </c>
      <c r="AU419" s="206"/>
      <c r="AW419" s="71"/>
      <c r="AX419" s="71" t="s">
        <v>1967</v>
      </c>
      <c r="AY419" s="176">
        <v>37.761724999999998</v>
      </c>
      <c r="AZ419" s="176">
        <v>126.364306</v>
      </c>
      <c r="BA419" s="208">
        <v>6</v>
      </c>
      <c r="BB419" s="201"/>
      <c r="BC419" s="202"/>
      <c r="BD419" s="55" t="s">
        <v>43</v>
      </c>
      <c r="BE419" s="211">
        <v>4.3542614008291514</v>
      </c>
      <c r="BF419" s="296" t="s">
        <v>1967</v>
      </c>
      <c r="BG419" s="199">
        <v>42187</v>
      </c>
      <c r="BH419" s="199" t="s">
        <v>1122</v>
      </c>
      <c r="BI419" s="95" t="s">
        <v>2023</v>
      </c>
      <c r="BJ419" s="99">
        <v>80.027200000000008</v>
      </c>
      <c r="BK419" s="307"/>
      <c r="BL419" s="93" t="s">
        <v>2015</v>
      </c>
      <c r="BM419" s="55">
        <v>2</v>
      </c>
      <c r="BN419" s="324" t="s">
        <v>3037</v>
      </c>
      <c r="BO419" s="358">
        <v>3.0000000000000001E-3</v>
      </c>
      <c r="BP419" s="358">
        <v>0.29299999999999998</v>
      </c>
      <c r="BQ419" s="358">
        <v>3.0000000000000001E-3</v>
      </c>
      <c r="BR419" s="358">
        <v>0.63400000000000001</v>
      </c>
      <c r="BS419" s="358">
        <v>2.4E-2</v>
      </c>
      <c r="BT419" s="358">
        <v>4.0000000000000001E-3</v>
      </c>
      <c r="BU419" s="359">
        <v>3.9E-2</v>
      </c>
      <c r="BV419" s="358">
        <v>3.1429921999999999E-2</v>
      </c>
      <c r="BW419" s="358">
        <v>0.26364190399999998</v>
      </c>
      <c r="BX419" s="358">
        <v>6.7702604999999999E-2</v>
      </c>
      <c r="BY419" s="358">
        <v>0.402979951</v>
      </c>
      <c r="BZ419" s="358">
        <v>0.12725994700000001</v>
      </c>
      <c r="CA419" s="358">
        <v>9.0327640000000004E-3</v>
      </c>
      <c r="CB419" s="359">
        <v>9.7952907000000006E-2</v>
      </c>
      <c r="CC419" s="64">
        <v>296</v>
      </c>
      <c r="CD419" s="64">
        <v>307</v>
      </c>
      <c r="CE419" s="64">
        <v>267</v>
      </c>
      <c r="CF419" s="64">
        <v>285</v>
      </c>
      <c r="CG419" s="64">
        <v>248</v>
      </c>
      <c r="CH419" s="64">
        <v>193</v>
      </c>
      <c r="CI419" s="64">
        <v>214</v>
      </c>
      <c r="CJ419" s="64">
        <v>223</v>
      </c>
      <c r="CK419" s="64">
        <v>226</v>
      </c>
      <c r="CL419" s="327">
        <v>259</v>
      </c>
      <c r="CM419" s="328">
        <v>0.111804652506863</v>
      </c>
      <c r="CN419" s="328">
        <v>0.13895757418011501</v>
      </c>
      <c r="CO419" s="55" t="s">
        <v>43</v>
      </c>
      <c r="CQ419" s="196"/>
      <c r="CR419" s="38"/>
      <c r="CS419" s="331"/>
      <c r="CT419" s="214"/>
      <c r="CU419" s="302">
        <v>8</v>
      </c>
      <c r="CV419" s="302">
        <v>8</v>
      </c>
      <c r="CW419" s="352" t="s">
        <v>2655</v>
      </c>
      <c r="CY419" s="196"/>
      <c r="CZ419" s="196"/>
      <c r="DA419" s="178" t="s">
        <v>3040</v>
      </c>
    </row>
    <row r="420" spans="1:105" s="194" customFormat="1">
      <c r="A420" s="55">
        <v>419</v>
      </c>
      <c r="B420" s="194" t="s">
        <v>1779</v>
      </c>
      <c r="C420" s="194" t="s">
        <v>1779</v>
      </c>
      <c r="D420" s="190" t="s">
        <v>29</v>
      </c>
      <c r="F420" s="194" t="s">
        <v>1780</v>
      </c>
      <c r="G420" s="195"/>
      <c r="H420" s="195"/>
      <c r="I420" s="195"/>
      <c r="J420" s="196"/>
      <c r="K420" s="196"/>
      <c r="L420" s="197"/>
      <c r="M420" s="192" t="s">
        <v>798</v>
      </c>
      <c r="N420" s="198"/>
      <c r="O420" s="198"/>
      <c r="P420" s="198"/>
      <c r="Q420" s="193" t="s">
        <v>805</v>
      </c>
      <c r="R420" s="199">
        <v>41915</v>
      </c>
      <c r="S420" s="200"/>
      <c r="T420" s="203"/>
      <c r="U420" s="196"/>
      <c r="W420" s="204"/>
      <c r="X420" s="205" t="s">
        <v>806</v>
      </c>
      <c r="Y420" s="196"/>
      <c r="Z420" s="196"/>
      <c r="AA420" s="199"/>
      <c r="AB420" s="199"/>
      <c r="AC420" s="266"/>
      <c r="AD420" s="199">
        <v>42019</v>
      </c>
      <c r="AE420" s="71">
        <v>4</v>
      </c>
      <c r="AF420" s="214">
        <v>8</v>
      </c>
      <c r="AG420" s="214" t="s">
        <v>2001</v>
      </c>
      <c r="AH420" s="199">
        <v>42072</v>
      </c>
      <c r="AI420" s="204"/>
      <c r="AJ420" s="206"/>
      <c r="AK420" s="199">
        <v>42079</v>
      </c>
      <c r="AL420" s="199"/>
      <c r="AN420" s="71">
        <v>2</v>
      </c>
      <c r="AO420" s="199">
        <v>42051</v>
      </c>
      <c r="AP420" s="171"/>
      <c r="AQ420" s="206"/>
      <c r="AR420" s="57">
        <v>42005</v>
      </c>
      <c r="AS420" s="71"/>
      <c r="AT420" s="280" t="s">
        <v>1967</v>
      </c>
      <c r="AU420" s="206"/>
      <c r="AW420" s="71"/>
      <c r="AX420" s="71" t="s">
        <v>1967</v>
      </c>
      <c r="AY420" s="176">
        <v>37.724618</v>
      </c>
      <c r="AZ420" s="176">
        <v>126.38927200000001</v>
      </c>
      <c r="BA420" s="208">
        <v>8</v>
      </c>
      <c r="BB420" s="201"/>
      <c r="BC420" s="202"/>
      <c r="BD420" s="55" t="s">
        <v>43</v>
      </c>
      <c r="BE420" s="211">
        <v>4.3173650107991355</v>
      </c>
      <c r="BF420" s="296" t="s">
        <v>1967</v>
      </c>
      <c r="BG420" s="199">
        <v>42187</v>
      </c>
      <c r="BH420" s="199" t="s">
        <v>1122</v>
      </c>
      <c r="BI420" s="95" t="s">
        <v>2023</v>
      </c>
      <c r="BJ420" s="99">
        <v>92.461600000000004</v>
      </c>
      <c r="BK420" s="307"/>
      <c r="BL420" s="93" t="s">
        <v>2015</v>
      </c>
      <c r="BM420" s="55">
        <v>2</v>
      </c>
      <c r="BN420" s="324" t="s">
        <v>3037</v>
      </c>
      <c r="BO420" s="358">
        <v>0.01</v>
      </c>
      <c r="BP420" s="358">
        <v>0.22</v>
      </c>
      <c r="BQ420" s="358">
        <v>3.0000000000000001E-3</v>
      </c>
      <c r="BR420" s="358">
        <v>0.61699999999999999</v>
      </c>
      <c r="BS420" s="358">
        <v>6.2E-2</v>
      </c>
      <c r="BT420" s="358">
        <v>4.4999999999999998E-2</v>
      </c>
      <c r="BU420" s="359">
        <v>4.2999999999999997E-2</v>
      </c>
      <c r="BV420" s="358">
        <v>1.7936668999999999E-2</v>
      </c>
      <c r="BW420" s="358">
        <v>0.24803513599999999</v>
      </c>
      <c r="BX420" s="358">
        <v>4.9356750999999997E-2</v>
      </c>
      <c r="BY420" s="358">
        <v>0.41245425000000002</v>
      </c>
      <c r="BZ420" s="358">
        <v>0.15204817400000001</v>
      </c>
      <c r="CA420" s="358">
        <v>2.1019466000000001E-2</v>
      </c>
      <c r="CB420" s="359">
        <v>9.9149554000000001E-2</v>
      </c>
      <c r="CC420" s="64">
        <v>296</v>
      </c>
      <c r="CD420" s="64">
        <v>307</v>
      </c>
      <c r="CE420" s="64">
        <v>267</v>
      </c>
      <c r="CF420" s="64">
        <v>283</v>
      </c>
      <c r="CG420" s="64">
        <v>248</v>
      </c>
      <c r="CH420" s="64">
        <v>193</v>
      </c>
      <c r="CI420" s="64">
        <v>213</v>
      </c>
      <c r="CJ420" s="64">
        <v>224</v>
      </c>
      <c r="CK420" s="64">
        <v>226</v>
      </c>
      <c r="CL420" s="327">
        <v>259</v>
      </c>
      <c r="CM420" s="328">
        <v>8.3571738188123093E-2</v>
      </c>
      <c r="CN420" s="328">
        <v>0.17109702645602801</v>
      </c>
      <c r="CO420" s="55" t="s">
        <v>2050</v>
      </c>
      <c r="CQ420" s="196"/>
      <c r="CR420" s="38"/>
      <c r="CS420" s="331"/>
      <c r="CT420" s="214"/>
      <c r="CU420" s="302">
        <v>8</v>
      </c>
      <c r="CV420" s="302">
        <v>8</v>
      </c>
      <c r="CW420" s="352" t="s">
        <v>2656</v>
      </c>
      <c r="CY420" s="196" t="s">
        <v>3040</v>
      </c>
      <c r="CZ420" s="196" t="s">
        <v>3040</v>
      </c>
      <c r="DA420" s="178" t="s">
        <v>3040</v>
      </c>
    </row>
    <row r="421" spans="1:105" s="194" customFormat="1">
      <c r="A421" s="55">
        <v>420</v>
      </c>
      <c r="B421" s="194" t="s">
        <v>1781</v>
      </c>
      <c r="C421" s="194" t="s">
        <v>1781</v>
      </c>
      <c r="D421" s="190" t="s">
        <v>29</v>
      </c>
      <c r="F421" s="194" t="s">
        <v>1782</v>
      </c>
      <c r="G421" s="195"/>
      <c r="H421" s="195"/>
      <c r="I421" s="195"/>
      <c r="J421" s="196"/>
      <c r="K421" s="196"/>
      <c r="L421" s="197"/>
      <c r="M421" s="192" t="s">
        <v>798</v>
      </c>
      <c r="N421" s="198"/>
      <c r="O421" s="198"/>
      <c r="P421" s="198"/>
      <c r="Q421" s="193" t="s">
        <v>805</v>
      </c>
      <c r="R421" s="199">
        <v>41915</v>
      </c>
      <c r="S421" s="200"/>
      <c r="T421" s="203"/>
      <c r="U421" s="196"/>
      <c r="W421" s="204"/>
      <c r="X421" s="205" t="s">
        <v>806</v>
      </c>
      <c r="Y421" s="196"/>
      <c r="Z421" s="196"/>
      <c r="AA421" s="199"/>
      <c r="AB421" s="199"/>
      <c r="AC421" s="266"/>
      <c r="AD421" s="199">
        <v>42019</v>
      </c>
      <c r="AE421" s="71"/>
      <c r="AF421" s="214">
        <v>7</v>
      </c>
      <c r="AG421" s="214" t="s">
        <v>2001</v>
      </c>
      <c r="AH421" s="199">
        <v>42072</v>
      </c>
      <c r="AI421" s="204"/>
      <c r="AJ421" s="206"/>
      <c r="AK421" s="199">
        <v>42079</v>
      </c>
      <c r="AL421" s="199"/>
      <c r="AN421" s="71">
        <v>4</v>
      </c>
      <c r="AO421" s="199">
        <v>42051</v>
      </c>
      <c r="AP421" s="171"/>
      <c r="AQ421" s="206"/>
      <c r="AR421" s="57">
        <v>42005</v>
      </c>
      <c r="AS421" s="71"/>
      <c r="AT421" s="280" t="s">
        <v>1967</v>
      </c>
      <c r="AU421" s="206"/>
      <c r="AW421" s="71"/>
      <c r="AX421" s="71" t="s">
        <v>1967</v>
      </c>
      <c r="AY421" s="176">
        <v>37.780566</v>
      </c>
      <c r="AZ421" s="176">
        <v>126.405413</v>
      </c>
      <c r="BA421" s="208">
        <v>20</v>
      </c>
      <c r="BB421" s="201"/>
      <c r="BC421" s="202"/>
      <c r="BD421" s="55" t="s">
        <v>43</v>
      </c>
      <c r="BE421" s="211">
        <v>4.4134641051567236</v>
      </c>
      <c r="BF421" s="296" t="s">
        <v>1967</v>
      </c>
      <c r="BG421" s="199">
        <v>42187</v>
      </c>
      <c r="BH421" s="199" t="s">
        <v>1122</v>
      </c>
      <c r="BI421" s="95" t="s">
        <v>2023</v>
      </c>
      <c r="BJ421" s="99">
        <v>93.332800000000006</v>
      </c>
      <c r="BK421" s="307"/>
      <c r="BL421" s="93" t="s">
        <v>2015</v>
      </c>
      <c r="BM421" s="55">
        <v>2</v>
      </c>
      <c r="BN421" s="324" t="s">
        <v>3037</v>
      </c>
      <c r="BO421" s="358">
        <v>4.0000000000000001E-3</v>
      </c>
      <c r="BP421" s="358">
        <v>0.34399999999999997</v>
      </c>
      <c r="BQ421" s="358">
        <v>6.0000000000000001E-3</v>
      </c>
      <c r="BR421" s="358">
        <v>0.52400000000000002</v>
      </c>
      <c r="BS421" s="358">
        <v>6.4000000000000001E-2</v>
      </c>
      <c r="BT421" s="358">
        <v>3.7999999999999999E-2</v>
      </c>
      <c r="BU421" s="359">
        <v>2.1000000000000001E-2</v>
      </c>
      <c r="BV421" s="358">
        <v>1.7186145999999999E-2</v>
      </c>
      <c r="BW421" s="358">
        <v>0.261437592</v>
      </c>
      <c r="BX421" s="358">
        <v>5.9612917000000001E-2</v>
      </c>
      <c r="BY421" s="358">
        <v>0.393856025</v>
      </c>
      <c r="BZ421" s="358">
        <v>0.15824637499999999</v>
      </c>
      <c r="CA421" s="358">
        <v>1.6255130999999999E-2</v>
      </c>
      <c r="CB421" s="359">
        <v>9.3405813000000004E-2</v>
      </c>
      <c r="CC421" s="64">
        <v>296</v>
      </c>
      <c r="CD421" s="64">
        <v>307</v>
      </c>
      <c r="CE421" s="64">
        <v>267</v>
      </c>
      <c r="CF421" s="64">
        <v>284</v>
      </c>
      <c r="CG421" s="64">
        <v>248</v>
      </c>
      <c r="CH421" s="64">
        <v>193</v>
      </c>
      <c r="CI421" s="64">
        <v>213</v>
      </c>
      <c r="CJ421" s="64">
        <v>224</v>
      </c>
      <c r="CK421" s="64">
        <v>226</v>
      </c>
      <c r="CL421" s="327">
        <v>259</v>
      </c>
      <c r="CM421" s="328">
        <v>8.8166449934980504E-2</v>
      </c>
      <c r="CN421" s="328">
        <v>0.16178614438739899</v>
      </c>
      <c r="CO421" s="55" t="s">
        <v>43</v>
      </c>
      <c r="CQ421" s="196"/>
      <c r="CR421" s="38"/>
      <c r="CS421" s="331"/>
      <c r="CT421" s="214"/>
      <c r="CU421" s="302">
        <v>8</v>
      </c>
      <c r="CV421" s="302">
        <v>8</v>
      </c>
      <c r="CW421" s="352" t="s">
        <v>2657</v>
      </c>
      <c r="CY421" s="196"/>
      <c r="CZ421" s="196" t="s">
        <v>3040</v>
      </c>
      <c r="DA421" s="178" t="s">
        <v>3040</v>
      </c>
    </row>
    <row r="422" spans="1:105" s="194" customFormat="1">
      <c r="A422" s="55">
        <v>421</v>
      </c>
      <c r="B422" s="194" t="s">
        <v>1783</v>
      </c>
      <c r="C422" s="194" t="s">
        <v>1783</v>
      </c>
      <c r="D422" s="190" t="s">
        <v>29</v>
      </c>
      <c r="F422" s="194" t="s">
        <v>1784</v>
      </c>
      <c r="G422" s="195"/>
      <c r="H422" s="195"/>
      <c r="I422" s="195"/>
      <c r="J422" s="196"/>
      <c r="K422" s="196"/>
      <c r="L422" s="197"/>
      <c r="M422" s="192" t="s">
        <v>798</v>
      </c>
      <c r="N422" s="198"/>
      <c r="O422" s="198"/>
      <c r="P422" s="198"/>
      <c r="Q422" s="193" t="s">
        <v>805</v>
      </c>
      <c r="R422" s="199">
        <v>41915</v>
      </c>
      <c r="S422" s="200"/>
      <c r="T422" s="203"/>
      <c r="U422" s="196"/>
      <c r="W422" s="204"/>
      <c r="X422" s="205" t="s">
        <v>806</v>
      </c>
      <c r="Y422" s="196"/>
      <c r="Z422" s="196"/>
      <c r="AA422" s="199"/>
      <c r="AB422" s="199"/>
      <c r="AC422" s="266"/>
      <c r="AD422" s="199">
        <v>42019</v>
      </c>
      <c r="AE422" s="71"/>
      <c r="AF422" s="214">
        <v>6</v>
      </c>
      <c r="AG422" s="214" t="s">
        <v>2001</v>
      </c>
      <c r="AH422" s="199">
        <v>42072</v>
      </c>
      <c r="AI422" s="204"/>
      <c r="AJ422" s="206"/>
      <c r="AK422" s="199">
        <v>42079</v>
      </c>
      <c r="AL422" s="199"/>
      <c r="AN422" s="71">
        <v>2</v>
      </c>
      <c r="AO422" s="199">
        <v>42051</v>
      </c>
      <c r="AP422" s="171"/>
      <c r="AQ422" s="206"/>
      <c r="AR422" s="57">
        <v>42005</v>
      </c>
      <c r="AS422" s="71"/>
      <c r="AT422" s="280" t="s">
        <v>1967</v>
      </c>
      <c r="AU422" s="206"/>
      <c r="AW422" s="71"/>
      <c r="AX422" s="71" t="s">
        <v>1967</v>
      </c>
      <c r="AY422" s="176">
        <v>37.661980999999997</v>
      </c>
      <c r="AZ422" s="176">
        <v>126.67988</v>
      </c>
      <c r="BA422" s="208">
        <v>9</v>
      </c>
      <c r="BB422" s="201"/>
      <c r="BC422" s="202"/>
      <c r="BD422" s="55" t="s">
        <v>43</v>
      </c>
      <c r="BE422" s="211">
        <v>4.3507904337251722</v>
      </c>
      <c r="BF422" s="296" t="s">
        <v>1967</v>
      </c>
      <c r="BG422" s="199">
        <v>42187</v>
      </c>
      <c r="BH422" s="199" t="s">
        <v>1122</v>
      </c>
      <c r="BI422" s="95" t="s">
        <v>2023</v>
      </c>
      <c r="BJ422" s="99">
        <v>49.931200000000004</v>
      </c>
      <c r="BK422" s="307"/>
      <c r="BL422" s="93" t="s">
        <v>2015</v>
      </c>
      <c r="BM422" s="55">
        <v>2</v>
      </c>
      <c r="BN422" s="324" t="s">
        <v>3037</v>
      </c>
      <c r="BO422" s="358">
        <v>2E-3</v>
      </c>
      <c r="BP422" s="358">
        <v>0.24299999999999999</v>
      </c>
      <c r="BQ422" s="358">
        <v>1E-3</v>
      </c>
      <c r="BR422" s="358">
        <v>0.61699999999999999</v>
      </c>
      <c r="BS422" s="358">
        <v>3.1E-2</v>
      </c>
      <c r="BT422" s="358">
        <v>3.4000000000000002E-2</v>
      </c>
      <c r="BU422" s="359">
        <v>7.3999999999999996E-2</v>
      </c>
      <c r="BV422" s="358">
        <v>4.1346154000000003E-2</v>
      </c>
      <c r="BW422" s="358">
        <v>0.24910117100000001</v>
      </c>
      <c r="BX422" s="358">
        <v>7.1557770000000007E-2</v>
      </c>
      <c r="BY422" s="358">
        <v>0.37633345299999998</v>
      </c>
      <c r="BZ422" s="358">
        <v>0.13428923600000001</v>
      </c>
      <c r="CA422" s="358">
        <v>2.5032380999999999E-2</v>
      </c>
      <c r="CB422" s="359">
        <v>0.102339835</v>
      </c>
      <c r="CC422" s="64">
        <v>296</v>
      </c>
      <c r="CD422" s="64">
        <v>307</v>
      </c>
      <c r="CE422" s="64">
        <v>268</v>
      </c>
      <c r="CF422" s="64">
        <v>284</v>
      </c>
      <c r="CG422" s="64">
        <v>248</v>
      </c>
      <c r="CH422" s="64">
        <v>193</v>
      </c>
      <c r="CI422" s="64">
        <v>213</v>
      </c>
      <c r="CJ422" s="64">
        <v>224</v>
      </c>
      <c r="CK422" s="64">
        <v>226</v>
      </c>
      <c r="CL422" s="327">
        <v>259</v>
      </c>
      <c r="CM422" s="328">
        <v>0.12529981216587199</v>
      </c>
      <c r="CN422" s="328">
        <v>0.13297433017278401</v>
      </c>
      <c r="CO422" s="55" t="s">
        <v>43</v>
      </c>
      <c r="CQ422" s="196"/>
      <c r="CR422" s="38"/>
      <c r="CS422" s="331"/>
      <c r="CT422" s="214"/>
      <c r="CU422" s="302">
        <v>8</v>
      </c>
      <c r="CV422" s="302">
        <v>8</v>
      </c>
      <c r="CW422" s="352" t="s">
        <v>2658</v>
      </c>
      <c r="CY422" s="196"/>
      <c r="CZ422" s="196"/>
      <c r="DA422" s="178" t="s">
        <v>3040</v>
      </c>
    </row>
    <row r="423" spans="1:105" s="194" customFormat="1">
      <c r="A423" s="55">
        <v>422</v>
      </c>
      <c r="B423" s="194" t="s">
        <v>1785</v>
      </c>
      <c r="C423" s="194" t="s">
        <v>1785</v>
      </c>
      <c r="D423" s="190" t="s">
        <v>29</v>
      </c>
      <c r="F423" s="194" t="s">
        <v>1786</v>
      </c>
      <c r="G423" s="195"/>
      <c r="H423" s="195"/>
      <c r="I423" s="195"/>
      <c r="J423" s="196"/>
      <c r="K423" s="196"/>
      <c r="L423" s="197"/>
      <c r="M423" s="192" t="s">
        <v>798</v>
      </c>
      <c r="N423" s="198"/>
      <c r="O423" s="198"/>
      <c r="P423" s="198"/>
      <c r="Q423" s="193" t="s">
        <v>805</v>
      </c>
      <c r="R423" s="199">
        <v>41922</v>
      </c>
      <c r="S423" s="200"/>
      <c r="T423" s="203"/>
      <c r="U423" s="196"/>
      <c r="W423" s="204"/>
      <c r="X423" s="205" t="s">
        <v>806</v>
      </c>
      <c r="Y423" s="196"/>
      <c r="Z423" s="196"/>
      <c r="AA423" s="199"/>
      <c r="AB423" s="199"/>
      <c r="AC423" s="266"/>
      <c r="AD423" s="199">
        <v>42019</v>
      </c>
      <c r="AE423" s="71">
        <v>4</v>
      </c>
      <c r="AF423" s="214">
        <v>6</v>
      </c>
      <c r="AG423" s="214" t="s">
        <v>2000</v>
      </c>
      <c r="AH423" s="199">
        <v>42072</v>
      </c>
      <c r="AI423" s="204"/>
      <c r="AJ423" s="206"/>
      <c r="AK423" s="199">
        <v>42079</v>
      </c>
      <c r="AL423" s="199"/>
      <c r="AN423" s="71">
        <v>2</v>
      </c>
      <c r="AO423" s="199">
        <v>42051</v>
      </c>
      <c r="AP423" s="171"/>
      <c r="AQ423" s="206"/>
      <c r="AR423" s="57">
        <v>42005</v>
      </c>
      <c r="AS423" s="71"/>
      <c r="AT423" s="280" t="s">
        <v>1967</v>
      </c>
      <c r="AU423" s="206"/>
      <c r="AW423" s="71"/>
      <c r="AX423" s="71" t="s">
        <v>1967</v>
      </c>
      <c r="AY423" s="176">
        <v>37.935547999999997</v>
      </c>
      <c r="AZ423" s="176">
        <v>127.78385900000001</v>
      </c>
      <c r="BA423" s="208">
        <v>102</v>
      </c>
      <c r="BB423" s="201"/>
      <c r="BC423" s="202"/>
      <c r="BD423" s="55" t="s">
        <v>74</v>
      </c>
      <c r="BE423" s="211">
        <v>8.5129143492769721</v>
      </c>
      <c r="BF423" s="295" t="s">
        <v>1967</v>
      </c>
      <c r="BG423" s="57">
        <v>42147</v>
      </c>
      <c r="BH423" s="57" t="s">
        <v>1122</v>
      </c>
      <c r="BI423" s="95" t="s">
        <v>2023</v>
      </c>
      <c r="BJ423" s="99">
        <v>37.734400000000008</v>
      </c>
      <c r="BK423" s="307"/>
      <c r="BL423" s="93" t="s">
        <v>2015</v>
      </c>
      <c r="BM423" s="55">
        <v>3</v>
      </c>
      <c r="BN423" s="320" t="s">
        <v>2138</v>
      </c>
      <c r="BO423" s="358">
        <v>0</v>
      </c>
      <c r="BP423" s="358">
        <v>0.21199999999999999</v>
      </c>
      <c r="BQ423" s="358">
        <v>1.4E-2</v>
      </c>
      <c r="BR423" s="358">
        <v>0.13300000000000001</v>
      </c>
      <c r="BS423" s="358">
        <v>0.58099999999999996</v>
      </c>
      <c r="BT423" s="358">
        <v>7.0000000000000001E-3</v>
      </c>
      <c r="BU423" s="359">
        <v>5.1999999999999998E-2</v>
      </c>
      <c r="BV423" s="358">
        <v>2.2602523999999999E-2</v>
      </c>
      <c r="BW423" s="358">
        <v>0.187918065</v>
      </c>
      <c r="BX423" s="358">
        <v>6.1975501000000002E-2</v>
      </c>
      <c r="BY423" s="358">
        <v>0.262609592</v>
      </c>
      <c r="BZ423" s="358">
        <v>0.28757424500000001</v>
      </c>
      <c r="CA423" s="358">
        <v>6.2200759000000001E-2</v>
      </c>
      <c r="CB423" s="359">
        <v>0.115119314</v>
      </c>
      <c r="CC423" s="64">
        <v>295</v>
      </c>
      <c r="CD423" s="64">
        <v>308</v>
      </c>
      <c r="CE423" s="64">
        <v>265</v>
      </c>
      <c r="CF423" s="64">
        <v>283</v>
      </c>
      <c r="CG423" s="64">
        <v>250</v>
      </c>
      <c r="CH423" s="64">
        <v>194</v>
      </c>
      <c r="CI423" s="64">
        <v>213</v>
      </c>
      <c r="CJ423" s="64">
        <v>223</v>
      </c>
      <c r="CK423" s="64">
        <v>227</v>
      </c>
      <c r="CL423" s="327">
        <v>258</v>
      </c>
      <c r="CM423" s="328">
        <v>7.4700187834128004E-2</v>
      </c>
      <c r="CN423" s="328">
        <v>0.19787632729544</v>
      </c>
      <c r="CO423" s="55" t="s">
        <v>74</v>
      </c>
      <c r="CQ423" s="196"/>
      <c r="CR423" s="38"/>
      <c r="CS423" s="331"/>
      <c r="CT423" s="214"/>
      <c r="CU423" s="302">
        <v>6</v>
      </c>
      <c r="CV423" s="302">
        <v>6</v>
      </c>
      <c r="CW423" s="352" t="s">
        <v>2659</v>
      </c>
      <c r="CY423" s="196"/>
      <c r="CZ423" s="196"/>
      <c r="DA423" s="178" t="s">
        <v>3040</v>
      </c>
    </row>
    <row r="424" spans="1:105" s="194" customFormat="1">
      <c r="A424" s="55">
        <v>423</v>
      </c>
      <c r="B424" s="194" t="s">
        <v>1787</v>
      </c>
      <c r="C424" s="194" t="s">
        <v>1787</v>
      </c>
      <c r="D424" s="190" t="s">
        <v>29</v>
      </c>
      <c r="F424" s="194" t="s">
        <v>1788</v>
      </c>
      <c r="G424" s="195"/>
      <c r="H424" s="195"/>
      <c r="I424" s="195"/>
      <c r="J424" s="196"/>
      <c r="K424" s="196"/>
      <c r="L424" s="197"/>
      <c r="M424" s="192" t="s">
        <v>798</v>
      </c>
      <c r="N424" s="198"/>
      <c r="O424" s="198"/>
      <c r="P424" s="198"/>
      <c r="Q424" s="193" t="s">
        <v>805</v>
      </c>
      <c r="R424" s="199">
        <v>41914</v>
      </c>
      <c r="S424" s="200"/>
      <c r="T424" s="203"/>
      <c r="U424" s="196"/>
      <c r="W424" s="204"/>
      <c r="X424" s="205" t="s">
        <v>806</v>
      </c>
      <c r="Y424" s="196"/>
      <c r="Z424" s="196"/>
      <c r="AA424" s="199"/>
      <c r="AB424" s="199"/>
      <c r="AC424" s="266"/>
      <c r="AD424" s="199">
        <v>42019</v>
      </c>
      <c r="AE424" s="71"/>
      <c r="AF424" s="214">
        <v>10</v>
      </c>
      <c r="AG424" s="214" t="s">
        <v>2001</v>
      </c>
      <c r="AH424" s="199">
        <v>42072</v>
      </c>
      <c r="AI424" s="204"/>
      <c r="AJ424" s="206"/>
      <c r="AK424" s="199">
        <v>42079</v>
      </c>
      <c r="AL424" s="199"/>
      <c r="AN424" s="71">
        <v>1</v>
      </c>
      <c r="AO424" s="199">
        <v>42051</v>
      </c>
      <c r="AP424" s="171"/>
      <c r="AQ424" s="206"/>
      <c r="AR424" s="57">
        <v>42005</v>
      </c>
      <c r="AS424" s="71"/>
      <c r="AT424" s="280" t="s">
        <v>1967</v>
      </c>
      <c r="AU424" s="206"/>
      <c r="AW424" s="71"/>
      <c r="AX424" s="71"/>
      <c r="AY424" s="176">
        <v>37.843933999999997</v>
      </c>
      <c r="AZ424" s="176">
        <v>127.54308899999999</v>
      </c>
      <c r="BA424" s="208">
        <v>84</v>
      </c>
      <c r="BB424" s="201"/>
      <c r="BC424" s="202"/>
      <c r="BD424" s="55" t="s">
        <v>43</v>
      </c>
      <c r="BE424" s="211">
        <v>4.4943349199480744</v>
      </c>
      <c r="BF424" s="296" t="s">
        <v>1967</v>
      </c>
      <c r="BG424" s="199">
        <v>42187</v>
      </c>
      <c r="BH424" s="199" t="s">
        <v>1122</v>
      </c>
      <c r="BI424" s="95" t="s">
        <v>2023</v>
      </c>
      <c r="BJ424" s="99">
        <v>48.743200000000002</v>
      </c>
      <c r="BK424" s="307"/>
      <c r="BL424" s="93" t="s">
        <v>2015</v>
      </c>
      <c r="BM424" s="55">
        <v>2</v>
      </c>
      <c r="BN424" s="324" t="s">
        <v>3037</v>
      </c>
      <c r="BO424" s="358">
        <v>5.0000000000000001E-3</v>
      </c>
      <c r="BP424" s="358">
        <v>0.223</v>
      </c>
      <c r="BQ424" s="358">
        <v>0</v>
      </c>
      <c r="BR424" s="358">
        <v>0.70399999999999996</v>
      </c>
      <c r="BS424" s="358">
        <v>3.5000000000000003E-2</v>
      </c>
      <c r="BT424" s="358">
        <v>2.8000000000000001E-2</v>
      </c>
      <c r="BU424" s="359">
        <v>6.0000000000000001E-3</v>
      </c>
      <c r="BV424" s="358">
        <v>5.9960586000000003E-2</v>
      </c>
      <c r="BW424" s="358">
        <v>0.239545857</v>
      </c>
      <c r="BX424" s="358">
        <v>7.7816939000000002E-2</v>
      </c>
      <c r="BY424" s="358">
        <v>0.35601597099999999</v>
      </c>
      <c r="BZ424" s="358">
        <v>0.14951635099999999</v>
      </c>
      <c r="CA424" s="358">
        <v>2.287991E-2</v>
      </c>
      <c r="CB424" s="359">
        <v>9.4264386000000006E-2</v>
      </c>
      <c r="CC424" s="64">
        <v>296</v>
      </c>
      <c r="CD424" s="64">
        <v>307</v>
      </c>
      <c r="CE424" s="64">
        <v>267</v>
      </c>
      <c r="CF424" s="64">
        <v>282</v>
      </c>
      <c r="CG424" s="64">
        <v>248</v>
      </c>
      <c r="CH424" s="64">
        <v>193</v>
      </c>
      <c r="CI424" s="64">
        <v>213</v>
      </c>
      <c r="CJ424" s="64">
        <v>224</v>
      </c>
      <c r="CK424" s="64">
        <v>226</v>
      </c>
      <c r="CL424" s="327">
        <v>259</v>
      </c>
      <c r="CM424" s="328">
        <v>0.111082213552955</v>
      </c>
      <c r="CN424" s="328">
        <v>0.13887714963752801</v>
      </c>
      <c r="CO424" s="55" t="s">
        <v>43</v>
      </c>
      <c r="CQ424" s="196"/>
      <c r="CR424" s="38"/>
      <c r="CS424" s="331"/>
      <c r="CT424" s="214"/>
      <c r="CU424" s="302">
        <v>6</v>
      </c>
      <c r="CV424" s="302">
        <v>6</v>
      </c>
      <c r="CW424" s="352" t="s">
        <v>2660</v>
      </c>
      <c r="CY424" s="196"/>
      <c r="CZ424" s="196"/>
      <c r="DA424" s="178" t="s">
        <v>3040</v>
      </c>
    </row>
    <row r="425" spans="1:105" s="194" customFormat="1">
      <c r="A425" s="55">
        <v>424</v>
      </c>
      <c r="B425" s="194" t="s">
        <v>1789</v>
      </c>
      <c r="C425" s="194" t="s">
        <v>1789</v>
      </c>
      <c r="D425" s="190" t="s">
        <v>29</v>
      </c>
      <c r="F425" s="194" t="s">
        <v>1790</v>
      </c>
      <c r="G425" s="195"/>
      <c r="H425" s="195"/>
      <c r="I425" s="195"/>
      <c r="J425" s="196"/>
      <c r="K425" s="196"/>
      <c r="L425" s="197"/>
      <c r="M425" s="192" t="s">
        <v>798</v>
      </c>
      <c r="N425" s="198"/>
      <c r="O425" s="198"/>
      <c r="P425" s="198"/>
      <c r="Q425" s="193" t="s">
        <v>805</v>
      </c>
      <c r="R425" s="199">
        <v>41914</v>
      </c>
      <c r="S425" s="200"/>
      <c r="T425" s="203"/>
      <c r="U425" s="196"/>
      <c r="W425" s="204"/>
      <c r="X425" s="205" t="s">
        <v>806</v>
      </c>
      <c r="Y425" s="196"/>
      <c r="Z425" s="196"/>
      <c r="AA425" s="199"/>
      <c r="AB425" s="199"/>
      <c r="AC425" s="266"/>
      <c r="AD425" s="199">
        <v>42019</v>
      </c>
      <c r="AE425" s="71"/>
      <c r="AF425" s="214">
        <v>8</v>
      </c>
      <c r="AG425" s="214" t="s">
        <v>2000</v>
      </c>
      <c r="AH425" s="199">
        <v>42072</v>
      </c>
      <c r="AI425" s="204"/>
      <c r="AJ425" s="206"/>
      <c r="AK425" s="199">
        <v>42079</v>
      </c>
      <c r="AL425" s="199"/>
      <c r="AN425" s="71">
        <v>3</v>
      </c>
      <c r="AO425" s="199">
        <v>42051</v>
      </c>
      <c r="AP425" s="171"/>
      <c r="AQ425" s="206"/>
      <c r="AR425" s="57">
        <v>42005</v>
      </c>
      <c r="AS425" s="71"/>
      <c r="AT425" s="280" t="s">
        <v>1967</v>
      </c>
      <c r="AU425" s="206"/>
      <c r="AW425" s="71"/>
      <c r="AX425" s="71" t="s">
        <v>1967</v>
      </c>
      <c r="AY425" s="176">
        <v>37.571582999999997</v>
      </c>
      <c r="AZ425" s="176">
        <v>127.324248</v>
      </c>
      <c r="BA425" s="208">
        <v>69</v>
      </c>
      <c r="BB425" s="201"/>
      <c r="BC425" s="202"/>
      <c r="BD425" s="55" t="s">
        <v>43</v>
      </c>
      <c r="BE425" s="211">
        <v>4.4030387794024151</v>
      </c>
      <c r="BF425" s="295" t="s">
        <v>1967</v>
      </c>
      <c r="BG425" s="57">
        <v>42147</v>
      </c>
      <c r="BH425" s="57" t="s">
        <v>1122</v>
      </c>
      <c r="BI425" s="95" t="s">
        <v>2023</v>
      </c>
      <c r="BJ425" s="99">
        <v>34.922800000000009</v>
      </c>
      <c r="BK425" s="307"/>
      <c r="BL425" s="93" t="s">
        <v>2015</v>
      </c>
      <c r="BM425" s="55">
        <v>2</v>
      </c>
      <c r="BN425" s="324" t="s">
        <v>3037</v>
      </c>
      <c r="BO425" s="358">
        <v>0</v>
      </c>
      <c r="BP425" s="358">
        <v>7.1999999999999995E-2</v>
      </c>
      <c r="BQ425" s="358">
        <v>6.0000000000000001E-3</v>
      </c>
      <c r="BR425" s="358">
        <v>0.72199999999999998</v>
      </c>
      <c r="BS425" s="358">
        <v>4.8000000000000001E-2</v>
      </c>
      <c r="BT425" s="358">
        <v>1.2999999999999999E-2</v>
      </c>
      <c r="BU425" s="359">
        <v>0.13900000000000001</v>
      </c>
      <c r="BV425" s="358">
        <v>7.3907190999999997E-2</v>
      </c>
      <c r="BW425" s="358">
        <v>0.22267202899999999</v>
      </c>
      <c r="BX425" s="358">
        <v>8.7184745999999994E-2</v>
      </c>
      <c r="BY425" s="358">
        <v>0.32887661899999998</v>
      </c>
      <c r="BZ425" s="358">
        <v>0.14375955100000001</v>
      </c>
      <c r="CA425" s="358">
        <v>3.0197278000000001E-2</v>
      </c>
      <c r="CB425" s="359">
        <v>0.113402585</v>
      </c>
      <c r="CC425" s="64">
        <v>296</v>
      </c>
      <c r="CD425" s="64">
        <v>307</v>
      </c>
      <c r="CE425" s="64">
        <v>267</v>
      </c>
      <c r="CF425" s="64">
        <v>284</v>
      </c>
      <c r="CG425" s="64">
        <v>248</v>
      </c>
      <c r="CH425" s="64">
        <v>193</v>
      </c>
      <c r="CI425" s="64">
        <v>214</v>
      </c>
      <c r="CJ425" s="64">
        <v>224</v>
      </c>
      <c r="CK425" s="64">
        <v>226</v>
      </c>
      <c r="CL425" s="327">
        <v>259</v>
      </c>
      <c r="CM425" s="328">
        <v>0.146423927178153</v>
      </c>
      <c r="CN425" s="328">
        <v>0.118863836414111</v>
      </c>
      <c r="CO425" s="55" t="s">
        <v>43</v>
      </c>
      <c r="CQ425" s="196"/>
      <c r="CR425" s="38"/>
      <c r="CS425" s="331"/>
      <c r="CT425" s="214"/>
      <c r="CU425" s="302">
        <v>7</v>
      </c>
      <c r="CV425" s="302">
        <v>7</v>
      </c>
      <c r="CW425" s="352" t="s">
        <v>2661</v>
      </c>
      <c r="CY425" s="196"/>
      <c r="CZ425" s="196"/>
      <c r="DA425" s="178"/>
    </row>
    <row r="426" spans="1:105" s="194" customFormat="1">
      <c r="A426" s="55">
        <v>425</v>
      </c>
      <c r="B426" s="194" t="s">
        <v>1791</v>
      </c>
      <c r="C426" s="194" t="s">
        <v>1791</v>
      </c>
      <c r="D426" s="190" t="s">
        <v>29</v>
      </c>
      <c r="F426" s="194" t="s">
        <v>1792</v>
      </c>
      <c r="G426" s="195"/>
      <c r="H426" s="195"/>
      <c r="I426" s="195"/>
      <c r="J426" s="196"/>
      <c r="K426" s="196"/>
      <c r="L426" s="197"/>
      <c r="M426" s="192" t="s">
        <v>798</v>
      </c>
      <c r="N426" s="198"/>
      <c r="O426" s="198"/>
      <c r="P426" s="198"/>
      <c r="Q426" s="193" t="s">
        <v>805</v>
      </c>
      <c r="R426" s="199">
        <v>41914</v>
      </c>
      <c r="S426" s="200"/>
      <c r="T426" s="203"/>
      <c r="U426" s="196"/>
      <c r="W426" s="204"/>
      <c r="X426" s="205" t="s">
        <v>806</v>
      </c>
      <c r="Y426" s="196"/>
      <c r="Z426" s="196"/>
      <c r="AA426" s="199"/>
      <c r="AB426" s="199"/>
      <c r="AC426" s="266"/>
      <c r="AD426" s="199">
        <v>42019</v>
      </c>
      <c r="AE426" s="71"/>
      <c r="AF426" s="214">
        <v>11</v>
      </c>
      <c r="AG426" s="214" t="s">
        <v>2000</v>
      </c>
      <c r="AH426" s="199">
        <v>42072</v>
      </c>
      <c r="AI426" s="204"/>
      <c r="AJ426" s="206"/>
      <c r="AK426" s="199">
        <v>42079</v>
      </c>
      <c r="AL426" s="199"/>
      <c r="AN426" s="71">
        <v>3</v>
      </c>
      <c r="AO426" s="199">
        <v>42051</v>
      </c>
      <c r="AP426" s="171"/>
      <c r="AQ426" s="206"/>
      <c r="AR426" s="57">
        <v>42005</v>
      </c>
      <c r="AS426" s="71"/>
      <c r="AT426" s="280" t="s">
        <v>1967</v>
      </c>
      <c r="AU426" s="206"/>
      <c r="AW426" s="71"/>
      <c r="AX426" s="71" t="s">
        <v>1967</v>
      </c>
      <c r="AY426" s="176">
        <v>37.545592999999997</v>
      </c>
      <c r="AZ426" s="176">
        <v>127.331146</v>
      </c>
      <c r="BA426" s="208">
        <v>48</v>
      </c>
      <c r="BB426" s="201"/>
      <c r="BC426" s="202"/>
      <c r="BD426" s="55" t="s">
        <v>43</v>
      </c>
      <c r="BE426" s="211">
        <v>4.3165340474368774</v>
      </c>
      <c r="BF426" s="295" t="s">
        <v>1967</v>
      </c>
      <c r="BG426" s="57">
        <v>42147</v>
      </c>
      <c r="BH426" s="57" t="s">
        <v>1122</v>
      </c>
      <c r="BI426" s="95" t="s">
        <v>2023</v>
      </c>
      <c r="BJ426" s="99">
        <v>31.358800000000006</v>
      </c>
      <c r="BK426" s="307"/>
      <c r="BL426" s="93" t="s">
        <v>2015</v>
      </c>
      <c r="BM426" s="55">
        <v>2</v>
      </c>
      <c r="BN426" s="324" t="s">
        <v>3037</v>
      </c>
      <c r="BO426" s="358">
        <v>0</v>
      </c>
      <c r="BP426" s="358">
        <v>0.18</v>
      </c>
      <c r="BQ426" s="358">
        <v>0</v>
      </c>
      <c r="BR426" s="358">
        <v>0.73599999999999999</v>
      </c>
      <c r="BS426" s="358">
        <v>4.0000000000000001E-3</v>
      </c>
      <c r="BT426" s="358">
        <v>1.2999999999999999E-2</v>
      </c>
      <c r="BU426" s="359">
        <v>6.7000000000000004E-2</v>
      </c>
      <c r="BV426" s="358">
        <v>7.5849978999999998E-2</v>
      </c>
      <c r="BW426" s="358">
        <v>0.231771229</v>
      </c>
      <c r="BX426" s="358">
        <v>8.4690051000000002E-2</v>
      </c>
      <c r="BY426" s="358">
        <v>0.32762395999999999</v>
      </c>
      <c r="BZ426" s="358">
        <v>0.147330722</v>
      </c>
      <c r="CA426" s="358">
        <v>2.9373110000000001E-2</v>
      </c>
      <c r="CB426" s="359">
        <v>0.10336094699999999</v>
      </c>
      <c r="CC426" s="64">
        <v>296</v>
      </c>
      <c r="CD426" s="64">
        <v>307</v>
      </c>
      <c r="CE426" s="64">
        <v>267</v>
      </c>
      <c r="CF426" s="64">
        <v>284</v>
      </c>
      <c r="CG426" s="64">
        <v>248</v>
      </c>
      <c r="CH426" s="64">
        <v>193</v>
      </c>
      <c r="CI426" s="64">
        <v>213</v>
      </c>
      <c r="CJ426" s="64">
        <v>224</v>
      </c>
      <c r="CK426" s="64">
        <v>226</v>
      </c>
      <c r="CL426" s="327">
        <v>259</v>
      </c>
      <c r="CM426" s="328">
        <v>0.16072821846554</v>
      </c>
      <c r="CN426" s="328">
        <v>0.116413593637021</v>
      </c>
      <c r="CO426" s="55" t="s">
        <v>43</v>
      </c>
      <c r="CQ426" s="196"/>
      <c r="CR426" s="38"/>
      <c r="CS426" s="331"/>
      <c r="CT426" s="214"/>
      <c r="CU426" s="302">
        <v>7</v>
      </c>
      <c r="CV426" s="302">
        <v>7</v>
      </c>
      <c r="CW426" s="352" t="s">
        <v>2662</v>
      </c>
      <c r="CY426" s="196"/>
      <c r="CZ426" s="196"/>
      <c r="DA426" s="178"/>
    </row>
    <row r="427" spans="1:105" s="194" customFormat="1">
      <c r="A427" s="55">
        <v>426</v>
      </c>
      <c r="B427" s="194" t="s">
        <v>1793</v>
      </c>
      <c r="C427" s="194" t="s">
        <v>1793</v>
      </c>
      <c r="D427" s="190" t="s">
        <v>29</v>
      </c>
      <c r="F427" s="194" t="s">
        <v>1794</v>
      </c>
      <c r="G427" s="195"/>
      <c r="H427" s="195"/>
      <c r="I427" s="195"/>
      <c r="J427" s="196"/>
      <c r="K427" s="196"/>
      <c r="L427" s="197"/>
      <c r="M427" s="192" t="s">
        <v>798</v>
      </c>
      <c r="N427" s="198"/>
      <c r="O427" s="198"/>
      <c r="P427" s="198"/>
      <c r="Q427" s="193" t="s">
        <v>805</v>
      </c>
      <c r="R427" s="199">
        <v>41914</v>
      </c>
      <c r="S427" s="200"/>
      <c r="T427" s="203"/>
      <c r="U427" s="196"/>
      <c r="W427" s="204"/>
      <c r="X427" s="205" t="s">
        <v>806</v>
      </c>
      <c r="Y427" s="196"/>
      <c r="Z427" s="196"/>
      <c r="AA427" s="199"/>
      <c r="AB427" s="199"/>
      <c r="AC427" s="266"/>
      <c r="AD427" s="199">
        <v>42019</v>
      </c>
      <c r="AE427" s="71"/>
      <c r="AF427" s="214">
        <v>7</v>
      </c>
      <c r="AG427" s="214" t="s">
        <v>2000</v>
      </c>
      <c r="AH427" s="199">
        <v>42072</v>
      </c>
      <c r="AI427" s="204"/>
      <c r="AJ427" s="206"/>
      <c r="AK427" s="199">
        <v>42079</v>
      </c>
      <c r="AL427" s="199"/>
      <c r="AN427" s="71">
        <v>2</v>
      </c>
      <c r="AO427" s="199">
        <v>42051</v>
      </c>
      <c r="AP427" s="171"/>
      <c r="AQ427" s="206"/>
      <c r="AR427" s="57">
        <v>42005</v>
      </c>
      <c r="AS427" s="71"/>
      <c r="AT427" s="280" t="s">
        <v>1967</v>
      </c>
      <c r="AU427" s="206"/>
      <c r="AW427" s="71"/>
      <c r="AX427" s="71" t="s">
        <v>1967</v>
      </c>
      <c r="AY427" s="176">
        <v>37.604194</v>
      </c>
      <c r="AZ427" s="176">
        <v>127.345916</v>
      </c>
      <c r="BA427" s="208">
        <v>45</v>
      </c>
      <c r="BB427" s="201"/>
      <c r="BC427" s="202"/>
      <c r="BD427" s="55" t="s">
        <v>43</v>
      </c>
      <c r="BE427" s="211">
        <v>4.4693994661921703</v>
      </c>
      <c r="BF427" s="295" t="s">
        <v>1967</v>
      </c>
      <c r="BG427" s="57">
        <v>42147</v>
      </c>
      <c r="BH427" s="57" t="s">
        <v>1122</v>
      </c>
      <c r="BI427" s="95" t="s">
        <v>2023</v>
      </c>
      <c r="BJ427" s="99">
        <v>11.004400000000004</v>
      </c>
      <c r="BK427" s="307"/>
      <c r="BL427" s="93" t="s">
        <v>2015</v>
      </c>
      <c r="BM427" s="55">
        <v>2</v>
      </c>
      <c r="BN427" s="324" t="s">
        <v>3037</v>
      </c>
      <c r="BO427" s="358">
        <v>1E-3</v>
      </c>
      <c r="BP427" s="358">
        <v>0.246</v>
      </c>
      <c r="BQ427" s="358">
        <v>0</v>
      </c>
      <c r="BR427" s="358">
        <v>0.73899999999999999</v>
      </c>
      <c r="BS427" s="358">
        <v>1E-3</v>
      </c>
      <c r="BT427" s="358">
        <v>2E-3</v>
      </c>
      <c r="BU427" s="359">
        <v>1.2E-2</v>
      </c>
      <c r="BV427" s="358">
        <v>8.2513076000000005E-2</v>
      </c>
      <c r="BW427" s="358">
        <v>0.25010474599999999</v>
      </c>
      <c r="BX427" s="358">
        <v>9.286577E-2</v>
      </c>
      <c r="BY427" s="358">
        <v>0.329866196</v>
      </c>
      <c r="BZ427" s="358">
        <v>0.12931570000000001</v>
      </c>
      <c r="CA427" s="358">
        <v>2.2872515999999999E-2</v>
      </c>
      <c r="CB427" s="359">
        <v>9.2461996000000005E-2</v>
      </c>
      <c r="CC427" s="64">
        <v>296</v>
      </c>
      <c r="CD427" s="64">
        <v>307</v>
      </c>
      <c r="CE427" s="64">
        <v>266</v>
      </c>
      <c r="CF427" s="64">
        <v>283</v>
      </c>
      <c r="CG427" s="64">
        <v>248</v>
      </c>
      <c r="CH427" s="64">
        <v>193</v>
      </c>
      <c r="CI427" s="64">
        <v>213</v>
      </c>
      <c r="CJ427" s="64">
        <v>224</v>
      </c>
      <c r="CK427" s="64">
        <v>226</v>
      </c>
      <c r="CL427" s="327">
        <v>259</v>
      </c>
      <c r="CM427" s="328">
        <v>0.254616384915475</v>
      </c>
      <c r="CN427" s="328">
        <v>9.5913778398077104E-2</v>
      </c>
      <c r="CO427" s="55" t="s">
        <v>43</v>
      </c>
      <c r="CQ427" s="196"/>
      <c r="CR427" s="38"/>
      <c r="CS427" s="331"/>
      <c r="CT427" s="214"/>
      <c r="CU427" s="302">
        <v>7</v>
      </c>
      <c r="CV427" s="302">
        <v>7</v>
      </c>
      <c r="CW427" s="352" t="s">
        <v>2663</v>
      </c>
      <c r="CY427" s="196"/>
      <c r="CZ427" s="196"/>
      <c r="DA427" s="178"/>
    </row>
    <row r="428" spans="1:105" s="194" customFormat="1">
      <c r="A428" s="55">
        <v>427</v>
      </c>
      <c r="B428" s="194" t="s">
        <v>1795</v>
      </c>
      <c r="C428" s="194" t="s">
        <v>1795</v>
      </c>
      <c r="D428" s="190" t="s">
        <v>2029</v>
      </c>
      <c r="F428" s="194" t="s">
        <v>1796</v>
      </c>
      <c r="G428" s="195"/>
      <c r="H428" s="195"/>
      <c r="I428" s="195"/>
      <c r="J428" s="196"/>
      <c r="K428" s="196"/>
      <c r="L428" s="197"/>
      <c r="M428" s="192" t="s">
        <v>798</v>
      </c>
      <c r="N428" s="198"/>
      <c r="O428" s="198"/>
      <c r="P428" s="198"/>
      <c r="Q428" s="193" t="s">
        <v>805</v>
      </c>
      <c r="R428" s="199">
        <v>41914</v>
      </c>
      <c r="S428" s="200"/>
      <c r="T428" s="203"/>
      <c r="U428" s="196"/>
      <c r="W428" s="204"/>
      <c r="X428" s="205" t="s">
        <v>806</v>
      </c>
      <c r="Y428" s="196"/>
      <c r="Z428" s="196"/>
      <c r="AA428" s="199"/>
      <c r="AB428" s="199"/>
      <c r="AC428" s="266"/>
      <c r="AD428" s="199">
        <v>42019</v>
      </c>
      <c r="AE428" s="71"/>
      <c r="AF428" s="214">
        <v>10</v>
      </c>
      <c r="AG428" s="214" t="s">
        <v>2000</v>
      </c>
      <c r="AH428" s="199">
        <v>42072</v>
      </c>
      <c r="AI428" s="204"/>
      <c r="AJ428" s="206"/>
      <c r="AK428" s="199">
        <v>42079</v>
      </c>
      <c r="AL428" s="199"/>
      <c r="AN428" s="71">
        <v>1</v>
      </c>
      <c r="AO428" s="199">
        <v>42051</v>
      </c>
      <c r="AP428" s="171"/>
      <c r="AQ428" s="206"/>
      <c r="AR428" s="57">
        <v>42005</v>
      </c>
      <c r="AS428" s="71"/>
      <c r="AT428" s="280" t="s">
        <v>1967</v>
      </c>
      <c r="AU428" s="206"/>
      <c r="AW428" s="71"/>
      <c r="AX428" s="71"/>
      <c r="AY428" s="176">
        <v>37.549109000000001</v>
      </c>
      <c r="AZ428" s="176">
        <v>127.309738</v>
      </c>
      <c r="BA428" s="208">
        <v>66</v>
      </c>
      <c r="BB428" s="201"/>
      <c r="BC428" s="202"/>
      <c r="BD428" s="55" t="s">
        <v>43</v>
      </c>
      <c r="BE428" s="310">
        <v>5.0284291550945888</v>
      </c>
      <c r="BF428" s="295" t="s">
        <v>1967</v>
      </c>
      <c r="BG428" s="57">
        <v>42147</v>
      </c>
      <c r="BH428" s="57" t="s">
        <v>1122</v>
      </c>
      <c r="BI428" s="95" t="s">
        <v>2023</v>
      </c>
      <c r="BJ428" s="99">
        <v>18.884800000000002</v>
      </c>
      <c r="BK428" s="307"/>
      <c r="BL428" s="93" t="s">
        <v>2015</v>
      </c>
      <c r="BM428" s="55">
        <v>9</v>
      </c>
      <c r="BN428" s="55" t="s">
        <v>2075</v>
      </c>
      <c r="BO428" s="358">
        <v>0.42399999999999999</v>
      </c>
      <c r="BP428" s="358">
        <v>6.2E-2</v>
      </c>
      <c r="BQ428" s="358">
        <v>0</v>
      </c>
      <c r="BR428" s="358">
        <v>0.48</v>
      </c>
      <c r="BS428" s="358">
        <v>0</v>
      </c>
      <c r="BT428" s="358">
        <v>1E-3</v>
      </c>
      <c r="BU428" s="359">
        <v>3.3000000000000002E-2</v>
      </c>
      <c r="BV428" s="358">
        <v>0.23633810599999999</v>
      </c>
      <c r="BW428" s="358">
        <v>0.21363179500000001</v>
      </c>
      <c r="BX428" s="358">
        <v>6.7369818999999997E-2</v>
      </c>
      <c r="BY428" s="358">
        <v>0.26403141699999999</v>
      </c>
      <c r="BZ428" s="358">
        <v>0.11445480800000001</v>
      </c>
      <c r="CA428" s="358">
        <v>3.5316493999999997E-2</v>
      </c>
      <c r="CB428" s="359">
        <v>6.8857560999999998E-2</v>
      </c>
      <c r="CC428" s="64">
        <v>296</v>
      </c>
      <c r="CD428" s="64">
        <v>307</v>
      </c>
      <c r="CE428" s="64">
        <v>266</v>
      </c>
      <c r="CF428" s="64">
        <v>283</v>
      </c>
      <c r="CG428" s="64">
        <v>248</v>
      </c>
      <c r="CH428" s="64">
        <v>193</v>
      </c>
      <c r="CI428" s="64">
        <v>213</v>
      </c>
      <c r="CJ428" s="64">
        <v>224</v>
      </c>
      <c r="CK428" s="64">
        <v>226</v>
      </c>
      <c r="CL428" s="327">
        <v>259</v>
      </c>
      <c r="CM428" s="328">
        <v>0.24600491258488699</v>
      </c>
      <c r="CN428" s="328">
        <v>0.112448260003066</v>
      </c>
      <c r="CO428" s="55" t="s">
        <v>43</v>
      </c>
      <c r="CQ428" s="196"/>
      <c r="CR428" s="38"/>
      <c r="CS428" s="331"/>
      <c r="CT428" s="214"/>
      <c r="CU428" s="302">
        <v>7</v>
      </c>
      <c r="CV428" s="302">
        <v>7</v>
      </c>
      <c r="CW428" s="352" t="s">
        <v>2664</v>
      </c>
      <c r="CY428" s="196"/>
      <c r="CZ428" s="196"/>
      <c r="DA428" s="178"/>
    </row>
    <row r="429" spans="1:105" s="194" customFormat="1">
      <c r="A429" s="55">
        <v>428</v>
      </c>
      <c r="B429" s="194" t="s">
        <v>1797</v>
      </c>
      <c r="C429" s="194" t="s">
        <v>1797</v>
      </c>
      <c r="D429" s="190" t="s">
        <v>29</v>
      </c>
      <c r="F429" s="194" t="s">
        <v>1798</v>
      </c>
      <c r="G429" s="195"/>
      <c r="H429" s="195"/>
      <c r="I429" s="195"/>
      <c r="J429" s="196"/>
      <c r="K429" s="196"/>
      <c r="L429" s="197"/>
      <c r="M429" s="192" t="s">
        <v>798</v>
      </c>
      <c r="N429" s="198"/>
      <c r="O429" s="198"/>
      <c r="P429" s="198"/>
      <c r="Q429" s="193" t="s">
        <v>805</v>
      </c>
      <c r="R429" s="199">
        <v>41914</v>
      </c>
      <c r="S429" s="200"/>
      <c r="T429" s="203"/>
      <c r="U429" s="196"/>
      <c r="W429" s="204"/>
      <c r="X429" s="205" t="s">
        <v>806</v>
      </c>
      <c r="Y429" s="196"/>
      <c r="Z429" s="196"/>
      <c r="AA429" s="199"/>
      <c r="AB429" s="199"/>
      <c r="AC429" s="266"/>
      <c r="AD429" s="199">
        <v>42019</v>
      </c>
      <c r="AE429" s="71"/>
      <c r="AF429" s="214">
        <v>6</v>
      </c>
      <c r="AG429" s="214" t="s">
        <v>2000</v>
      </c>
      <c r="AH429" s="199">
        <v>42072</v>
      </c>
      <c r="AI429" s="204"/>
      <c r="AJ429" s="206"/>
      <c r="AK429" s="199">
        <v>42079</v>
      </c>
      <c r="AL429" s="199"/>
      <c r="AN429" s="71">
        <v>2</v>
      </c>
      <c r="AO429" s="199">
        <v>42051</v>
      </c>
      <c r="AP429" s="171"/>
      <c r="AQ429" s="206"/>
      <c r="AR429" s="57">
        <v>42005</v>
      </c>
      <c r="AS429" s="71"/>
      <c r="AT429" s="280" t="s">
        <v>1967</v>
      </c>
      <c r="AU429" s="206"/>
      <c r="AW429" s="71"/>
      <c r="AX429" s="71" t="s">
        <v>1967</v>
      </c>
      <c r="AY429" s="176">
        <v>37.688769000000001</v>
      </c>
      <c r="AZ429" s="176">
        <v>127.380399</v>
      </c>
      <c r="BA429" s="208">
        <v>81</v>
      </c>
      <c r="BB429" s="201"/>
      <c r="BC429" s="202"/>
      <c r="BD429" s="55" t="s">
        <v>43</v>
      </c>
      <c r="BE429" s="211">
        <v>4.3096325607687955</v>
      </c>
      <c r="BF429" s="295" t="s">
        <v>1967</v>
      </c>
      <c r="BG429" s="57">
        <v>42147</v>
      </c>
      <c r="BH429" s="57" t="s">
        <v>1122</v>
      </c>
      <c r="BI429" s="95" t="s">
        <v>2023</v>
      </c>
      <c r="BJ429" s="99">
        <v>6.3316000000000017</v>
      </c>
      <c r="BK429" s="307"/>
      <c r="BL429" s="93" t="s">
        <v>2015</v>
      </c>
      <c r="BM429" s="55">
        <v>2</v>
      </c>
      <c r="BN429" s="324" t="s">
        <v>3037</v>
      </c>
      <c r="BO429" s="358">
        <v>2E-3</v>
      </c>
      <c r="BP429" s="358">
        <v>0.13800000000000001</v>
      </c>
      <c r="BQ429" s="358">
        <v>4.0000000000000001E-3</v>
      </c>
      <c r="BR429" s="358">
        <v>0.72199999999999998</v>
      </c>
      <c r="BS429" s="358">
        <v>6.0000000000000001E-3</v>
      </c>
      <c r="BT429" s="358">
        <v>1.2999999999999999E-2</v>
      </c>
      <c r="BU429" s="359">
        <v>0.115</v>
      </c>
      <c r="BV429" s="358">
        <v>9.0590276999999997E-2</v>
      </c>
      <c r="BW429" s="358">
        <v>0.24027157900000001</v>
      </c>
      <c r="BX429" s="358">
        <v>9.7578648000000004E-2</v>
      </c>
      <c r="BY429" s="358">
        <v>0.32295426700000002</v>
      </c>
      <c r="BZ429" s="358">
        <v>0.119623938</v>
      </c>
      <c r="CA429" s="358">
        <v>2.6848734999999999E-2</v>
      </c>
      <c r="CB429" s="359">
        <v>0.102132557</v>
      </c>
      <c r="CC429" s="64">
        <v>296</v>
      </c>
      <c r="CD429" s="64">
        <v>307</v>
      </c>
      <c r="CE429" s="64">
        <v>266</v>
      </c>
      <c r="CF429" s="64">
        <v>283</v>
      </c>
      <c r="CG429" s="64">
        <v>248</v>
      </c>
      <c r="CH429" s="64">
        <v>193</v>
      </c>
      <c r="CI429" s="64">
        <v>213</v>
      </c>
      <c r="CJ429" s="64">
        <v>224</v>
      </c>
      <c r="CK429" s="64">
        <v>226</v>
      </c>
      <c r="CL429" s="327">
        <v>259</v>
      </c>
      <c r="CM429" s="328">
        <v>0.282502528536339</v>
      </c>
      <c r="CN429" s="328">
        <v>8.9572677111442303E-2</v>
      </c>
      <c r="CO429" s="55" t="s">
        <v>43</v>
      </c>
      <c r="CQ429" s="196"/>
      <c r="CR429" s="38"/>
      <c r="CS429" s="331"/>
      <c r="CT429" s="214"/>
      <c r="CU429" s="302">
        <v>7</v>
      </c>
      <c r="CV429" s="302">
        <v>7</v>
      </c>
      <c r="CW429" s="352" t="s">
        <v>2665</v>
      </c>
      <c r="CY429" s="196"/>
      <c r="CZ429" s="196"/>
      <c r="DA429" s="178"/>
    </row>
    <row r="430" spans="1:105" s="194" customFormat="1">
      <c r="A430" s="55">
        <v>429</v>
      </c>
      <c r="B430" s="194" t="s">
        <v>1799</v>
      </c>
      <c r="C430" s="194" t="s">
        <v>1799</v>
      </c>
      <c r="D430" s="190" t="s">
        <v>29</v>
      </c>
      <c r="F430" s="194" t="s">
        <v>1800</v>
      </c>
      <c r="G430" s="195"/>
      <c r="H430" s="195"/>
      <c r="I430" s="195"/>
      <c r="J430" s="196"/>
      <c r="K430" s="196"/>
      <c r="L430" s="197"/>
      <c r="M430" s="192" t="s">
        <v>798</v>
      </c>
      <c r="N430" s="198"/>
      <c r="O430" s="198"/>
      <c r="P430" s="198"/>
      <c r="Q430" s="193" t="s">
        <v>805</v>
      </c>
      <c r="R430" s="199">
        <v>41929</v>
      </c>
      <c r="S430" s="200"/>
      <c r="T430" s="203"/>
      <c r="U430" s="196"/>
      <c r="W430" s="204"/>
      <c r="X430" s="205" t="s">
        <v>806</v>
      </c>
      <c r="Y430" s="196"/>
      <c r="Z430" s="196"/>
      <c r="AA430" s="199"/>
      <c r="AB430" s="199"/>
      <c r="AC430" s="266"/>
      <c r="AD430" s="199">
        <v>42094</v>
      </c>
      <c r="AE430" s="71">
        <v>10</v>
      </c>
      <c r="AF430" s="214">
        <v>8</v>
      </c>
      <c r="AG430" s="214" t="s">
        <v>2000</v>
      </c>
      <c r="AH430" s="188">
        <v>42118</v>
      </c>
      <c r="AI430" s="204"/>
      <c r="AJ430" s="206"/>
      <c r="AK430" s="199"/>
      <c r="AL430" s="199"/>
      <c r="AN430" s="71">
        <v>3</v>
      </c>
      <c r="AO430" s="188">
        <v>42093</v>
      </c>
      <c r="AP430" s="171"/>
      <c r="AQ430" s="206"/>
      <c r="AR430" s="57">
        <v>42005</v>
      </c>
      <c r="AS430" s="71"/>
      <c r="AT430" s="280" t="s">
        <v>1967</v>
      </c>
      <c r="AU430" s="206"/>
      <c r="AW430" s="71"/>
      <c r="AX430" s="71" t="s">
        <v>1967</v>
      </c>
      <c r="AY430" s="176">
        <v>37.185713</v>
      </c>
      <c r="AZ430" s="176">
        <v>128.406746</v>
      </c>
      <c r="BA430" s="208">
        <v>203</v>
      </c>
      <c r="BB430" s="201"/>
      <c r="BC430" s="202"/>
      <c r="BD430" s="55" t="s">
        <v>74</v>
      </c>
      <c r="BE430" s="211">
        <v>9.0639192968437854</v>
      </c>
      <c r="BF430" s="295" t="s">
        <v>1967</v>
      </c>
      <c r="BG430" s="57">
        <v>42147</v>
      </c>
      <c r="BH430" s="57" t="s">
        <v>1122</v>
      </c>
      <c r="BI430" s="95" t="s">
        <v>2023</v>
      </c>
      <c r="BJ430" s="99">
        <v>98.56</v>
      </c>
      <c r="BK430" s="307"/>
      <c r="BL430" s="93" t="s">
        <v>2015</v>
      </c>
      <c r="BM430" s="55">
        <v>3</v>
      </c>
      <c r="BN430" s="320" t="s">
        <v>2138</v>
      </c>
      <c r="BO430" s="358">
        <v>2E-3</v>
      </c>
      <c r="BP430" s="358">
        <v>0.154</v>
      </c>
      <c r="BQ430" s="358">
        <v>2E-3</v>
      </c>
      <c r="BR430" s="358">
        <v>0.124</v>
      </c>
      <c r="BS430" s="358">
        <v>0.67200000000000004</v>
      </c>
      <c r="BT430" s="358">
        <v>8.9999999999999993E-3</v>
      </c>
      <c r="BU430" s="359">
        <v>3.6999999999999998E-2</v>
      </c>
      <c r="BV430" s="358">
        <v>2.1196744E-2</v>
      </c>
      <c r="BW430" s="358">
        <v>0.160460714</v>
      </c>
      <c r="BX430" s="358">
        <v>5.9504796999999998E-2</v>
      </c>
      <c r="BY430" s="358">
        <v>0.211788436</v>
      </c>
      <c r="BZ430" s="358">
        <v>0.36874521199999999</v>
      </c>
      <c r="CA430" s="358">
        <v>6.2811284999999994E-2</v>
      </c>
      <c r="CB430" s="359">
        <v>0.115492812</v>
      </c>
      <c r="CC430" s="64">
        <v>295</v>
      </c>
      <c r="CD430" s="64">
        <v>308</v>
      </c>
      <c r="CE430" s="64">
        <v>265</v>
      </c>
      <c r="CF430" s="64">
        <v>283</v>
      </c>
      <c r="CG430" s="64">
        <v>250</v>
      </c>
      <c r="CH430" s="64">
        <v>194</v>
      </c>
      <c r="CI430" s="64">
        <v>213</v>
      </c>
      <c r="CJ430" s="64">
        <v>223</v>
      </c>
      <c r="CK430" s="64">
        <v>227</v>
      </c>
      <c r="CL430" s="327">
        <v>258</v>
      </c>
      <c r="CM430" s="328">
        <v>6.5308481433318896E-2</v>
      </c>
      <c r="CN430" s="328">
        <v>0.213386922244551</v>
      </c>
      <c r="CO430" s="55" t="s">
        <v>74</v>
      </c>
      <c r="CQ430" s="196"/>
      <c r="CR430" s="38"/>
      <c r="CS430" s="331"/>
      <c r="CT430" s="214"/>
      <c r="CU430" s="302">
        <v>6</v>
      </c>
      <c r="CV430" s="302">
        <v>6</v>
      </c>
      <c r="CW430" s="352" t="s">
        <v>2666</v>
      </c>
      <c r="CY430" s="196"/>
      <c r="CZ430" s="196" t="s">
        <v>3040</v>
      </c>
      <c r="DA430" s="178" t="s">
        <v>3040</v>
      </c>
    </row>
    <row r="431" spans="1:105" s="194" customFormat="1">
      <c r="A431" s="55">
        <v>430</v>
      </c>
      <c r="B431" s="194" t="s">
        <v>1801</v>
      </c>
      <c r="C431" s="194" t="s">
        <v>1801</v>
      </c>
      <c r="D431" s="190" t="s">
        <v>29</v>
      </c>
      <c r="F431" s="194" t="s">
        <v>1802</v>
      </c>
      <c r="G431" s="195"/>
      <c r="H431" s="195"/>
      <c r="I431" s="195"/>
      <c r="J431" s="196"/>
      <c r="K431" s="196"/>
      <c r="L431" s="197"/>
      <c r="M431" s="192" t="s">
        <v>798</v>
      </c>
      <c r="N431" s="198"/>
      <c r="O431" s="198"/>
      <c r="P431" s="198"/>
      <c r="Q431" s="193" t="s">
        <v>805</v>
      </c>
      <c r="R431" s="199">
        <v>41929</v>
      </c>
      <c r="S431" s="200"/>
      <c r="T431" s="203"/>
      <c r="U431" s="196"/>
      <c r="W431" s="204"/>
      <c r="X431" s="205" t="s">
        <v>806</v>
      </c>
      <c r="Y431" s="196"/>
      <c r="Z431" s="196"/>
      <c r="AA431" s="199"/>
      <c r="AB431" s="199"/>
      <c r="AC431" s="266"/>
      <c r="AD431" s="199">
        <v>42094</v>
      </c>
      <c r="AE431" s="71">
        <v>10</v>
      </c>
      <c r="AF431" s="214">
        <v>6</v>
      </c>
      <c r="AG431" s="214" t="s">
        <v>2000</v>
      </c>
      <c r="AH431" s="188">
        <v>42118</v>
      </c>
      <c r="AI431" s="204"/>
      <c r="AJ431" s="206"/>
      <c r="AK431" s="199"/>
      <c r="AL431" s="199"/>
      <c r="AN431" s="71">
        <v>4</v>
      </c>
      <c r="AO431" s="188">
        <v>42093</v>
      </c>
      <c r="AP431" s="171"/>
      <c r="AQ431" s="206"/>
      <c r="AR431" s="57">
        <v>42005</v>
      </c>
      <c r="AS431" s="71"/>
      <c r="AT431" s="280" t="s">
        <v>1967</v>
      </c>
      <c r="AU431" s="206"/>
      <c r="AW431" s="71"/>
      <c r="AX431" s="71" t="s">
        <v>1967</v>
      </c>
      <c r="AY431" s="176">
        <v>37.185727999999997</v>
      </c>
      <c r="AZ431" s="176">
        <v>128.40679800000001</v>
      </c>
      <c r="BA431" s="208">
        <v>202</v>
      </c>
      <c r="BB431" s="201"/>
      <c r="BC431" s="202"/>
      <c r="BD431" s="55" t="s">
        <v>43</v>
      </c>
      <c r="BE431" s="211">
        <v>4.4803917844549863</v>
      </c>
      <c r="BF431" s="295" t="s">
        <v>1967</v>
      </c>
      <c r="BG431" s="57">
        <v>42147</v>
      </c>
      <c r="BH431" s="57" t="s">
        <v>1122</v>
      </c>
      <c r="BI431" s="95" t="s">
        <v>2023</v>
      </c>
      <c r="BJ431" s="99">
        <v>58.366</v>
      </c>
      <c r="BK431" s="307"/>
      <c r="BL431" s="93" t="s">
        <v>2015</v>
      </c>
      <c r="BM431" s="55">
        <v>2</v>
      </c>
      <c r="BN431" s="324" t="s">
        <v>3037</v>
      </c>
      <c r="BO431" s="358">
        <v>3.0000000000000001E-3</v>
      </c>
      <c r="BP431" s="358">
        <v>0.129</v>
      </c>
      <c r="BQ431" s="358">
        <v>6.0000000000000001E-3</v>
      </c>
      <c r="BR431" s="358">
        <v>0.70699999999999996</v>
      </c>
      <c r="BS431" s="358">
        <v>3.1E-2</v>
      </c>
      <c r="BT431" s="358">
        <v>2.7E-2</v>
      </c>
      <c r="BU431" s="359">
        <v>9.7000000000000003E-2</v>
      </c>
      <c r="BV431" s="358">
        <v>6.6345794E-2</v>
      </c>
      <c r="BW431" s="358">
        <v>0.21754378399999999</v>
      </c>
      <c r="BX431" s="358">
        <v>8.9325560999999998E-2</v>
      </c>
      <c r="BY431" s="358">
        <v>0.31262117499999997</v>
      </c>
      <c r="BZ431" s="358">
        <v>0.170786726</v>
      </c>
      <c r="CA431" s="358">
        <v>2.5608084E-2</v>
      </c>
      <c r="CB431" s="359">
        <v>0.11776887699999999</v>
      </c>
      <c r="CC431" s="64">
        <v>296</v>
      </c>
      <c r="CD431" s="64">
        <v>307</v>
      </c>
      <c r="CE431" s="64">
        <v>267</v>
      </c>
      <c r="CF431" s="64">
        <v>284</v>
      </c>
      <c r="CG431" s="64">
        <v>248</v>
      </c>
      <c r="CH431" s="64">
        <v>193</v>
      </c>
      <c r="CI431" s="64">
        <v>215</v>
      </c>
      <c r="CJ431" s="64">
        <v>224</v>
      </c>
      <c r="CK431" s="64">
        <v>226</v>
      </c>
      <c r="CL431" s="327">
        <v>259</v>
      </c>
      <c r="CM431" s="328">
        <v>0.109868516110389</v>
      </c>
      <c r="CN431" s="328">
        <v>0.13654514170697701</v>
      </c>
      <c r="CO431" s="55" t="s">
        <v>43</v>
      </c>
      <c r="CQ431" s="196"/>
      <c r="CR431" s="38"/>
      <c r="CS431" s="331"/>
      <c r="CT431" s="214"/>
      <c r="CU431" s="302">
        <v>6</v>
      </c>
      <c r="CV431" s="302">
        <v>6</v>
      </c>
      <c r="CW431" s="352" t="s">
        <v>2667</v>
      </c>
      <c r="CY431" s="196"/>
      <c r="CZ431" s="196"/>
      <c r="DA431" s="178" t="s">
        <v>3040</v>
      </c>
    </row>
    <row r="432" spans="1:105" s="194" customFormat="1">
      <c r="A432" s="55">
        <v>431</v>
      </c>
      <c r="B432" s="194" t="s">
        <v>1803</v>
      </c>
      <c r="C432" s="194" t="s">
        <v>1803</v>
      </c>
      <c r="D432" s="190" t="s">
        <v>2029</v>
      </c>
      <c r="F432" s="194" t="s">
        <v>1804</v>
      </c>
      <c r="G432" s="195"/>
      <c r="H432" s="195"/>
      <c r="I432" s="195"/>
      <c r="J432" s="196"/>
      <c r="K432" s="196"/>
      <c r="L432" s="197"/>
      <c r="M432" s="192" t="s">
        <v>798</v>
      </c>
      <c r="N432" s="198"/>
      <c r="O432" s="198"/>
      <c r="P432" s="198"/>
      <c r="Q432" s="193" t="s">
        <v>805</v>
      </c>
      <c r="R432" s="199">
        <v>41929</v>
      </c>
      <c r="S432" s="200"/>
      <c r="T432" s="203"/>
      <c r="U432" s="196"/>
      <c r="W432" s="204"/>
      <c r="X432" s="205" t="s">
        <v>806</v>
      </c>
      <c r="Y432" s="196"/>
      <c r="Z432" s="196"/>
      <c r="AA432" s="199"/>
      <c r="AB432" s="199"/>
      <c r="AC432" s="266"/>
      <c r="AD432" s="199">
        <v>42094</v>
      </c>
      <c r="AE432" s="71">
        <v>10</v>
      </c>
      <c r="AF432" s="214">
        <v>8</v>
      </c>
      <c r="AG432" s="214" t="s">
        <v>2000</v>
      </c>
      <c r="AH432" s="188">
        <v>42118</v>
      </c>
      <c r="AI432" s="204"/>
      <c r="AJ432" s="206"/>
      <c r="AK432" s="199"/>
      <c r="AL432" s="199"/>
      <c r="AN432" s="71">
        <v>1</v>
      </c>
      <c r="AO432" s="188">
        <v>42093</v>
      </c>
      <c r="AP432" s="171"/>
      <c r="AQ432" s="206"/>
      <c r="AR432" s="57">
        <v>42005</v>
      </c>
      <c r="AS432" s="71"/>
      <c r="AT432" s="280" t="s">
        <v>1967</v>
      </c>
      <c r="AU432" s="206"/>
      <c r="AW432" s="71"/>
      <c r="AX432" s="71" t="s">
        <v>1967</v>
      </c>
      <c r="AY432" s="176">
        <v>37.206133999999999</v>
      </c>
      <c r="AZ432" s="176">
        <v>128.41559000000001</v>
      </c>
      <c r="BA432" s="208">
        <v>196</v>
      </c>
      <c r="BB432" s="201"/>
      <c r="BC432" s="202"/>
      <c r="BD432" s="55" t="s">
        <v>43</v>
      </c>
      <c r="BE432" s="211">
        <v>4.3901389660922723</v>
      </c>
      <c r="BF432" s="295" t="s">
        <v>1967</v>
      </c>
      <c r="BG432" s="57">
        <v>42147</v>
      </c>
      <c r="BH432" s="57" t="s">
        <v>1122</v>
      </c>
      <c r="BI432" s="95" t="s">
        <v>2023</v>
      </c>
      <c r="BJ432" s="99">
        <v>23.795200000000005</v>
      </c>
      <c r="BK432" s="307"/>
      <c r="BL432" s="93" t="s">
        <v>2015</v>
      </c>
      <c r="BM432" s="55">
        <v>8</v>
      </c>
      <c r="BN432" s="55" t="s">
        <v>2076</v>
      </c>
      <c r="BO432" s="358">
        <v>0.30499999999999999</v>
      </c>
      <c r="BP432" s="358">
        <v>0.157</v>
      </c>
      <c r="BQ432" s="358">
        <v>1E-3</v>
      </c>
      <c r="BR432" s="358">
        <v>0.53600000000000003</v>
      </c>
      <c r="BS432" s="358">
        <v>0</v>
      </c>
      <c r="BT432" s="358">
        <v>1E-3</v>
      </c>
      <c r="BU432" s="359">
        <v>1E-3</v>
      </c>
      <c r="BV432" s="358">
        <v>0.19284641899999999</v>
      </c>
      <c r="BW432" s="358">
        <v>0.23656514300000001</v>
      </c>
      <c r="BX432" s="358">
        <v>9.9282704999999999E-2</v>
      </c>
      <c r="BY432" s="358">
        <v>0.25167550399999999</v>
      </c>
      <c r="BZ432" s="358">
        <v>0.123935936</v>
      </c>
      <c r="CA432" s="358">
        <v>1.4373103E-2</v>
      </c>
      <c r="CB432" s="359">
        <v>8.1321190000000002E-2</v>
      </c>
      <c r="CC432" s="64">
        <v>295</v>
      </c>
      <c r="CD432" s="64">
        <v>306</v>
      </c>
      <c r="CE432" s="64">
        <v>266</v>
      </c>
      <c r="CF432" s="64">
        <v>283</v>
      </c>
      <c r="CG432" s="64">
        <v>250</v>
      </c>
      <c r="CH432" s="64">
        <v>194</v>
      </c>
      <c r="CI432" s="64">
        <v>213</v>
      </c>
      <c r="CJ432" s="64">
        <v>221</v>
      </c>
      <c r="CK432" s="64">
        <v>227</v>
      </c>
      <c r="CL432" s="327">
        <v>258</v>
      </c>
      <c r="CM432" s="328">
        <v>0.23664210374223399</v>
      </c>
      <c r="CN432" s="328">
        <v>0.100923682616596</v>
      </c>
      <c r="CO432" s="55" t="s">
        <v>43</v>
      </c>
      <c r="CQ432" s="196"/>
      <c r="CR432" s="38"/>
      <c r="CS432" s="331"/>
      <c r="CT432" s="214"/>
      <c r="CU432" s="302">
        <v>6</v>
      </c>
      <c r="CV432" s="302">
        <v>6</v>
      </c>
      <c r="CW432" s="352" t="s">
        <v>2668</v>
      </c>
      <c r="CY432" s="196"/>
      <c r="CZ432" s="196"/>
      <c r="DA432" s="178"/>
    </row>
    <row r="433" spans="1:105" s="194" customFormat="1">
      <c r="A433" s="55">
        <v>432</v>
      </c>
      <c r="B433" s="194" t="s">
        <v>1805</v>
      </c>
      <c r="C433" s="194" t="s">
        <v>1805</v>
      </c>
      <c r="D433" s="190" t="s">
        <v>29</v>
      </c>
      <c r="F433" s="194" t="s">
        <v>1806</v>
      </c>
      <c r="G433" s="195"/>
      <c r="H433" s="195"/>
      <c r="I433" s="195"/>
      <c r="J433" s="196"/>
      <c r="K433" s="196"/>
      <c r="L433" s="197"/>
      <c r="M433" s="192" t="s">
        <v>798</v>
      </c>
      <c r="N433" s="198"/>
      <c r="O433" s="198"/>
      <c r="P433" s="198"/>
      <c r="Q433" s="193" t="s">
        <v>805</v>
      </c>
      <c r="R433" s="199">
        <v>41929</v>
      </c>
      <c r="S433" s="200"/>
      <c r="T433" s="203"/>
      <c r="U433" s="196"/>
      <c r="W433" s="204"/>
      <c r="X433" s="205" t="s">
        <v>806</v>
      </c>
      <c r="Y433" s="196"/>
      <c r="Z433" s="196"/>
      <c r="AA433" s="199"/>
      <c r="AB433" s="199"/>
      <c r="AC433" s="266"/>
      <c r="AD433" s="199">
        <v>42019</v>
      </c>
      <c r="AE433" s="71"/>
      <c r="AF433" s="214">
        <v>10</v>
      </c>
      <c r="AG433" s="214" t="s">
        <v>2000</v>
      </c>
      <c r="AH433" s="199">
        <v>42072</v>
      </c>
      <c r="AI433" s="204"/>
      <c r="AJ433" s="206"/>
      <c r="AK433" s="199">
        <v>42079</v>
      </c>
      <c r="AL433" s="199"/>
      <c r="AN433" s="71">
        <v>4</v>
      </c>
      <c r="AO433" s="199">
        <v>42051</v>
      </c>
      <c r="AP433" s="171"/>
      <c r="AQ433" s="206"/>
      <c r="AR433" s="57">
        <v>42005</v>
      </c>
      <c r="AS433" s="71"/>
      <c r="AT433" s="280" t="s">
        <v>1967</v>
      </c>
      <c r="AU433" s="206"/>
      <c r="AW433" s="71"/>
      <c r="AX433" s="71" t="s">
        <v>1967</v>
      </c>
      <c r="AY433" s="176">
        <v>37.191077999999997</v>
      </c>
      <c r="AZ433" s="176">
        <v>128.45131000000001</v>
      </c>
      <c r="BA433" s="208">
        <v>198</v>
      </c>
      <c r="BB433" s="201"/>
      <c r="BC433" s="202"/>
      <c r="BD433" s="55" t="s">
        <v>74</v>
      </c>
      <c r="BE433" s="211">
        <v>8.7855065597667643</v>
      </c>
      <c r="BF433" s="295" t="s">
        <v>1967</v>
      </c>
      <c r="BG433" s="57">
        <v>42147</v>
      </c>
      <c r="BH433" s="57" t="s">
        <v>1122</v>
      </c>
      <c r="BI433" s="95" t="s">
        <v>2023</v>
      </c>
      <c r="BJ433" s="99">
        <v>90.046000000000006</v>
      </c>
      <c r="BK433" s="307"/>
      <c r="BL433" s="93" t="s">
        <v>2015</v>
      </c>
      <c r="BM433" s="55">
        <v>3</v>
      </c>
      <c r="BN433" s="320" t="s">
        <v>2138</v>
      </c>
      <c r="BO433" s="358">
        <v>3.5000000000000003E-2</v>
      </c>
      <c r="BP433" s="358">
        <v>0.251</v>
      </c>
      <c r="BQ433" s="358">
        <v>3.0000000000000001E-3</v>
      </c>
      <c r="BR433" s="358">
        <v>5.3999999999999999E-2</v>
      </c>
      <c r="BS433" s="358">
        <v>0.62</v>
      </c>
      <c r="BT433" s="358">
        <v>2.4E-2</v>
      </c>
      <c r="BU433" s="359">
        <v>1.2999999999999999E-2</v>
      </c>
      <c r="BV433" s="358">
        <v>5.1091645999999998E-2</v>
      </c>
      <c r="BW433" s="358">
        <v>0.18687658300000001</v>
      </c>
      <c r="BX433" s="358">
        <v>6.6598271000000001E-2</v>
      </c>
      <c r="BY433" s="358">
        <v>0.18494412099999999</v>
      </c>
      <c r="BZ433" s="358">
        <v>0.33951226499999998</v>
      </c>
      <c r="CA433" s="358">
        <v>6.1659968000000002E-2</v>
      </c>
      <c r="CB433" s="359">
        <v>0.109317146</v>
      </c>
      <c r="CC433" s="64">
        <v>296</v>
      </c>
      <c r="CD433" s="64">
        <v>308</v>
      </c>
      <c r="CE433" s="64">
        <v>266</v>
      </c>
      <c r="CF433" s="64">
        <v>283</v>
      </c>
      <c r="CG433" s="64">
        <v>248</v>
      </c>
      <c r="CH433" s="64">
        <v>193</v>
      </c>
      <c r="CI433" s="64">
        <v>213</v>
      </c>
      <c r="CJ433" s="64">
        <v>224</v>
      </c>
      <c r="CK433" s="64">
        <v>226</v>
      </c>
      <c r="CL433" s="327">
        <v>259</v>
      </c>
      <c r="CM433" s="328">
        <v>9.3425805519433594E-2</v>
      </c>
      <c r="CN433" s="328">
        <v>0.19906285860002601</v>
      </c>
      <c r="CO433" s="55" t="s">
        <v>74</v>
      </c>
      <c r="CQ433" s="196"/>
      <c r="CR433" s="38"/>
      <c r="CS433" s="331"/>
      <c r="CT433" s="214"/>
      <c r="CU433" s="302">
        <v>6</v>
      </c>
      <c r="CV433" s="302">
        <v>6</v>
      </c>
      <c r="CW433" s="352" t="s">
        <v>2669</v>
      </c>
      <c r="CY433" s="196"/>
      <c r="CZ433" s="196"/>
      <c r="DA433" s="178" t="s">
        <v>3040</v>
      </c>
    </row>
    <row r="434" spans="1:105" s="194" customFormat="1">
      <c r="A434" s="55">
        <v>433</v>
      </c>
      <c r="B434" s="194" t="s">
        <v>1807</v>
      </c>
      <c r="C434" s="194" t="s">
        <v>1807</v>
      </c>
      <c r="D434" s="190" t="s">
        <v>29</v>
      </c>
      <c r="F434" s="194" t="s">
        <v>1808</v>
      </c>
      <c r="G434" s="195"/>
      <c r="H434" s="195"/>
      <c r="I434" s="195"/>
      <c r="J434" s="196"/>
      <c r="K434" s="196"/>
      <c r="L434" s="197"/>
      <c r="M434" s="192" t="s">
        <v>798</v>
      </c>
      <c r="N434" s="198"/>
      <c r="O434" s="198"/>
      <c r="P434" s="198"/>
      <c r="Q434" s="193" t="s">
        <v>805</v>
      </c>
      <c r="R434" s="199">
        <v>41930</v>
      </c>
      <c r="S434" s="200"/>
      <c r="T434" s="203"/>
      <c r="U434" s="196"/>
      <c r="W434" s="204"/>
      <c r="X434" s="205" t="s">
        <v>806</v>
      </c>
      <c r="Y434" s="196"/>
      <c r="Z434" s="196"/>
      <c r="AA434" s="199"/>
      <c r="AB434" s="199"/>
      <c r="AC434" s="266"/>
      <c r="AD434" s="199">
        <v>42019</v>
      </c>
      <c r="AE434" s="71"/>
      <c r="AF434" s="214">
        <v>7</v>
      </c>
      <c r="AG434" s="214" t="s">
        <v>2001</v>
      </c>
      <c r="AH434" s="199">
        <v>42072</v>
      </c>
      <c r="AI434" s="204"/>
      <c r="AJ434" s="206"/>
      <c r="AK434" s="199">
        <v>42079</v>
      </c>
      <c r="AL434" s="199"/>
      <c r="AN434" s="71">
        <v>1</v>
      </c>
      <c r="AO434" s="199">
        <v>42051</v>
      </c>
      <c r="AP434" s="171"/>
      <c r="AQ434" s="206"/>
      <c r="AR434" s="57">
        <v>42005</v>
      </c>
      <c r="AS434" s="71"/>
      <c r="AT434" s="280" t="s">
        <v>1967</v>
      </c>
      <c r="AU434" s="206"/>
      <c r="AW434" s="71"/>
      <c r="AX434" s="71"/>
      <c r="AY434" s="176">
        <v>37.272998999999999</v>
      </c>
      <c r="AZ434" s="176">
        <v>127.905867</v>
      </c>
      <c r="BA434" s="208">
        <v>189</v>
      </c>
      <c r="BB434" s="201"/>
      <c r="BC434" s="202"/>
      <c r="BD434" s="55" t="s">
        <v>74</v>
      </c>
      <c r="BE434" s="211">
        <v>9.9981292173787057</v>
      </c>
      <c r="BF434" s="296" t="s">
        <v>1967</v>
      </c>
      <c r="BG434" s="199">
        <v>42187</v>
      </c>
      <c r="BH434" s="199" t="s">
        <v>1122</v>
      </c>
      <c r="BI434" s="95" t="s">
        <v>2023</v>
      </c>
      <c r="BJ434" s="99">
        <v>38.724400000000003</v>
      </c>
      <c r="BK434" s="307"/>
      <c r="BL434" s="93" t="s">
        <v>2015</v>
      </c>
      <c r="BM434" s="55">
        <v>3</v>
      </c>
      <c r="BN434" s="320" t="s">
        <v>2138</v>
      </c>
      <c r="BO434" s="358">
        <v>1.2999999999999999E-2</v>
      </c>
      <c r="BP434" s="358">
        <v>0.17599999999999999</v>
      </c>
      <c r="BQ434" s="358">
        <v>1.4999999999999999E-2</v>
      </c>
      <c r="BR434" s="358">
        <v>0.107</v>
      </c>
      <c r="BS434" s="358">
        <v>0.63200000000000001</v>
      </c>
      <c r="BT434" s="358">
        <v>3.5999999999999997E-2</v>
      </c>
      <c r="BU434" s="359">
        <v>2.1000000000000001E-2</v>
      </c>
      <c r="BV434" s="358">
        <v>3.7059856000000002E-2</v>
      </c>
      <c r="BW434" s="358">
        <v>0.178157023</v>
      </c>
      <c r="BX434" s="358">
        <v>6.9869551000000002E-2</v>
      </c>
      <c r="BY434" s="358">
        <v>0.21727200099999999</v>
      </c>
      <c r="BZ434" s="358">
        <v>0.32169414400000002</v>
      </c>
      <c r="CA434" s="358">
        <v>6.3015557E-2</v>
      </c>
      <c r="CB434" s="359">
        <v>0.112931868</v>
      </c>
      <c r="CC434" s="64">
        <v>296</v>
      </c>
      <c r="CD434" s="64">
        <v>307</v>
      </c>
      <c r="CE434" s="64">
        <v>266</v>
      </c>
      <c r="CF434" s="64">
        <v>283</v>
      </c>
      <c r="CG434" s="64">
        <v>248</v>
      </c>
      <c r="CH434" s="64">
        <v>193</v>
      </c>
      <c r="CI434" s="64">
        <v>213</v>
      </c>
      <c r="CJ434" s="64">
        <v>224</v>
      </c>
      <c r="CK434" s="64">
        <v>226</v>
      </c>
      <c r="CL434" s="327">
        <v>259</v>
      </c>
      <c r="CM434" s="328">
        <v>6.5539661898569607E-2</v>
      </c>
      <c r="CN434" s="328">
        <v>0.204533506509571</v>
      </c>
      <c r="CO434" s="55" t="s">
        <v>74</v>
      </c>
      <c r="CQ434" s="196"/>
      <c r="CR434" s="38"/>
      <c r="CS434" s="331"/>
      <c r="CT434" s="214"/>
      <c r="CU434" s="302">
        <v>7</v>
      </c>
      <c r="CV434" s="302">
        <v>7</v>
      </c>
      <c r="CW434" s="352" t="s">
        <v>2670</v>
      </c>
      <c r="CY434" s="196"/>
      <c r="CZ434" s="196"/>
      <c r="DA434" s="178" t="s">
        <v>3040</v>
      </c>
    </row>
    <row r="435" spans="1:105" s="194" customFormat="1">
      <c r="A435" s="55">
        <v>434</v>
      </c>
      <c r="B435" s="194" t="s">
        <v>1809</v>
      </c>
      <c r="C435" s="194" t="s">
        <v>1809</v>
      </c>
      <c r="D435" s="190" t="s">
        <v>29</v>
      </c>
      <c r="F435" s="194" t="s">
        <v>1810</v>
      </c>
      <c r="G435" s="195"/>
      <c r="H435" s="195"/>
      <c r="I435" s="195"/>
      <c r="J435" s="196"/>
      <c r="K435" s="196"/>
      <c r="L435" s="197"/>
      <c r="M435" s="192" t="s">
        <v>798</v>
      </c>
      <c r="N435" s="198"/>
      <c r="O435" s="198"/>
      <c r="P435" s="198"/>
      <c r="Q435" s="193" t="s">
        <v>805</v>
      </c>
      <c r="R435" s="199">
        <v>41930</v>
      </c>
      <c r="S435" s="200"/>
      <c r="T435" s="203"/>
      <c r="U435" s="196"/>
      <c r="W435" s="204"/>
      <c r="X435" s="205" t="s">
        <v>806</v>
      </c>
      <c r="Y435" s="196"/>
      <c r="Z435" s="196"/>
      <c r="AA435" s="199"/>
      <c r="AB435" s="199"/>
      <c r="AC435" s="266"/>
      <c r="AD435" s="199">
        <v>42094</v>
      </c>
      <c r="AE435" s="71">
        <v>10</v>
      </c>
      <c r="AF435" s="214">
        <v>5</v>
      </c>
      <c r="AG435" s="214" t="s">
        <v>2000</v>
      </c>
      <c r="AH435" s="188">
        <v>42118</v>
      </c>
      <c r="AI435" s="204"/>
      <c r="AJ435" s="206"/>
      <c r="AK435" s="199"/>
      <c r="AL435" s="199"/>
      <c r="AN435" s="71">
        <v>3</v>
      </c>
      <c r="AO435" s="188">
        <v>42093</v>
      </c>
      <c r="AP435" s="171"/>
      <c r="AQ435" s="206"/>
      <c r="AR435" s="57">
        <v>42005</v>
      </c>
      <c r="AS435" s="71"/>
      <c r="AT435" s="280" t="s">
        <v>1967</v>
      </c>
      <c r="AU435" s="206"/>
      <c r="AW435" s="71"/>
      <c r="AX435" s="71" t="s">
        <v>1967</v>
      </c>
      <c r="AY435" s="176">
        <v>37.231442999999999</v>
      </c>
      <c r="AZ435" s="176">
        <v>127.881241</v>
      </c>
      <c r="BA435" s="208">
        <v>465</v>
      </c>
      <c r="BB435" s="201"/>
      <c r="BC435" s="202"/>
      <c r="BD435" s="55" t="s">
        <v>74</v>
      </c>
      <c r="BE435" s="211">
        <v>8.6716363636363614</v>
      </c>
      <c r="BF435" s="295" t="s">
        <v>1967</v>
      </c>
      <c r="BG435" s="57">
        <v>42147</v>
      </c>
      <c r="BH435" s="57" t="s">
        <v>1122</v>
      </c>
      <c r="BI435" s="95" t="s">
        <v>2023</v>
      </c>
      <c r="BJ435" s="99">
        <v>259.09840000000003</v>
      </c>
      <c r="BK435" s="307">
        <v>0.01</v>
      </c>
      <c r="BL435" s="93" t="s">
        <v>2015</v>
      </c>
      <c r="BM435" s="55">
        <v>3</v>
      </c>
      <c r="BN435" s="320" t="s">
        <v>2138</v>
      </c>
      <c r="BO435" s="358">
        <v>0</v>
      </c>
      <c r="BP435" s="358">
        <v>0.13</v>
      </c>
      <c r="BQ435" s="358">
        <v>0</v>
      </c>
      <c r="BR435" s="358">
        <v>0</v>
      </c>
      <c r="BS435" s="358">
        <v>0.86899999999999999</v>
      </c>
      <c r="BT435" s="358">
        <v>0</v>
      </c>
      <c r="BU435" s="359">
        <v>0</v>
      </c>
      <c r="BV435" s="358">
        <v>6.1143483999999998E-2</v>
      </c>
      <c r="BW435" s="358">
        <v>0.19606684399999999</v>
      </c>
      <c r="BX435" s="358">
        <v>8.4185735999999997E-2</v>
      </c>
      <c r="BY435" s="358">
        <v>0.20827693899999999</v>
      </c>
      <c r="BZ435" s="358">
        <v>0.29679734600000002</v>
      </c>
      <c r="CA435" s="358">
        <v>5.2393478E-2</v>
      </c>
      <c r="CB435" s="359">
        <v>0.101136172</v>
      </c>
      <c r="CC435" s="64">
        <v>296</v>
      </c>
      <c r="CD435" s="64">
        <v>308</v>
      </c>
      <c r="CE435" s="64">
        <v>267</v>
      </c>
      <c r="CF435" s="64">
        <v>283</v>
      </c>
      <c r="CG435" s="64">
        <v>248</v>
      </c>
      <c r="CH435" s="64">
        <v>193</v>
      </c>
      <c r="CI435" s="64">
        <v>213</v>
      </c>
      <c r="CJ435" s="64">
        <v>225</v>
      </c>
      <c r="CK435" s="64">
        <v>226</v>
      </c>
      <c r="CL435" s="327">
        <v>259</v>
      </c>
      <c r="CM435" s="328">
        <v>0.17272070510041901</v>
      </c>
      <c r="CN435" s="328">
        <v>0.16218387592566699</v>
      </c>
      <c r="CO435" s="55" t="s">
        <v>74</v>
      </c>
      <c r="CQ435" s="196"/>
      <c r="CR435" s="38"/>
      <c r="CS435" s="331"/>
      <c r="CT435" s="214"/>
      <c r="CU435" s="302">
        <v>7</v>
      </c>
      <c r="CV435" s="302">
        <v>7</v>
      </c>
      <c r="CW435" s="352" t="s">
        <v>2671</v>
      </c>
      <c r="CY435" s="196"/>
      <c r="CZ435" s="196"/>
      <c r="DA435" s="178"/>
    </row>
    <row r="436" spans="1:105" s="194" customFormat="1">
      <c r="A436" s="55">
        <v>435</v>
      </c>
      <c r="B436" s="194" t="s">
        <v>1811</v>
      </c>
      <c r="C436" s="194" t="s">
        <v>1811</v>
      </c>
      <c r="D436" s="190" t="s">
        <v>29</v>
      </c>
      <c r="F436" s="194" t="s">
        <v>1812</v>
      </c>
      <c r="G436" s="195"/>
      <c r="H436" s="195"/>
      <c r="I436" s="195"/>
      <c r="J436" s="196"/>
      <c r="K436" s="196"/>
      <c r="L436" s="197"/>
      <c r="M436" s="192" t="s">
        <v>798</v>
      </c>
      <c r="N436" s="198"/>
      <c r="O436" s="198"/>
      <c r="P436" s="198"/>
      <c r="Q436" s="193" t="s">
        <v>805</v>
      </c>
      <c r="R436" s="199">
        <v>41930</v>
      </c>
      <c r="S436" s="200"/>
      <c r="T436" s="203"/>
      <c r="U436" s="196"/>
      <c r="W436" s="204"/>
      <c r="X436" s="205" t="s">
        <v>806</v>
      </c>
      <c r="Y436" s="196"/>
      <c r="Z436" s="196"/>
      <c r="AA436" s="199"/>
      <c r="AB436" s="199"/>
      <c r="AC436" s="266"/>
      <c r="AD436" s="199">
        <v>42019</v>
      </c>
      <c r="AE436" s="71"/>
      <c r="AF436" s="214">
        <v>7</v>
      </c>
      <c r="AG436" s="214" t="s">
        <v>2001</v>
      </c>
      <c r="AH436" s="199">
        <v>42072</v>
      </c>
      <c r="AI436" s="204"/>
      <c r="AJ436" s="206"/>
      <c r="AK436" s="199">
        <v>42079</v>
      </c>
      <c r="AL436" s="199"/>
      <c r="AN436" s="71">
        <v>2</v>
      </c>
      <c r="AO436" s="199">
        <v>42051</v>
      </c>
      <c r="AP436" s="171"/>
      <c r="AQ436" s="206"/>
      <c r="AR436" s="57">
        <v>42005</v>
      </c>
      <c r="AS436" s="71"/>
      <c r="AT436" s="280" t="s">
        <v>1967</v>
      </c>
      <c r="AU436" s="206"/>
      <c r="AW436" s="71"/>
      <c r="AX436" s="71" t="s">
        <v>1967</v>
      </c>
      <c r="AY436" s="176">
        <v>37.196790999999997</v>
      </c>
      <c r="AZ436" s="176">
        <v>127.874303</v>
      </c>
      <c r="BA436" s="208">
        <v>236</v>
      </c>
      <c r="BB436" s="201"/>
      <c r="BC436" s="202"/>
      <c r="BD436" s="55" t="s">
        <v>74</v>
      </c>
      <c r="BE436" s="211">
        <v>8.5756416205604129</v>
      </c>
      <c r="BF436" s="296" t="s">
        <v>1967</v>
      </c>
      <c r="BG436" s="199">
        <v>42187</v>
      </c>
      <c r="BH436" s="199" t="s">
        <v>1122</v>
      </c>
      <c r="BI436" s="95" t="s">
        <v>2023</v>
      </c>
      <c r="BJ436" s="99">
        <v>51.594400000000007</v>
      </c>
      <c r="BK436" s="307">
        <v>9.9360180654873894E-3</v>
      </c>
      <c r="BL436" s="93" t="s">
        <v>2015</v>
      </c>
      <c r="BM436" s="55">
        <v>3</v>
      </c>
      <c r="BN436" s="320" t="s">
        <v>2138</v>
      </c>
      <c r="BO436" s="358">
        <v>8.0000000000000002E-3</v>
      </c>
      <c r="BP436" s="358">
        <v>0.20399999999999999</v>
      </c>
      <c r="BQ436" s="358">
        <v>1.4999999999999999E-2</v>
      </c>
      <c r="BR436" s="358">
        <v>0.105</v>
      </c>
      <c r="BS436" s="358">
        <v>0.60499999999999998</v>
      </c>
      <c r="BT436" s="358">
        <v>3.7999999999999999E-2</v>
      </c>
      <c r="BU436" s="359">
        <v>2.5999999999999999E-2</v>
      </c>
      <c r="BV436" s="358">
        <v>1.5640845E-2</v>
      </c>
      <c r="BW436" s="358">
        <v>0.17114325799999999</v>
      </c>
      <c r="BX436" s="358">
        <v>5.8429607000000001E-2</v>
      </c>
      <c r="BY436" s="358">
        <v>0.21620666699999999</v>
      </c>
      <c r="BZ436" s="358">
        <v>0.35876296800000002</v>
      </c>
      <c r="CA436" s="358">
        <v>6.4355092000000003E-2</v>
      </c>
      <c r="CB436" s="359">
        <v>0.115461563</v>
      </c>
      <c r="CC436" s="64">
        <v>295</v>
      </c>
      <c r="CD436" s="64">
        <v>307</v>
      </c>
      <c r="CE436" s="64">
        <v>267</v>
      </c>
      <c r="CF436" s="64">
        <v>283</v>
      </c>
      <c r="CG436" s="64">
        <v>248</v>
      </c>
      <c r="CH436" s="64">
        <v>194</v>
      </c>
      <c r="CI436" s="64">
        <v>213</v>
      </c>
      <c r="CJ436" s="64">
        <v>224</v>
      </c>
      <c r="CK436" s="64">
        <v>226</v>
      </c>
      <c r="CL436" s="327">
        <v>258</v>
      </c>
      <c r="CM436" s="328">
        <v>3.5168328276260701E-2</v>
      </c>
      <c r="CN436" s="328">
        <v>0.24059542350545099</v>
      </c>
      <c r="CO436" s="55" t="s">
        <v>74</v>
      </c>
      <c r="CQ436" s="196"/>
      <c r="CR436" s="38"/>
      <c r="CS436" s="331"/>
      <c r="CT436" s="214"/>
      <c r="CU436" s="302">
        <v>7</v>
      </c>
      <c r="CV436" s="302">
        <v>7</v>
      </c>
      <c r="CW436" s="352" t="s">
        <v>2672</v>
      </c>
      <c r="CY436" s="196" t="s">
        <v>3040</v>
      </c>
      <c r="CZ436" s="196" t="s">
        <v>3040</v>
      </c>
      <c r="DA436" s="178" t="s">
        <v>3040</v>
      </c>
    </row>
    <row r="437" spans="1:105" s="194" customFormat="1">
      <c r="A437" s="55">
        <v>436</v>
      </c>
      <c r="B437" s="194" t="s">
        <v>1813</v>
      </c>
      <c r="C437" s="194" t="s">
        <v>1813</v>
      </c>
      <c r="D437" s="190" t="s">
        <v>2029</v>
      </c>
      <c r="F437" s="194" t="s">
        <v>1814</v>
      </c>
      <c r="G437" s="195"/>
      <c r="H437" s="195"/>
      <c r="I437" s="195"/>
      <c r="J437" s="196"/>
      <c r="K437" s="196"/>
      <c r="L437" s="197"/>
      <c r="M437" s="192" t="s">
        <v>798</v>
      </c>
      <c r="N437" s="198"/>
      <c r="O437" s="198"/>
      <c r="P437" s="198"/>
      <c r="Q437" s="193" t="s">
        <v>805</v>
      </c>
      <c r="R437" s="199">
        <v>41930</v>
      </c>
      <c r="S437" s="200"/>
      <c r="T437" s="203"/>
      <c r="U437" s="196"/>
      <c r="W437" s="204"/>
      <c r="X437" s="205" t="s">
        <v>806</v>
      </c>
      <c r="Y437" s="196"/>
      <c r="Z437" s="196"/>
      <c r="AA437" s="199"/>
      <c r="AB437" s="199"/>
      <c r="AC437" s="266"/>
      <c r="AD437" s="199">
        <v>42094</v>
      </c>
      <c r="AE437" s="71">
        <v>10</v>
      </c>
      <c r="AF437" s="214">
        <v>7</v>
      </c>
      <c r="AG437" s="214" t="s">
        <v>2000</v>
      </c>
      <c r="AH437" s="188">
        <v>42118</v>
      </c>
      <c r="AI437" s="204"/>
      <c r="AJ437" s="206"/>
      <c r="AK437" s="199"/>
      <c r="AL437" s="199"/>
      <c r="AN437" s="71">
        <v>3</v>
      </c>
      <c r="AO437" s="188">
        <v>42093</v>
      </c>
      <c r="AP437" s="171"/>
      <c r="AQ437" s="206"/>
      <c r="AR437" s="57">
        <v>42005</v>
      </c>
      <c r="AS437" s="71"/>
      <c r="AT437" s="280" t="s">
        <v>1967</v>
      </c>
      <c r="AU437" s="206"/>
      <c r="AW437" s="71"/>
      <c r="AX437" s="71" t="s">
        <v>1967</v>
      </c>
      <c r="AY437" s="176">
        <v>37.156917</v>
      </c>
      <c r="AZ437" s="176">
        <v>127.88251200000001</v>
      </c>
      <c r="BA437" s="208">
        <v>190</v>
      </c>
      <c r="BB437" s="201"/>
      <c r="BC437" s="202"/>
      <c r="BD437" s="55" t="s">
        <v>43</v>
      </c>
      <c r="BE437" s="211">
        <v>4.3596525896414331</v>
      </c>
      <c r="BF437" s="295" t="s">
        <v>1967</v>
      </c>
      <c r="BG437" s="57">
        <v>42147</v>
      </c>
      <c r="BH437" s="57" t="s">
        <v>1122</v>
      </c>
      <c r="BI437" s="95" t="s">
        <v>2023</v>
      </c>
      <c r="BJ437" s="99">
        <v>39.437200000000004</v>
      </c>
      <c r="BK437" s="307"/>
      <c r="BL437" s="93" t="s">
        <v>2015</v>
      </c>
      <c r="BM437" s="55">
        <v>8</v>
      </c>
      <c r="BN437" s="55" t="s">
        <v>2076</v>
      </c>
      <c r="BO437" s="358">
        <v>0.27</v>
      </c>
      <c r="BP437" s="358">
        <v>0.14399999999999999</v>
      </c>
      <c r="BQ437" s="358">
        <v>0</v>
      </c>
      <c r="BR437" s="358">
        <v>0.51900000000000002</v>
      </c>
      <c r="BS437" s="358">
        <v>1.2999999999999999E-2</v>
      </c>
      <c r="BT437" s="358">
        <v>0</v>
      </c>
      <c r="BU437" s="359">
        <v>5.3999999999999999E-2</v>
      </c>
      <c r="BV437" s="358">
        <v>0.150884084</v>
      </c>
      <c r="BW437" s="358">
        <v>0.22161219600000001</v>
      </c>
      <c r="BX437" s="358">
        <v>9.2297427000000001E-2</v>
      </c>
      <c r="BY437" s="358">
        <v>0.248988073</v>
      </c>
      <c r="BZ437" s="358">
        <v>0.16637708400000001</v>
      </c>
      <c r="CA437" s="358">
        <v>2.8015232000000001E-2</v>
      </c>
      <c r="CB437" s="359">
        <v>9.1825904999999999E-2</v>
      </c>
      <c r="CC437" s="64">
        <v>296</v>
      </c>
      <c r="CD437" s="64">
        <v>307</v>
      </c>
      <c r="CE437" s="64">
        <v>267</v>
      </c>
      <c r="CF437" s="64">
        <v>284</v>
      </c>
      <c r="CG437" s="64">
        <v>248</v>
      </c>
      <c r="CH437" s="64">
        <v>193</v>
      </c>
      <c r="CI437" s="64">
        <v>213</v>
      </c>
      <c r="CJ437" s="64">
        <v>224</v>
      </c>
      <c r="CK437" s="64">
        <v>226</v>
      </c>
      <c r="CL437" s="327">
        <v>259</v>
      </c>
      <c r="CM437" s="328">
        <v>0.17572605114867801</v>
      </c>
      <c r="CN437" s="328">
        <v>0.113693731594447</v>
      </c>
      <c r="CO437" s="55" t="s">
        <v>43</v>
      </c>
      <c r="CQ437" s="196"/>
      <c r="CR437" s="38"/>
      <c r="CS437" s="331"/>
      <c r="CT437" s="214"/>
      <c r="CU437" s="302">
        <v>7</v>
      </c>
      <c r="CV437" s="302">
        <v>7</v>
      </c>
      <c r="CW437" s="352" t="s">
        <v>2673</v>
      </c>
      <c r="CY437" s="196"/>
      <c r="CZ437" s="196"/>
      <c r="DA437" s="178" t="s">
        <v>3040</v>
      </c>
    </row>
    <row r="438" spans="1:105" s="194" customFormat="1">
      <c r="A438" s="55">
        <v>437</v>
      </c>
      <c r="B438" s="194" t="s">
        <v>1815</v>
      </c>
      <c r="C438" s="194" t="s">
        <v>1815</v>
      </c>
      <c r="D438" s="190" t="s">
        <v>29</v>
      </c>
      <c r="F438" s="194" t="s">
        <v>1816</v>
      </c>
      <c r="G438" s="195"/>
      <c r="H438" s="195"/>
      <c r="I438" s="195"/>
      <c r="J438" s="196"/>
      <c r="K438" s="196"/>
      <c r="L438" s="197"/>
      <c r="M438" s="192" t="s">
        <v>798</v>
      </c>
      <c r="N438" s="198"/>
      <c r="O438" s="198"/>
      <c r="P438" s="198"/>
      <c r="Q438" s="193" t="s">
        <v>805</v>
      </c>
      <c r="R438" s="199">
        <v>41930</v>
      </c>
      <c r="S438" s="200"/>
      <c r="T438" s="203"/>
      <c r="U438" s="196"/>
      <c r="W438" s="204"/>
      <c r="X438" s="205" t="s">
        <v>806</v>
      </c>
      <c r="Y438" s="196"/>
      <c r="Z438" s="196"/>
      <c r="AA438" s="199"/>
      <c r="AB438" s="199"/>
      <c r="AC438" s="266"/>
      <c r="AD438" s="199">
        <v>42094</v>
      </c>
      <c r="AE438" s="71">
        <v>10</v>
      </c>
      <c r="AF438" s="214">
        <v>7</v>
      </c>
      <c r="AG438" s="214" t="s">
        <v>2000</v>
      </c>
      <c r="AH438" s="188">
        <v>42118</v>
      </c>
      <c r="AI438" s="204"/>
      <c r="AJ438" s="206"/>
      <c r="AK438" s="199"/>
      <c r="AL438" s="199"/>
      <c r="AN438" s="71">
        <v>5</v>
      </c>
      <c r="AO438" s="188">
        <v>42093</v>
      </c>
      <c r="AP438" s="171"/>
      <c r="AQ438" s="206"/>
      <c r="AR438" s="57">
        <v>42005</v>
      </c>
      <c r="AS438" s="71"/>
      <c r="AT438" s="280" t="s">
        <v>1967</v>
      </c>
      <c r="AU438" s="206"/>
      <c r="AW438" s="71"/>
      <c r="AX438" s="71" t="s">
        <v>1967</v>
      </c>
      <c r="AY438" s="176">
        <v>37.111508000000001</v>
      </c>
      <c r="AZ438" s="176">
        <v>127.877872</v>
      </c>
      <c r="BA438" s="208">
        <v>97</v>
      </c>
      <c r="BB438" s="201"/>
      <c r="BC438" s="202"/>
      <c r="BD438" s="55" t="s">
        <v>74</v>
      </c>
      <c r="BE438" s="211">
        <v>8.8391291418861524</v>
      </c>
      <c r="BF438" s="295" t="s">
        <v>1967</v>
      </c>
      <c r="BG438" s="57">
        <v>42147</v>
      </c>
      <c r="BH438" s="57" t="s">
        <v>1122</v>
      </c>
      <c r="BI438" s="95" t="s">
        <v>2023</v>
      </c>
      <c r="BJ438" s="99">
        <v>93.6892</v>
      </c>
      <c r="BK438" s="307">
        <v>1.0005265929436499E-2</v>
      </c>
      <c r="BL438" s="93" t="s">
        <v>2015</v>
      </c>
      <c r="BM438" s="55">
        <v>3</v>
      </c>
      <c r="BN438" s="320" t="s">
        <v>2138</v>
      </c>
      <c r="BO438" s="358">
        <v>2E-3</v>
      </c>
      <c r="BP438" s="358">
        <v>0.20499999999999999</v>
      </c>
      <c r="BQ438" s="358">
        <v>2E-3</v>
      </c>
      <c r="BR438" s="358">
        <v>9.2999999999999999E-2</v>
      </c>
      <c r="BS438" s="358">
        <v>0.67800000000000005</v>
      </c>
      <c r="BT438" s="358">
        <v>4.0000000000000001E-3</v>
      </c>
      <c r="BU438" s="359">
        <v>1.6E-2</v>
      </c>
      <c r="BV438" s="358">
        <v>4.5957787E-2</v>
      </c>
      <c r="BW438" s="358">
        <v>0.189446162</v>
      </c>
      <c r="BX438" s="358">
        <v>7.4013913000000001E-2</v>
      </c>
      <c r="BY438" s="358">
        <v>0.20899192999999999</v>
      </c>
      <c r="BZ438" s="358">
        <v>0.30539504000000001</v>
      </c>
      <c r="CA438" s="358">
        <v>6.1164347000000001E-2</v>
      </c>
      <c r="CB438" s="359">
        <v>0.11503082100000001</v>
      </c>
      <c r="CC438" s="64">
        <v>296</v>
      </c>
      <c r="CD438" s="64">
        <v>307</v>
      </c>
      <c r="CE438" s="64">
        <v>267</v>
      </c>
      <c r="CF438" s="64">
        <v>283</v>
      </c>
      <c r="CG438" s="64">
        <v>248</v>
      </c>
      <c r="CH438" s="64">
        <v>193</v>
      </c>
      <c r="CI438" s="64">
        <v>213</v>
      </c>
      <c r="CJ438" s="64">
        <v>224</v>
      </c>
      <c r="CK438" s="64">
        <v>226</v>
      </c>
      <c r="CL438" s="327">
        <v>259</v>
      </c>
      <c r="CM438" s="328">
        <v>0.106198526224534</v>
      </c>
      <c r="CN438" s="328">
        <v>0.183090850307145</v>
      </c>
      <c r="CO438" s="55" t="s">
        <v>74</v>
      </c>
      <c r="CQ438" s="196"/>
      <c r="CR438" s="38"/>
      <c r="CS438" s="331"/>
      <c r="CT438" s="214"/>
      <c r="CU438" s="302">
        <v>7</v>
      </c>
      <c r="CV438" s="302">
        <v>7</v>
      </c>
      <c r="CW438" s="352" t="s">
        <v>2674</v>
      </c>
      <c r="CY438" s="196"/>
      <c r="CZ438" s="196"/>
      <c r="DA438" s="178"/>
    </row>
    <row r="439" spans="1:105" s="194" customFormat="1">
      <c r="A439" s="55">
        <v>438</v>
      </c>
      <c r="B439" s="194" t="s">
        <v>1817</v>
      </c>
      <c r="C439" s="194" t="s">
        <v>1817</v>
      </c>
      <c r="D439" s="190" t="s">
        <v>29</v>
      </c>
      <c r="F439" s="194" t="s">
        <v>1818</v>
      </c>
      <c r="G439" s="195"/>
      <c r="H439" s="195"/>
      <c r="I439" s="195"/>
      <c r="J439" s="196"/>
      <c r="K439" s="196"/>
      <c r="L439" s="197"/>
      <c r="M439" s="192" t="s">
        <v>798</v>
      </c>
      <c r="N439" s="198"/>
      <c r="O439" s="198"/>
      <c r="P439" s="198"/>
      <c r="Q439" s="193" t="s">
        <v>805</v>
      </c>
      <c r="R439" s="199">
        <v>41930</v>
      </c>
      <c r="S439" s="200"/>
      <c r="T439" s="203"/>
      <c r="U439" s="196"/>
      <c r="W439" s="204"/>
      <c r="X439" s="205" t="s">
        <v>806</v>
      </c>
      <c r="Y439" s="196"/>
      <c r="Z439" s="196"/>
      <c r="AA439" s="199"/>
      <c r="AB439" s="199"/>
      <c r="AC439" s="266"/>
      <c r="AD439" s="199">
        <v>42094</v>
      </c>
      <c r="AE439" s="71">
        <v>10</v>
      </c>
      <c r="AF439" s="214">
        <v>7</v>
      </c>
      <c r="AG439" s="214" t="s">
        <v>2000</v>
      </c>
      <c r="AH439" s="199"/>
      <c r="AI439" s="204"/>
      <c r="AJ439" s="206"/>
      <c r="AK439" s="199"/>
      <c r="AL439" s="199"/>
      <c r="AN439" s="71"/>
      <c r="AO439" s="188">
        <v>42093</v>
      </c>
      <c r="AP439" s="171"/>
      <c r="AQ439" s="206"/>
      <c r="AR439" s="57">
        <v>42005</v>
      </c>
      <c r="AS439" s="71"/>
      <c r="AT439" s="280" t="s">
        <v>1967</v>
      </c>
      <c r="AU439" s="206"/>
      <c r="AW439" s="71"/>
      <c r="AX439" s="71"/>
      <c r="AY439" s="176">
        <v>37.105623000000001</v>
      </c>
      <c r="AZ439" s="176">
        <v>127.932429</v>
      </c>
      <c r="BA439" s="208">
        <v>87</v>
      </c>
      <c r="BB439" s="201"/>
      <c r="BC439" s="202"/>
      <c r="BD439" s="55" t="s">
        <v>43</v>
      </c>
      <c r="BE439" s="211">
        <v>4.4401328590097275</v>
      </c>
      <c r="BF439" s="295" t="s">
        <v>1967</v>
      </c>
      <c r="BG439" s="57">
        <v>42147</v>
      </c>
      <c r="BH439" s="57" t="s">
        <v>1122</v>
      </c>
      <c r="BI439" s="95" t="s">
        <v>2023</v>
      </c>
      <c r="BJ439" s="99">
        <v>42.842800000000011</v>
      </c>
      <c r="BK439" s="307">
        <v>8.2621867254199896E-4</v>
      </c>
      <c r="BL439" s="93" t="s">
        <v>2015</v>
      </c>
      <c r="BM439" s="55">
        <v>2</v>
      </c>
      <c r="BN439" s="324" t="s">
        <v>3037</v>
      </c>
      <c r="BO439" s="358">
        <v>0</v>
      </c>
      <c r="BP439" s="358">
        <v>0.105</v>
      </c>
      <c r="BQ439" s="358">
        <v>1.7999999999999999E-2</v>
      </c>
      <c r="BR439" s="358">
        <v>0.71799999999999997</v>
      </c>
      <c r="BS439" s="358">
        <v>5.0999999999999997E-2</v>
      </c>
      <c r="BT439" s="358">
        <v>4.0000000000000001E-3</v>
      </c>
      <c r="BU439" s="359">
        <v>0.104</v>
      </c>
      <c r="BV439" s="358">
        <v>7.1579925000000003E-2</v>
      </c>
      <c r="BW439" s="358">
        <v>0.21317872099999999</v>
      </c>
      <c r="BX439" s="358">
        <v>9.4001972000000003E-2</v>
      </c>
      <c r="BY439" s="358">
        <v>0.28043864899999998</v>
      </c>
      <c r="BZ439" s="358">
        <v>0.189432773</v>
      </c>
      <c r="CA439" s="358">
        <v>3.4835864000000001E-2</v>
      </c>
      <c r="CB439" s="359">
        <v>0.116532094</v>
      </c>
      <c r="CC439" s="64">
        <v>296</v>
      </c>
      <c r="CD439" s="64">
        <v>307</v>
      </c>
      <c r="CE439" s="64">
        <v>267</v>
      </c>
      <c r="CF439" s="64">
        <v>284</v>
      </c>
      <c r="CG439" s="64">
        <v>248</v>
      </c>
      <c r="CH439" s="64">
        <v>193</v>
      </c>
      <c r="CI439" s="64">
        <v>213</v>
      </c>
      <c r="CJ439" s="64">
        <v>224</v>
      </c>
      <c r="CK439" s="64">
        <v>226</v>
      </c>
      <c r="CL439" s="327">
        <v>259</v>
      </c>
      <c r="CM439" s="328">
        <v>0.134633723450368</v>
      </c>
      <c r="CN439" s="328">
        <v>0.118279569892473</v>
      </c>
      <c r="CO439" s="55" t="s">
        <v>43</v>
      </c>
      <c r="CQ439" s="196"/>
      <c r="CR439" s="38"/>
      <c r="CS439" s="331"/>
      <c r="CT439" s="214"/>
      <c r="CU439" s="302">
        <v>7</v>
      </c>
      <c r="CV439" s="302">
        <v>7</v>
      </c>
      <c r="CW439" s="352" t="s">
        <v>2675</v>
      </c>
      <c r="CY439" s="196"/>
      <c r="CZ439" s="196"/>
      <c r="DA439" s="178"/>
    </row>
    <row r="440" spans="1:105" s="194" customFormat="1">
      <c r="A440" s="55">
        <v>439</v>
      </c>
      <c r="B440" s="194" t="s">
        <v>1819</v>
      </c>
      <c r="C440" s="194" t="s">
        <v>1819</v>
      </c>
      <c r="D440" s="190" t="s">
        <v>29</v>
      </c>
      <c r="F440" s="194" t="s">
        <v>1820</v>
      </c>
      <c r="G440" s="195"/>
      <c r="H440" s="195"/>
      <c r="I440" s="195"/>
      <c r="J440" s="196"/>
      <c r="K440" s="196"/>
      <c r="L440" s="197"/>
      <c r="M440" s="192" t="s">
        <v>798</v>
      </c>
      <c r="N440" s="198"/>
      <c r="O440" s="198"/>
      <c r="P440" s="198"/>
      <c r="Q440" s="193" t="s">
        <v>805</v>
      </c>
      <c r="R440" s="199">
        <v>41930</v>
      </c>
      <c r="S440" s="200"/>
      <c r="T440" s="203"/>
      <c r="U440" s="196"/>
      <c r="W440" s="204"/>
      <c r="X440" s="205" t="s">
        <v>806</v>
      </c>
      <c r="Y440" s="196"/>
      <c r="Z440" s="196"/>
      <c r="AA440" s="199"/>
      <c r="AB440" s="199"/>
      <c r="AC440" s="266"/>
      <c r="AD440" s="199">
        <v>42019</v>
      </c>
      <c r="AE440" s="71"/>
      <c r="AF440" s="214">
        <v>8</v>
      </c>
      <c r="AG440" s="214" t="s">
        <v>2001</v>
      </c>
      <c r="AH440" s="199">
        <v>42072</v>
      </c>
      <c r="AI440" s="204"/>
      <c r="AJ440" s="206"/>
      <c r="AK440" s="199">
        <v>42079</v>
      </c>
      <c r="AL440" s="199"/>
      <c r="AN440" s="71">
        <v>2</v>
      </c>
      <c r="AO440" s="199">
        <v>42051</v>
      </c>
      <c r="AP440" s="171"/>
      <c r="AQ440" s="206"/>
      <c r="AR440" s="57">
        <v>42005</v>
      </c>
      <c r="AS440" s="71"/>
      <c r="AT440" s="280" t="s">
        <v>1967</v>
      </c>
      <c r="AU440" s="206"/>
      <c r="AW440" s="71"/>
      <c r="AX440" s="71" t="s">
        <v>1967</v>
      </c>
      <c r="AY440" s="176">
        <v>37.069192000000001</v>
      </c>
      <c r="AZ440" s="176">
        <v>127.962548</v>
      </c>
      <c r="BA440" s="208">
        <v>103</v>
      </c>
      <c r="BB440" s="201"/>
      <c r="BC440" s="202"/>
      <c r="BD440" s="55" t="s">
        <v>74</v>
      </c>
      <c r="BE440" s="211">
        <v>9.0752801358234283</v>
      </c>
      <c r="BF440" s="296" t="s">
        <v>1967</v>
      </c>
      <c r="BG440" s="199">
        <v>42187</v>
      </c>
      <c r="BH440" s="199" t="s">
        <v>1122</v>
      </c>
      <c r="BI440" s="95" t="s">
        <v>2023</v>
      </c>
      <c r="BJ440" s="99">
        <v>62.128</v>
      </c>
      <c r="BK440" s="307">
        <v>2.5090645395213901E-2</v>
      </c>
      <c r="BL440" s="93" t="s">
        <v>2015</v>
      </c>
      <c r="BM440" s="55">
        <v>3</v>
      </c>
      <c r="BN440" s="320" t="s">
        <v>2138</v>
      </c>
      <c r="BO440" s="358">
        <v>4.2999999999999997E-2</v>
      </c>
      <c r="BP440" s="358">
        <v>0.20899999999999999</v>
      </c>
      <c r="BQ440" s="358">
        <v>1.7000000000000001E-2</v>
      </c>
      <c r="BR440" s="358">
        <v>5.5E-2</v>
      </c>
      <c r="BS440" s="358">
        <v>0.67</v>
      </c>
      <c r="BT440" s="358">
        <v>4.0000000000000001E-3</v>
      </c>
      <c r="BU440" s="359">
        <v>2E-3</v>
      </c>
      <c r="BV440" s="358">
        <v>4.6535683000000001E-2</v>
      </c>
      <c r="BW440" s="358">
        <v>0.17701792599999999</v>
      </c>
      <c r="BX440" s="358">
        <v>6.9188401999999996E-2</v>
      </c>
      <c r="BY440" s="358">
        <v>0.19682976099999999</v>
      </c>
      <c r="BZ440" s="358">
        <v>0.33641848000000002</v>
      </c>
      <c r="CA440" s="358">
        <v>6.4403133000000001E-2</v>
      </c>
      <c r="CB440" s="359">
        <v>0.109606615</v>
      </c>
      <c r="CC440" s="64">
        <v>295</v>
      </c>
      <c r="CD440" s="64">
        <v>308</v>
      </c>
      <c r="CE440" s="64">
        <v>265</v>
      </c>
      <c r="CF440" s="64">
        <v>283</v>
      </c>
      <c r="CG440" s="64">
        <v>250</v>
      </c>
      <c r="CH440" s="64">
        <v>194</v>
      </c>
      <c r="CI440" s="64">
        <v>213</v>
      </c>
      <c r="CJ440" s="64">
        <v>223</v>
      </c>
      <c r="CK440" s="64">
        <v>227</v>
      </c>
      <c r="CL440" s="327">
        <v>258</v>
      </c>
      <c r="CM440" s="328">
        <v>5.9789047825458699E-2</v>
      </c>
      <c r="CN440" s="328">
        <v>0.206540447504303</v>
      </c>
      <c r="CO440" s="55" t="s">
        <v>74</v>
      </c>
      <c r="CQ440" s="196"/>
      <c r="CR440" s="38"/>
      <c r="CS440" s="331"/>
      <c r="CT440" s="214"/>
      <c r="CU440" s="302">
        <v>7</v>
      </c>
      <c r="CV440" s="302">
        <v>7</v>
      </c>
      <c r="CW440" s="352" t="s">
        <v>2676</v>
      </c>
      <c r="CY440" s="196"/>
      <c r="CZ440" s="196"/>
      <c r="DA440" s="178"/>
    </row>
    <row r="441" spans="1:105" s="194" customFormat="1">
      <c r="A441" s="55">
        <v>440</v>
      </c>
      <c r="B441" s="194" t="s">
        <v>1821</v>
      </c>
      <c r="C441" s="194" t="s">
        <v>1821</v>
      </c>
      <c r="D441" s="190" t="s">
        <v>29</v>
      </c>
      <c r="F441" s="194" t="s">
        <v>1822</v>
      </c>
      <c r="G441" s="195"/>
      <c r="H441" s="195"/>
      <c r="I441" s="195"/>
      <c r="J441" s="196"/>
      <c r="K441" s="196"/>
      <c r="L441" s="197"/>
      <c r="M441" s="192" t="s">
        <v>798</v>
      </c>
      <c r="N441" s="198"/>
      <c r="O441" s="198"/>
      <c r="P441" s="198"/>
      <c r="Q441" s="193" t="s">
        <v>805</v>
      </c>
      <c r="R441" s="199">
        <v>41930</v>
      </c>
      <c r="S441" s="200"/>
      <c r="T441" s="203"/>
      <c r="U441" s="196"/>
      <c r="W441" s="204"/>
      <c r="X441" s="205" t="s">
        <v>806</v>
      </c>
      <c r="Y441" s="196"/>
      <c r="Z441" s="196"/>
      <c r="AA441" s="199"/>
      <c r="AB441" s="199"/>
      <c r="AC441" s="266"/>
      <c r="AD441" s="199">
        <v>42094</v>
      </c>
      <c r="AE441" s="71">
        <v>10</v>
      </c>
      <c r="AF441" s="214">
        <v>7</v>
      </c>
      <c r="AG441" s="214" t="s">
        <v>2000</v>
      </c>
      <c r="AH441" s="188">
        <v>42118</v>
      </c>
      <c r="AI441" s="204"/>
      <c r="AJ441" s="206"/>
      <c r="AK441" s="199"/>
      <c r="AL441" s="199"/>
      <c r="AN441" s="71">
        <v>3</v>
      </c>
      <c r="AO441" s="188">
        <v>42093</v>
      </c>
      <c r="AP441" s="171"/>
      <c r="AQ441" s="206"/>
      <c r="AR441" s="57">
        <v>42005</v>
      </c>
      <c r="AS441" s="71"/>
      <c r="AT441" s="280" t="s">
        <v>1967</v>
      </c>
      <c r="AU441" s="206"/>
      <c r="AW441" s="71"/>
      <c r="AX441" s="71" t="s">
        <v>1967</v>
      </c>
      <c r="AY441" s="176">
        <v>37.018900000000002</v>
      </c>
      <c r="AZ441" s="176">
        <v>127.970643</v>
      </c>
      <c r="BA441" s="208">
        <v>80</v>
      </c>
      <c r="BB441" s="201"/>
      <c r="BC441" s="202"/>
      <c r="BD441" s="55" t="s">
        <v>43</v>
      </c>
      <c r="BE441" s="211">
        <v>4.3</v>
      </c>
      <c r="BF441" s="295" t="s">
        <v>1967</v>
      </c>
      <c r="BG441" s="57">
        <v>42147</v>
      </c>
      <c r="BH441" s="57" t="s">
        <v>1122</v>
      </c>
      <c r="BI441" s="95" t="s">
        <v>2023</v>
      </c>
      <c r="BJ441" s="99">
        <v>101.17360000000001</v>
      </c>
      <c r="BK441" s="307">
        <v>0</v>
      </c>
      <c r="BL441" s="93" t="s">
        <v>2015</v>
      </c>
      <c r="BM441" s="55">
        <v>2</v>
      </c>
      <c r="BN441" s="324" t="s">
        <v>3037</v>
      </c>
      <c r="BO441" s="358">
        <v>0</v>
      </c>
      <c r="BP441" s="358">
        <v>0.125</v>
      </c>
      <c r="BQ441" s="358">
        <v>1E-3</v>
      </c>
      <c r="BR441" s="358">
        <v>0.67300000000000004</v>
      </c>
      <c r="BS441" s="358">
        <v>3.0000000000000001E-3</v>
      </c>
      <c r="BT441" s="358">
        <v>5.1999999999999998E-2</v>
      </c>
      <c r="BU441" s="359">
        <v>0.14599999999999999</v>
      </c>
      <c r="BV441" s="358">
        <v>7.6082365999999998E-2</v>
      </c>
      <c r="BW441" s="358">
        <v>0.21739030600000001</v>
      </c>
      <c r="BX441" s="358">
        <v>0.10027627</v>
      </c>
      <c r="BY441" s="358">
        <v>0.27091118600000003</v>
      </c>
      <c r="BZ441" s="358">
        <v>0.18595926099999999</v>
      </c>
      <c r="CA441" s="358">
        <v>3.4279651000000001E-2</v>
      </c>
      <c r="CB441" s="359">
        <v>0.11510096</v>
      </c>
      <c r="CC441" s="64">
        <v>296</v>
      </c>
      <c r="CD441" s="64">
        <v>307</v>
      </c>
      <c r="CE441" s="64">
        <v>267</v>
      </c>
      <c r="CF441" s="64">
        <v>284</v>
      </c>
      <c r="CG441" s="64">
        <v>248</v>
      </c>
      <c r="CH441" s="64">
        <v>193</v>
      </c>
      <c r="CI441" s="64">
        <v>213</v>
      </c>
      <c r="CJ441" s="64">
        <v>224</v>
      </c>
      <c r="CK441" s="64">
        <v>226</v>
      </c>
      <c r="CL441" s="327">
        <v>259</v>
      </c>
      <c r="CM441" s="328">
        <v>0.14012425950007201</v>
      </c>
      <c r="CN441" s="328">
        <v>0.10717166285791099</v>
      </c>
      <c r="CO441" s="55" t="s">
        <v>43</v>
      </c>
      <c r="CQ441" s="196"/>
      <c r="CR441" s="38"/>
      <c r="CS441" s="331"/>
      <c r="CT441" s="214"/>
      <c r="CU441" s="302">
        <v>7</v>
      </c>
      <c r="CV441" s="302">
        <v>7</v>
      </c>
      <c r="CW441" s="352" t="s">
        <v>2677</v>
      </c>
      <c r="CY441" s="196"/>
      <c r="CZ441" s="196"/>
      <c r="DA441" s="178"/>
    </row>
    <row r="442" spans="1:105" s="194" customFormat="1">
      <c r="A442" s="55">
        <v>441</v>
      </c>
      <c r="B442" s="194" t="s">
        <v>1823</v>
      </c>
      <c r="C442" s="194" t="s">
        <v>1823</v>
      </c>
      <c r="D442" s="190" t="s">
        <v>29</v>
      </c>
      <c r="F442" s="194" t="s">
        <v>1824</v>
      </c>
      <c r="G442" s="195"/>
      <c r="H442" s="195"/>
      <c r="I442" s="195"/>
      <c r="J442" s="196"/>
      <c r="K442" s="196"/>
      <c r="L442" s="197"/>
      <c r="M442" s="192" t="s">
        <v>798</v>
      </c>
      <c r="N442" s="198"/>
      <c r="O442" s="198"/>
      <c r="P442" s="198"/>
      <c r="Q442" s="193" t="s">
        <v>805</v>
      </c>
      <c r="R442" s="199">
        <v>41930</v>
      </c>
      <c r="S442" s="200"/>
      <c r="T442" s="203"/>
      <c r="U442" s="196"/>
      <c r="W442" s="204"/>
      <c r="X442" s="205" t="s">
        <v>806</v>
      </c>
      <c r="Y442" s="196"/>
      <c r="Z442" s="196"/>
      <c r="AA442" s="199"/>
      <c r="AB442" s="199"/>
      <c r="AC442" s="266"/>
      <c r="AD442" s="199">
        <v>42094</v>
      </c>
      <c r="AE442" s="71">
        <v>10</v>
      </c>
      <c r="AF442" s="214">
        <v>6</v>
      </c>
      <c r="AG442" s="214" t="s">
        <v>2000</v>
      </c>
      <c r="AH442" s="188">
        <v>42118</v>
      </c>
      <c r="AI442" s="204"/>
      <c r="AJ442" s="206"/>
      <c r="AK442" s="199"/>
      <c r="AL442" s="199"/>
      <c r="AN442" s="71">
        <v>4</v>
      </c>
      <c r="AO442" s="188">
        <v>42093</v>
      </c>
      <c r="AP442" s="171"/>
      <c r="AQ442" s="206"/>
      <c r="AR442" s="57">
        <v>42005</v>
      </c>
      <c r="AS442" s="71"/>
      <c r="AT442" s="280" t="s">
        <v>1967</v>
      </c>
      <c r="AU442" s="206"/>
      <c r="AW442" s="71"/>
      <c r="AX442" s="71" t="s">
        <v>1967</v>
      </c>
      <c r="AY442" s="176">
        <v>36.968772000000001</v>
      </c>
      <c r="AZ442" s="176">
        <v>127.913185</v>
      </c>
      <c r="BA442" s="208">
        <v>73</v>
      </c>
      <c r="BB442" s="201"/>
      <c r="BC442" s="202"/>
      <c r="BD442" s="55" t="s">
        <v>74</v>
      </c>
      <c r="BE442" s="211">
        <v>8.9374876114965307</v>
      </c>
      <c r="BF442" s="295" t="s">
        <v>1967</v>
      </c>
      <c r="BG442" s="57">
        <v>42147</v>
      </c>
      <c r="BH442" s="57" t="s">
        <v>1122</v>
      </c>
      <c r="BI442" s="95" t="s">
        <v>2023</v>
      </c>
      <c r="BJ442" s="99">
        <v>14.647600000000004</v>
      </c>
      <c r="BK442" s="307"/>
      <c r="BL442" s="93" t="s">
        <v>2015</v>
      </c>
      <c r="BM442" s="55">
        <v>3</v>
      </c>
      <c r="BN442" s="320" t="s">
        <v>2138</v>
      </c>
      <c r="BO442" s="358">
        <v>7.0000000000000001E-3</v>
      </c>
      <c r="BP442" s="358">
        <v>0.23699999999999999</v>
      </c>
      <c r="BQ442" s="358">
        <v>7.0000000000000001E-3</v>
      </c>
      <c r="BR442" s="358">
        <v>7.2999999999999995E-2</v>
      </c>
      <c r="BS442" s="358">
        <v>0.67100000000000004</v>
      </c>
      <c r="BT442" s="358">
        <v>2E-3</v>
      </c>
      <c r="BU442" s="359">
        <v>4.0000000000000001E-3</v>
      </c>
      <c r="BV442" s="358">
        <v>7.0258182000000002E-2</v>
      </c>
      <c r="BW442" s="358">
        <v>0.205380218</v>
      </c>
      <c r="BX442" s="358">
        <v>9.4878618999999997E-2</v>
      </c>
      <c r="BY442" s="358">
        <v>0.20645492800000001</v>
      </c>
      <c r="BZ442" s="358">
        <v>0.262702938</v>
      </c>
      <c r="CA442" s="358">
        <v>5.7217825E-2</v>
      </c>
      <c r="CB442" s="359">
        <v>0.103107291</v>
      </c>
      <c r="CC442" s="64">
        <v>296</v>
      </c>
      <c r="CD442" s="64">
        <v>307</v>
      </c>
      <c r="CE442" s="64">
        <v>267</v>
      </c>
      <c r="CF442" s="64">
        <v>284</v>
      </c>
      <c r="CG442" s="64">
        <v>248</v>
      </c>
      <c r="CH442" s="64">
        <v>193</v>
      </c>
      <c r="CI442" s="64">
        <v>213</v>
      </c>
      <c r="CJ442" s="64">
        <v>224</v>
      </c>
      <c r="CK442" s="64">
        <v>226</v>
      </c>
      <c r="CL442" s="327">
        <v>259</v>
      </c>
      <c r="CM442" s="328">
        <v>0.21806097384771</v>
      </c>
      <c r="CN442" s="328">
        <v>0.142466462175247</v>
      </c>
      <c r="CO442" s="55" t="s">
        <v>2050</v>
      </c>
      <c r="CQ442" s="196"/>
      <c r="CR442" s="38"/>
      <c r="CS442" s="331"/>
      <c r="CT442" s="214"/>
      <c r="CU442" s="302">
        <v>7</v>
      </c>
      <c r="CV442" s="302">
        <v>7</v>
      </c>
      <c r="CW442" s="352" t="s">
        <v>2678</v>
      </c>
      <c r="CY442" s="196"/>
      <c r="CZ442" s="196"/>
      <c r="DA442" s="178"/>
    </row>
    <row r="443" spans="1:105" s="194" customFormat="1">
      <c r="A443" s="55">
        <v>442</v>
      </c>
      <c r="B443" s="194" t="s">
        <v>1825</v>
      </c>
      <c r="C443" s="194" t="s">
        <v>1825</v>
      </c>
      <c r="D443" s="190" t="s">
        <v>29</v>
      </c>
      <c r="F443" s="194" t="s">
        <v>1826</v>
      </c>
      <c r="G443" s="195"/>
      <c r="H443" s="195"/>
      <c r="I443" s="195"/>
      <c r="J443" s="196"/>
      <c r="K443" s="196"/>
      <c r="L443" s="197"/>
      <c r="M443" s="192" t="s">
        <v>798</v>
      </c>
      <c r="N443" s="198"/>
      <c r="O443" s="198"/>
      <c r="P443" s="198"/>
      <c r="Q443" s="193" t="s">
        <v>805</v>
      </c>
      <c r="R443" s="199">
        <v>41930</v>
      </c>
      <c r="S443" s="200"/>
      <c r="T443" s="203"/>
      <c r="U443" s="196"/>
      <c r="W443" s="204"/>
      <c r="X443" s="205" t="s">
        <v>806</v>
      </c>
      <c r="Y443" s="196"/>
      <c r="Z443" s="196"/>
      <c r="AA443" s="199"/>
      <c r="AB443" s="199"/>
      <c r="AC443" s="266"/>
      <c r="AD443" s="199">
        <v>42094</v>
      </c>
      <c r="AE443" s="71">
        <v>10</v>
      </c>
      <c r="AF443" s="214">
        <v>7</v>
      </c>
      <c r="AG443" s="214" t="s">
        <v>2000</v>
      </c>
      <c r="AH443" s="188">
        <v>42118</v>
      </c>
      <c r="AI443" s="204"/>
      <c r="AJ443" s="206"/>
      <c r="AK443" s="199"/>
      <c r="AL443" s="199"/>
      <c r="AN443" s="71">
        <v>3</v>
      </c>
      <c r="AO443" s="188">
        <v>42093</v>
      </c>
      <c r="AP443" s="171"/>
      <c r="AQ443" s="206"/>
      <c r="AR443" s="57">
        <v>42005</v>
      </c>
      <c r="AS443" s="71"/>
      <c r="AT443" s="280" t="s">
        <v>1967</v>
      </c>
      <c r="AU443" s="206"/>
      <c r="AW443" s="71"/>
      <c r="AX443" s="71" t="s">
        <v>1967</v>
      </c>
      <c r="AY443" s="176">
        <v>36.982438999999999</v>
      </c>
      <c r="AZ443" s="176">
        <v>127.898191</v>
      </c>
      <c r="BA443" s="208">
        <v>69</v>
      </c>
      <c r="BB443" s="201"/>
      <c r="BC443" s="202"/>
      <c r="BD443" s="55" t="s">
        <v>74</v>
      </c>
      <c r="BE443" s="211">
        <v>8.7776745913818708</v>
      </c>
      <c r="BF443" s="295" t="s">
        <v>1967</v>
      </c>
      <c r="BG443" s="57">
        <v>42147</v>
      </c>
      <c r="BH443" s="57" t="s">
        <v>1122</v>
      </c>
      <c r="BI443" s="95" t="s">
        <v>2023</v>
      </c>
      <c r="BJ443" s="99">
        <v>107.82640000000001</v>
      </c>
      <c r="BK443" s="307">
        <v>1.19176598049837E-2</v>
      </c>
      <c r="BL443" s="93" t="s">
        <v>2015</v>
      </c>
      <c r="BM443" s="55">
        <v>3</v>
      </c>
      <c r="BN443" s="320" t="s">
        <v>2138</v>
      </c>
      <c r="BO443" s="358">
        <v>1.7000000000000001E-2</v>
      </c>
      <c r="BP443" s="358">
        <v>0.221</v>
      </c>
      <c r="BQ443" s="358">
        <v>2E-3</v>
      </c>
      <c r="BR443" s="358">
        <v>0.114</v>
      </c>
      <c r="BS443" s="358">
        <v>0.627</v>
      </c>
      <c r="BT443" s="358">
        <v>2E-3</v>
      </c>
      <c r="BU443" s="359">
        <v>1.7000000000000001E-2</v>
      </c>
      <c r="BV443" s="358">
        <v>5.9596201000000001E-2</v>
      </c>
      <c r="BW443" s="358">
        <v>0.19352180799999999</v>
      </c>
      <c r="BX443" s="358">
        <v>8.3847899000000004E-2</v>
      </c>
      <c r="BY443" s="358">
        <v>0.206236906</v>
      </c>
      <c r="BZ443" s="358">
        <v>0.288053328</v>
      </c>
      <c r="CA443" s="358">
        <v>5.7092031000000001E-2</v>
      </c>
      <c r="CB443" s="359">
        <v>0.11165182799999999</v>
      </c>
      <c r="CC443" s="64">
        <v>296</v>
      </c>
      <c r="CD443" s="64">
        <v>307</v>
      </c>
      <c r="CE443" s="64">
        <v>267</v>
      </c>
      <c r="CF443" s="64">
        <v>284</v>
      </c>
      <c r="CG443" s="64">
        <v>248</v>
      </c>
      <c r="CH443" s="64">
        <v>193</v>
      </c>
      <c r="CI443" s="64">
        <v>213</v>
      </c>
      <c r="CJ443" s="64">
        <v>224</v>
      </c>
      <c r="CK443" s="64">
        <v>226</v>
      </c>
      <c r="CL443" s="327">
        <v>259</v>
      </c>
      <c r="CM443" s="328">
        <v>0.151741077878919</v>
      </c>
      <c r="CN443" s="328">
        <v>0.167268515364175</v>
      </c>
      <c r="CO443" s="55" t="s">
        <v>74</v>
      </c>
      <c r="CQ443" s="196"/>
      <c r="CR443" s="38"/>
      <c r="CS443" s="331"/>
      <c r="CT443" s="214"/>
      <c r="CU443" s="302">
        <v>7</v>
      </c>
      <c r="CV443" s="302">
        <v>7</v>
      </c>
      <c r="CW443" s="352" t="s">
        <v>2679</v>
      </c>
      <c r="CY443" s="196"/>
      <c r="CZ443" s="196"/>
      <c r="DA443" s="178"/>
    </row>
    <row r="444" spans="1:105" s="194" customFormat="1">
      <c r="A444" s="55">
        <v>443</v>
      </c>
      <c r="B444" s="194" t="s">
        <v>1827</v>
      </c>
      <c r="C444" s="194" t="s">
        <v>1827</v>
      </c>
      <c r="D444" s="190" t="s">
        <v>29</v>
      </c>
      <c r="F444" s="194" t="s">
        <v>1828</v>
      </c>
      <c r="G444" s="195"/>
      <c r="H444" s="195"/>
      <c r="I444" s="195"/>
      <c r="J444" s="196"/>
      <c r="K444" s="196"/>
      <c r="L444" s="197"/>
      <c r="M444" s="192" t="s">
        <v>798</v>
      </c>
      <c r="N444" s="198"/>
      <c r="O444" s="198"/>
      <c r="P444" s="198"/>
      <c r="Q444" s="193" t="s">
        <v>805</v>
      </c>
      <c r="R444" s="199">
        <v>41930</v>
      </c>
      <c r="S444" s="200"/>
      <c r="T444" s="203"/>
      <c r="U444" s="196"/>
      <c r="W444" s="204"/>
      <c r="X444" s="205" t="s">
        <v>806</v>
      </c>
      <c r="Y444" s="196"/>
      <c r="Z444" s="196"/>
      <c r="AA444" s="199"/>
      <c r="AB444" s="199"/>
      <c r="AC444" s="266"/>
      <c r="AD444" s="199">
        <v>42094</v>
      </c>
      <c r="AE444" s="71">
        <v>10</v>
      </c>
      <c r="AF444" s="214">
        <v>8</v>
      </c>
      <c r="AG444" s="214" t="s">
        <v>2000</v>
      </c>
      <c r="AH444" s="188">
        <v>42118</v>
      </c>
      <c r="AI444" s="204"/>
      <c r="AJ444" s="206"/>
      <c r="AK444" s="199"/>
      <c r="AL444" s="199"/>
      <c r="AN444" s="71">
        <v>4</v>
      </c>
      <c r="AO444" s="188">
        <v>42093</v>
      </c>
      <c r="AP444" s="171"/>
      <c r="AQ444" s="206"/>
      <c r="AR444" s="57">
        <v>42005</v>
      </c>
      <c r="AS444" s="71"/>
      <c r="AT444" s="280" t="s">
        <v>1967</v>
      </c>
      <c r="AU444" s="206"/>
      <c r="AW444" s="71"/>
      <c r="AX444" s="71" t="s">
        <v>1967</v>
      </c>
      <c r="AY444" s="176">
        <v>36.961748999999998</v>
      </c>
      <c r="AZ444" s="176">
        <v>127.893376</v>
      </c>
      <c r="BA444" s="208">
        <v>70</v>
      </c>
      <c r="BB444" s="201"/>
      <c r="BC444" s="202"/>
      <c r="BD444" s="55" t="s">
        <v>43</v>
      </c>
      <c r="BE444" s="211">
        <v>4.3</v>
      </c>
      <c r="BF444" s="295" t="s">
        <v>1967</v>
      </c>
      <c r="BG444" s="57">
        <v>42147</v>
      </c>
      <c r="BH444" s="57" t="s">
        <v>1122</v>
      </c>
      <c r="BI444" s="95" t="s">
        <v>2023</v>
      </c>
      <c r="BJ444" s="99">
        <v>35.833600000000004</v>
      </c>
      <c r="BK444" s="307"/>
      <c r="BL444" s="93" t="s">
        <v>2015</v>
      </c>
      <c r="BM444" s="55">
        <v>2</v>
      </c>
      <c r="BN444" s="324" t="s">
        <v>3037</v>
      </c>
      <c r="BO444" s="358">
        <v>1E-3</v>
      </c>
      <c r="BP444" s="358">
        <v>0.16900000000000001</v>
      </c>
      <c r="BQ444" s="358">
        <v>7.0000000000000001E-3</v>
      </c>
      <c r="BR444" s="358">
        <v>0.61199999999999999</v>
      </c>
      <c r="BS444" s="358">
        <v>5.2999999999999999E-2</v>
      </c>
      <c r="BT444" s="358">
        <v>8.0000000000000002E-3</v>
      </c>
      <c r="BU444" s="359">
        <v>0.151</v>
      </c>
      <c r="BV444" s="358">
        <v>7.3518861000000005E-2</v>
      </c>
      <c r="BW444" s="358">
        <v>0.2147464</v>
      </c>
      <c r="BX444" s="358">
        <v>9.6699898000000006E-2</v>
      </c>
      <c r="BY444" s="358">
        <v>0.26240564</v>
      </c>
      <c r="BZ444" s="358">
        <v>0.199809563</v>
      </c>
      <c r="CA444" s="358">
        <v>3.7616187000000002E-2</v>
      </c>
      <c r="CB444" s="359">
        <v>0.115203451</v>
      </c>
      <c r="CC444" s="64">
        <v>297</v>
      </c>
      <c r="CD444" s="64">
        <v>307</v>
      </c>
      <c r="CE444" s="64">
        <v>267</v>
      </c>
      <c r="CF444" s="64">
        <v>284</v>
      </c>
      <c r="CG444" s="64">
        <v>248</v>
      </c>
      <c r="CH444" s="64">
        <v>193</v>
      </c>
      <c r="CI444" s="64">
        <v>213</v>
      </c>
      <c r="CJ444" s="64">
        <v>224</v>
      </c>
      <c r="CK444" s="64">
        <v>226</v>
      </c>
      <c r="CL444" s="327">
        <v>264</v>
      </c>
      <c r="CM444" s="328">
        <v>0.14818667822569001</v>
      </c>
      <c r="CN444" s="328">
        <v>0.114767445805204</v>
      </c>
      <c r="CO444" s="55" t="s">
        <v>43</v>
      </c>
      <c r="CQ444" s="196"/>
      <c r="CR444" s="38"/>
      <c r="CS444" s="331"/>
      <c r="CT444" s="214"/>
      <c r="CU444" s="302">
        <v>7</v>
      </c>
      <c r="CV444" s="302">
        <v>7</v>
      </c>
      <c r="CW444" s="352" t="s">
        <v>2680</v>
      </c>
      <c r="CY444" s="196"/>
      <c r="CZ444" s="196"/>
      <c r="DA444" s="178" t="s">
        <v>3040</v>
      </c>
    </row>
    <row r="445" spans="1:105" s="194" customFormat="1">
      <c r="A445" s="55">
        <v>444</v>
      </c>
      <c r="B445" s="194" t="s">
        <v>1829</v>
      </c>
      <c r="C445" s="194" t="s">
        <v>1829</v>
      </c>
      <c r="D445" s="190" t="s">
        <v>29</v>
      </c>
      <c r="F445" s="194" t="s">
        <v>1830</v>
      </c>
      <c r="G445" s="195"/>
      <c r="H445" s="195"/>
      <c r="I445" s="195"/>
      <c r="J445" s="196"/>
      <c r="K445" s="196"/>
      <c r="L445" s="197"/>
      <c r="M445" s="192" t="s">
        <v>798</v>
      </c>
      <c r="N445" s="198"/>
      <c r="O445" s="198"/>
      <c r="P445" s="198"/>
      <c r="Q445" s="193" t="s">
        <v>805</v>
      </c>
      <c r="R445" s="199">
        <v>41938</v>
      </c>
      <c r="S445" s="200"/>
      <c r="T445" s="203"/>
      <c r="U445" s="196"/>
      <c r="W445" s="204"/>
      <c r="X445" s="205" t="s">
        <v>806</v>
      </c>
      <c r="Y445" s="196"/>
      <c r="Z445" s="196"/>
      <c r="AA445" s="199"/>
      <c r="AB445" s="199"/>
      <c r="AC445" s="266"/>
      <c r="AD445" s="199">
        <v>42019</v>
      </c>
      <c r="AE445" s="71"/>
      <c r="AF445" s="214">
        <v>9</v>
      </c>
      <c r="AG445" s="214" t="s">
        <v>2000</v>
      </c>
      <c r="AH445" s="199">
        <v>42072</v>
      </c>
      <c r="AI445" s="204"/>
      <c r="AJ445" s="206"/>
      <c r="AK445" s="199">
        <v>42079</v>
      </c>
      <c r="AL445" s="199"/>
      <c r="AN445" s="71">
        <v>4</v>
      </c>
      <c r="AO445" s="199">
        <v>42051</v>
      </c>
      <c r="AP445" s="171"/>
      <c r="AQ445" s="206"/>
      <c r="AR445" s="57">
        <v>42005</v>
      </c>
      <c r="AS445" s="71"/>
      <c r="AT445" s="280" t="s">
        <v>1967</v>
      </c>
      <c r="AU445" s="206"/>
      <c r="AW445" s="71"/>
      <c r="AX445" s="71" t="s">
        <v>1967</v>
      </c>
      <c r="AY445" s="176">
        <v>35.906942000000001</v>
      </c>
      <c r="AZ445" s="176">
        <v>127.134191</v>
      </c>
      <c r="BA445" s="208">
        <v>16</v>
      </c>
      <c r="BB445" s="201"/>
      <c r="BC445" s="202"/>
      <c r="BD445" s="55" t="s">
        <v>74</v>
      </c>
      <c r="BE445" s="211">
        <v>8.44</v>
      </c>
      <c r="BF445" s="295" t="s">
        <v>1967</v>
      </c>
      <c r="BG445" s="57">
        <v>42147</v>
      </c>
      <c r="BH445" s="57" t="s">
        <v>1122</v>
      </c>
      <c r="BI445" s="95" t="s">
        <v>2023</v>
      </c>
      <c r="BJ445" s="99">
        <v>17.459200000000003</v>
      </c>
      <c r="BK445" s="307"/>
      <c r="BL445" s="93" t="s">
        <v>2015</v>
      </c>
      <c r="BM445" s="55">
        <v>3</v>
      </c>
      <c r="BN445" s="320" t="s">
        <v>2138</v>
      </c>
      <c r="BO445" s="358">
        <v>7.9000000000000001E-2</v>
      </c>
      <c r="BP445" s="358">
        <v>0.21199999999999999</v>
      </c>
      <c r="BQ445" s="358">
        <v>8.0000000000000002E-3</v>
      </c>
      <c r="BR445" s="358">
        <v>2.8000000000000001E-2</v>
      </c>
      <c r="BS445" s="358">
        <v>0.67200000000000004</v>
      </c>
      <c r="BT445" s="358">
        <v>2E-3</v>
      </c>
      <c r="BU445" s="359">
        <v>1E-3</v>
      </c>
      <c r="BV445" s="358">
        <v>7.6854469999999994E-2</v>
      </c>
      <c r="BW445" s="358">
        <v>0.193017454</v>
      </c>
      <c r="BX445" s="358">
        <v>7.6006426000000002E-2</v>
      </c>
      <c r="BY445" s="358">
        <v>9.7891466999999996E-2</v>
      </c>
      <c r="BZ445" s="358">
        <v>0.38250158699999998</v>
      </c>
      <c r="CA445" s="358">
        <v>7.7400295999999993E-2</v>
      </c>
      <c r="CB445" s="359">
        <v>9.6328299000000006E-2</v>
      </c>
      <c r="CC445" s="64">
        <v>295</v>
      </c>
      <c r="CD445" s="64">
        <v>308</v>
      </c>
      <c r="CE445" s="64">
        <v>265</v>
      </c>
      <c r="CF445" s="64">
        <v>283</v>
      </c>
      <c r="CG445" s="64">
        <v>250</v>
      </c>
      <c r="CH445" s="64">
        <v>194</v>
      </c>
      <c r="CI445" s="64">
        <v>213</v>
      </c>
      <c r="CJ445" s="64">
        <v>223</v>
      </c>
      <c r="CK445" s="64">
        <v>227</v>
      </c>
      <c r="CL445" s="327">
        <v>258</v>
      </c>
      <c r="CM445" s="328">
        <v>7.8514665510764303E-2</v>
      </c>
      <c r="CN445" s="328">
        <v>0.20274084295032599</v>
      </c>
      <c r="CO445" s="55" t="s">
        <v>74</v>
      </c>
      <c r="CQ445" s="196"/>
      <c r="CR445" s="38"/>
      <c r="CS445" s="331"/>
      <c r="CT445" s="214"/>
      <c r="CU445" s="302">
        <v>8</v>
      </c>
      <c r="CV445" s="302">
        <v>8</v>
      </c>
      <c r="CW445" s="352" t="s">
        <v>2681</v>
      </c>
      <c r="CY445" s="196"/>
      <c r="CZ445" s="196"/>
      <c r="DA445" s="178" t="s">
        <v>3040</v>
      </c>
    </row>
    <row r="446" spans="1:105" s="194" customFormat="1">
      <c r="A446" s="55">
        <v>445</v>
      </c>
      <c r="B446" s="194" t="s">
        <v>1831</v>
      </c>
      <c r="C446" s="194" t="s">
        <v>1831</v>
      </c>
      <c r="D446" s="190" t="s">
        <v>29</v>
      </c>
      <c r="F446" s="194" t="s">
        <v>1832</v>
      </c>
      <c r="G446" s="195"/>
      <c r="H446" s="195"/>
      <c r="I446" s="195"/>
      <c r="J446" s="196"/>
      <c r="K446" s="196"/>
      <c r="L446" s="197"/>
      <c r="M446" s="192" t="s">
        <v>798</v>
      </c>
      <c r="N446" s="198"/>
      <c r="O446" s="198"/>
      <c r="P446" s="198"/>
      <c r="Q446" s="193" t="s">
        <v>805</v>
      </c>
      <c r="R446" s="199">
        <v>41938</v>
      </c>
      <c r="S446" s="200"/>
      <c r="T446" s="203"/>
      <c r="U446" s="196"/>
      <c r="W446" s="204"/>
      <c r="X446" s="205" t="s">
        <v>806</v>
      </c>
      <c r="Y446" s="196"/>
      <c r="Z446" s="196"/>
      <c r="AA446" s="199"/>
      <c r="AB446" s="199"/>
      <c r="AC446" s="266"/>
      <c r="AD446" s="199">
        <v>42094</v>
      </c>
      <c r="AE446" s="71">
        <v>10</v>
      </c>
      <c r="AF446" s="214">
        <v>8</v>
      </c>
      <c r="AG446" s="214" t="s">
        <v>2000</v>
      </c>
      <c r="AH446" s="188">
        <v>42118</v>
      </c>
      <c r="AI446" s="204"/>
      <c r="AJ446" s="206"/>
      <c r="AK446" s="199"/>
      <c r="AL446" s="199"/>
      <c r="AN446" s="71">
        <v>3</v>
      </c>
      <c r="AO446" s="188">
        <v>42093</v>
      </c>
      <c r="AP446" s="171"/>
      <c r="AQ446" s="206"/>
      <c r="AR446" s="57">
        <v>42005</v>
      </c>
      <c r="AS446" s="71"/>
      <c r="AT446" s="280" t="s">
        <v>1967</v>
      </c>
      <c r="AU446" s="206"/>
      <c r="AW446" s="71"/>
      <c r="AX446" s="71" t="s">
        <v>1967</v>
      </c>
      <c r="AY446" s="176">
        <v>35.876300000000001</v>
      </c>
      <c r="AZ446" s="176">
        <v>127.15716</v>
      </c>
      <c r="BA446" s="208">
        <v>27</v>
      </c>
      <c r="BB446" s="201"/>
      <c r="BC446" s="202"/>
      <c r="BD446" s="55" t="s">
        <v>74</v>
      </c>
      <c r="BE446" s="211">
        <v>9.0046449359720597</v>
      </c>
      <c r="BF446" s="295" t="s">
        <v>1967</v>
      </c>
      <c r="BG446" s="57">
        <v>42147</v>
      </c>
      <c r="BH446" s="57" t="s">
        <v>1122</v>
      </c>
      <c r="BI446" s="95" t="s">
        <v>2023</v>
      </c>
      <c r="BJ446" s="99">
        <v>61.454800000000006</v>
      </c>
      <c r="BK446" s="307">
        <v>4.3857686283284902E-2</v>
      </c>
      <c r="BL446" s="93" t="s">
        <v>2015</v>
      </c>
      <c r="BM446" s="55">
        <v>3</v>
      </c>
      <c r="BN446" s="320" t="s">
        <v>2138</v>
      </c>
      <c r="BO446" s="358">
        <v>4.4999999999999998E-2</v>
      </c>
      <c r="BP446" s="358">
        <v>0.217</v>
      </c>
      <c r="BQ446" s="358">
        <v>2.5999999999999999E-2</v>
      </c>
      <c r="BR446" s="358">
        <v>3.2000000000000001E-2</v>
      </c>
      <c r="BS446" s="358">
        <v>0.65500000000000003</v>
      </c>
      <c r="BT446" s="358">
        <v>2.4E-2</v>
      </c>
      <c r="BU446" s="359">
        <v>2E-3</v>
      </c>
      <c r="BV446" s="358">
        <v>5.3379437000000002E-2</v>
      </c>
      <c r="BW446" s="358">
        <v>0.20167468</v>
      </c>
      <c r="BX446" s="358">
        <v>8.6022161999999999E-2</v>
      </c>
      <c r="BY446" s="358">
        <v>0.10814502300000001</v>
      </c>
      <c r="BZ446" s="358">
        <v>0.36986462199999998</v>
      </c>
      <c r="CA446" s="358">
        <v>8.2222680000000006E-2</v>
      </c>
      <c r="CB446" s="359">
        <v>9.8691397E-2</v>
      </c>
      <c r="CC446" s="64">
        <v>296</v>
      </c>
      <c r="CD446" s="64">
        <v>307</v>
      </c>
      <c r="CE446" s="64">
        <v>267</v>
      </c>
      <c r="CF446" s="64">
        <v>284</v>
      </c>
      <c r="CG446" s="64">
        <v>248</v>
      </c>
      <c r="CH446" s="64">
        <v>193</v>
      </c>
      <c r="CI446" s="64">
        <v>213</v>
      </c>
      <c r="CJ446" s="64">
        <v>224</v>
      </c>
      <c r="CK446" s="64">
        <v>226</v>
      </c>
      <c r="CL446" s="327">
        <v>259</v>
      </c>
      <c r="CM446" s="328">
        <v>8.0855367721427499E-2</v>
      </c>
      <c r="CN446" s="328">
        <v>0.19640330744804599</v>
      </c>
      <c r="CO446" s="55" t="s">
        <v>74</v>
      </c>
      <c r="CQ446" s="196"/>
      <c r="CR446" s="38"/>
      <c r="CS446" s="331"/>
      <c r="CT446" s="214"/>
      <c r="CU446" s="302">
        <v>8</v>
      </c>
      <c r="CV446" s="302">
        <v>8</v>
      </c>
      <c r="CW446" s="352" t="s">
        <v>2682</v>
      </c>
      <c r="CY446" s="196"/>
      <c r="CZ446" s="196"/>
      <c r="DA446" s="178"/>
    </row>
    <row r="447" spans="1:105" s="194" customFormat="1">
      <c r="A447" s="55">
        <v>446</v>
      </c>
      <c r="B447" s="194" t="s">
        <v>1833</v>
      </c>
      <c r="C447" s="194" t="s">
        <v>1833</v>
      </c>
      <c r="D447" s="190" t="s">
        <v>29</v>
      </c>
      <c r="F447" s="194" t="s">
        <v>1834</v>
      </c>
      <c r="G447" s="195"/>
      <c r="H447" s="195"/>
      <c r="I447" s="195"/>
      <c r="J447" s="196"/>
      <c r="K447" s="196"/>
      <c r="L447" s="197"/>
      <c r="M447" s="192" t="s">
        <v>798</v>
      </c>
      <c r="N447" s="198"/>
      <c r="O447" s="198"/>
      <c r="P447" s="198"/>
      <c r="Q447" s="193" t="s">
        <v>805</v>
      </c>
      <c r="R447" s="199">
        <v>41938</v>
      </c>
      <c r="S447" s="200"/>
      <c r="T447" s="203"/>
      <c r="U447" s="196"/>
      <c r="W447" s="204"/>
      <c r="X447" s="205" t="s">
        <v>806</v>
      </c>
      <c r="Y447" s="196"/>
      <c r="Z447" s="196"/>
      <c r="AA447" s="199"/>
      <c r="AB447" s="199"/>
      <c r="AC447" s="266"/>
      <c r="AD447" s="199">
        <v>42019</v>
      </c>
      <c r="AE447" s="71"/>
      <c r="AF447" s="214">
        <v>9</v>
      </c>
      <c r="AG447" s="214" t="s">
        <v>2000</v>
      </c>
      <c r="AH447" s="199">
        <v>42072</v>
      </c>
      <c r="AI447" s="204"/>
      <c r="AJ447" s="206"/>
      <c r="AK447" s="199">
        <v>42079</v>
      </c>
      <c r="AL447" s="199"/>
      <c r="AN447" s="71"/>
      <c r="AO447" s="199">
        <v>42051</v>
      </c>
      <c r="AP447" s="171"/>
      <c r="AQ447" s="206"/>
      <c r="AR447" s="57">
        <v>42005</v>
      </c>
      <c r="AS447" s="71"/>
      <c r="AT447" s="280" t="s">
        <v>1967</v>
      </c>
      <c r="AU447" s="206"/>
      <c r="AW447" s="71"/>
      <c r="AX447" s="71"/>
      <c r="AY447" s="176">
        <v>35.853735</v>
      </c>
      <c r="AZ447" s="176">
        <v>127.209187</v>
      </c>
      <c r="BA447" s="208">
        <v>62</v>
      </c>
      <c r="BB447" s="201"/>
      <c r="BC447" s="202"/>
      <c r="BD447" s="55" t="s">
        <v>74</v>
      </c>
      <c r="BE447" s="211">
        <v>8.9001268314222788</v>
      </c>
      <c r="BF447" s="295" t="s">
        <v>1967</v>
      </c>
      <c r="BG447" s="57">
        <v>42147</v>
      </c>
      <c r="BH447" s="57" t="s">
        <v>1122</v>
      </c>
      <c r="BI447" s="95" t="s">
        <v>2023</v>
      </c>
      <c r="BJ447" s="99">
        <v>51.5548</v>
      </c>
      <c r="BK447" s="307">
        <v>4.5674740484429099E-2</v>
      </c>
      <c r="BL447" s="93" t="s">
        <v>2015</v>
      </c>
      <c r="BM447" s="55">
        <v>3</v>
      </c>
      <c r="BN447" s="320" t="s">
        <v>2138</v>
      </c>
      <c r="BO447" s="358">
        <v>3.5999999999999997E-2</v>
      </c>
      <c r="BP447" s="358">
        <v>0.27200000000000002</v>
      </c>
      <c r="BQ447" s="358">
        <v>1.4999999999999999E-2</v>
      </c>
      <c r="BR447" s="358">
        <v>2.8000000000000001E-2</v>
      </c>
      <c r="BS447" s="358">
        <v>0.64700000000000002</v>
      </c>
      <c r="BT447" s="358">
        <v>2E-3</v>
      </c>
      <c r="BU447" s="359">
        <v>1E-3</v>
      </c>
      <c r="BV447" s="358">
        <v>7.7422711000000005E-2</v>
      </c>
      <c r="BW447" s="358">
        <v>0.23286404899999999</v>
      </c>
      <c r="BX447" s="358">
        <v>0.105406951</v>
      </c>
      <c r="BY447" s="358">
        <v>0.115182249</v>
      </c>
      <c r="BZ447" s="358">
        <v>0.302938335</v>
      </c>
      <c r="CA447" s="358">
        <v>7.1585443999999998E-2</v>
      </c>
      <c r="CB447" s="359">
        <v>9.4600262000000004E-2</v>
      </c>
      <c r="CC447" s="64">
        <v>296</v>
      </c>
      <c r="CD447" s="64">
        <v>307</v>
      </c>
      <c r="CE447" s="64">
        <v>267</v>
      </c>
      <c r="CF447" s="64">
        <v>283</v>
      </c>
      <c r="CG447" s="64">
        <v>248</v>
      </c>
      <c r="CH447" s="64">
        <v>193</v>
      </c>
      <c r="CI447" s="64">
        <v>213</v>
      </c>
      <c r="CJ447" s="64">
        <v>224</v>
      </c>
      <c r="CK447" s="64">
        <v>226</v>
      </c>
      <c r="CL447" s="327">
        <v>259</v>
      </c>
      <c r="CM447" s="328">
        <v>0.202080624187256</v>
      </c>
      <c r="CN447" s="328">
        <v>0.146602926263943</v>
      </c>
      <c r="CO447" s="55" t="s">
        <v>2050</v>
      </c>
      <c r="CQ447" s="196"/>
      <c r="CR447" s="38"/>
      <c r="CS447" s="331"/>
      <c r="CT447" s="214"/>
      <c r="CU447" s="302">
        <v>8</v>
      </c>
      <c r="CV447" s="302">
        <v>8</v>
      </c>
      <c r="CW447" s="352" t="s">
        <v>2683</v>
      </c>
      <c r="CY447" s="196"/>
      <c r="CZ447" s="196"/>
      <c r="DA447" s="178"/>
    </row>
    <row r="448" spans="1:105" s="194" customFormat="1">
      <c r="A448" s="55">
        <v>447</v>
      </c>
      <c r="B448" s="194" t="s">
        <v>1835</v>
      </c>
      <c r="C448" s="194" t="s">
        <v>1835</v>
      </c>
      <c r="D448" s="190" t="s">
        <v>29</v>
      </c>
      <c r="F448" s="194" t="s">
        <v>1836</v>
      </c>
      <c r="G448" s="195"/>
      <c r="H448" s="195"/>
      <c r="I448" s="195"/>
      <c r="J448" s="196"/>
      <c r="K448" s="196"/>
      <c r="L448" s="197"/>
      <c r="M448" s="192" t="s">
        <v>798</v>
      </c>
      <c r="N448" s="198"/>
      <c r="O448" s="198"/>
      <c r="P448" s="198"/>
      <c r="Q448" s="193" t="s">
        <v>805</v>
      </c>
      <c r="R448" s="199">
        <v>41938</v>
      </c>
      <c r="S448" s="200"/>
      <c r="T448" s="203"/>
      <c r="U448" s="196"/>
      <c r="W448" s="204"/>
      <c r="X448" s="205" t="s">
        <v>806</v>
      </c>
      <c r="Y448" s="196"/>
      <c r="Z448" s="196"/>
      <c r="AA448" s="199"/>
      <c r="AB448" s="199"/>
      <c r="AC448" s="266"/>
      <c r="AD448" s="199">
        <v>42019</v>
      </c>
      <c r="AE448" s="71"/>
      <c r="AF448" s="214">
        <v>9</v>
      </c>
      <c r="AG448" s="214" t="s">
        <v>2001</v>
      </c>
      <c r="AH448" s="199">
        <v>42072</v>
      </c>
      <c r="AI448" s="204"/>
      <c r="AJ448" s="206"/>
      <c r="AK448" s="199">
        <v>42079</v>
      </c>
      <c r="AL448" s="199"/>
      <c r="AN448" s="71">
        <v>4</v>
      </c>
      <c r="AO448" s="199">
        <v>42051</v>
      </c>
      <c r="AP448" s="171"/>
      <c r="AQ448" s="206"/>
      <c r="AR448" s="57">
        <v>42005</v>
      </c>
      <c r="AS448" s="71"/>
      <c r="AT448" s="280" t="s">
        <v>1967</v>
      </c>
      <c r="AU448" s="206"/>
      <c r="AW448" s="71"/>
      <c r="AX448" s="71" t="s">
        <v>1967</v>
      </c>
      <c r="AY448" s="176">
        <v>35.767547</v>
      </c>
      <c r="AZ448" s="176">
        <v>127.213796</v>
      </c>
      <c r="BA448" s="208">
        <v>92</v>
      </c>
      <c r="BB448" s="201"/>
      <c r="BC448" s="202"/>
      <c r="BD448" s="55" t="s">
        <v>74</v>
      </c>
      <c r="BE448" s="211">
        <v>9.1464780252859725</v>
      </c>
      <c r="BF448" s="296" t="s">
        <v>1967</v>
      </c>
      <c r="BG448" s="199">
        <v>42187</v>
      </c>
      <c r="BH448" s="199" t="s">
        <v>1122</v>
      </c>
      <c r="BI448" s="95" t="s">
        <v>2023</v>
      </c>
      <c r="BJ448" s="99">
        <v>95.946400000000011</v>
      </c>
      <c r="BK448" s="307">
        <v>1.9422863485016598E-2</v>
      </c>
      <c r="BL448" s="93" t="s">
        <v>2015</v>
      </c>
      <c r="BM448" s="55">
        <v>3</v>
      </c>
      <c r="BN448" s="320" t="s">
        <v>2138</v>
      </c>
      <c r="BO448" s="358">
        <v>2.5999999999999999E-2</v>
      </c>
      <c r="BP448" s="358">
        <v>0.253</v>
      </c>
      <c r="BQ448" s="358">
        <v>2.4E-2</v>
      </c>
      <c r="BR448" s="358">
        <v>0.03</v>
      </c>
      <c r="BS448" s="358">
        <v>0.66400000000000003</v>
      </c>
      <c r="BT448" s="358">
        <v>2E-3</v>
      </c>
      <c r="BU448" s="359">
        <v>2E-3</v>
      </c>
      <c r="BV448" s="358">
        <v>6.8579518000000006E-2</v>
      </c>
      <c r="BW448" s="358">
        <v>0.22415944800000001</v>
      </c>
      <c r="BX448" s="358">
        <v>0.100564405</v>
      </c>
      <c r="BY448" s="358">
        <v>0.108274472</v>
      </c>
      <c r="BZ448" s="358">
        <v>0.32739053400000001</v>
      </c>
      <c r="CA448" s="358">
        <v>7.0982522000000006E-2</v>
      </c>
      <c r="CB448" s="359">
        <v>0.100049101</v>
      </c>
      <c r="CC448" s="64">
        <v>296</v>
      </c>
      <c r="CD448" s="64">
        <v>308</v>
      </c>
      <c r="CE448" s="64">
        <v>0</v>
      </c>
      <c r="CF448" s="64">
        <v>0</v>
      </c>
      <c r="CG448" s="64">
        <v>0</v>
      </c>
      <c r="CH448" s="64">
        <v>193</v>
      </c>
      <c r="CI448" s="64">
        <v>215</v>
      </c>
      <c r="CJ448" s="64">
        <v>224</v>
      </c>
      <c r="CK448" s="64">
        <v>228</v>
      </c>
      <c r="CL448" s="327">
        <v>0</v>
      </c>
      <c r="CM448" s="328">
        <v>0.161335067186823</v>
      </c>
      <c r="CN448" s="328">
        <v>0.16328991799324599</v>
      </c>
      <c r="CO448" s="55" t="s">
        <v>74</v>
      </c>
      <c r="CQ448" s="196"/>
      <c r="CR448" s="38"/>
      <c r="CS448" s="331"/>
      <c r="CT448" s="214"/>
      <c r="CU448" s="302">
        <v>8</v>
      </c>
      <c r="CV448" s="302">
        <v>8</v>
      </c>
      <c r="CW448" s="352" t="s">
        <v>2684</v>
      </c>
      <c r="CY448" s="196"/>
      <c r="CZ448" s="196"/>
      <c r="DA448" s="178"/>
    </row>
    <row r="449" spans="1:105" s="194" customFormat="1">
      <c r="A449" s="55">
        <v>448</v>
      </c>
      <c r="B449" s="194" t="s">
        <v>1837</v>
      </c>
      <c r="C449" s="194" t="s">
        <v>1837</v>
      </c>
      <c r="D449" s="190" t="s">
        <v>29</v>
      </c>
      <c r="F449" s="194" t="s">
        <v>1838</v>
      </c>
      <c r="G449" s="195"/>
      <c r="H449" s="195"/>
      <c r="I449" s="195"/>
      <c r="J449" s="196"/>
      <c r="K449" s="196"/>
      <c r="L449" s="197"/>
      <c r="M449" s="192" t="s">
        <v>798</v>
      </c>
      <c r="N449" s="198"/>
      <c r="O449" s="198"/>
      <c r="P449" s="198"/>
      <c r="Q449" s="193" t="s">
        <v>805</v>
      </c>
      <c r="R449" s="199">
        <v>41938</v>
      </c>
      <c r="S449" s="200"/>
      <c r="T449" s="203"/>
      <c r="U449" s="196"/>
      <c r="W449" s="204"/>
      <c r="X449" s="205" t="s">
        <v>806</v>
      </c>
      <c r="Y449" s="196"/>
      <c r="Z449" s="196"/>
      <c r="AA449" s="199"/>
      <c r="AB449" s="199"/>
      <c r="AC449" s="266"/>
      <c r="AD449" s="199">
        <v>42094</v>
      </c>
      <c r="AE449" s="71">
        <v>10</v>
      </c>
      <c r="AF449" s="214">
        <v>2</v>
      </c>
      <c r="AG449" s="214" t="s">
        <v>2001</v>
      </c>
      <c r="AH449" s="199"/>
      <c r="AI449" s="204"/>
      <c r="AJ449" s="206"/>
      <c r="AK449" s="199"/>
      <c r="AL449" s="199"/>
      <c r="AN449" s="71"/>
      <c r="AO449" s="188">
        <v>42093</v>
      </c>
      <c r="AP449" s="171"/>
      <c r="AQ449" s="206"/>
      <c r="AR449" s="57">
        <v>42005</v>
      </c>
      <c r="AS449" s="71"/>
      <c r="AT449" s="280" t="s">
        <v>1967</v>
      </c>
      <c r="AU449" s="206"/>
      <c r="AW449" s="71"/>
      <c r="AX449" s="71"/>
      <c r="AY449" s="176">
        <v>35.849853000000003</v>
      </c>
      <c r="AZ449" s="176">
        <v>127.337795</v>
      </c>
      <c r="BA449" s="208">
        <v>352</v>
      </c>
      <c r="BB449" s="201"/>
      <c r="BC449" s="202"/>
      <c r="BD449" s="55" t="s">
        <v>43</v>
      </c>
      <c r="BE449" s="211">
        <v>4.5848894289185909</v>
      </c>
      <c r="BF449" s="296" t="s">
        <v>1967</v>
      </c>
      <c r="BG449" s="199">
        <v>42187</v>
      </c>
      <c r="BH449" s="199" t="s">
        <v>1122</v>
      </c>
      <c r="BI449" s="95" t="s">
        <v>2023</v>
      </c>
      <c r="BJ449" s="99">
        <v>252.44560000000004</v>
      </c>
      <c r="BK449" s="307">
        <v>4.0683482506102498E-3</v>
      </c>
      <c r="BL449" s="93" t="s">
        <v>2015</v>
      </c>
      <c r="BM449" s="55">
        <v>2</v>
      </c>
      <c r="BN449" s="324" t="s">
        <v>3037</v>
      </c>
      <c r="BO449" s="358">
        <v>0</v>
      </c>
      <c r="BP449" s="358">
        <v>0.4</v>
      </c>
      <c r="BQ449" s="358">
        <v>1E-3</v>
      </c>
      <c r="BR449" s="358">
        <v>0.59799999999999998</v>
      </c>
      <c r="BS449" s="358">
        <v>0</v>
      </c>
      <c r="BT449" s="358">
        <v>0</v>
      </c>
      <c r="BU449" s="359">
        <v>1E-3</v>
      </c>
      <c r="BV449" s="358">
        <v>8.9096905000000004E-2</v>
      </c>
      <c r="BW449" s="358">
        <v>0.27251097899999999</v>
      </c>
      <c r="BX449" s="358">
        <v>0.115637013</v>
      </c>
      <c r="BY449" s="358">
        <v>0.19431990499999999</v>
      </c>
      <c r="BZ449" s="358">
        <v>0.20231252699999999</v>
      </c>
      <c r="CA449" s="358">
        <v>3.3068794999999998E-2</v>
      </c>
      <c r="CB449" s="359">
        <v>9.3053874999999994E-2</v>
      </c>
      <c r="CC449" s="64">
        <v>296</v>
      </c>
      <c r="CD449" s="64">
        <v>307</v>
      </c>
      <c r="CE449" s="64">
        <v>267</v>
      </c>
      <c r="CF449" s="64">
        <v>284</v>
      </c>
      <c r="CG449" s="64">
        <v>248</v>
      </c>
      <c r="CH449" s="64">
        <v>193</v>
      </c>
      <c r="CI449" s="64">
        <v>214</v>
      </c>
      <c r="CJ449" s="64">
        <v>223</v>
      </c>
      <c r="CK449" s="64">
        <v>226</v>
      </c>
      <c r="CL449" s="327">
        <v>259</v>
      </c>
      <c r="CM449" s="328">
        <v>0.253893945961566</v>
      </c>
      <c r="CN449" s="328">
        <v>9.6944110926062199E-2</v>
      </c>
      <c r="CO449" s="55" t="s">
        <v>43</v>
      </c>
      <c r="CQ449" s="196"/>
      <c r="CR449" s="38"/>
      <c r="CS449" s="331"/>
      <c r="CT449" s="214"/>
      <c r="CU449" s="302">
        <v>7</v>
      </c>
      <c r="CV449" s="302">
        <v>7</v>
      </c>
      <c r="CW449" s="352" t="s">
        <v>2685</v>
      </c>
      <c r="CY449" s="196"/>
      <c r="CZ449" s="196"/>
      <c r="DA449" s="178"/>
    </row>
    <row r="450" spans="1:105" s="194" customFormat="1">
      <c r="A450" s="55">
        <v>449</v>
      </c>
      <c r="B450" s="194" t="s">
        <v>1839</v>
      </c>
      <c r="C450" s="194" t="s">
        <v>1839</v>
      </c>
      <c r="D450" s="190" t="s">
        <v>29</v>
      </c>
      <c r="F450" s="194" t="s">
        <v>1840</v>
      </c>
      <c r="G450" s="195"/>
      <c r="H450" s="195"/>
      <c r="I450" s="195"/>
      <c r="J450" s="196"/>
      <c r="K450" s="196"/>
      <c r="L450" s="197"/>
      <c r="M450" s="192" t="s">
        <v>798</v>
      </c>
      <c r="N450" s="198"/>
      <c r="O450" s="198"/>
      <c r="P450" s="198"/>
      <c r="Q450" s="193" t="s">
        <v>805</v>
      </c>
      <c r="R450" s="199">
        <v>41938</v>
      </c>
      <c r="S450" s="200"/>
      <c r="T450" s="203"/>
      <c r="U450" s="196"/>
      <c r="W450" s="204"/>
      <c r="X450" s="205" t="s">
        <v>806</v>
      </c>
      <c r="Y450" s="196"/>
      <c r="Z450" s="196"/>
      <c r="AA450" s="199"/>
      <c r="AB450" s="199"/>
      <c r="AC450" s="266"/>
      <c r="AD450" s="199">
        <v>42019</v>
      </c>
      <c r="AE450" s="71"/>
      <c r="AF450" s="214">
        <v>10</v>
      </c>
      <c r="AG450" s="214" t="s">
        <v>2000</v>
      </c>
      <c r="AH450" s="199">
        <v>42072</v>
      </c>
      <c r="AI450" s="204"/>
      <c r="AJ450" s="206"/>
      <c r="AK450" s="199">
        <v>42079</v>
      </c>
      <c r="AL450" s="199"/>
      <c r="AN450" s="71">
        <v>5</v>
      </c>
      <c r="AO450" s="199">
        <v>42051</v>
      </c>
      <c r="AP450" s="171"/>
      <c r="AQ450" s="206"/>
      <c r="AR450" s="57">
        <v>42005</v>
      </c>
      <c r="AS450" s="71"/>
      <c r="AT450" s="280" t="s">
        <v>1967</v>
      </c>
      <c r="AU450" s="206"/>
      <c r="AW450" s="71"/>
      <c r="AX450" s="71" t="s">
        <v>1967</v>
      </c>
      <c r="AY450" s="176">
        <v>35.783512000000002</v>
      </c>
      <c r="AZ450" s="176">
        <v>127.421892</v>
      </c>
      <c r="BA450" s="208">
        <v>303</v>
      </c>
      <c r="BB450" s="201"/>
      <c r="BC450" s="202"/>
      <c r="BD450" s="55" t="s">
        <v>74</v>
      </c>
      <c r="BE450" s="211">
        <v>8.7804934277047497</v>
      </c>
      <c r="BF450" s="295" t="s">
        <v>1967</v>
      </c>
      <c r="BG450" s="57">
        <v>42147</v>
      </c>
      <c r="BH450" s="57" t="s">
        <v>1122</v>
      </c>
      <c r="BI450" s="95" t="s">
        <v>2023</v>
      </c>
      <c r="BJ450" s="99">
        <v>22.963600000000003</v>
      </c>
      <c r="BK450" s="307"/>
      <c r="BL450" s="93" t="s">
        <v>2015</v>
      </c>
      <c r="BM450" s="55">
        <v>3</v>
      </c>
      <c r="BN450" s="320" t="s">
        <v>2138</v>
      </c>
      <c r="BO450" s="358">
        <v>2.5000000000000001E-2</v>
      </c>
      <c r="BP450" s="358">
        <v>0.28599999999999998</v>
      </c>
      <c r="BQ450" s="358">
        <v>2.5999999999999999E-2</v>
      </c>
      <c r="BR450" s="358">
        <v>4.7E-2</v>
      </c>
      <c r="BS450" s="358">
        <v>0.61299999999999999</v>
      </c>
      <c r="BT450" s="358">
        <v>3.0000000000000001E-3</v>
      </c>
      <c r="BU450" s="359">
        <v>1E-3</v>
      </c>
      <c r="BV450" s="358">
        <v>6.5449770000000004E-2</v>
      </c>
      <c r="BW450" s="358">
        <v>0.220986873</v>
      </c>
      <c r="BX450" s="358">
        <v>9.8301359000000005E-2</v>
      </c>
      <c r="BY450" s="358">
        <v>0.11723773899999999</v>
      </c>
      <c r="BZ450" s="358">
        <v>0.32825520800000002</v>
      </c>
      <c r="CA450" s="358">
        <v>6.9755742999999995E-2</v>
      </c>
      <c r="CB450" s="359">
        <v>0.100013307</v>
      </c>
      <c r="CC450" s="64">
        <v>296</v>
      </c>
      <c r="CD450" s="64">
        <v>307</v>
      </c>
      <c r="CE450" s="64">
        <v>267</v>
      </c>
      <c r="CF450" s="64">
        <v>284</v>
      </c>
      <c r="CG450" s="64">
        <v>248</v>
      </c>
      <c r="CH450" s="64">
        <v>193</v>
      </c>
      <c r="CI450" s="64">
        <v>213</v>
      </c>
      <c r="CJ450" s="64">
        <v>224</v>
      </c>
      <c r="CK450" s="64">
        <v>226</v>
      </c>
      <c r="CL450" s="327">
        <v>259</v>
      </c>
      <c r="CM450" s="328">
        <v>0.13865048403409899</v>
      </c>
      <c r="CN450" s="328">
        <v>0.165766430704197</v>
      </c>
      <c r="CO450" s="55" t="s">
        <v>74</v>
      </c>
      <c r="CQ450" s="196"/>
      <c r="CR450" s="38"/>
      <c r="CS450" s="331"/>
      <c r="CT450" s="214"/>
      <c r="CU450" s="302">
        <v>7</v>
      </c>
      <c r="CV450" s="302">
        <v>7</v>
      </c>
      <c r="CW450" s="352" t="s">
        <v>2686</v>
      </c>
      <c r="CY450" s="196"/>
      <c r="CZ450" s="196"/>
      <c r="DA450" s="178"/>
    </row>
    <row r="451" spans="1:105" s="194" customFormat="1">
      <c r="A451" s="55">
        <v>450</v>
      </c>
      <c r="B451" s="194" t="s">
        <v>1841</v>
      </c>
      <c r="C451" s="194" t="s">
        <v>1841</v>
      </c>
      <c r="D451" s="190" t="s">
        <v>29</v>
      </c>
      <c r="F451" s="194" t="s">
        <v>1842</v>
      </c>
      <c r="G451" s="195"/>
      <c r="H451" s="195"/>
      <c r="I451" s="195"/>
      <c r="J451" s="196"/>
      <c r="K451" s="196"/>
      <c r="L451" s="197"/>
      <c r="M451" s="192" t="s">
        <v>798</v>
      </c>
      <c r="N451" s="198"/>
      <c r="O451" s="198"/>
      <c r="P451" s="198"/>
      <c r="Q451" s="193" t="s">
        <v>805</v>
      </c>
      <c r="R451" s="199">
        <v>41938</v>
      </c>
      <c r="S451" s="200"/>
      <c r="T451" s="203"/>
      <c r="U451" s="196"/>
      <c r="W451" s="204"/>
      <c r="X451" s="205" t="s">
        <v>806</v>
      </c>
      <c r="Y451" s="196"/>
      <c r="Z451" s="196"/>
      <c r="AA451" s="199"/>
      <c r="AB451" s="199"/>
      <c r="AC451" s="266"/>
      <c r="AD451" s="199">
        <v>42019</v>
      </c>
      <c r="AE451" s="71"/>
      <c r="AF451" s="214">
        <v>6</v>
      </c>
      <c r="AG451" s="214" t="s">
        <v>2000</v>
      </c>
      <c r="AH451" s="199">
        <v>42072</v>
      </c>
      <c r="AI451" s="204"/>
      <c r="AJ451" s="206"/>
      <c r="AK451" s="199">
        <v>42079</v>
      </c>
      <c r="AL451" s="199"/>
      <c r="AN451" s="71">
        <v>2</v>
      </c>
      <c r="AO451" s="199">
        <v>42051</v>
      </c>
      <c r="AP451" s="171"/>
      <c r="AQ451" s="206"/>
      <c r="AR451" s="57">
        <v>42005</v>
      </c>
      <c r="AS451" s="71"/>
      <c r="AT451" s="280" t="s">
        <v>1967</v>
      </c>
      <c r="AU451" s="206"/>
      <c r="AW451" s="71"/>
      <c r="AX451" s="71" t="s">
        <v>1967</v>
      </c>
      <c r="AY451" s="176">
        <v>35.737687999999999</v>
      </c>
      <c r="AZ451" s="176">
        <v>127.37860999999999</v>
      </c>
      <c r="BA451" s="208">
        <v>285</v>
      </c>
      <c r="BB451" s="201"/>
      <c r="BC451" s="202"/>
      <c r="BD451" s="55" t="s">
        <v>74</v>
      </c>
      <c r="BE451" s="310">
        <v>8.9338845925044623</v>
      </c>
      <c r="BF451" s="295" t="s">
        <v>1967</v>
      </c>
      <c r="BG451" s="57">
        <v>42147</v>
      </c>
      <c r="BH451" s="57" t="s">
        <v>1122</v>
      </c>
      <c r="BI451" s="95" t="s">
        <v>2023</v>
      </c>
      <c r="BJ451" s="99">
        <v>94.600000000000009</v>
      </c>
      <c r="BK451" s="309">
        <v>0.108395324123273</v>
      </c>
      <c r="BL451" s="93" t="s">
        <v>2015</v>
      </c>
      <c r="BM451" s="55">
        <v>3</v>
      </c>
      <c r="BN451" s="320" t="s">
        <v>2138</v>
      </c>
      <c r="BO451" s="358">
        <v>0.16500000000000001</v>
      </c>
      <c r="BP451" s="358">
        <v>0.221</v>
      </c>
      <c r="BQ451" s="358">
        <v>5.0000000000000001E-3</v>
      </c>
      <c r="BR451" s="358">
        <v>4.0000000000000001E-3</v>
      </c>
      <c r="BS451" s="358">
        <v>0.60199999999999998</v>
      </c>
      <c r="BT451" s="358">
        <v>2E-3</v>
      </c>
      <c r="BU451" s="359">
        <v>1E-3</v>
      </c>
      <c r="BV451" s="358">
        <v>0.13693608900000001</v>
      </c>
      <c r="BW451" s="358">
        <v>0.23169168900000001</v>
      </c>
      <c r="BX451" s="358">
        <v>0.103268207</v>
      </c>
      <c r="BY451" s="358">
        <v>0.106862474</v>
      </c>
      <c r="BZ451" s="358">
        <v>0.26646325500000001</v>
      </c>
      <c r="CA451" s="358">
        <v>7.2753836000000002E-2</v>
      </c>
      <c r="CB451" s="359">
        <v>8.2024448999999999E-2</v>
      </c>
      <c r="CC451" s="64">
        <v>296</v>
      </c>
      <c r="CD451" s="64">
        <v>307</v>
      </c>
      <c r="CE451" s="64">
        <v>267</v>
      </c>
      <c r="CF451" s="64">
        <v>283</v>
      </c>
      <c r="CG451" s="64">
        <v>248</v>
      </c>
      <c r="CH451" s="64">
        <v>193</v>
      </c>
      <c r="CI451" s="64">
        <v>213</v>
      </c>
      <c r="CJ451" s="64">
        <v>224</v>
      </c>
      <c r="CK451" s="64">
        <v>226</v>
      </c>
      <c r="CL451" s="327">
        <v>259</v>
      </c>
      <c r="CM451" s="328">
        <v>0.27550931946250501</v>
      </c>
      <c r="CN451" s="328">
        <v>0.13405927166846199</v>
      </c>
      <c r="CO451" s="55" t="s">
        <v>2050</v>
      </c>
      <c r="CQ451" s="196"/>
      <c r="CR451" s="38"/>
      <c r="CS451" s="331"/>
      <c r="CT451" s="214"/>
      <c r="CU451" s="302">
        <v>8</v>
      </c>
      <c r="CV451" s="302">
        <v>7</v>
      </c>
      <c r="CW451" s="352" t="s">
        <v>2687</v>
      </c>
      <c r="CY451" s="196"/>
      <c r="CZ451" s="196"/>
      <c r="DA451" s="178"/>
    </row>
    <row r="452" spans="1:105" s="194" customFormat="1">
      <c r="A452" s="55">
        <v>451</v>
      </c>
      <c r="B452" s="194" t="s">
        <v>1843</v>
      </c>
      <c r="C452" s="194" t="s">
        <v>1843</v>
      </c>
      <c r="D452" s="190" t="s">
        <v>29</v>
      </c>
      <c r="F452" s="194" t="s">
        <v>1844</v>
      </c>
      <c r="G452" s="195"/>
      <c r="H452" s="195"/>
      <c r="I452" s="195"/>
      <c r="J452" s="196"/>
      <c r="K452" s="196"/>
      <c r="L452" s="197"/>
      <c r="M452" s="192" t="s">
        <v>798</v>
      </c>
      <c r="N452" s="198"/>
      <c r="O452" s="198"/>
      <c r="P452" s="198"/>
      <c r="Q452" s="193" t="s">
        <v>805</v>
      </c>
      <c r="R452" s="199">
        <v>41938</v>
      </c>
      <c r="S452" s="200"/>
      <c r="T452" s="203"/>
      <c r="U452" s="196"/>
      <c r="W452" s="204"/>
      <c r="X452" s="205" t="s">
        <v>806</v>
      </c>
      <c r="Y452" s="196"/>
      <c r="Z452" s="196"/>
      <c r="AA452" s="199"/>
      <c r="AB452" s="199"/>
      <c r="AC452" s="266"/>
      <c r="AD452" s="199">
        <v>42019</v>
      </c>
      <c r="AE452" s="71"/>
      <c r="AF452" s="214">
        <v>10</v>
      </c>
      <c r="AG452" s="214" t="s">
        <v>2001</v>
      </c>
      <c r="AH452" s="199">
        <v>42072</v>
      </c>
      <c r="AI452" s="204"/>
      <c r="AJ452" s="206"/>
      <c r="AK452" s="199">
        <v>42079</v>
      </c>
      <c r="AL452" s="199"/>
      <c r="AN452" s="71">
        <v>1</v>
      </c>
      <c r="AO452" s="199">
        <v>42051</v>
      </c>
      <c r="AP452" s="171"/>
      <c r="AQ452" s="206"/>
      <c r="AR452" s="57">
        <v>42005</v>
      </c>
      <c r="AS452" s="71"/>
      <c r="AT452" s="280" t="s">
        <v>1967</v>
      </c>
      <c r="AU452" s="206"/>
      <c r="AW452" s="71"/>
      <c r="AX452" s="71" t="s">
        <v>1967</v>
      </c>
      <c r="AY452" s="176">
        <v>35.725268</v>
      </c>
      <c r="AZ452" s="176">
        <v>127.299807</v>
      </c>
      <c r="BA452" s="208">
        <v>247</v>
      </c>
      <c r="BB452" s="201"/>
      <c r="BC452" s="202"/>
      <c r="BD452" s="55" t="s">
        <v>74</v>
      </c>
      <c r="BE452" s="211">
        <v>8.9339509536784725</v>
      </c>
      <c r="BF452" s="296" t="s">
        <v>1967</v>
      </c>
      <c r="BG452" s="199">
        <v>42187</v>
      </c>
      <c r="BH452" s="199" t="s">
        <v>1122</v>
      </c>
      <c r="BI452" s="95" t="s">
        <v>2023</v>
      </c>
      <c r="BJ452" s="99">
        <v>46.288000000000011</v>
      </c>
      <c r="BK452" s="307">
        <v>4.2931937172774902E-2</v>
      </c>
      <c r="BL452" s="93" t="s">
        <v>2015</v>
      </c>
      <c r="BM452" s="55">
        <v>3</v>
      </c>
      <c r="BN452" s="320" t="s">
        <v>2138</v>
      </c>
      <c r="BO452" s="358">
        <v>4.4999999999999998E-2</v>
      </c>
      <c r="BP452" s="358">
        <v>0.23200000000000001</v>
      </c>
      <c r="BQ452" s="358">
        <v>8.0000000000000002E-3</v>
      </c>
      <c r="BR452" s="358">
        <v>2.9000000000000001E-2</v>
      </c>
      <c r="BS452" s="358">
        <v>0.66400000000000003</v>
      </c>
      <c r="BT452" s="358">
        <v>1.0999999999999999E-2</v>
      </c>
      <c r="BU452" s="359">
        <v>1.0999999999999999E-2</v>
      </c>
      <c r="BV452" s="358">
        <v>5.2228429999999999E-2</v>
      </c>
      <c r="BW452" s="358">
        <v>0.20160798699999999</v>
      </c>
      <c r="BX452" s="358">
        <v>8.0445538999999996E-2</v>
      </c>
      <c r="BY452" s="358">
        <v>9.9690394000000002E-2</v>
      </c>
      <c r="BZ452" s="358">
        <v>0.38615326</v>
      </c>
      <c r="CA452" s="358">
        <v>7.6859226000000003E-2</v>
      </c>
      <c r="CB452" s="359">
        <v>0.10301516400000001</v>
      </c>
      <c r="CC452" s="64">
        <v>295</v>
      </c>
      <c r="CD452" s="64">
        <v>308</v>
      </c>
      <c r="CE452" s="64">
        <v>265</v>
      </c>
      <c r="CF452" s="64">
        <v>283</v>
      </c>
      <c r="CG452" s="64">
        <v>250</v>
      </c>
      <c r="CH452" s="64">
        <v>194</v>
      </c>
      <c r="CI452" s="64">
        <v>213</v>
      </c>
      <c r="CJ452" s="64">
        <v>223</v>
      </c>
      <c r="CK452" s="64">
        <v>227</v>
      </c>
      <c r="CL452" s="327">
        <v>258</v>
      </c>
      <c r="CM452" s="328">
        <v>7.0365554110677603E-2</v>
      </c>
      <c r="CN452" s="328">
        <v>0.201958346285359</v>
      </c>
      <c r="CO452" s="55" t="s">
        <v>74</v>
      </c>
      <c r="CQ452" s="196"/>
      <c r="CR452" s="38"/>
      <c r="CS452" s="331"/>
      <c r="CT452" s="214"/>
      <c r="CU452" s="302">
        <v>8</v>
      </c>
      <c r="CV452" s="302">
        <v>8</v>
      </c>
      <c r="CW452" s="352" t="s">
        <v>2688</v>
      </c>
      <c r="CY452" s="196"/>
      <c r="CZ452" s="196"/>
      <c r="DA452" s="178"/>
    </row>
    <row r="453" spans="1:105" s="194" customFormat="1">
      <c r="A453" s="55">
        <v>452</v>
      </c>
      <c r="B453" s="194" t="s">
        <v>1845</v>
      </c>
      <c r="C453" s="194" t="s">
        <v>1845</v>
      </c>
      <c r="D453" s="190" t="s">
        <v>29</v>
      </c>
      <c r="F453" s="194" t="s">
        <v>1846</v>
      </c>
      <c r="G453" s="195"/>
      <c r="H453" s="195"/>
      <c r="I453" s="195"/>
      <c r="J453" s="196"/>
      <c r="K453" s="196"/>
      <c r="L453" s="197"/>
      <c r="M453" s="192" t="s">
        <v>798</v>
      </c>
      <c r="N453" s="198"/>
      <c r="O453" s="198"/>
      <c r="P453" s="198"/>
      <c r="Q453" s="193" t="s">
        <v>805</v>
      </c>
      <c r="R453" s="199">
        <v>41938</v>
      </c>
      <c r="S453" s="200"/>
      <c r="T453" s="203"/>
      <c r="U453" s="196"/>
      <c r="W453" s="204"/>
      <c r="X453" s="205" t="s">
        <v>806</v>
      </c>
      <c r="Y453" s="196"/>
      <c r="Z453" s="196"/>
      <c r="AA453" s="199"/>
      <c r="AB453" s="199"/>
      <c r="AC453" s="266"/>
      <c r="AD453" s="199">
        <v>42019</v>
      </c>
      <c r="AE453" s="71"/>
      <c r="AF453" s="214">
        <v>9</v>
      </c>
      <c r="AG453" s="214" t="s">
        <v>2000</v>
      </c>
      <c r="AH453" s="199">
        <v>42072</v>
      </c>
      <c r="AI453" s="204"/>
      <c r="AJ453" s="206"/>
      <c r="AK453" s="199">
        <v>42079</v>
      </c>
      <c r="AL453" s="199"/>
      <c r="AN453" s="71">
        <v>5</v>
      </c>
      <c r="AO453" s="199">
        <v>42051</v>
      </c>
      <c r="AP453" s="171"/>
      <c r="AQ453" s="206"/>
      <c r="AR453" s="57">
        <v>42005</v>
      </c>
      <c r="AS453" s="71"/>
      <c r="AT453" s="280" t="s">
        <v>1967</v>
      </c>
      <c r="AU453" s="206"/>
      <c r="AW453" s="71"/>
      <c r="AX453" s="71" t="s">
        <v>1967</v>
      </c>
      <c r="AY453" s="176">
        <v>35.682983999999998</v>
      </c>
      <c r="AZ453" s="176">
        <v>127.26715</v>
      </c>
      <c r="BA453" s="208">
        <v>243</v>
      </c>
      <c r="BB453" s="201"/>
      <c r="BC453" s="202"/>
      <c r="BD453" s="55" t="s">
        <v>74</v>
      </c>
      <c r="BE453" s="211">
        <v>8.7599999999999962</v>
      </c>
      <c r="BF453" s="295" t="s">
        <v>1967</v>
      </c>
      <c r="BG453" s="57">
        <v>42147</v>
      </c>
      <c r="BH453" s="57" t="s">
        <v>1122</v>
      </c>
      <c r="BI453" s="95" t="s">
        <v>2023</v>
      </c>
      <c r="BJ453" s="99">
        <v>20.231200000000005</v>
      </c>
      <c r="BK453" s="307"/>
      <c r="BL453" s="93" t="s">
        <v>2015</v>
      </c>
      <c r="BM453" s="55">
        <v>3</v>
      </c>
      <c r="BN453" s="320" t="s">
        <v>2138</v>
      </c>
      <c r="BO453" s="358">
        <v>3.7999999999999999E-2</v>
      </c>
      <c r="BP453" s="358">
        <v>0.20799999999999999</v>
      </c>
      <c r="BQ453" s="358">
        <v>2.5000000000000001E-2</v>
      </c>
      <c r="BR453" s="358">
        <v>3.5000000000000003E-2</v>
      </c>
      <c r="BS453" s="358">
        <v>0.66800000000000004</v>
      </c>
      <c r="BT453" s="358">
        <v>2.1999999999999999E-2</v>
      </c>
      <c r="BU453" s="359">
        <v>4.0000000000000001E-3</v>
      </c>
      <c r="BV453" s="358">
        <v>3.9638741999999998E-2</v>
      </c>
      <c r="BW453" s="358">
        <v>0.189956183</v>
      </c>
      <c r="BX453" s="358">
        <v>7.6847237999999998E-2</v>
      </c>
      <c r="BY453" s="358">
        <v>9.9127809999999997E-2</v>
      </c>
      <c r="BZ453" s="358">
        <v>0.40887920900000002</v>
      </c>
      <c r="CA453" s="358">
        <v>7.9805609999999999E-2</v>
      </c>
      <c r="CB453" s="359">
        <v>0.10574520699999999</v>
      </c>
      <c r="CC453" s="64">
        <v>296</v>
      </c>
      <c r="CD453" s="64">
        <v>307</v>
      </c>
      <c r="CE453" s="64">
        <v>267</v>
      </c>
      <c r="CF453" s="64">
        <v>284</v>
      </c>
      <c r="CG453" s="64">
        <v>248</v>
      </c>
      <c r="CH453" s="64">
        <v>193</v>
      </c>
      <c r="CI453" s="64">
        <v>213</v>
      </c>
      <c r="CJ453" s="64">
        <v>224</v>
      </c>
      <c r="CK453" s="64">
        <v>226</v>
      </c>
      <c r="CL453" s="327">
        <v>259</v>
      </c>
      <c r="CM453" s="328">
        <v>5.3518277705533898E-2</v>
      </c>
      <c r="CN453" s="328">
        <v>0.21863646078221799</v>
      </c>
      <c r="CO453" s="55" t="s">
        <v>74</v>
      </c>
      <c r="CQ453" s="196"/>
      <c r="CR453" s="38"/>
      <c r="CS453" s="331"/>
      <c r="CT453" s="214"/>
      <c r="CU453" s="302">
        <v>8</v>
      </c>
      <c r="CV453" s="302">
        <v>8</v>
      </c>
      <c r="CW453" s="352" t="s">
        <v>2689</v>
      </c>
      <c r="CY453" s="196"/>
      <c r="CZ453" s="196"/>
      <c r="DA453" s="178" t="s">
        <v>3040</v>
      </c>
    </row>
    <row r="454" spans="1:105" s="194" customFormat="1">
      <c r="A454" s="55">
        <v>453</v>
      </c>
      <c r="B454" s="194" t="s">
        <v>1847</v>
      </c>
      <c r="C454" s="194" t="s">
        <v>1847</v>
      </c>
      <c r="D454" s="190" t="s">
        <v>29</v>
      </c>
      <c r="F454" s="194" t="s">
        <v>1848</v>
      </c>
      <c r="G454" s="195"/>
      <c r="H454" s="195"/>
      <c r="I454" s="195"/>
      <c r="J454" s="196"/>
      <c r="K454" s="196"/>
      <c r="L454" s="197"/>
      <c r="M454" s="192" t="s">
        <v>798</v>
      </c>
      <c r="N454" s="198"/>
      <c r="O454" s="198"/>
      <c r="P454" s="198"/>
      <c r="Q454" s="193" t="s">
        <v>805</v>
      </c>
      <c r="R454" s="199">
        <v>41939</v>
      </c>
      <c r="S454" s="200"/>
      <c r="T454" s="203"/>
      <c r="U454" s="196"/>
      <c r="W454" s="204"/>
      <c r="X454" s="205" t="s">
        <v>806</v>
      </c>
      <c r="Y454" s="196"/>
      <c r="Z454" s="196"/>
      <c r="AA454" s="199"/>
      <c r="AB454" s="199"/>
      <c r="AC454" s="266"/>
      <c r="AD454" s="199">
        <v>42019</v>
      </c>
      <c r="AE454" s="71"/>
      <c r="AF454" s="214">
        <v>5</v>
      </c>
      <c r="AG454" s="214" t="s">
        <v>2000</v>
      </c>
      <c r="AH454" s="199">
        <v>42072</v>
      </c>
      <c r="AI454" s="204"/>
      <c r="AJ454" s="206"/>
      <c r="AK454" s="199">
        <v>42079</v>
      </c>
      <c r="AL454" s="199"/>
      <c r="AN454" s="71">
        <v>2</v>
      </c>
      <c r="AO454" s="199">
        <v>42051</v>
      </c>
      <c r="AP454" s="171"/>
      <c r="AQ454" s="206"/>
      <c r="AR454" s="57">
        <v>42005</v>
      </c>
      <c r="AS454" s="71"/>
      <c r="AT454" s="280" t="s">
        <v>1967</v>
      </c>
      <c r="AU454" s="206"/>
      <c r="AW454" s="71"/>
      <c r="AX454" s="71" t="s">
        <v>1967</v>
      </c>
      <c r="AY454" s="176">
        <v>35.796861999999997</v>
      </c>
      <c r="AZ454" s="176">
        <v>127.058927</v>
      </c>
      <c r="BA454" s="208">
        <v>56</v>
      </c>
      <c r="BB454" s="201"/>
      <c r="BC454" s="202"/>
      <c r="BD454" s="55" t="s">
        <v>74</v>
      </c>
      <c r="BE454" s="211">
        <v>8.7588375882672462</v>
      </c>
      <c r="BF454" s="295" t="s">
        <v>1967</v>
      </c>
      <c r="BG454" s="57">
        <v>42147</v>
      </c>
      <c r="BH454" s="57" t="s">
        <v>1122</v>
      </c>
      <c r="BI454" s="95" t="s">
        <v>2023</v>
      </c>
      <c r="BJ454" s="99">
        <v>58.405600000000007</v>
      </c>
      <c r="BK454" s="307">
        <v>5.8912008022060702E-2</v>
      </c>
      <c r="BL454" s="93" t="s">
        <v>2015</v>
      </c>
      <c r="BM454" s="55">
        <v>3</v>
      </c>
      <c r="BN454" s="320" t="s">
        <v>2138</v>
      </c>
      <c r="BO454" s="358">
        <v>8.5000000000000006E-2</v>
      </c>
      <c r="BP454" s="358">
        <v>0.26100000000000001</v>
      </c>
      <c r="BQ454" s="358">
        <v>0.01</v>
      </c>
      <c r="BR454" s="358">
        <v>2.1999999999999999E-2</v>
      </c>
      <c r="BS454" s="358">
        <v>0.62</v>
      </c>
      <c r="BT454" s="358">
        <v>0</v>
      </c>
      <c r="BU454" s="359">
        <v>1E-3</v>
      </c>
      <c r="BV454" s="358">
        <v>7.6500258000000002E-2</v>
      </c>
      <c r="BW454" s="358">
        <v>0.20857282499999999</v>
      </c>
      <c r="BX454" s="358">
        <v>8.2829380999999994E-2</v>
      </c>
      <c r="BY454" s="358">
        <v>9.7095394000000002E-2</v>
      </c>
      <c r="BZ454" s="358">
        <v>0.35928962199999998</v>
      </c>
      <c r="CA454" s="358">
        <v>7.5867859999999995E-2</v>
      </c>
      <c r="CB454" s="359">
        <v>9.9844660000000002E-2</v>
      </c>
      <c r="CC454" s="64">
        <v>296</v>
      </c>
      <c r="CD454" s="64">
        <v>307</v>
      </c>
      <c r="CE454" s="64">
        <v>267</v>
      </c>
      <c r="CF454" s="64">
        <v>284</v>
      </c>
      <c r="CG454" s="64">
        <v>248</v>
      </c>
      <c r="CH454" s="64">
        <v>193</v>
      </c>
      <c r="CI454" s="64">
        <v>213</v>
      </c>
      <c r="CJ454" s="64">
        <v>224</v>
      </c>
      <c r="CK454" s="64">
        <v>226</v>
      </c>
      <c r="CL454" s="327">
        <v>259</v>
      </c>
      <c r="CM454" s="328">
        <v>9.1663054471897099E-2</v>
      </c>
      <c r="CN454" s="328">
        <v>0.19100944866859701</v>
      </c>
      <c r="CO454" s="55" t="s">
        <v>74</v>
      </c>
      <c r="CQ454" s="196"/>
      <c r="CR454" s="38"/>
      <c r="CS454" s="331"/>
      <c r="CT454" s="214"/>
      <c r="CU454" s="302">
        <v>8</v>
      </c>
      <c r="CV454" s="302">
        <v>8</v>
      </c>
      <c r="CW454" s="352" t="s">
        <v>2690</v>
      </c>
      <c r="CY454" s="196"/>
      <c r="CZ454" s="196"/>
      <c r="DA454" s="178" t="s">
        <v>3040</v>
      </c>
    </row>
    <row r="455" spans="1:105" s="194" customFormat="1">
      <c r="A455" s="55">
        <v>454</v>
      </c>
      <c r="B455" s="194" t="s">
        <v>1849</v>
      </c>
      <c r="C455" s="194" t="s">
        <v>1849</v>
      </c>
      <c r="D455" s="190" t="s">
        <v>29</v>
      </c>
      <c r="F455" s="194" t="s">
        <v>1850</v>
      </c>
      <c r="G455" s="195"/>
      <c r="H455" s="195"/>
      <c r="I455" s="195"/>
      <c r="J455" s="196"/>
      <c r="K455" s="196"/>
      <c r="L455" s="197"/>
      <c r="M455" s="192" t="s">
        <v>798</v>
      </c>
      <c r="N455" s="198"/>
      <c r="O455" s="198"/>
      <c r="P455" s="198"/>
      <c r="Q455" s="193" t="s">
        <v>805</v>
      </c>
      <c r="R455" s="199">
        <v>41939</v>
      </c>
      <c r="S455" s="200"/>
      <c r="T455" s="203"/>
      <c r="U455" s="196"/>
      <c r="W455" s="204"/>
      <c r="X455" s="205" t="s">
        <v>806</v>
      </c>
      <c r="Y455" s="196"/>
      <c r="Z455" s="196"/>
      <c r="AA455" s="199"/>
      <c r="AB455" s="199"/>
      <c r="AC455" s="266"/>
      <c r="AD455" s="199">
        <v>42019</v>
      </c>
      <c r="AE455" s="71"/>
      <c r="AF455" s="214">
        <v>11</v>
      </c>
      <c r="AG455" s="214" t="s">
        <v>2000</v>
      </c>
      <c r="AH455" s="199">
        <v>42072</v>
      </c>
      <c r="AI455" s="204"/>
      <c r="AJ455" s="206"/>
      <c r="AK455" s="199">
        <v>42079</v>
      </c>
      <c r="AL455" s="199"/>
      <c r="AN455" s="71">
        <v>3</v>
      </c>
      <c r="AO455" s="199">
        <v>42051</v>
      </c>
      <c r="AP455" s="171"/>
      <c r="AQ455" s="206"/>
      <c r="AR455" s="57">
        <v>42005</v>
      </c>
      <c r="AS455" s="71"/>
      <c r="AT455" s="280" t="s">
        <v>1967</v>
      </c>
      <c r="AU455" s="206"/>
      <c r="AW455" s="71"/>
      <c r="AX455" s="71" t="s">
        <v>1967</v>
      </c>
      <c r="AY455" s="176">
        <v>35.785863999999997</v>
      </c>
      <c r="AZ455" s="176">
        <v>127.024609</v>
      </c>
      <c r="BA455" s="208">
        <v>52</v>
      </c>
      <c r="BB455" s="201"/>
      <c r="BC455" s="202"/>
      <c r="BD455" s="55" t="s">
        <v>74</v>
      </c>
      <c r="BE455" s="211">
        <v>9.0576927979604829</v>
      </c>
      <c r="BF455" s="295" t="s">
        <v>1967</v>
      </c>
      <c r="BG455" s="57">
        <v>42147</v>
      </c>
      <c r="BH455" s="57" t="s">
        <v>1122</v>
      </c>
      <c r="BI455" s="95" t="s">
        <v>2023</v>
      </c>
      <c r="BJ455" s="99">
        <v>60.504400000000004</v>
      </c>
      <c r="BK455" s="307">
        <v>4.4829842931937203E-2</v>
      </c>
      <c r="BL455" s="93" t="s">
        <v>2015</v>
      </c>
      <c r="BM455" s="55">
        <v>3</v>
      </c>
      <c r="BN455" s="320" t="s">
        <v>2138</v>
      </c>
      <c r="BO455" s="358">
        <v>7.0000000000000007E-2</v>
      </c>
      <c r="BP455" s="358">
        <v>0.23899999999999999</v>
      </c>
      <c r="BQ455" s="358">
        <v>3.1E-2</v>
      </c>
      <c r="BR455" s="358">
        <v>2.5000000000000001E-2</v>
      </c>
      <c r="BS455" s="358">
        <v>0.621</v>
      </c>
      <c r="BT455" s="358">
        <v>3.0000000000000001E-3</v>
      </c>
      <c r="BU455" s="359">
        <v>0.01</v>
      </c>
      <c r="BV455" s="358">
        <v>7.1630913000000004E-2</v>
      </c>
      <c r="BW455" s="358">
        <v>0.211550291</v>
      </c>
      <c r="BX455" s="358">
        <v>8.8037144999999997E-2</v>
      </c>
      <c r="BY455" s="358">
        <v>9.8231492000000004E-2</v>
      </c>
      <c r="BZ455" s="358">
        <v>0.35236677900000002</v>
      </c>
      <c r="CA455" s="358">
        <v>7.7623433000000006E-2</v>
      </c>
      <c r="CB455" s="359">
        <v>0.100559948</v>
      </c>
      <c r="CC455" s="64">
        <v>296</v>
      </c>
      <c r="CD455" s="64">
        <v>307</v>
      </c>
      <c r="CE455" s="64">
        <v>267</v>
      </c>
      <c r="CF455" s="64">
        <v>283</v>
      </c>
      <c r="CG455" s="64">
        <v>248</v>
      </c>
      <c r="CH455" s="64">
        <v>193</v>
      </c>
      <c r="CI455" s="64">
        <v>213</v>
      </c>
      <c r="CJ455" s="64">
        <v>224</v>
      </c>
      <c r="CK455" s="64">
        <v>226</v>
      </c>
      <c r="CL455" s="327">
        <v>259</v>
      </c>
      <c r="CM455" s="328">
        <v>0.10637191157347201</v>
      </c>
      <c r="CN455" s="328">
        <v>0.18484025352476999</v>
      </c>
      <c r="CO455" s="55" t="s">
        <v>74</v>
      </c>
      <c r="CQ455" s="196"/>
      <c r="CR455" s="38"/>
      <c r="CS455" s="331"/>
      <c r="CT455" s="214"/>
      <c r="CU455" s="302">
        <v>8</v>
      </c>
      <c r="CV455" s="302">
        <v>8</v>
      </c>
      <c r="CW455" s="352" t="s">
        <v>2691</v>
      </c>
      <c r="CY455" s="196"/>
      <c r="CZ455" s="196"/>
      <c r="DA455" s="178"/>
    </row>
    <row r="456" spans="1:105" s="194" customFormat="1">
      <c r="A456" s="55">
        <v>455</v>
      </c>
      <c r="B456" s="194" t="s">
        <v>1851</v>
      </c>
      <c r="C456" s="194" t="s">
        <v>1851</v>
      </c>
      <c r="D456" s="190" t="s">
        <v>29</v>
      </c>
      <c r="F456" s="194" t="s">
        <v>1852</v>
      </c>
      <c r="G456" s="195"/>
      <c r="H456" s="195"/>
      <c r="I456" s="195"/>
      <c r="J456" s="196"/>
      <c r="K456" s="196"/>
      <c r="L456" s="197"/>
      <c r="M456" s="192" t="s">
        <v>798</v>
      </c>
      <c r="N456" s="198"/>
      <c r="O456" s="198"/>
      <c r="P456" s="198"/>
      <c r="Q456" s="193" t="s">
        <v>805</v>
      </c>
      <c r="R456" s="199">
        <v>41939</v>
      </c>
      <c r="S456" s="200"/>
      <c r="T456" s="203"/>
      <c r="U456" s="196"/>
      <c r="W456" s="204"/>
      <c r="X456" s="205" t="s">
        <v>806</v>
      </c>
      <c r="Y456" s="196"/>
      <c r="Z456" s="196"/>
      <c r="AA456" s="199"/>
      <c r="AB456" s="199"/>
      <c r="AC456" s="266"/>
      <c r="AD456" s="199">
        <v>42019</v>
      </c>
      <c r="AE456" s="71"/>
      <c r="AF456" s="214">
        <v>8</v>
      </c>
      <c r="AG456" s="214" t="s">
        <v>2000</v>
      </c>
      <c r="AH456" s="199">
        <v>42072</v>
      </c>
      <c r="AI456" s="204"/>
      <c r="AJ456" s="206"/>
      <c r="AK456" s="199">
        <v>42079</v>
      </c>
      <c r="AL456" s="199"/>
      <c r="AN456" s="71">
        <v>4</v>
      </c>
      <c r="AO456" s="199">
        <v>42051</v>
      </c>
      <c r="AP456" s="171"/>
      <c r="AQ456" s="206"/>
      <c r="AR456" s="57">
        <v>42005</v>
      </c>
      <c r="AS456" s="71"/>
      <c r="AT456" s="280" t="s">
        <v>1967</v>
      </c>
      <c r="AU456" s="206"/>
      <c r="AW456" s="71"/>
      <c r="AX456" s="71" t="s">
        <v>1967</v>
      </c>
      <c r="AY456" s="176">
        <v>35.752166000000003</v>
      </c>
      <c r="AZ456" s="176">
        <v>127.00206300000001</v>
      </c>
      <c r="BA456" s="208">
        <v>45</v>
      </c>
      <c r="BB456" s="201"/>
      <c r="BC456" s="202"/>
      <c r="BD456" s="55" t="s">
        <v>74</v>
      </c>
      <c r="BE456" s="211">
        <v>8.8814793033250385</v>
      </c>
      <c r="BF456" s="295" t="s">
        <v>1967</v>
      </c>
      <c r="BG456" s="57">
        <v>42147</v>
      </c>
      <c r="BH456" s="57" t="s">
        <v>1122</v>
      </c>
      <c r="BI456" s="95" t="s">
        <v>2023</v>
      </c>
      <c r="BJ456" s="99">
        <v>150.87160000000003</v>
      </c>
      <c r="BK456" s="307">
        <v>1.6520210896309302E-2</v>
      </c>
      <c r="BL456" s="93" t="s">
        <v>2015</v>
      </c>
      <c r="BM456" s="55">
        <v>3</v>
      </c>
      <c r="BN456" s="320" t="s">
        <v>2138</v>
      </c>
      <c r="BO456" s="358">
        <v>1.0999999999999999E-2</v>
      </c>
      <c r="BP456" s="358">
        <v>0.26400000000000001</v>
      </c>
      <c r="BQ456" s="358">
        <v>0.03</v>
      </c>
      <c r="BR456" s="358">
        <v>3.4000000000000002E-2</v>
      </c>
      <c r="BS456" s="358">
        <v>0.65700000000000003</v>
      </c>
      <c r="BT456" s="358">
        <v>3.0000000000000001E-3</v>
      </c>
      <c r="BU456" s="359">
        <v>1E-3</v>
      </c>
      <c r="BV456" s="358">
        <v>4.990617E-2</v>
      </c>
      <c r="BW456" s="358">
        <v>0.220305789</v>
      </c>
      <c r="BX456" s="358">
        <v>9.5564044000000001E-2</v>
      </c>
      <c r="BY456" s="358">
        <v>0.10518006000000001</v>
      </c>
      <c r="BZ456" s="358">
        <v>0.35119173199999998</v>
      </c>
      <c r="CA456" s="358">
        <v>7.6531107000000001E-2</v>
      </c>
      <c r="CB456" s="359">
        <v>0.101321098</v>
      </c>
      <c r="CC456" s="64">
        <v>296</v>
      </c>
      <c r="CD456" s="64">
        <v>307</v>
      </c>
      <c r="CE456" s="64">
        <v>267</v>
      </c>
      <c r="CF456" s="64">
        <v>284</v>
      </c>
      <c r="CG456" s="64">
        <v>248</v>
      </c>
      <c r="CH456" s="64">
        <v>193</v>
      </c>
      <c r="CI456" s="64">
        <v>213</v>
      </c>
      <c r="CJ456" s="64">
        <v>224</v>
      </c>
      <c r="CK456" s="64">
        <v>226</v>
      </c>
      <c r="CL456" s="327">
        <v>259</v>
      </c>
      <c r="CM456" s="328">
        <v>0.110359774599046</v>
      </c>
      <c r="CN456" s="328">
        <v>0.177580718508413</v>
      </c>
      <c r="CO456" s="55" t="s">
        <v>74</v>
      </c>
      <c r="CQ456" s="196"/>
      <c r="CR456" s="38"/>
      <c r="CS456" s="331"/>
      <c r="CT456" s="214"/>
      <c r="CU456" s="302">
        <v>8</v>
      </c>
      <c r="CV456" s="302">
        <v>8</v>
      </c>
      <c r="CW456" s="352" t="s">
        <v>2692</v>
      </c>
      <c r="CY456" s="196"/>
      <c r="CZ456" s="196"/>
      <c r="DA456" s="178"/>
    </row>
    <row r="457" spans="1:105" s="194" customFormat="1">
      <c r="A457" s="55">
        <v>456</v>
      </c>
      <c r="B457" s="194" t="s">
        <v>1853</v>
      </c>
      <c r="C457" s="194" t="s">
        <v>1853</v>
      </c>
      <c r="D457" s="190" t="s">
        <v>29</v>
      </c>
      <c r="F457" s="194" t="s">
        <v>1854</v>
      </c>
      <c r="G457" s="195"/>
      <c r="H457" s="195"/>
      <c r="I457" s="195"/>
      <c r="J457" s="196"/>
      <c r="K457" s="196"/>
      <c r="L457" s="197"/>
      <c r="M457" s="192" t="s">
        <v>798</v>
      </c>
      <c r="N457" s="198"/>
      <c r="O457" s="198"/>
      <c r="P457" s="198"/>
      <c r="Q457" s="193" t="s">
        <v>805</v>
      </c>
      <c r="R457" s="199">
        <v>41939</v>
      </c>
      <c r="S457" s="200"/>
      <c r="T457" s="203"/>
      <c r="U457" s="196"/>
      <c r="W457" s="204"/>
      <c r="X457" s="205" t="s">
        <v>806</v>
      </c>
      <c r="Y457" s="196"/>
      <c r="Z457" s="196"/>
      <c r="AA457" s="199"/>
      <c r="AB457" s="199"/>
      <c r="AC457" s="266"/>
      <c r="AD457" s="199">
        <v>42019</v>
      </c>
      <c r="AE457" s="71"/>
      <c r="AF457" s="214">
        <v>3</v>
      </c>
      <c r="AG457" s="214" t="s">
        <v>2001</v>
      </c>
      <c r="AH457" s="199">
        <v>42072</v>
      </c>
      <c r="AI457" s="204"/>
      <c r="AJ457" s="206"/>
      <c r="AK457" s="199">
        <v>42079</v>
      </c>
      <c r="AL457" s="199"/>
      <c r="AN457" s="71">
        <v>3</v>
      </c>
      <c r="AO457" s="199">
        <v>42051</v>
      </c>
      <c r="AP457" s="171"/>
      <c r="AQ457" s="206"/>
      <c r="AR457" s="57">
        <v>42005</v>
      </c>
      <c r="AS457" s="71"/>
      <c r="AT457" s="280" t="s">
        <v>1967</v>
      </c>
      <c r="AU457" s="206"/>
      <c r="AW457" s="71"/>
      <c r="AX457" s="71" t="s">
        <v>1967</v>
      </c>
      <c r="AY457" s="176">
        <v>35.788876000000002</v>
      </c>
      <c r="AZ457" s="176">
        <v>127.083015</v>
      </c>
      <c r="BA457" s="208">
        <v>61</v>
      </c>
      <c r="BB457" s="201"/>
      <c r="BC457" s="202"/>
      <c r="BD457" s="55" t="s">
        <v>74</v>
      </c>
      <c r="BE457" s="211">
        <v>8.7050847457627114</v>
      </c>
      <c r="BF457" s="296" t="s">
        <v>1967</v>
      </c>
      <c r="BG457" s="199">
        <v>42187</v>
      </c>
      <c r="BH457" s="199" t="s">
        <v>1122</v>
      </c>
      <c r="BI457" s="95" t="s">
        <v>2023</v>
      </c>
      <c r="BJ457" s="99">
        <v>63.712000000000003</v>
      </c>
      <c r="BK457" s="307">
        <v>1.4335060449050099E-2</v>
      </c>
      <c r="BL457" s="93" t="s">
        <v>2015</v>
      </c>
      <c r="BM457" s="55">
        <v>3</v>
      </c>
      <c r="BN457" s="320" t="s">
        <v>2138</v>
      </c>
      <c r="BO457" s="358">
        <v>2E-3</v>
      </c>
      <c r="BP457" s="358">
        <v>0.252</v>
      </c>
      <c r="BQ457" s="358">
        <v>2.1999999999999999E-2</v>
      </c>
      <c r="BR457" s="358">
        <v>3.1E-2</v>
      </c>
      <c r="BS457" s="358">
        <v>0.69</v>
      </c>
      <c r="BT457" s="358">
        <v>1E-3</v>
      </c>
      <c r="BU457" s="359">
        <v>2E-3</v>
      </c>
      <c r="BV457" s="358">
        <v>3.4965179999999998E-2</v>
      </c>
      <c r="BW457" s="358">
        <v>0.207567168</v>
      </c>
      <c r="BX457" s="358">
        <v>8.6191599999999993E-2</v>
      </c>
      <c r="BY457" s="358">
        <v>0.10246105899999999</v>
      </c>
      <c r="BZ457" s="358">
        <v>0.38753676100000001</v>
      </c>
      <c r="CA457" s="358">
        <v>7.6505567999999996E-2</v>
      </c>
      <c r="CB457" s="359">
        <v>0.104772664</v>
      </c>
      <c r="CC457" s="64">
        <v>296</v>
      </c>
      <c r="CD457" s="64">
        <v>307</v>
      </c>
      <c r="CE457" s="64">
        <v>267</v>
      </c>
      <c r="CF457" s="64">
        <v>284</v>
      </c>
      <c r="CG457" s="64">
        <v>248</v>
      </c>
      <c r="CH457" s="64">
        <v>193</v>
      </c>
      <c r="CI457" s="64">
        <v>213</v>
      </c>
      <c r="CJ457" s="64">
        <v>224</v>
      </c>
      <c r="CK457" s="64">
        <v>226</v>
      </c>
      <c r="CL457" s="327">
        <v>259</v>
      </c>
      <c r="CM457" s="328">
        <v>7.4122236671001304E-2</v>
      </c>
      <c r="CN457" s="328">
        <v>0.197659176029963</v>
      </c>
      <c r="CO457" s="55" t="s">
        <v>74</v>
      </c>
      <c r="CQ457" s="196"/>
      <c r="CR457" s="38"/>
      <c r="CS457" s="331"/>
      <c r="CT457" s="214"/>
      <c r="CU457" s="302">
        <v>8</v>
      </c>
      <c r="CV457" s="302">
        <v>8</v>
      </c>
      <c r="CW457" s="352" t="s">
        <v>2693</v>
      </c>
      <c r="CY457" s="196"/>
      <c r="CZ457" s="196"/>
      <c r="DA457" s="178"/>
    </row>
    <row r="458" spans="1:105" s="194" customFormat="1">
      <c r="A458" s="55">
        <v>457</v>
      </c>
      <c r="B458" s="194" t="s">
        <v>1855</v>
      </c>
      <c r="C458" s="194" t="s">
        <v>1855</v>
      </c>
      <c r="D458" s="190" t="s">
        <v>29</v>
      </c>
      <c r="F458" s="194" t="s">
        <v>1856</v>
      </c>
      <c r="G458" s="195"/>
      <c r="H458" s="195"/>
      <c r="I458" s="195"/>
      <c r="J458" s="196"/>
      <c r="K458" s="196"/>
      <c r="L458" s="197"/>
      <c r="M458" s="192" t="s">
        <v>798</v>
      </c>
      <c r="N458" s="198"/>
      <c r="O458" s="198"/>
      <c r="P458" s="198"/>
      <c r="Q458" s="193" t="s">
        <v>805</v>
      </c>
      <c r="R458" s="199">
        <v>41939</v>
      </c>
      <c r="S458" s="200"/>
      <c r="T458" s="203"/>
      <c r="U458" s="196"/>
      <c r="W458" s="204"/>
      <c r="X458" s="205" t="s">
        <v>806</v>
      </c>
      <c r="Y458" s="196"/>
      <c r="Z458" s="196"/>
      <c r="AA458" s="199"/>
      <c r="AB458" s="199"/>
      <c r="AC458" s="266"/>
      <c r="AD458" s="199">
        <v>42019</v>
      </c>
      <c r="AE458" s="71"/>
      <c r="AF458" s="214">
        <v>10</v>
      </c>
      <c r="AG458" s="214" t="s">
        <v>2001</v>
      </c>
      <c r="AH458" s="199">
        <v>42072</v>
      </c>
      <c r="AI458" s="204"/>
      <c r="AJ458" s="206"/>
      <c r="AK458" s="199">
        <v>42079</v>
      </c>
      <c r="AL458" s="199"/>
      <c r="AN458" s="71">
        <v>4</v>
      </c>
      <c r="AO458" s="199">
        <v>42051</v>
      </c>
      <c r="AP458" s="171"/>
      <c r="AQ458" s="206"/>
      <c r="AR458" s="57">
        <v>42005</v>
      </c>
      <c r="AS458" s="71"/>
      <c r="AT458" s="280" t="s">
        <v>1967</v>
      </c>
      <c r="AU458" s="206"/>
      <c r="AW458" s="71"/>
      <c r="AX458" s="71" t="s">
        <v>1967</v>
      </c>
      <c r="AY458" s="176">
        <v>35.801112000000003</v>
      </c>
      <c r="AZ458" s="176">
        <v>127.102159</v>
      </c>
      <c r="BA458" s="208">
        <v>31</v>
      </c>
      <c r="BB458" s="201"/>
      <c r="BC458" s="202"/>
      <c r="BD458" s="55" t="s">
        <v>74</v>
      </c>
      <c r="BE458" s="211">
        <v>9.1285482938114502</v>
      </c>
      <c r="BF458" s="296" t="s">
        <v>1967</v>
      </c>
      <c r="BG458" s="199">
        <v>42187</v>
      </c>
      <c r="BH458" s="199" t="s">
        <v>1122</v>
      </c>
      <c r="BI458" s="95" t="s">
        <v>2023</v>
      </c>
      <c r="BJ458" s="99">
        <v>223.30000000000004</v>
      </c>
      <c r="BK458" s="307">
        <v>2.0589166930630301E-2</v>
      </c>
      <c r="BL458" s="93" t="s">
        <v>2015</v>
      </c>
      <c r="BM458" s="55">
        <v>3</v>
      </c>
      <c r="BN458" s="320" t="s">
        <v>2138</v>
      </c>
      <c r="BO458" s="358">
        <v>6.0000000000000001E-3</v>
      </c>
      <c r="BP458" s="358">
        <v>0.187</v>
      </c>
      <c r="BQ458" s="358">
        <v>5.0000000000000001E-3</v>
      </c>
      <c r="BR458" s="358">
        <v>4.7E-2</v>
      </c>
      <c r="BS458" s="358">
        <v>0.70299999999999996</v>
      </c>
      <c r="BT458" s="358">
        <v>4.3999999999999997E-2</v>
      </c>
      <c r="BU458" s="359">
        <v>8.0000000000000002E-3</v>
      </c>
      <c r="BV458" s="358">
        <v>3.3660576999999997E-2</v>
      </c>
      <c r="BW458" s="358">
        <v>0.19932738</v>
      </c>
      <c r="BX458" s="358">
        <v>8.2480824999999994E-2</v>
      </c>
      <c r="BY458" s="358">
        <v>0.10572770099999999</v>
      </c>
      <c r="BZ458" s="358">
        <v>0.38728395900000001</v>
      </c>
      <c r="CA458" s="358">
        <v>8.0385488000000005E-2</v>
      </c>
      <c r="CB458" s="359">
        <v>0.11113407</v>
      </c>
      <c r="CC458" s="64">
        <v>296</v>
      </c>
      <c r="CD458" s="64">
        <v>308</v>
      </c>
      <c r="CE458" s="64">
        <v>266</v>
      </c>
      <c r="CF458" s="64">
        <v>283</v>
      </c>
      <c r="CG458" s="64">
        <v>248</v>
      </c>
      <c r="CH458" s="64">
        <v>193</v>
      </c>
      <c r="CI458" s="64">
        <v>213</v>
      </c>
      <c r="CJ458" s="64">
        <v>224</v>
      </c>
      <c r="CK458" s="64">
        <v>226</v>
      </c>
      <c r="CL458" s="327">
        <v>259</v>
      </c>
      <c r="CM458" s="328">
        <v>7.7329865626354605E-2</v>
      </c>
      <c r="CN458" s="328">
        <v>0.20298161545929999</v>
      </c>
      <c r="CO458" s="55" t="s">
        <v>74</v>
      </c>
      <c r="CQ458" s="196"/>
      <c r="CR458" s="38"/>
      <c r="CS458" s="331"/>
      <c r="CT458" s="214"/>
      <c r="CU458" s="302">
        <v>8</v>
      </c>
      <c r="CV458" s="302">
        <v>8</v>
      </c>
      <c r="CW458" s="352" t="s">
        <v>2694</v>
      </c>
      <c r="CY458" s="196"/>
      <c r="CZ458" s="196"/>
      <c r="DA458" s="178"/>
    </row>
    <row r="459" spans="1:105" s="194" customFormat="1">
      <c r="A459" s="55">
        <v>458</v>
      </c>
      <c r="B459" s="194" t="s">
        <v>1857</v>
      </c>
      <c r="C459" s="194" t="s">
        <v>1857</v>
      </c>
      <c r="D459" s="190" t="s">
        <v>2029</v>
      </c>
      <c r="F459" s="194" t="s">
        <v>1858</v>
      </c>
      <c r="G459" s="195"/>
      <c r="H459" s="195"/>
      <c r="I459" s="195"/>
      <c r="J459" s="196"/>
      <c r="K459" s="196"/>
      <c r="L459" s="197"/>
      <c r="M459" s="192" t="s">
        <v>798</v>
      </c>
      <c r="N459" s="198"/>
      <c r="O459" s="198"/>
      <c r="P459" s="198"/>
      <c r="Q459" s="193" t="s">
        <v>805</v>
      </c>
      <c r="R459" s="199">
        <v>41944</v>
      </c>
      <c r="S459" s="200"/>
      <c r="T459" s="203"/>
      <c r="U459" s="196"/>
      <c r="W459" s="204"/>
      <c r="X459" s="205" t="s">
        <v>806</v>
      </c>
      <c r="Y459" s="196"/>
      <c r="Z459" s="196"/>
      <c r="AA459" s="199"/>
      <c r="AB459" s="199"/>
      <c r="AC459" s="266"/>
      <c r="AD459" s="199">
        <v>42019</v>
      </c>
      <c r="AE459" s="71"/>
      <c r="AF459" s="214">
        <v>10</v>
      </c>
      <c r="AG459" s="214" t="s">
        <v>2000</v>
      </c>
      <c r="AH459" s="199">
        <v>42072</v>
      </c>
      <c r="AI459" s="204"/>
      <c r="AJ459" s="206"/>
      <c r="AK459" s="199">
        <v>42079</v>
      </c>
      <c r="AL459" s="199"/>
      <c r="AN459" s="71">
        <v>1</v>
      </c>
      <c r="AO459" s="199">
        <v>42051</v>
      </c>
      <c r="AP459" s="171"/>
      <c r="AQ459" s="206"/>
      <c r="AR459" s="57">
        <v>42005</v>
      </c>
      <c r="AS459" s="71"/>
      <c r="AT459" s="280" t="s">
        <v>1967</v>
      </c>
      <c r="AU459" s="206"/>
      <c r="AW459" s="71"/>
      <c r="AX459" s="71"/>
      <c r="AY459" s="176">
        <v>37.404622000000003</v>
      </c>
      <c r="AZ459" s="176">
        <v>126.972624</v>
      </c>
      <c r="BA459" s="208">
        <v>43</v>
      </c>
      <c r="BB459" s="201"/>
      <c r="BC459" s="202"/>
      <c r="BD459" s="55" t="s">
        <v>74</v>
      </c>
      <c r="BE459" s="211">
        <v>9.1926084238297019</v>
      </c>
      <c r="BF459" s="295" t="s">
        <v>1967</v>
      </c>
      <c r="BG459" s="57">
        <v>42147</v>
      </c>
      <c r="BH459" s="57" t="s">
        <v>1122</v>
      </c>
      <c r="BI459" s="95" t="s">
        <v>2023</v>
      </c>
      <c r="BJ459" s="99">
        <v>36.506799999999998</v>
      </c>
      <c r="BK459" s="307"/>
      <c r="BL459" s="93" t="s">
        <v>2015</v>
      </c>
      <c r="BM459" s="55">
        <v>9</v>
      </c>
      <c r="BN459" s="55" t="s">
        <v>2075</v>
      </c>
      <c r="BO459" s="358">
        <v>0.17499999999999999</v>
      </c>
      <c r="BP459" s="358">
        <v>0.16200000000000001</v>
      </c>
      <c r="BQ459" s="358">
        <v>0</v>
      </c>
      <c r="BR459" s="358">
        <v>2.4E-2</v>
      </c>
      <c r="BS459" s="358">
        <v>0.61399999999999999</v>
      </c>
      <c r="BT459" s="358">
        <v>2.1999999999999999E-2</v>
      </c>
      <c r="BU459" s="359">
        <v>2E-3</v>
      </c>
      <c r="BV459" s="358">
        <v>0.122566602</v>
      </c>
      <c r="BW459" s="358">
        <v>0.17943325099999999</v>
      </c>
      <c r="BX459" s="358">
        <v>4.0668344000000002E-2</v>
      </c>
      <c r="BY459" s="358">
        <v>0.21979446899999999</v>
      </c>
      <c r="BZ459" s="358">
        <v>0.283995473</v>
      </c>
      <c r="CA459" s="358">
        <v>6.9776405E-2</v>
      </c>
      <c r="CB459" s="359">
        <v>8.3765455000000003E-2</v>
      </c>
      <c r="CC459" s="64">
        <v>295</v>
      </c>
      <c r="CD459" s="64">
        <v>305</v>
      </c>
      <c r="CE459" s="64">
        <v>266</v>
      </c>
      <c r="CF459" s="64">
        <v>285</v>
      </c>
      <c r="CG459" s="64">
        <v>255</v>
      </c>
      <c r="CH459" s="64">
        <v>194</v>
      </c>
      <c r="CI459" s="64">
        <v>216</v>
      </c>
      <c r="CJ459" s="64">
        <v>225</v>
      </c>
      <c r="CK459" s="64">
        <v>228</v>
      </c>
      <c r="CL459" s="327">
        <v>242</v>
      </c>
      <c r="CM459" s="328">
        <v>9.2125415402398506E-2</v>
      </c>
      <c r="CN459" s="328">
        <v>0.20708533596460499</v>
      </c>
      <c r="CO459" s="55" t="s">
        <v>74</v>
      </c>
      <c r="CQ459" s="196"/>
      <c r="CR459" s="38"/>
      <c r="CS459" s="331"/>
      <c r="CT459" s="214"/>
      <c r="CU459" s="302">
        <v>8</v>
      </c>
      <c r="CV459" s="302">
        <v>8</v>
      </c>
      <c r="CW459" s="352" t="s">
        <v>2695</v>
      </c>
      <c r="CY459" s="196"/>
      <c r="CZ459" s="196"/>
      <c r="DA459" s="178" t="s">
        <v>3040</v>
      </c>
    </row>
    <row r="460" spans="1:105" s="194" customFormat="1">
      <c r="A460" s="55">
        <v>459</v>
      </c>
      <c r="B460" s="194" t="s">
        <v>1859</v>
      </c>
      <c r="C460" s="194" t="s">
        <v>1859</v>
      </c>
      <c r="D460" s="190" t="s">
        <v>2029</v>
      </c>
      <c r="F460" s="194" t="s">
        <v>1860</v>
      </c>
      <c r="G460" s="195"/>
      <c r="H460" s="195"/>
      <c r="I460" s="195"/>
      <c r="J460" s="196"/>
      <c r="K460" s="196"/>
      <c r="L460" s="197"/>
      <c r="M460" s="192" t="s">
        <v>798</v>
      </c>
      <c r="N460" s="198"/>
      <c r="O460" s="198"/>
      <c r="P460" s="198"/>
      <c r="Q460" s="193" t="s">
        <v>805</v>
      </c>
      <c r="R460" s="199">
        <v>41944</v>
      </c>
      <c r="S460" s="200"/>
      <c r="T460" s="203"/>
      <c r="U460" s="196"/>
      <c r="W460" s="204"/>
      <c r="X460" s="205" t="s">
        <v>806</v>
      </c>
      <c r="Y460" s="196"/>
      <c r="Z460" s="196"/>
      <c r="AA460" s="199"/>
      <c r="AB460" s="199"/>
      <c r="AC460" s="266"/>
      <c r="AD460" s="199">
        <v>42019</v>
      </c>
      <c r="AE460" s="71"/>
      <c r="AF460" s="214">
        <v>4</v>
      </c>
      <c r="AG460" s="214" t="s">
        <v>2001</v>
      </c>
      <c r="AH460" s="199">
        <v>42072</v>
      </c>
      <c r="AI460" s="204"/>
      <c r="AJ460" s="206"/>
      <c r="AK460" s="199">
        <v>42079</v>
      </c>
      <c r="AL460" s="199"/>
      <c r="AN460" s="71">
        <v>2</v>
      </c>
      <c r="AO460" s="199">
        <v>42051</v>
      </c>
      <c r="AP460" s="171"/>
      <c r="AQ460" s="206"/>
      <c r="AR460" s="57">
        <v>42005</v>
      </c>
      <c r="AS460" s="71"/>
      <c r="AT460" s="280" t="s">
        <v>1967</v>
      </c>
      <c r="AU460" s="206"/>
      <c r="AW460" s="71"/>
      <c r="AX460" s="71" t="s">
        <v>1967</v>
      </c>
      <c r="AY460" s="176">
        <v>37.184812999999998</v>
      </c>
      <c r="AZ460" s="176">
        <v>127.079002</v>
      </c>
      <c r="BA460" s="208">
        <v>30</v>
      </c>
      <c r="BB460" s="201"/>
      <c r="BC460" s="202"/>
      <c r="BD460" s="55" t="s">
        <v>74</v>
      </c>
      <c r="BE460" s="310">
        <v>9.4922486288848251</v>
      </c>
      <c r="BF460" s="296" t="s">
        <v>1967</v>
      </c>
      <c r="BG460" s="199">
        <v>42187</v>
      </c>
      <c r="BH460" s="199" t="s">
        <v>1122</v>
      </c>
      <c r="BI460" s="95" t="s">
        <v>2023</v>
      </c>
      <c r="BJ460" s="99">
        <v>950.59360000000004</v>
      </c>
      <c r="BK460" s="309">
        <v>0.38030713640469699</v>
      </c>
      <c r="BL460" s="93" t="s">
        <v>2015</v>
      </c>
      <c r="BM460" s="55">
        <v>9</v>
      </c>
      <c r="BN460" s="55" t="s">
        <v>2075</v>
      </c>
      <c r="BO460" s="358">
        <v>0.40400000000000003</v>
      </c>
      <c r="BP460" s="358">
        <v>0.189</v>
      </c>
      <c r="BQ460" s="358">
        <v>1E-3</v>
      </c>
      <c r="BR460" s="358">
        <v>1.2E-2</v>
      </c>
      <c r="BS460" s="358">
        <v>0.36099999999999999</v>
      </c>
      <c r="BT460" s="358">
        <v>0.03</v>
      </c>
      <c r="BU460" s="359">
        <v>3.0000000000000001E-3</v>
      </c>
      <c r="BV460" s="358">
        <v>0.19961221700000001</v>
      </c>
      <c r="BW460" s="358">
        <v>0.222851088</v>
      </c>
      <c r="BX460" s="358">
        <v>8.2414826999999996E-2</v>
      </c>
      <c r="BY460" s="358">
        <v>0.20363242200000001</v>
      </c>
      <c r="BZ460" s="358">
        <v>0.162243571</v>
      </c>
      <c r="CA460" s="358">
        <v>5.5026021000000001E-2</v>
      </c>
      <c r="CB460" s="359">
        <v>7.4219855000000001E-2</v>
      </c>
      <c r="CC460" s="64">
        <v>295</v>
      </c>
      <c r="CD460" s="64">
        <v>305</v>
      </c>
      <c r="CE460" s="64">
        <v>266</v>
      </c>
      <c r="CF460" s="64">
        <v>285</v>
      </c>
      <c r="CG460" s="64">
        <v>255</v>
      </c>
      <c r="CH460" s="64">
        <v>194</v>
      </c>
      <c r="CI460" s="64">
        <v>216</v>
      </c>
      <c r="CJ460" s="64">
        <v>225</v>
      </c>
      <c r="CK460" s="64">
        <v>228</v>
      </c>
      <c r="CL460" s="327">
        <v>242</v>
      </c>
      <c r="CM460" s="328">
        <v>0.32922988007513398</v>
      </c>
      <c r="CN460" s="328">
        <v>0.122307427192831</v>
      </c>
      <c r="CO460" s="55" t="s">
        <v>2050</v>
      </c>
      <c r="CQ460" s="196"/>
      <c r="CR460" s="38"/>
      <c r="CS460" s="331"/>
      <c r="CT460" s="214"/>
      <c r="CU460" s="302">
        <v>8</v>
      </c>
      <c r="CV460" s="302">
        <v>8</v>
      </c>
      <c r="CW460" s="352" t="s">
        <v>2696</v>
      </c>
      <c r="CY460" s="196"/>
      <c r="CZ460" s="196"/>
      <c r="DA460" s="178"/>
    </row>
    <row r="461" spans="1:105" s="194" customFormat="1">
      <c r="A461" s="55">
        <v>460</v>
      </c>
      <c r="B461" s="194" t="s">
        <v>1861</v>
      </c>
      <c r="C461" s="194" t="s">
        <v>1861</v>
      </c>
      <c r="D461" s="190" t="s">
        <v>29</v>
      </c>
      <c r="F461" s="194" t="s">
        <v>1862</v>
      </c>
      <c r="G461" s="195"/>
      <c r="H461" s="195"/>
      <c r="I461" s="195"/>
      <c r="J461" s="196"/>
      <c r="K461" s="196"/>
      <c r="L461" s="197"/>
      <c r="M461" s="192" t="s">
        <v>798</v>
      </c>
      <c r="N461" s="198"/>
      <c r="O461" s="198"/>
      <c r="P461" s="198"/>
      <c r="Q461" s="193" t="s">
        <v>805</v>
      </c>
      <c r="R461" s="199">
        <v>41944</v>
      </c>
      <c r="S461" s="200"/>
      <c r="T461" s="203"/>
      <c r="U461" s="196"/>
      <c r="W461" s="204"/>
      <c r="X461" s="205" t="s">
        <v>806</v>
      </c>
      <c r="Y461" s="196"/>
      <c r="Z461" s="196"/>
      <c r="AA461" s="199"/>
      <c r="AB461" s="199"/>
      <c r="AC461" s="266"/>
      <c r="AD461" s="199">
        <v>42019</v>
      </c>
      <c r="AE461" s="71"/>
      <c r="AF461" s="214">
        <v>8</v>
      </c>
      <c r="AG461" s="214" t="s">
        <v>2000</v>
      </c>
      <c r="AH461" s="199">
        <v>42072</v>
      </c>
      <c r="AI461" s="204"/>
      <c r="AJ461" s="206"/>
      <c r="AK461" s="199">
        <v>42079</v>
      </c>
      <c r="AL461" s="199"/>
      <c r="AN461" s="71">
        <v>3</v>
      </c>
      <c r="AO461" s="199">
        <v>42051</v>
      </c>
      <c r="AP461" s="171"/>
      <c r="AQ461" s="206"/>
      <c r="AR461" s="57">
        <v>42005</v>
      </c>
      <c r="AS461" s="71"/>
      <c r="AT461" s="280" t="s">
        <v>1967</v>
      </c>
      <c r="AU461" s="206"/>
      <c r="AW461" s="71"/>
      <c r="AX461" s="71" t="s">
        <v>1967</v>
      </c>
      <c r="AY461" s="176">
        <v>37.160091000000001</v>
      </c>
      <c r="AZ461" s="176">
        <v>127.073639</v>
      </c>
      <c r="BA461" s="208">
        <v>24</v>
      </c>
      <c r="BB461" s="201"/>
      <c r="BC461" s="202"/>
      <c r="BD461" s="55" t="s">
        <v>74</v>
      </c>
      <c r="BE461" s="211">
        <v>8.5985333053162396</v>
      </c>
      <c r="BF461" s="295" t="s">
        <v>1967</v>
      </c>
      <c r="BG461" s="57">
        <v>42147</v>
      </c>
      <c r="BH461" s="57" t="s">
        <v>1122</v>
      </c>
      <c r="BI461" s="95" t="s">
        <v>2023</v>
      </c>
      <c r="BJ461" s="99">
        <v>77.136400000000009</v>
      </c>
      <c r="BK461" s="307">
        <v>2.7339003645200501E-2</v>
      </c>
      <c r="BL461" s="93" t="s">
        <v>2015</v>
      </c>
      <c r="BM461" s="55">
        <v>3</v>
      </c>
      <c r="BN461" s="320" t="s">
        <v>2138</v>
      </c>
      <c r="BO461" s="358">
        <v>2.7E-2</v>
      </c>
      <c r="BP461" s="358">
        <v>0.23400000000000001</v>
      </c>
      <c r="BQ461" s="358">
        <v>8.9999999999999993E-3</v>
      </c>
      <c r="BR461" s="358">
        <v>6.2E-2</v>
      </c>
      <c r="BS461" s="358">
        <v>0.65200000000000002</v>
      </c>
      <c r="BT461" s="358">
        <v>1.2999999999999999E-2</v>
      </c>
      <c r="BU461" s="359">
        <v>3.0000000000000001E-3</v>
      </c>
      <c r="BV461" s="358">
        <v>4.4680193E-2</v>
      </c>
      <c r="BW461" s="358">
        <v>0.19234169600000001</v>
      </c>
      <c r="BX461" s="358">
        <v>6.5796936E-2</v>
      </c>
      <c r="BY461" s="358">
        <v>0.21152380200000001</v>
      </c>
      <c r="BZ461" s="358">
        <v>0.31359647600000001</v>
      </c>
      <c r="CA461" s="358">
        <v>6.2560723999999998E-2</v>
      </c>
      <c r="CB461" s="359">
        <v>0.10950017400000001</v>
      </c>
      <c r="CC461" s="64">
        <v>296</v>
      </c>
      <c r="CD461" s="64">
        <v>307</v>
      </c>
      <c r="CE461" s="64">
        <v>267</v>
      </c>
      <c r="CF461" s="64">
        <v>283</v>
      </c>
      <c r="CG461" s="64">
        <v>248</v>
      </c>
      <c r="CH461" s="64">
        <v>193</v>
      </c>
      <c r="CI461" s="64">
        <v>213</v>
      </c>
      <c r="CJ461" s="64">
        <v>225</v>
      </c>
      <c r="CK461" s="64">
        <v>226</v>
      </c>
      <c r="CL461" s="327">
        <v>259</v>
      </c>
      <c r="CM461" s="328">
        <v>8.2733709001589398E-2</v>
      </c>
      <c r="CN461" s="328">
        <v>0.19302501417680001</v>
      </c>
      <c r="CO461" s="55" t="s">
        <v>74</v>
      </c>
      <c r="CQ461" s="196"/>
      <c r="CR461" s="38"/>
      <c r="CS461" s="331"/>
      <c r="CT461" s="214"/>
      <c r="CU461" s="302">
        <v>8</v>
      </c>
      <c r="CV461" s="302">
        <v>8</v>
      </c>
      <c r="CW461" s="352" t="s">
        <v>2697</v>
      </c>
      <c r="CY461" s="196"/>
      <c r="CZ461" s="196"/>
      <c r="DA461" s="178"/>
    </row>
    <row r="462" spans="1:105" s="194" customFormat="1">
      <c r="A462" s="55">
        <v>461</v>
      </c>
      <c r="B462" s="194" t="s">
        <v>1863</v>
      </c>
      <c r="C462" s="194" t="s">
        <v>1863</v>
      </c>
      <c r="D462" s="190" t="s">
        <v>29</v>
      </c>
      <c r="F462" s="194" t="s">
        <v>1864</v>
      </c>
      <c r="G462" s="195"/>
      <c r="H462" s="195"/>
      <c r="I462" s="195"/>
      <c r="J462" s="196"/>
      <c r="K462" s="196"/>
      <c r="L462" s="197"/>
      <c r="M462" s="192" t="s">
        <v>798</v>
      </c>
      <c r="N462" s="198"/>
      <c r="O462" s="198"/>
      <c r="P462" s="198"/>
      <c r="Q462" s="193" t="s">
        <v>805</v>
      </c>
      <c r="R462" s="199">
        <v>41944</v>
      </c>
      <c r="S462" s="200"/>
      <c r="T462" s="203"/>
      <c r="U462" s="196"/>
      <c r="W462" s="204"/>
      <c r="X462" s="205" t="s">
        <v>806</v>
      </c>
      <c r="Y462" s="196"/>
      <c r="Z462" s="196"/>
      <c r="AA462" s="199"/>
      <c r="AB462" s="199"/>
      <c r="AC462" s="266"/>
      <c r="AD462" s="199">
        <v>42019</v>
      </c>
      <c r="AE462" s="71"/>
      <c r="AF462" s="214">
        <v>8</v>
      </c>
      <c r="AG462" s="214" t="s">
        <v>2000</v>
      </c>
      <c r="AH462" s="199">
        <v>42072</v>
      </c>
      <c r="AI462" s="204"/>
      <c r="AJ462" s="206"/>
      <c r="AK462" s="199">
        <v>42079</v>
      </c>
      <c r="AL462" s="199"/>
      <c r="AN462" s="71">
        <v>5</v>
      </c>
      <c r="AO462" s="199">
        <v>42051</v>
      </c>
      <c r="AP462" s="171"/>
      <c r="AQ462" s="206"/>
      <c r="AR462" s="57">
        <v>42005</v>
      </c>
      <c r="AS462" s="71"/>
      <c r="AT462" s="280" t="s">
        <v>1967</v>
      </c>
      <c r="AU462" s="206"/>
      <c r="AW462" s="71"/>
      <c r="AX462" s="71" t="s">
        <v>1967</v>
      </c>
      <c r="AY462" s="176">
        <v>36.997221000000003</v>
      </c>
      <c r="AZ462" s="176">
        <v>127.151946</v>
      </c>
      <c r="BA462" s="208">
        <v>27</v>
      </c>
      <c r="BB462" s="201"/>
      <c r="BC462" s="202"/>
      <c r="BD462" s="55" t="s">
        <v>74</v>
      </c>
      <c r="BE462" s="211">
        <v>8.9148363488513915</v>
      </c>
      <c r="BF462" s="295" t="s">
        <v>1967</v>
      </c>
      <c r="BG462" s="57">
        <v>42147</v>
      </c>
      <c r="BH462" s="57" t="s">
        <v>1122</v>
      </c>
      <c r="BI462" s="95" t="s">
        <v>2023</v>
      </c>
      <c r="BJ462" s="99">
        <v>269.75080000000003</v>
      </c>
      <c r="BK462" s="307">
        <v>1.43513203214696E-2</v>
      </c>
      <c r="BL462" s="93" t="s">
        <v>2015</v>
      </c>
      <c r="BM462" s="55">
        <v>3</v>
      </c>
      <c r="BN462" s="320" t="s">
        <v>2138</v>
      </c>
      <c r="BO462" s="358">
        <v>1.7999999999999999E-2</v>
      </c>
      <c r="BP462" s="358">
        <v>0.214</v>
      </c>
      <c r="BQ462" s="358">
        <v>0.02</v>
      </c>
      <c r="BR462" s="358">
        <v>4.5999999999999999E-2</v>
      </c>
      <c r="BS462" s="358">
        <v>0.68200000000000005</v>
      </c>
      <c r="BT462" s="358">
        <v>1.0999999999999999E-2</v>
      </c>
      <c r="BU462" s="359">
        <v>8.0000000000000002E-3</v>
      </c>
      <c r="BV462" s="358">
        <v>5.4135252000000002E-2</v>
      </c>
      <c r="BW462" s="358">
        <v>0.19527719900000001</v>
      </c>
      <c r="BX462" s="358">
        <v>7.3762023999999995E-2</v>
      </c>
      <c r="BY462" s="358">
        <v>0.19525793299999999</v>
      </c>
      <c r="BZ462" s="358">
        <v>0.30799161600000002</v>
      </c>
      <c r="CA462" s="358">
        <v>6.6344309000000004E-2</v>
      </c>
      <c r="CB462" s="359">
        <v>0.107231666</v>
      </c>
      <c r="CC462" s="64">
        <v>296</v>
      </c>
      <c r="CD462" s="64">
        <v>307</v>
      </c>
      <c r="CE462" s="64">
        <v>267</v>
      </c>
      <c r="CF462" s="64">
        <v>283</v>
      </c>
      <c r="CG462" s="64">
        <v>248</v>
      </c>
      <c r="CH462" s="64">
        <v>193</v>
      </c>
      <c r="CI462" s="64">
        <v>213</v>
      </c>
      <c r="CJ462" s="64">
        <v>225</v>
      </c>
      <c r="CK462" s="64">
        <v>226</v>
      </c>
      <c r="CL462" s="327">
        <v>259</v>
      </c>
      <c r="CM462" s="328">
        <v>0.12200549053605</v>
      </c>
      <c r="CN462" s="328">
        <v>0.18023236678405699</v>
      </c>
      <c r="CO462" s="55" t="s">
        <v>74</v>
      </c>
      <c r="CQ462" s="196"/>
      <c r="CR462" s="38"/>
      <c r="CS462" s="331"/>
      <c r="CT462" s="214"/>
      <c r="CU462" s="302">
        <v>8</v>
      </c>
      <c r="CV462" s="302">
        <v>8</v>
      </c>
      <c r="CW462" s="352" t="s">
        <v>2698</v>
      </c>
      <c r="CY462" s="196"/>
      <c r="CZ462" s="196"/>
      <c r="DA462" s="178"/>
    </row>
    <row r="463" spans="1:105" s="194" customFormat="1">
      <c r="A463" s="55">
        <v>462</v>
      </c>
      <c r="B463" s="194" t="s">
        <v>1865</v>
      </c>
      <c r="C463" s="194" t="s">
        <v>1865</v>
      </c>
      <c r="D463" s="190" t="s">
        <v>29</v>
      </c>
      <c r="F463" s="194" t="s">
        <v>1866</v>
      </c>
      <c r="G463" s="195"/>
      <c r="H463" s="195"/>
      <c r="I463" s="195"/>
      <c r="J463" s="196"/>
      <c r="K463" s="196"/>
      <c r="L463" s="197"/>
      <c r="M463" s="192" t="s">
        <v>798</v>
      </c>
      <c r="N463" s="198"/>
      <c r="O463" s="198"/>
      <c r="P463" s="198"/>
      <c r="Q463" s="193" t="s">
        <v>805</v>
      </c>
      <c r="R463" s="199">
        <v>41944</v>
      </c>
      <c r="S463" s="200"/>
      <c r="T463" s="203"/>
      <c r="U463" s="196"/>
      <c r="W463" s="204"/>
      <c r="X463" s="205" t="s">
        <v>806</v>
      </c>
      <c r="Y463" s="196"/>
      <c r="Z463" s="196"/>
      <c r="AA463" s="199"/>
      <c r="AB463" s="199"/>
      <c r="AC463" s="266"/>
      <c r="AD463" s="199">
        <v>42019</v>
      </c>
      <c r="AE463" s="71"/>
      <c r="AF463" s="214">
        <v>8</v>
      </c>
      <c r="AG463" s="214" t="s">
        <v>2000</v>
      </c>
      <c r="AH463" s="199">
        <v>42072</v>
      </c>
      <c r="AI463" s="204"/>
      <c r="AJ463" s="206"/>
      <c r="AK463" s="199">
        <v>42079</v>
      </c>
      <c r="AL463" s="199"/>
      <c r="AN463" s="71">
        <v>3</v>
      </c>
      <c r="AO463" s="199">
        <v>42051</v>
      </c>
      <c r="AP463" s="171"/>
      <c r="AQ463" s="206"/>
      <c r="AR463" s="57">
        <v>42005</v>
      </c>
      <c r="AS463" s="71"/>
      <c r="AT463" s="280" t="s">
        <v>1967</v>
      </c>
      <c r="AU463" s="206"/>
      <c r="AW463" s="71"/>
      <c r="AX463" s="71" t="s">
        <v>1967</v>
      </c>
      <c r="AY463" s="176">
        <v>36.839658999999997</v>
      </c>
      <c r="AZ463" s="176">
        <v>127.140006</v>
      </c>
      <c r="BA463" s="208">
        <v>52</v>
      </c>
      <c r="BB463" s="201"/>
      <c r="BC463" s="202"/>
      <c r="BD463" s="55" t="s">
        <v>74</v>
      </c>
      <c r="BE463" s="211">
        <v>9.0080022896393803</v>
      </c>
      <c r="BF463" s="295" t="s">
        <v>1967</v>
      </c>
      <c r="BG463" s="57">
        <v>42147</v>
      </c>
      <c r="BH463" s="57" t="s">
        <v>1122</v>
      </c>
      <c r="BI463" s="95" t="s">
        <v>2023</v>
      </c>
      <c r="BJ463" s="99">
        <v>88.818400000000011</v>
      </c>
      <c r="BK463" s="307">
        <v>1.1946386946386899E-2</v>
      </c>
      <c r="BL463" s="93" t="s">
        <v>2015</v>
      </c>
      <c r="BM463" s="55">
        <v>3</v>
      </c>
      <c r="BN463" s="320" t="s">
        <v>2138</v>
      </c>
      <c r="BO463" s="358">
        <v>2E-3</v>
      </c>
      <c r="BP463" s="358">
        <v>0.217</v>
      </c>
      <c r="BQ463" s="358">
        <v>2E-3</v>
      </c>
      <c r="BR463" s="358">
        <v>3.5999999999999997E-2</v>
      </c>
      <c r="BS463" s="358">
        <v>0.70099999999999996</v>
      </c>
      <c r="BT463" s="358">
        <v>0.04</v>
      </c>
      <c r="BU463" s="359">
        <v>3.0000000000000001E-3</v>
      </c>
      <c r="BV463" s="358">
        <v>4.2922372E-2</v>
      </c>
      <c r="BW463" s="358">
        <v>0.19756839500000001</v>
      </c>
      <c r="BX463" s="358">
        <v>8.2306422000000004E-2</v>
      </c>
      <c r="BY463" s="358">
        <v>0.18696881000000001</v>
      </c>
      <c r="BZ463" s="358">
        <v>0.313099821</v>
      </c>
      <c r="CA463" s="358">
        <v>6.6690077E-2</v>
      </c>
      <c r="CB463" s="359">
        <v>0.110444102</v>
      </c>
      <c r="CC463" s="64">
        <v>296</v>
      </c>
      <c r="CD463" s="64">
        <v>308</v>
      </c>
      <c r="CE463" s="64">
        <v>266</v>
      </c>
      <c r="CF463" s="64">
        <v>283</v>
      </c>
      <c r="CG463" s="64">
        <v>248</v>
      </c>
      <c r="CH463" s="64">
        <v>193</v>
      </c>
      <c r="CI463" s="64">
        <v>213</v>
      </c>
      <c r="CJ463" s="64">
        <v>224</v>
      </c>
      <c r="CK463" s="64">
        <v>226</v>
      </c>
      <c r="CL463" s="327">
        <v>259</v>
      </c>
      <c r="CM463" s="328">
        <v>0.13220632856523601</v>
      </c>
      <c r="CN463" s="328">
        <v>0.17655677655677701</v>
      </c>
      <c r="CO463" s="55" t="s">
        <v>74</v>
      </c>
      <c r="CQ463" s="196"/>
      <c r="CR463" s="38"/>
      <c r="CS463" s="331"/>
      <c r="CT463" s="214"/>
      <c r="CU463" s="302">
        <v>8</v>
      </c>
      <c r="CV463" s="302">
        <v>8</v>
      </c>
      <c r="CW463" s="352" t="s">
        <v>2699</v>
      </c>
      <c r="CY463" s="196"/>
      <c r="CZ463" s="196"/>
      <c r="DA463" s="178"/>
    </row>
    <row r="464" spans="1:105" s="194" customFormat="1">
      <c r="A464" s="55">
        <v>463</v>
      </c>
      <c r="B464" s="194" t="s">
        <v>1867</v>
      </c>
      <c r="C464" s="194" t="s">
        <v>1867</v>
      </c>
      <c r="D464" s="190" t="s">
        <v>29</v>
      </c>
      <c r="F464" s="194" t="s">
        <v>1868</v>
      </c>
      <c r="G464" s="195"/>
      <c r="H464" s="195"/>
      <c r="I464" s="195"/>
      <c r="J464" s="196"/>
      <c r="K464" s="196"/>
      <c r="L464" s="197"/>
      <c r="M464" s="192" t="s">
        <v>798</v>
      </c>
      <c r="N464" s="198"/>
      <c r="O464" s="198"/>
      <c r="P464" s="198"/>
      <c r="Q464" s="193" t="s">
        <v>805</v>
      </c>
      <c r="R464" s="199">
        <v>41944</v>
      </c>
      <c r="S464" s="200"/>
      <c r="T464" s="203"/>
      <c r="U464" s="196"/>
      <c r="W464" s="204"/>
      <c r="X464" s="205" t="s">
        <v>806</v>
      </c>
      <c r="Y464" s="196"/>
      <c r="Z464" s="196"/>
      <c r="AA464" s="199"/>
      <c r="AB464" s="199"/>
      <c r="AC464" s="266"/>
      <c r="AD464" s="199">
        <v>42019</v>
      </c>
      <c r="AE464" s="71"/>
      <c r="AF464" s="214">
        <v>7</v>
      </c>
      <c r="AG464" s="214" t="s">
        <v>2001</v>
      </c>
      <c r="AH464" s="199">
        <v>42072</v>
      </c>
      <c r="AI464" s="204"/>
      <c r="AJ464" s="206"/>
      <c r="AK464" s="199">
        <v>42079</v>
      </c>
      <c r="AL464" s="199"/>
      <c r="AN464" s="71"/>
      <c r="AO464" s="199">
        <v>42051</v>
      </c>
      <c r="AP464" s="171"/>
      <c r="AQ464" s="206"/>
      <c r="AR464" s="57">
        <v>42005</v>
      </c>
      <c r="AS464" s="71"/>
      <c r="AT464" s="280" t="s">
        <v>1967</v>
      </c>
      <c r="AU464" s="206"/>
      <c r="AW464" s="71"/>
      <c r="AX464" s="71"/>
      <c r="AY464" s="176">
        <v>36.786994999999997</v>
      </c>
      <c r="AZ464" s="176">
        <v>127.099823</v>
      </c>
      <c r="BA464" s="208">
        <v>25</v>
      </c>
      <c r="BB464" s="201"/>
      <c r="BC464" s="202"/>
      <c r="BD464" s="55" t="s">
        <v>74</v>
      </c>
      <c r="BE464" s="211">
        <v>8.6538053097345138</v>
      </c>
      <c r="BF464" s="296" t="s">
        <v>1967</v>
      </c>
      <c r="BG464" s="199">
        <v>42187</v>
      </c>
      <c r="BH464" s="199" t="s">
        <v>1122</v>
      </c>
      <c r="BI464" s="95" t="s">
        <v>2023</v>
      </c>
      <c r="BJ464" s="99">
        <v>70.879600000000011</v>
      </c>
      <c r="BK464" s="307">
        <v>1.01076398004726E-2</v>
      </c>
      <c r="BL464" s="93" t="s">
        <v>2015</v>
      </c>
      <c r="BM464" s="55">
        <v>3</v>
      </c>
      <c r="BN464" s="320" t="s">
        <v>2138</v>
      </c>
      <c r="BO464" s="358">
        <v>8.0000000000000002E-3</v>
      </c>
      <c r="BP464" s="358">
        <v>0.25900000000000001</v>
      </c>
      <c r="BQ464" s="358">
        <v>7.0000000000000001E-3</v>
      </c>
      <c r="BR464" s="358">
        <v>4.2999999999999997E-2</v>
      </c>
      <c r="BS464" s="358">
        <v>0.65700000000000003</v>
      </c>
      <c r="BT464" s="358">
        <v>2E-3</v>
      </c>
      <c r="BU464" s="359">
        <v>2.3E-2</v>
      </c>
      <c r="BV464" s="358">
        <v>2.1088664E-2</v>
      </c>
      <c r="BW464" s="358">
        <v>0.18807752799999999</v>
      </c>
      <c r="BX464" s="358">
        <v>7.2704863999999994E-2</v>
      </c>
      <c r="BY464" s="358">
        <v>0.179725834</v>
      </c>
      <c r="BZ464" s="358">
        <v>0.36081347200000002</v>
      </c>
      <c r="CA464" s="358">
        <v>6.5210402000000001E-2</v>
      </c>
      <c r="CB464" s="359">
        <v>0.11237923599999999</v>
      </c>
      <c r="CC464" s="64">
        <v>295</v>
      </c>
      <c r="CD464" s="64">
        <v>307</v>
      </c>
      <c r="CE464" s="64">
        <v>267</v>
      </c>
      <c r="CF464" s="64">
        <v>282</v>
      </c>
      <c r="CG464" s="64">
        <v>248</v>
      </c>
      <c r="CH464" s="64">
        <v>193</v>
      </c>
      <c r="CI464" s="64">
        <v>213</v>
      </c>
      <c r="CJ464" s="64">
        <v>224</v>
      </c>
      <c r="CK464" s="64">
        <v>226</v>
      </c>
      <c r="CL464" s="327">
        <v>259</v>
      </c>
      <c r="CM464" s="328">
        <v>6.1609593989307897E-2</v>
      </c>
      <c r="CN464" s="328">
        <v>0.202937825270224</v>
      </c>
      <c r="CO464" s="55" t="s">
        <v>74</v>
      </c>
      <c r="CQ464" s="196"/>
      <c r="CR464" s="38"/>
      <c r="CS464" s="331"/>
      <c r="CT464" s="214"/>
      <c r="CU464" s="302">
        <v>8</v>
      </c>
      <c r="CV464" s="302">
        <v>8</v>
      </c>
      <c r="CW464" s="352" t="s">
        <v>2700</v>
      </c>
      <c r="CY464" s="196"/>
      <c r="CZ464" s="196"/>
      <c r="DA464" s="178"/>
    </row>
    <row r="465" spans="1:105" s="194" customFormat="1">
      <c r="A465" s="55">
        <v>464</v>
      </c>
      <c r="B465" s="194" t="s">
        <v>1869</v>
      </c>
      <c r="C465" s="194" t="s">
        <v>1869</v>
      </c>
      <c r="D465" s="190" t="s">
        <v>2029</v>
      </c>
      <c r="F465" s="194" t="s">
        <v>1870</v>
      </c>
      <c r="G465" s="195"/>
      <c r="H465" s="195"/>
      <c r="I465" s="195"/>
      <c r="J465" s="196"/>
      <c r="K465" s="196"/>
      <c r="L465" s="197"/>
      <c r="M465" s="192" t="s">
        <v>798</v>
      </c>
      <c r="N465" s="198"/>
      <c r="O465" s="198"/>
      <c r="P465" s="198"/>
      <c r="Q465" s="193" t="s">
        <v>805</v>
      </c>
      <c r="R465" s="199">
        <v>41947</v>
      </c>
      <c r="S465" s="200"/>
      <c r="T465" s="203"/>
      <c r="U465" s="196"/>
      <c r="W465" s="204"/>
      <c r="X465" s="205" t="s">
        <v>806</v>
      </c>
      <c r="Y465" s="196"/>
      <c r="Z465" s="196"/>
      <c r="AA465" s="199"/>
      <c r="AB465" s="199"/>
      <c r="AC465" s="266"/>
      <c r="AD465" s="199">
        <v>42019</v>
      </c>
      <c r="AE465" s="71"/>
      <c r="AF465" s="214">
        <v>10</v>
      </c>
      <c r="AG465" s="214" t="s">
        <v>2000</v>
      </c>
      <c r="AH465" s="199">
        <v>42072</v>
      </c>
      <c r="AI465" s="204"/>
      <c r="AJ465" s="206"/>
      <c r="AK465" s="199">
        <v>42079</v>
      </c>
      <c r="AL465" s="199"/>
      <c r="AN465" s="71">
        <v>3</v>
      </c>
      <c r="AO465" s="199">
        <v>42051</v>
      </c>
      <c r="AP465" s="171"/>
      <c r="AQ465" s="206"/>
      <c r="AR465" s="57">
        <v>42005</v>
      </c>
      <c r="AS465" s="71"/>
      <c r="AT465" s="280" t="s">
        <v>1967</v>
      </c>
      <c r="AU465" s="206"/>
      <c r="AW465" s="71"/>
      <c r="AX465" s="71" t="s">
        <v>1967</v>
      </c>
      <c r="AY465" s="176">
        <v>34.875629000000004</v>
      </c>
      <c r="AZ465" s="176">
        <v>126.42291299999999</v>
      </c>
      <c r="BA465" s="208">
        <v>6</v>
      </c>
      <c r="BB465" s="201"/>
      <c r="BC465" s="202"/>
      <c r="BD465" s="55" t="s">
        <v>74</v>
      </c>
      <c r="BE465" s="310">
        <v>9.3232265671055199</v>
      </c>
      <c r="BF465" s="295" t="s">
        <v>1967</v>
      </c>
      <c r="BG465" s="57">
        <v>42147</v>
      </c>
      <c r="BH465" s="57" t="s">
        <v>1122</v>
      </c>
      <c r="BI465" s="95" t="s">
        <v>2023</v>
      </c>
      <c r="BJ465" s="99">
        <v>99.035200000000003</v>
      </c>
      <c r="BK465" s="309">
        <v>0.23884439359267701</v>
      </c>
      <c r="BL465" s="93" t="s">
        <v>2015</v>
      </c>
      <c r="BM465" s="55">
        <v>9</v>
      </c>
      <c r="BN465" s="55" t="s">
        <v>2075</v>
      </c>
      <c r="BO465" s="358">
        <v>0.255</v>
      </c>
      <c r="BP465" s="358">
        <v>0.217</v>
      </c>
      <c r="BQ465" s="358">
        <v>1E-3</v>
      </c>
      <c r="BR465" s="358">
        <v>3.0000000000000001E-3</v>
      </c>
      <c r="BS465" s="358">
        <v>0.52300000000000002</v>
      </c>
      <c r="BT465" s="358">
        <v>1E-3</v>
      </c>
      <c r="BU465" s="359">
        <v>0</v>
      </c>
      <c r="BV465" s="358">
        <v>0.21729831499999999</v>
      </c>
      <c r="BW465" s="358">
        <v>0.20327716800000001</v>
      </c>
      <c r="BX465" s="358">
        <v>6.1770414000000003E-2</v>
      </c>
      <c r="BY465" s="358">
        <v>3.9509298999999998E-2</v>
      </c>
      <c r="BZ465" s="358">
        <v>0.30655470800000001</v>
      </c>
      <c r="CA465" s="358">
        <v>9.7636098000000004E-2</v>
      </c>
      <c r="CB465" s="359">
        <v>7.3953996999999994E-2</v>
      </c>
      <c r="CC465" s="64">
        <v>295</v>
      </c>
      <c r="CD465" s="64">
        <v>305</v>
      </c>
      <c r="CE465" s="64">
        <v>266</v>
      </c>
      <c r="CF465" s="64">
        <v>285</v>
      </c>
      <c r="CG465" s="64">
        <v>255</v>
      </c>
      <c r="CH465" s="64">
        <v>194</v>
      </c>
      <c r="CI465" s="64">
        <v>216</v>
      </c>
      <c r="CJ465" s="64">
        <v>225</v>
      </c>
      <c r="CK465" s="64">
        <v>228</v>
      </c>
      <c r="CL465" s="327">
        <v>242</v>
      </c>
      <c r="CM465" s="328">
        <v>0.141251264268169</v>
      </c>
      <c r="CN465" s="328">
        <v>0.19117003735235699</v>
      </c>
      <c r="CO465" s="55" t="s">
        <v>74</v>
      </c>
      <c r="CQ465" s="196"/>
      <c r="CR465" s="38"/>
      <c r="CS465" s="331"/>
      <c r="CT465" s="214"/>
      <c r="CU465" s="302">
        <v>9</v>
      </c>
      <c r="CV465" s="302">
        <v>9</v>
      </c>
      <c r="CW465" s="352" t="s">
        <v>2701</v>
      </c>
      <c r="CY465" s="196"/>
      <c r="CZ465" s="196"/>
      <c r="DA465" s="178" t="s">
        <v>3040</v>
      </c>
    </row>
    <row r="466" spans="1:105" s="194" customFormat="1">
      <c r="A466" s="55">
        <v>465</v>
      </c>
      <c r="B466" s="194" t="s">
        <v>1871</v>
      </c>
      <c r="C466" s="194" t="s">
        <v>1871</v>
      </c>
      <c r="D466" s="190" t="s">
        <v>29</v>
      </c>
      <c r="F466" s="194" t="s">
        <v>1872</v>
      </c>
      <c r="G466" s="195"/>
      <c r="H466" s="195"/>
      <c r="I466" s="195"/>
      <c r="J466" s="196"/>
      <c r="K466" s="196"/>
      <c r="L466" s="197"/>
      <c r="M466" s="192" t="s">
        <v>798</v>
      </c>
      <c r="N466" s="198"/>
      <c r="O466" s="198"/>
      <c r="P466" s="198"/>
      <c r="Q466" s="193" t="s">
        <v>805</v>
      </c>
      <c r="R466" s="199">
        <v>41947</v>
      </c>
      <c r="S466" s="200"/>
      <c r="T466" s="203"/>
      <c r="U466" s="196"/>
      <c r="W466" s="204"/>
      <c r="X466" s="205" t="s">
        <v>806</v>
      </c>
      <c r="Y466" s="196"/>
      <c r="Z466" s="196"/>
      <c r="AA466" s="199"/>
      <c r="AB466" s="199"/>
      <c r="AC466" s="266"/>
      <c r="AD466" s="199">
        <v>42019</v>
      </c>
      <c r="AE466" s="71"/>
      <c r="AF466" s="214">
        <v>10</v>
      </c>
      <c r="AG466" s="214" t="s">
        <v>2000</v>
      </c>
      <c r="AH466" s="199">
        <v>42072</v>
      </c>
      <c r="AI466" s="204"/>
      <c r="AJ466" s="206"/>
      <c r="AK466" s="199">
        <v>42079</v>
      </c>
      <c r="AL466" s="199"/>
      <c r="AN466" s="71">
        <v>4</v>
      </c>
      <c r="AO466" s="199">
        <v>42051</v>
      </c>
      <c r="AP466" s="171"/>
      <c r="AQ466" s="206"/>
      <c r="AR466" s="57">
        <v>42005</v>
      </c>
      <c r="AS466" s="71"/>
      <c r="AT466" s="280" t="s">
        <v>1967</v>
      </c>
      <c r="AU466" s="206"/>
      <c r="AW466" s="71"/>
      <c r="AX466" s="71" t="s">
        <v>1967</v>
      </c>
      <c r="AY466" s="176">
        <v>34.932240999999998</v>
      </c>
      <c r="AZ466" s="176">
        <v>126.414512</v>
      </c>
      <c r="BA466" s="208">
        <v>24</v>
      </c>
      <c r="BB466" s="201"/>
      <c r="BC466" s="202"/>
      <c r="BD466" s="55" t="s">
        <v>74</v>
      </c>
      <c r="BE466" s="211">
        <v>8.5383848580441626</v>
      </c>
      <c r="BF466" s="295" t="s">
        <v>1967</v>
      </c>
      <c r="BG466" s="57">
        <v>42147</v>
      </c>
      <c r="BH466" s="57" t="s">
        <v>1122</v>
      </c>
      <c r="BI466" s="95" t="s">
        <v>2023</v>
      </c>
      <c r="BJ466" s="99">
        <v>106.0048</v>
      </c>
      <c r="BK466" s="307">
        <v>5.5852920642308597E-3</v>
      </c>
      <c r="BL466" s="93" t="s">
        <v>2015</v>
      </c>
      <c r="BM466" s="55">
        <v>3</v>
      </c>
      <c r="BN466" s="320" t="s">
        <v>2138</v>
      </c>
      <c r="BO466" s="358">
        <v>1.2E-2</v>
      </c>
      <c r="BP466" s="358">
        <v>0.22700000000000001</v>
      </c>
      <c r="BQ466" s="358">
        <v>6.0000000000000001E-3</v>
      </c>
      <c r="BR466" s="358">
        <v>1.0999999999999999E-2</v>
      </c>
      <c r="BS466" s="358">
        <v>0.58899999999999997</v>
      </c>
      <c r="BT466" s="358">
        <v>0.13300000000000001</v>
      </c>
      <c r="BU466" s="359">
        <v>2.1000000000000001E-2</v>
      </c>
      <c r="BV466" s="358">
        <v>7.4300861999999995E-2</v>
      </c>
      <c r="BW466" s="358">
        <v>0.210792015</v>
      </c>
      <c r="BX466" s="358">
        <v>8.6348064000000002E-2</v>
      </c>
      <c r="BY466" s="358">
        <v>6.7816222999999995E-2</v>
      </c>
      <c r="BZ466" s="358">
        <v>0.34433627999999999</v>
      </c>
      <c r="CA466" s="358">
        <v>0.106767792</v>
      </c>
      <c r="CB466" s="359">
        <v>0.109638764</v>
      </c>
      <c r="CC466" s="64">
        <v>296</v>
      </c>
      <c r="CD466" s="64">
        <v>307</v>
      </c>
      <c r="CE466" s="64">
        <v>267</v>
      </c>
      <c r="CF466" s="64">
        <v>284</v>
      </c>
      <c r="CG466" s="64">
        <v>248</v>
      </c>
      <c r="CH466" s="64">
        <v>193</v>
      </c>
      <c r="CI466" s="64">
        <v>213</v>
      </c>
      <c r="CJ466" s="64">
        <v>224</v>
      </c>
      <c r="CK466" s="64">
        <v>226</v>
      </c>
      <c r="CL466" s="327">
        <v>259</v>
      </c>
      <c r="CM466" s="328">
        <v>9.2558878774743503E-2</v>
      </c>
      <c r="CN466" s="328">
        <v>0.18935099675179901</v>
      </c>
      <c r="CO466" s="55" t="s">
        <v>74</v>
      </c>
      <c r="CQ466" s="196"/>
      <c r="CR466" s="38"/>
      <c r="CS466" s="331"/>
      <c r="CT466" s="214"/>
      <c r="CU466" s="302">
        <v>9</v>
      </c>
      <c r="CV466" s="302">
        <v>9</v>
      </c>
      <c r="CW466" s="352" t="s">
        <v>2702</v>
      </c>
      <c r="CY466" s="196"/>
      <c r="CZ466" s="196"/>
      <c r="DA466" s="178"/>
    </row>
    <row r="467" spans="1:105" s="194" customFormat="1">
      <c r="A467" s="55">
        <v>466</v>
      </c>
      <c r="B467" s="194" t="s">
        <v>1873</v>
      </c>
      <c r="C467" s="194" t="s">
        <v>1873</v>
      </c>
      <c r="D467" s="190" t="s">
        <v>2029</v>
      </c>
      <c r="F467" s="194" t="s">
        <v>1874</v>
      </c>
      <c r="G467" s="195"/>
      <c r="H467" s="195"/>
      <c r="I467" s="195"/>
      <c r="J467" s="196"/>
      <c r="K467" s="196"/>
      <c r="L467" s="197"/>
      <c r="M467" s="192" t="s">
        <v>798</v>
      </c>
      <c r="N467" s="198"/>
      <c r="O467" s="198"/>
      <c r="P467" s="198"/>
      <c r="Q467" s="193" t="s">
        <v>805</v>
      </c>
      <c r="R467" s="199">
        <v>41947</v>
      </c>
      <c r="S467" s="200"/>
      <c r="T467" s="203"/>
      <c r="U467" s="196"/>
      <c r="W467" s="204"/>
      <c r="X467" s="205" t="s">
        <v>806</v>
      </c>
      <c r="Y467" s="196"/>
      <c r="Z467" s="196"/>
      <c r="AA467" s="199"/>
      <c r="AB467" s="199"/>
      <c r="AC467" s="266"/>
      <c r="AD467" s="199">
        <v>42019</v>
      </c>
      <c r="AE467" s="71">
        <v>10</v>
      </c>
      <c r="AF467" s="214">
        <v>2</v>
      </c>
      <c r="AG467" s="214" t="s">
        <v>2000</v>
      </c>
      <c r="AH467" s="199">
        <v>42072</v>
      </c>
      <c r="AI467" s="204"/>
      <c r="AJ467" s="206"/>
      <c r="AK467" s="199">
        <v>42079</v>
      </c>
      <c r="AL467" s="199"/>
      <c r="AN467" s="71"/>
      <c r="AO467" s="199">
        <v>42051</v>
      </c>
      <c r="AP467" s="171"/>
      <c r="AQ467" s="206"/>
      <c r="AR467" s="57">
        <v>42005</v>
      </c>
      <c r="AS467" s="71"/>
      <c r="AT467" s="280" t="s">
        <v>1967</v>
      </c>
      <c r="AU467" s="206"/>
      <c r="AW467" s="71"/>
      <c r="AX467" s="71"/>
      <c r="AY467" s="176">
        <v>35.019938000000003</v>
      </c>
      <c r="AZ467" s="176">
        <v>126.45608</v>
      </c>
      <c r="BA467" s="208">
        <v>32</v>
      </c>
      <c r="BB467" s="201"/>
      <c r="BC467" s="202"/>
      <c r="BD467" s="55" t="s">
        <v>1965</v>
      </c>
      <c r="BE467" s="310">
        <v>7.0577853169471068</v>
      </c>
      <c r="BF467" s="295" t="s">
        <v>1967</v>
      </c>
      <c r="BG467" s="57">
        <v>42147</v>
      </c>
      <c r="BH467" s="57" t="s">
        <v>1122</v>
      </c>
      <c r="BI467" s="95" t="s">
        <v>2023</v>
      </c>
      <c r="BJ467" s="99">
        <v>26.804800000000004</v>
      </c>
      <c r="BK467" s="307"/>
      <c r="BL467" s="93" t="s">
        <v>2015</v>
      </c>
      <c r="BM467" s="55">
        <v>9</v>
      </c>
      <c r="BN467" s="55" t="s">
        <v>2075</v>
      </c>
      <c r="BO467" s="358">
        <v>0.31900000000000001</v>
      </c>
      <c r="BP467" s="358">
        <v>0.193</v>
      </c>
      <c r="BQ467" s="358">
        <v>7.0000000000000001E-3</v>
      </c>
      <c r="BR467" s="358">
        <v>2.1000000000000001E-2</v>
      </c>
      <c r="BS467" s="358">
        <v>0.441</v>
      </c>
      <c r="BT467" s="358">
        <v>1.6E-2</v>
      </c>
      <c r="BU467" s="359">
        <v>4.0000000000000001E-3</v>
      </c>
      <c r="BV467" s="358">
        <v>0.239435276</v>
      </c>
      <c r="BW467" s="358">
        <v>0.20651789300000001</v>
      </c>
      <c r="BX467" s="358">
        <v>7.4586092000000007E-2</v>
      </c>
      <c r="BY467" s="358">
        <v>5.1444115999999998E-2</v>
      </c>
      <c r="BZ467" s="358">
        <v>0.269424469</v>
      </c>
      <c r="CA467" s="358">
        <v>9.0875481999999994E-2</v>
      </c>
      <c r="CB467" s="359">
        <v>6.7716672000000006E-2</v>
      </c>
      <c r="CC467" s="64">
        <v>294</v>
      </c>
      <c r="CD467" s="64">
        <v>306</v>
      </c>
      <c r="CE467" s="64">
        <v>270</v>
      </c>
      <c r="CF467" s="64">
        <v>287</v>
      </c>
      <c r="CG467" s="64">
        <v>251</v>
      </c>
      <c r="CH467" s="64">
        <v>194</v>
      </c>
      <c r="CI467" s="64">
        <v>215</v>
      </c>
      <c r="CJ467" s="64">
        <v>226</v>
      </c>
      <c r="CK467" s="64">
        <v>227</v>
      </c>
      <c r="CL467" s="327">
        <v>249</v>
      </c>
      <c r="CM467" s="328">
        <v>0.13795694263834701</v>
      </c>
      <c r="CN467" s="328">
        <v>0.17334316650464299</v>
      </c>
      <c r="CO467" s="55" t="s">
        <v>74</v>
      </c>
      <c r="CQ467" s="196"/>
      <c r="CR467" s="38"/>
      <c r="CS467" s="331"/>
      <c r="CT467" s="214"/>
      <c r="CU467" s="302">
        <v>9</v>
      </c>
      <c r="CV467" s="302">
        <v>9</v>
      </c>
      <c r="CW467" s="352" t="s">
        <v>2703</v>
      </c>
      <c r="CY467" s="196"/>
      <c r="CZ467" s="196"/>
      <c r="DA467" s="178" t="s">
        <v>3040</v>
      </c>
    </row>
    <row r="468" spans="1:105" s="194" customFormat="1">
      <c r="A468" s="55">
        <v>467</v>
      </c>
      <c r="B468" s="194" t="s">
        <v>1875</v>
      </c>
      <c r="C468" s="194" t="s">
        <v>1875</v>
      </c>
      <c r="D468" s="190" t="s">
        <v>29</v>
      </c>
      <c r="F468" s="194" t="s">
        <v>1876</v>
      </c>
      <c r="G468" s="195"/>
      <c r="H468" s="195"/>
      <c r="I468" s="195"/>
      <c r="J468" s="196"/>
      <c r="K468" s="196"/>
      <c r="L468" s="197"/>
      <c r="M468" s="192" t="s">
        <v>798</v>
      </c>
      <c r="N468" s="198"/>
      <c r="O468" s="198"/>
      <c r="P468" s="198"/>
      <c r="Q468" s="193" t="s">
        <v>805</v>
      </c>
      <c r="R468" s="199">
        <v>41947</v>
      </c>
      <c r="S468" s="200"/>
      <c r="T468" s="203"/>
      <c r="U468" s="196"/>
      <c r="W468" s="204"/>
      <c r="X468" s="205" t="s">
        <v>806</v>
      </c>
      <c r="Y468" s="196"/>
      <c r="Z468" s="196"/>
      <c r="AA468" s="199"/>
      <c r="AB468" s="199"/>
      <c r="AC468" s="266"/>
      <c r="AD468" s="199">
        <v>42019</v>
      </c>
      <c r="AE468" s="71"/>
      <c r="AF468" s="214">
        <v>6</v>
      </c>
      <c r="AG468" s="214" t="s">
        <v>2000</v>
      </c>
      <c r="AH468" s="199">
        <v>42072</v>
      </c>
      <c r="AI468" s="204"/>
      <c r="AJ468" s="206"/>
      <c r="AK468" s="199">
        <v>42079</v>
      </c>
      <c r="AL468" s="199"/>
      <c r="AN468" s="71"/>
      <c r="AO468" s="199">
        <v>42051</v>
      </c>
      <c r="AP468" s="171"/>
      <c r="AQ468" s="206"/>
      <c r="AR468" s="57">
        <v>42005</v>
      </c>
      <c r="AS468" s="71"/>
      <c r="AT468" s="280" t="s">
        <v>1967</v>
      </c>
      <c r="AU468" s="206"/>
      <c r="AW468" s="71"/>
      <c r="AX468" s="71"/>
      <c r="AY468" s="176">
        <v>35.045813000000003</v>
      </c>
      <c r="AZ468" s="176">
        <v>126.48214</v>
      </c>
      <c r="BA468" s="208">
        <v>21</v>
      </c>
      <c r="BB468" s="201"/>
      <c r="BC468" s="202"/>
      <c r="BD468" s="55" t="s">
        <v>74</v>
      </c>
      <c r="BE468" s="211">
        <v>8.8049573891251249</v>
      </c>
      <c r="BF468" s="295" t="s">
        <v>1967</v>
      </c>
      <c r="BG468" s="57">
        <v>42147</v>
      </c>
      <c r="BH468" s="57" t="s">
        <v>1122</v>
      </c>
      <c r="BI468" s="95" t="s">
        <v>2023</v>
      </c>
      <c r="BJ468" s="99">
        <v>147.28399999999999</v>
      </c>
      <c r="BK468" s="307">
        <v>2.6315789473684199E-2</v>
      </c>
      <c r="BL468" s="93" t="s">
        <v>2015</v>
      </c>
      <c r="BM468" s="55">
        <v>3</v>
      </c>
      <c r="BN468" s="320" t="s">
        <v>2138</v>
      </c>
      <c r="BO468" s="358">
        <v>1.2E-2</v>
      </c>
      <c r="BP468" s="358">
        <v>0.32100000000000001</v>
      </c>
      <c r="BQ468" s="358">
        <v>4.8000000000000001E-2</v>
      </c>
      <c r="BR468" s="358">
        <v>2E-3</v>
      </c>
      <c r="BS468" s="358">
        <v>0.61499999999999999</v>
      </c>
      <c r="BT468" s="358">
        <v>1E-3</v>
      </c>
      <c r="BU468" s="359">
        <v>1E-3</v>
      </c>
      <c r="BV468" s="358">
        <v>9.6129455000000003E-2</v>
      </c>
      <c r="BW468" s="358">
        <v>0.24194249700000001</v>
      </c>
      <c r="BX468" s="358">
        <v>0.113843285</v>
      </c>
      <c r="BY468" s="358">
        <v>8.0985832999999993E-2</v>
      </c>
      <c r="BZ468" s="358">
        <v>0.29377466000000002</v>
      </c>
      <c r="CA468" s="358">
        <v>7.82138E-2</v>
      </c>
      <c r="CB468" s="359">
        <v>9.5110470000000003E-2</v>
      </c>
      <c r="CC468" s="64">
        <v>296</v>
      </c>
      <c r="CD468" s="64">
        <v>307</v>
      </c>
      <c r="CE468" s="64">
        <v>267</v>
      </c>
      <c r="CF468" s="64">
        <v>284</v>
      </c>
      <c r="CG468" s="64">
        <v>248</v>
      </c>
      <c r="CH468" s="64">
        <v>193</v>
      </c>
      <c r="CI468" s="64">
        <v>213</v>
      </c>
      <c r="CJ468" s="64">
        <v>224</v>
      </c>
      <c r="CK468" s="64">
        <v>226</v>
      </c>
      <c r="CL468" s="327">
        <v>259</v>
      </c>
      <c r="CM468" s="328">
        <v>0.16116168183788501</v>
      </c>
      <c r="CN468" s="328">
        <v>0.14151853382940599</v>
      </c>
      <c r="CO468" s="55" t="s">
        <v>2050</v>
      </c>
      <c r="CQ468" s="196"/>
      <c r="CR468" s="38"/>
      <c r="CS468" s="331"/>
      <c r="CT468" s="214"/>
      <c r="CU468" s="302">
        <v>9</v>
      </c>
      <c r="CV468" s="302">
        <v>9</v>
      </c>
      <c r="CW468" s="352" t="s">
        <v>2704</v>
      </c>
      <c r="CY468" s="196"/>
      <c r="CZ468" s="196"/>
      <c r="DA468" s="178"/>
    </row>
    <row r="469" spans="1:105" s="194" customFormat="1">
      <c r="A469" s="55">
        <v>468</v>
      </c>
      <c r="B469" s="194" t="s">
        <v>1877</v>
      </c>
      <c r="C469" s="194" t="s">
        <v>1877</v>
      </c>
      <c r="D469" s="190" t="s">
        <v>29</v>
      </c>
      <c r="F469" s="194" t="s">
        <v>1878</v>
      </c>
      <c r="G469" s="195"/>
      <c r="H469" s="195"/>
      <c r="I469" s="195"/>
      <c r="J469" s="196"/>
      <c r="K469" s="196"/>
      <c r="L469" s="197"/>
      <c r="M469" s="192" t="s">
        <v>798</v>
      </c>
      <c r="N469" s="198"/>
      <c r="O469" s="198"/>
      <c r="P469" s="198"/>
      <c r="Q469" s="193" t="s">
        <v>805</v>
      </c>
      <c r="R469" s="199">
        <v>41947</v>
      </c>
      <c r="S469" s="200"/>
      <c r="T469" s="203"/>
      <c r="U469" s="196"/>
      <c r="W469" s="204"/>
      <c r="X469" s="205" t="s">
        <v>806</v>
      </c>
      <c r="Y469" s="196"/>
      <c r="Z469" s="196"/>
      <c r="AA469" s="199"/>
      <c r="AB469" s="199"/>
      <c r="AC469" s="266"/>
      <c r="AD469" s="199">
        <v>42019</v>
      </c>
      <c r="AE469" s="71"/>
      <c r="AF469" s="214">
        <v>9</v>
      </c>
      <c r="AG469" s="214" t="s">
        <v>2000</v>
      </c>
      <c r="AH469" s="199">
        <v>42072</v>
      </c>
      <c r="AI469" s="204"/>
      <c r="AJ469" s="206"/>
      <c r="AK469" s="199">
        <v>42079</v>
      </c>
      <c r="AL469" s="199"/>
      <c r="AN469" s="71"/>
      <c r="AO469" s="199">
        <v>42051</v>
      </c>
      <c r="AP469" s="171"/>
      <c r="AQ469" s="206"/>
      <c r="AR469" s="57">
        <v>42005</v>
      </c>
      <c r="AS469" s="71"/>
      <c r="AT469" s="280" t="s">
        <v>1967</v>
      </c>
      <c r="AU469" s="206"/>
      <c r="AW469" s="71"/>
      <c r="AX469" s="71"/>
      <c r="AY469" s="176">
        <v>35.128224000000003</v>
      </c>
      <c r="AZ469" s="176">
        <v>126.494709</v>
      </c>
      <c r="BA469" s="208">
        <v>34</v>
      </c>
      <c r="BB469" s="201"/>
      <c r="BC469" s="202"/>
      <c r="BD469" s="55" t="s">
        <v>74</v>
      </c>
      <c r="BE469" s="211">
        <v>8.6571483844290853</v>
      </c>
      <c r="BF469" s="295" t="s">
        <v>1967</v>
      </c>
      <c r="BG469" s="57">
        <v>42147</v>
      </c>
      <c r="BH469" s="57" t="s">
        <v>1122</v>
      </c>
      <c r="BI469" s="95" t="s">
        <v>2023</v>
      </c>
      <c r="BJ469" s="99">
        <v>21.981999999999996</v>
      </c>
      <c r="BK469" s="307"/>
      <c r="BL469" s="93" t="s">
        <v>2015</v>
      </c>
      <c r="BM469" s="55">
        <v>3</v>
      </c>
      <c r="BN469" s="320" t="s">
        <v>2138</v>
      </c>
      <c r="BO469" s="358">
        <v>1.2E-2</v>
      </c>
      <c r="BP469" s="358">
        <v>0.33200000000000002</v>
      </c>
      <c r="BQ469" s="358">
        <v>0.01</v>
      </c>
      <c r="BR469" s="358">
        <v>2.3E-2</v>
      </c>
      <c r="BS469" s="358">
        <v>0.621</v>
      </c>
      <c r="BT469" s="358">
        <v>2E-3</v>
      </c>
      <c r="BU469" s="359">
        <v>0</v>
      </c>
      <c r="BV469" s="358">
        <v>7.9132791999999993E-2</v>
      </c>
      <c r="BW469" s="358">
        <v>0.233993227</v>
      </c>
      <c r="BX469" s="358">
        <v>9.4101316000000004E-2</v>
      </c>
      <c r="BY469" s="358">
        <v>8.3836653999999997E-2</v>
      </c>
      <c r="BZ469" s="358">
        <v>0.32601364900000002</v>
      </c>
      <c r="CA469" s="358">
        <v>8.4103057999999994E-2</v>
      </c>
      <c r="CB469" s="359">
        <v>9.8819303999999997E-2</v>
      </c>
      <c r="CC469" s="64">
        <v>295</v>
      </c>
      <c r="CD469" s="64">
        <v>308</v>
      </c>
      <c r="CE469" s="64">
        <v>265</v>
      </c>
      <c r="CF469" s="64">
        <v>283</v>
      </c>
      <c r="CG469" s="64">
        <v>250</v>
      </c>
      <c r="CH469" s="64">
        <v>194</v>
      </c>
      <c r="CI469" s="64">
        <v>213</v>
      </c>
      <c r="CJ469" s="64">
        <v>223</v>
      </c>
      <c r="CK469" s="64">
        <v>227</v>
      </c>
      <c r="CL469" s="327">
        <v>258</v>
      </c>
      <c r="CM469" s="328">
        <v>0.13865048403409899</v>
      </c>
      <c r="CN469" s="328">
        <v>0.166169020699836</v>
      </c>
      <c r="CO469" s="55" t="s">
        <v>74</v>
      </c>
      <c r="CQ469" s="196"/>
      <c r="CR469" s="38"/>
      <c r="CS469" s="331"/>
      <c r="CT469" s="214"/>
      <c r="CU469" s="302">
        <v>9</v>
      </c>
      <c r="CV469" s="302">
        <v>9</v>
      </c>
      <c r="CW469" s="352" t="s">
        <v>2705</v>
      </c>
      <c r="CY469" s="196"/>
      <c r="CZ469" s="196"/>
      <c r="DA469" s="178"/>
    </row>
    <row r="470" spans="1:105" s="194" customFormat="1">
      <c r="A470" s="55">
        <v>469</v>
      </c>
      <c r="B470" s="194" t="s">
        <v>1879</v>
      </c>
      <c r="C470" s="194" t="s">
        <v>1879</v>
      </c>
      <c r="D470" s="190" t="s">
        <v>29</v>
      </c>
      <c r="F470" s="194" t="s">
        <v>1880</v>
      </c>
      <c r="G470" s="195"/>
      <c r="H470" s="195"/>
      <c r="I470" s="195"/>
      <c r="J470" s="196"/>
      <c r="K470" s="196"/>
      <c r="L470" s="197"/>
      <c r="M470" s="192" t="s">
        <v>798</v>
      </c>
      <c r="N470" s="198"/>
      <c r="O470" s="198"/>
      <c r="P470" s="198"/>
      <c r="Q470" s="193" t="s">
        <v>805</v>
      </c>
      <c r="R470" s="199">
        <v>41947</v>
      </c>
      <c r="S470" s="200"/>
      <c r="T470" s="203"/>
      <c r="U470" s="196"/>
      <c r="W470" s="204"/>
      <c r="X470" s="205" t="s">
        <v>806</v>
      </c>
      <c r="Y470" s="196"/>
      <c r="Z470" s="196"/>
      <c r="AA470" s="199"/>
      <c r="AB470" s="199"/>
      <c r="AC470" s="266"/>
      <c r="AD470" s="199">
        <v>42019</v>
      </c>
      <c r="AE470" s="71">
        <v>5</v>
      </c>
      <c r="AF470" s="214">
        <v>3</v>
      </c>
      <c r="AG470" s="214" t="s">
        <v>2001</v>
      </c>
      <c r="AH470" s="199">
        <v>42072</v>
      </c>
      <c r="AI470" s="204"/>
      <c r="AJ470" s="206"/>
      <c r="AK470" s="199">
        <v>42079</v>
      </c>
      <c r="AL470" s="199"/>
      <c r="AN470" s="71">
        <v>2</v>
      </c>
      <c r="AO470" s="199">
        <v>42051</v>
      </c>
      <c r="AP470" s="171"/>
      <c r="AQ470" s="206"/>
      <c r="AR470" s="57">
        <v>42005</v>
      </c>
      <c r="AS470" s="71"/>
      <c r="AT470" s="280" t="s">
        <v>1967</v>
      </c>
      <c r="AU470" s="206"/>
      <c r="AW470" s="71"/>
      <c r="AX470" s="71" t="s">
        <v>1967</v>
      </c>
      <c r="AY470" s="176">
        <v>35.203158999999999</v>
      </c>
      <c r="AZ470" s="176">
        <v>126.504402</v>
      </c>
      <c r="BA470" s="208">
        <v>49</v>
      </c>
      <c r="BB470" s="201"/>
      <c r="BC470" s="202"/>
      <c r="BD470" s="55" t="s">
        <v>74</v>
      </c>
      <c r="BE470" s="310">
        <v>9.2473170731707306</v>
      </c>
      <c r="BF470" s="296" t="s">
        <v>1967</v>
      </c>
      <c r="BG470" s="199">
        <v>42187</v>
      </c>
      <c r="BH470" s="199" t="s">
        <v>1122</v>
      </c>
      <c r="BI470" s="95" t="s">
        <v>2023</v>
      </c>
      <c r="BJ470" s="99">
        <v>531.83799999999997</v>
      </c>
      <c r="BK470" s="309">
        <v>0.12032967032967</v>
      </c>
      <c r="BL470" s="93" t="s">
        <v>2015</v>
      </c>
      <c r="BM470" s="55">
        <v>3</v>
      </c>
      <c r="BN470" s="320" t="s">
        <v>2138</v>
      </c>
      <c r="BO470" s="358">
        <v>0.14799999999999999</v>
      </c>
      <c r="BP470" s="358">
        <v>0.25800000000000001</v>
      </c>
      <c r="BQ470" s="358">
        <v>1.0999999999999999E-2</v>
      </c>
      <c r="BR470" s="358">
        <v>2.7E-2</v>
      </c>
      <c r="BS470" s="358">
        <v>0.54700000000000004</v>
      </c>
      <c r="BT470" s="358">
        <v>4.0000000000000001E-3</v>
      </c>
      <c r="BU470" s="359">
        <v>6.0000000000000001E-3</v>
      </c>
      <c r="BV470" s="358">
        <v>0.13573470100000001</v>
      </c>
      <c r="BW470" s="358">
        <v>0.229721176</v>
      </c>
      <c r="BX470" s="358">
        <v>9.9081242E-2</v>
      </c>
      <c r="BY470" s="358">
        <v>7.8725305999999995E-2</v>
      </c>
      <c r="BZ470" s="358">
        <v>0.27727195500000001</v>
      </c>
      <c r="CA470" s="358">
        <v>8.6557079999999995E-2</v>
      </c>
      <c r="CB470" s="359">
        <v>9.2908539999999998E-2</v>
      </c>
      <c r="CC470" s="64">
        <v>295</v>
      </c>
      <c r="CD470" s="64">
        <v>305</v>
      </c>
      <c r="CE470" s="64">
        <v>266</v>
      </c>
      <c r="CF470" s="64">
        <v>285</v>
      </c>
      <c r="CG470" s="64">
        <v>255</v>
      </c>
      <c r="CH470" s="64">
        <v>194</v>
      </c>
      <c r="CI470" s="64">
        <v>216</v>
      </c>
      <c r="CJ470" s="64">
        <v>225</v>
      </c>
      <c r="CK470" s="64">
        <v>228</v>
      </c>
      <c r="CL470" s="327">
        <v>242</v>
      </c>
      <c r="CM470" s="328">
        <v>0.21655830082357999</v>
      </c>
      <c r="CN470" s="328">
        <v>0.14957028512411899</v>
      </c>
      <c r="CO470" s="55" t="s">
        <v>2050</v>
      </c>
      <c r="CQ470" s="196"/>
      <c r="CR470" s="38"/>
      <c r="CS470" s="331"/>
      <c r="CT470" s="214"/>
      <c r="CU470" s="302">
        <v>9</v>
      </c>
      <c r="CV470" s="302">
        <v>9</v>
      </c>
      <c r="CW470" s="352" t="s">
        <v>2706</v>
      </c>
      <c r="CY470" s="196"/>
      <c r="CZ470" s="196"/>
      <c r="DA470" s="178"/>
    </row>
    <row r="471" spans="1:105" s="194" customFormat="1">
      <c r="A471" s="55">
        <v>470</v>
      </c>
      <c r="B471" s="194" t="s">
        <v>1881</v>
      </c>
      <c r="C471" s="194" t="s">
        <v>1881</v>
      </c>
      <c r="D471" s="190" t="s">
        <v>29</v>
      </c>
      <c r="F471" s="194" t="s">
        <v>1882</v>
      </c>
      <c r="G471" s="195"/>
      <c r="H471" s="195"/>
      <c r="I471" s="195"/>
      <c r="J471" s="196"/>
      <c r="K471" s="196"/>
      <c r="L471" s="197"/>
      <c r="M471" s="192" t="s">
        <v>798</v>
      </c>
      <c r="N471" s="198"/>
      <c r="O471" s="198"/>
      <c r="P471" s="198"/>
      <c r="Q471" s="193" t="s">
        <v>805</v>
      </c>
      <c r="R471" s="199">
        <v>41947</v>
      </c>
      <c r="S471" s="200"/>
      <c r="T471" s="203"/>
      <c r="U471" s="196"/>
      <c r="W471" s="204"/>
      <c r="X471" s="205" t="s">
        <v>806</v>
      </c>
      <c r="Y471" s="196"/>
      <c r="Z471" s="196"/>
      <c r="AA471" s="199"/>
      <c r="AB471" s="199"/>
      <c r="AC471" s="266"/>
      <c r="AD471" s="199">
        <v>42019</v>
      </c>
      <c r="AE471" s="71"/>
      <c r="AF471" s="214">
        <v>8</v>
      </c>
      <c r="AG471" s="214" t="s">
        <v>2000</v>
      </c>
      <c r="AH471" s="199">
        <v>42072</v>
      </c>
      <c r="AI471" s="204"/>
      <c r="AJ471" s="206"/>
      <c r="AK471" s="199">
        <v>42079</v>
      </c>
      <c r="AL471" s="199"/>
      <c r="AN471" s="71"/>
      <c r="AO471" s="199">
        <v>42051</v>
      </c>
      <c r="AP471" s="171"/>
      <c r="AQ471" s="206"/>
      <c r="AR471" s="57">
        <v>42005</v>
      </c>
      <c r="AS471" s="71"/>
      <c r="AT471" s="280" t="s">
        <v>1967</v>
      </c>
      <c r="AU471" s="206"/>
      <c r="AW471" s="71"/>
      <c r="AX471" s="71"/>
      <c r="AY471" s="176">
        <v>35.256481999999998</v>
      </c>
      <c r="AZ471" s="176">
        <v>126.503928</v>
      </c>
      <c r="BA471" s="207">
        <v>21</v>
      </c>
      <c r="BB471" s="201"/>
      <c r="BC471" s="202"/>
      <c r="BD471" s="55" t="s">
        <v>74</v>
      </c>
      <c r="BE471" s="211">
        <v>8.6394392369626569</v>
      </c>
      <c r="BF471" s="295" t="s">
        <v>1967</v>
      </c>
      <c r="BG471" s="57">
        <v>42147</v>
      </c>
      <c r="BH471" s="57" t="s">
        <v>1122</v>
      </c>
      <c r="BI471" s="95" t="s">
        <v>2023</v>
      </c>
      <c r="BJ471" s="99">
        <v>75.515000000000001</v>
      </c>
      <c r="BK471" s="307">
        <v>3.6083561932897197E-2</v>
      </c>
      <c r="BL471" s="93" t="s">
        <v>2015</v>
      </c>
      <c r="BM471" s="55">
        <v>3</v>
      </c>
      <c r="BN471" s="320" t="s">
        <v>2138</v>
      </c>
      <c r="BO471" s="358">
        <v>2.5000000000000001E-2</v>
      </c>
      <c r="BP471" s="358">
        <v>0.28999999999999998</v>
      </c>
      <c r="BQ471" s="358">
        <v>2E-3</v>
      </c>
      <c r="BR471" s="358">
        <v>3.4000000000000002E-2</v>
      </c>
      <c r="BS471" s="358">
        <v>0.64600000000000002</v>
      </c>
      <c r="BT471" s="358">
        <v>2E-3</v>
      </c>
      <c r="BU471" s="359">
        <v>1E-3</v>
      </c>
      <c r="BV471" s="358">
        <v>6.2758403000000004E-2</v>
      </c>
      <c r="BW471" s="358">
        <v>0.22169599200000001</v>
      </c>
      <c r="BX471" s="358">
        <v>8.7078157000000003E-2</v>
      </c>
      <c r="BY471" s="358">
        <v>7.7123927999999994E-2</v>
      </c>
      <c r="BZ471" s="358">
        <v>0.36542406999999999</v>
      </c>
      <c r="CA471" s="358">
        <v>8.5932850000000005E-2</v>
      </c>
      <c r="CB471" s="359">
        <v>9.9986599999999995E-2</v>
      </c>
      <c r="CC471" s="64">
        <v>296</v>
      </c>
      <c r="CD471" s="64">
        <v>307</v>
      </c>
      <c r="CE471" s="64">
        <v>267</v>
      </c>
      <c r="CF471" s="64">
        <v>283</v>
      </c>
      <c r="CG471" s="64">
        <v>248</v>
      </c>
      <c r="CH471" s="64">
        <v>193</v>
      </c>
      <c r="CI471" s="64">
        <v>213</v>
      </c>
      <c r="CJ471" s="64">
        <v>224</v>
      </c>
      <c r="CK471" s="64">
        <v>226</v>
      </c>
      <c r="CL471" s="327">
        <v>259</v>
      </c>
      <c r="CM471" s="328">
        <v>8.89755815633579E-2</v>
      </c>
      <c r="CN471" s="328">
        <v>0.192000253758802</v>
      </c>
      <c r="CO471" s="55" t="s">
        <v>74</v>
      </c>
      <c r="CQ471" s="196"/>
      <c r="CR471" s="38"/>
      <c r="CS471" s="331"/>
      <c r="CT471" s="214"/>
      <c r="CU471" s="302">
        <v>9</v>
      </c>
      <c r="CV471" s="302">
        <v>9</v>
      </c>
      <c r="CW471" s="352" t="s">
        <v>2707</v>
      </c>
      <c r="CY471" s="196"/>
      <c r="CZ471" s="196"/>
      <c r="DA471" s="178"/>
    </row>
    <row r="472" spans="1:105" s="194" customFormat="1">
      <c r="A472" s="55">
        <v>471</v>
      </c>
      <c r="B472" s="194" t="s">
        <v>1883</v>
      </c>
      <c r="C472" s="194" t="s">
        <v>1883</v>
      </c>
      <c r="D472" s="190" t="s">
        <v>29</v>
      </c>
      <c r="F472" s="194" t="s">
        <v>1884</v>
      </c>
      <c r="G472" s="195"/>
      <c r="H472" s="195"/>
      <c r="I472" s="195"/>
      <c r="J472" s="196"/>
      <c r="K472" s="196"/>
      <c r="L472" s="197"/>
      <c r="M472" s="192" t="s">
        <v>798</v>
      </c>
      <c r="N472" s="198"/>
      <c r="O472" s="198"/>
      <c r="P472" s="198"/>
      <c r="Q472" s="193" t="s">
        <v>805</v>
      </c>
      <c r="R472" s="199">
        <v>41947</v>
      </c>
      <c r="S472" s="200"/>
      <c r="T472" s="203"/>
      <c r="U472" s="196"/>
      <c r="W472" s="204"/>
      <c r="X472" s="205" t="s">
        <v>806</v>
      </c>
      <c r="Y472" s="196"/>
      <c r="Z472" s="196"/>
      <c r="AA472" s="199"/>
      <c r="AB472" s="199"/>
      <c r="AC472" s="266"/>
      <c r="AD472" s="199">
        <v>42019</v>
      </c>
      <c r="AE472" s="71"/>
      <c r="AF472" s="214">
        <v>8</v>
      </c>
      <c r="AG472" s="214" t="s">
        <v>2000</v>
      </c>
      <c r="AH472" s="199">
        <v>42072</v>
      </c>
      <c r="AI472" s="204"/>
      <c r="AJ472" s="206"/>
      <c r="AK472" s="199">
        <v>42079</v>
      </c>
      <c r="AL472" s="199"/>
      <c r="AN472" s="71"/>
      <c r="AO472" s="199">
        <v>42051</v>
      </c>
      <c r="AP472" s="171"/>
      <c r="AQ472" s="206"/>
      <c r="AR472" s="57">
        <v>42005</v>
      </c>
      <c r="AS472" s="71"/>
      <c r="AT472" s="280" t="s">
        <v>1967</v>
      </c>
      <c r="AU472" s="206"/>
      <c r="AW472" s="71"/>
      <c r="AX472" s="71"/>
      <c r="AY472" s="176">
        <v>35.307887000000001</v>
      </c>
      <c r="AZ472" s="176">
        <v>126.55507299999999</v>
      </c>
      <c r="BA472" s="208">
        <v>17</v>
      </c>
      <c r="BB472" s="201"/>
      <c r="BC472" s="202"/>
      <c r="BD472" s="55" t="s">
        <v>74</v>
      </c>
      <c r="BE472" s="211">
        <v>8.7928576284481625</v>
      </c>
      <c r="BF472" s="295" t="s">
        <v>1967</v>
      </c>
      <c r="BG472" s="57">
        <v>42147</v>
      </c>
      <c r="BH472" s="57" t="s">
        <v>1122</v>
      </c>
      <c r="BI472" s="95" t="s">
        <v>2023</v>
      </c>
      <c r="BJ472" s="99">
        <v>140.845</v>
      </c>
      <c r="BK472" s="307">
        <v>3.36547923637079E-2</v>
      </c>
      <c r="BL472" s="93" t="s">
        <v>2015</v>
      </c>
      <c r="BM472" s="55">
        <v>3</v>
      </c>
      <c r="BN472" s="320" t="s">
        <v>2138</v>
      </c>
      <c r="BO472" s="358">
        <v>2.1999999999999999E-2</v>
      </c>
      <c r="BP472" s="358">
        <v>0.19900000000000001</v>
      </c>
      <c r="BQ472" s="358">
        <v>2.1000000000000001E-2</v>
      </c>
      <c r="BR472" s="358">
        <v>2.8000000000000001E-2</v>
      </c>
      <c r="BS472" s="358">
        <v>0.72299999999999998</v>
      </c>
      <c r="BT472" s="358">
        <v>5.0000000000000001E-3</v>
      </c>
      <c r="BU472" s="359">
        <v>3.0000000000000001E-3</v>
      </c>
      <c r="BV472" s="358">
        <v>6.6699695000000003E-2</v>
      </c>
      <c r="BW472" s="358">
        <v>0.21132928500000001</v>
      </c>
      <c r="BX472" s="358">
        <v>8.6262667000000001E-2</v>
      </c>
      <c r="BY472" s="358">
        <v>7.8978482000000003E-2</v>
      </c>
      <c r="BZ472" s="358">
        <v>0.36812868900000001</v>
      </c>
      <c r="CA472" s="358">
        <v>8.8949566999999993E-2</v>
      </c>
      <c r="CB472" s="359">
        <v>9.9651615999999998E-2</v>
      </c>
      <c r="CC472" s="64">
        <v>296</v>
      </c>
      <c r="CD472" s="64">
        <v>307</v>
      </c>
      <c r="CE472" s="64">
        <v>267</v>
      </c>
      <c r="CF472" s="64">
        <v>284</v>
      </c>
      <c r="CG472" s="64">
        <v>248</v>
      </c>
      <c r="CH472" s="64">
        <v>193</v>
      </c>
      <c r="CI472" s="64">
        <v>213</v>
      </c>
      <c r="CJ472" s="64">
        <v>224</v>
      </c>
      <c r="CK472" s="64">
        <v>226</v>
      </c>
      <c r="CL472" s="327">
        <v>259</v>
      </c>
      <c r="CM472" s="328">
        <v>9.5650917497471497E-2</v>
      </c>
      <c r="CN472" s="328">
        <v>0.19223518133887199</v>
      </c>
      <c r="CO472" s="55" t="s">
        <v>74</v>
      </c>
      <c r="CQ472" s="196"/>
      <c r="CR472" s="38"/>
      <c r="CS472" s="331"/>
      <c r="CT472" s="214"/>
      <c r="CU472" s="302">
        <v>9</v>
      </c>
      <c r="CV472" s="302">
        <v>9</v>
      </c>
      <c r="CW472" s="352" t="s">
        <v>2708</v>
      </c>
      <c r="CY472" s="196"/>
      <c r="CZ472" s="196"/>
      <c r="DA472" s="178"/>
    </row>
    <row r="473" spans="1:105" s="194" customFormat="1">
      <c r="A473" s="55">
        <v>472</v>
      </c>
      <c r="B473" s="194" t="s">
        <v>1885</v>
      </c>
      <c r="C473" s="194" t="s">
        <v>1885</v>
      </c>
      <c r="D473" s="190" t="s">
        <v>29</v>
      </c>
      <c r="F473" s="194" t="s">
        <v>1886</v>
      </c>
      <c r="G473" s="195"/>
      <c r="H473" s="195"/>
      <c r="I473" s="195"/>
      <c r="J473" s="196"/>
      <c r="K473" s="196"/>
      <c r="L473" s="197"/>
      <c r="M473" s="192" t="s">
        <v>798</v>
      </c>
      <c r="N473" s="198"/>
      <c r="O473" s="198"/>
      <c r="P473" s="198"/>
      <c r="Q473" s="193" t="s">
        <v>805</v>
      </c>
      <c r="R473" s="199">
        <v>41947</v>
      </c>
      <c r="S473" s="200"/>
      <c r="T473" s="203"/>
      <c r="U473" s="196"/>
      <c r="W473" s="204"/>
      <c r="X473" s="205" t="s">
        <v>806</v>
      </c>
      <c r="Y473" s="196"/>
      <c r="Z473" s="196"/>
      <c r="AA473" s="199"/>
      <c r="AB473" s="199"/>
      <c r="AC473" s="266"/>
      <c r="AD473" s="199">
        <v>42019</v>
      </c>
      <c r="AE473" s="71"/>
      <c r="AF473" s="214">
        <v>7</v>
      </c>
      <c r="AG473" s="214" t="s">
        <v>2000</v>
      </c>
      <c r="AH473" s="199">
        <v>42072</v>
      </c>
      <c r="AI473" s="204"/>
      <c r="AJ473" s="206"/>
      <c r="AK473" s="199">
        <v>42079</v>
      </c>
      <c r="AL473" s="199"/>
      <c r="AN473" s="71">
        <v>4</v>
      </c>
      <c r="AO473" s="199">
        <v>42051</v>
      </c>
      <c r="AP473" s="171"/>
      <c r="AQ473" s="206"/>
      <c r="AR473" s="57">
        <v>42005</v>
      </c>
      <c r="AS473" s="71"/>
      <c r="AT473" s="280" t="s">
        <v>1967</v>
      </c>
      <c r="AU473" s="206"/>
      <c r="AW473" s="71"/>
      <c r="AX473" s="71" t="s">
        <v>1967</v>
      </c>
      <c r="AY473" s="176">
        <v>35.346528999999997</v>
      </c>
      <c r="AZ473" s="176">
        <v>126.618437</v>
      </c>
      <c r="BA473" s="208">
        <v>51</v>
      </c>
      <c r="BB473" s="201"/>
      <c r="BC473" s="202"/>
      <c r="BD473" s="55" t="s">
        <v>74</v>
      </c>
      <c r="BE473" s="211">
        <v>8.9124238578680171</v>
      </c>
      <c r="BF473" s="295" t="s">
        <v>1967</v>
      </c>
      <c r="BG473" s="57">
        <v>42147</v>
      </c>
      <c r="BH473" s="57" t="s">
        <v>1122</v>
      </c>
      <c r="BI473" s="95" t="s">
        <v>2023</v>
      </c>
      <c r="BJ473" s="99">
        <v>89.850000000000009</v>
      </c>
      <c r="BK473" s="307">
        <v>5.0110864745011099E-2</v>
      </c>
      <c r="BL473" s="93" t="s">
        <v>2015</v>
      </c>
      <c r="BM473" s="55">
        <v>3</v>
      </c>
      <c r="BN473" s="320" t="s">
        <v>2138</v>
      </c>
      <c r="BO473" s="358">
        <v>5.6000000000000001E-2</v>
      </c>
      <c r="BP473" s="358">
        <v>0.24399999999999999</v>
      </c>
      <c r="BQ473" s="358">
        <v>1.7999999999999999E-2</v>
      </c>
      <c r="BR473" s="358">
        <v>1.7999999999999999E-2</v>
      </c>
      <c r="BS473" s="358">
        <v>0.65200000000000002</v>
      </c>
      <c r="BT473" s="358">
        <v>8.9999999999999993E-3</v>
      </c>
      <c r="BU473" s="359">
        <v>1E-3</v>
      </c>
      <c r="BV473" s="358">
        <v>7.6975115999999996E-2</v>
      </c>
      <c r="BW473" s="358">
        <v>0.210918098</v>
      </c>
      <c r="BX473" s="358">
        <v>8.4328138999999996E-2</v>
      </c>
      <c r="BY473" s="358">
        <v>7.6713122999999994E-2</v>
      </c>
      <c r="BZ473" s="358">
        <v>0.35814667</v>
      </c>
      <c r="CA473" s="358">
        <v>9.4245243000000006E-2</v>
      </c>
      <c r="CB473" s="359">
        <v>9.8673611999999994E-2</v>
      </c>
      <c r="CC473" s="64">
        <v>296</v>
      </c>
      <c r="CD473" s="64">
        <v>307</v>
      </c>
      <c r="CE473" s="64">
        <v>267</v>
      </c>
      <c r="CF473" s="64">
        <v>283</v>
      </c>
      <c r="CG473" s="64">
        <v>248</v>
      </c>
      <c r="CH473" s="64">
        <v>193</v>
      </c>
      <c r="CI473" s="64">
        <v>213</v>
      </c>
      <c r="CJ473" s="64">
        <v>224</v>
      </c>
      <c r="CK473" s="64">
        <v>226</v>
      </c>
      <c r="CL473" s="327">
        <v>259</v>
      </c>
      <c r="CM473" s="328">
        <v>9.5737610171940504E-2</v>
      </c>
      <c r="CN473" s="328">
        <v>0.190815543908986</v>
      </c>
      <c r="CO473" s="55" t="s">
        <v>74</v>
      </c>
      <c r="CQ473" s="196"/>
      <c r="CR473" s="38"/>
      <c r="CS473" s="331"/>
      <c r="CT473" s="214"/>
      <c r="CU473" s="302">
        <v>9</v>
      </c>
      <c r="CV473" s="302">
        <v>9</v>
      </c>
      <c r="CW473" s="352" t="s">
        <v>2709</v>
      </c>
      <c r="CY473" s="196"/>
      <c r="CZ473" s="196"/>
      <c r="DA473" s="178"/>
    </row>
    <row r="474" spans="1:105" s="194" customFormat="1">
      <c r="A474" s="55">
        <v>473</v>
      </c>
      <c r="B474" s="194" t="s">
        <v>1887</v>
      </c>
      <c r="C474" s="194" t="s">
        <v>1887</v>
      </c>
      <c r="D474" s="190" t="s">
        <v>29</v>
      </c>
      <c r="F474" s="194" t="s">
        <v>1888</v>
      </c>
      <c r="G474" s="195"/>
      <c r="H474" s="195"/>
      <c r="I474" s="195"/>
      <c r="J474" s="196"/>
      <c r="K474" s="196"/>
      <c r="L474" s="197"/>
      <c r="M474" s="192" t="s">
        <v>798</v>
      </c>
      <c r="N474" s="198"/>
      <c r="O474" s="198"/>
      <c r="P474" s="198"/>
      <c r="Q474" s="193" t="s">
        <v>805</v>
      </c>
      <c r="R474" s="199">
        <v>41947</v>
      </c>
      <c r="S474" s="200"/>
      <c r="T474" s="203"/>
      <c r="U474" s="196"/>
      <c r="W474" s="204"/>
      <c r="X474" s="205" t="s">
        <v>806</v>
      </c>
      <c r="Y474" s="196"/>
      <c r="Z474" s="196"/>
      <c r="AA474" s="199"/>
      <c r="AB474" s="199"/>
      <c r="AC474" s="266"/>
      <c r="AD474" s="199">
        <v>42019</v>
      </c>
      <c r="AE474" s="71"/>
      <c r="AF474" s="214">
        <v>9</v>
      </c>
      <c r="AG474" s="214" t="s">
        <v>2000</v>
      </c>
      <c r="AH474" s="199">
        <v>42072</v>
      </c>
      <c r="AI474" s="204"/>
      <c r="AJ474" s="206"/>
      <c r="AK474" s="199">
        <v>42079</v>
      </c>
      <c r="AL474" s="199"/>
      <c r="AN474" s="71"/>
      <c r="AO474" s="199">
        <v>42051</v>
      </c>
      <c r="AP474" s="171"/>
      <c r="AQ474" s="206"/>
      <c r="AR474" s="57">
        <v>42005</v>
      </c>
      <c r="AS474" s="71"/>
      <c r="AT474" s="280" t="s">
        <v>1967</v>
      </c>
      <c r="AU474" s="206"/>
      <c r="AW474" s="71"/>
      <c r="AX474" s="71"/>
      <c r="AY474" s="176">
        <v>35.404366000000003</v>
      </c>
      <c r="AZ474" s="176">
        <v>126.677198</v>
      </c>
      <c r="BA474" s="208">
        <v>49</v>
      </c>
      <c r="BB474" s="201"/>
      <c r="BC474" s="202"/>
      <c r="BD474" s="55" t="s">
        <v>74</v>
      </c>
      <c r="BE474" s="211">
        <v>8.7098172723090155</v>
      </c>
      <c r="BF474" s="295" t="s">
        <v>1967</v>
      </c>
      <c r="BG474" s="57">
        <v>42147</v>
      </c>
      <c r="BH474" s="57" t="s">
        <v>1122</v>
      </c>
      <c r="BI474" s="95" t="s">
        <v>2023</v>
      </c>
      <c r="BJ474" s="99">
        <v>53.00200000000001</v>
      </c>
      <c r="BK474" s="307">
        <v>2.57579211306132E-2</v>
      </c>
      <c r="BL474" s="93" t="s">
        <v>2015</v>
      </c>
      <c r="BM474" s="55">
        <v>3</v>
      </c>
      <c r="BN474" s="320" t="s">
        <v>2138</v>
      </c>
      <c r="BO474" s="358">
        <v>3.2000000000000001E-2</v>
      </c>
      <c r="BP474" s="358">
        <v>0.21099999999999999</v>
      </c>
      <c r="BQ474" s="358">
        <v>4.4999999999999998E-2</v>
      </c>
      <c r="BR474" s="358">
        <v>1.4E-2</v>
      </c>
      <c r="BS474" s="358">
        <v>0.56200000000000006</v>
      </c>
      <c r="BT474" s="358">
        <v>8.2000000000000003E-2</v>
      </c>
      <c r="BU474" s="359">
        <v>5.3999999999999999E-2</v>
      </c>
      <c r="BV474" s="358">
        <v>4.9002036999999998E-2</v>
      </c>
      <c r="BW474" s="358">
        <v>0.196224172</v>
      </c>
      <c r="BX474" s="358">
        <v>8.3521827000000007E-2</v>
      </c>
      <c r="BY474" s="358">
        <v>7.7344527999999996E-2</v>
      </c>
      <c r="BZ474" s="358">
        <v>0.37895073699999998</v>
      </c>
      <c r="CA474" s="358">
        <v>0.100946462</v>
      </c>
      <c r="CB474" s="359">
        <v>0.114010236</v>
      </c>
      <c r="CC474" s="64">
        <v>296</v>
      </c>
      <c r="CD474" s="64">
        <v>307</v>
      </c>
      <c r="CE474" s="64">
        <v>267</v>
      </c>
      <c r="CF474" s="64">
        <v>284</v>
      </c>
      <c r="CG474" s="64">
        <v>248</v>
      </c>
      <c r="CH474" s="64">
        <v>193</v>
      </c>
      <c r="CI474" s="64">
        <v>213</v>
      </c>
      <c r="CJ474" s="64">
        <v>224</v>
      </c>
      <c r="CK474" s="64">
        <v>226</v>
      </c>
      <c r="CL474" s="327">
        <v>259</v>
      </c>
      <c r="CM474" s="328">
        <v>5.2882531426094503E-2</v>
      </c>
      <c r="CN474" s="328">
        <v>0.21266209000762801</v>
      </c>
      <c r="CO474" s="55" t="s">
        <v>74</v>
      </c>
      <c r="CQ474" s="196"/>
      <c r="CR474" s="38"/>
      <c r="CS474" s="331"/>
      <c r="CT474" s="214"/>
      <c r="CU474" s="302">
        <v>9</v>
      </c>
      <c r="CV474" s="302">
        <v>9</v>
      </c>
      <c r="CW474" s="352" t="s">
        <v>2710</v>
      </c>
      <c r="CY474" s="196"/>
      <c r="CZ474" s="196"/>
      <c r="DA474" s="178" t="s">
        <v>3040</v>
      </c>
    </row>
    <row r="475" spans="1:105" s="194" customFormat="1">
      <c r="A475" s="55">
        <v>474</v>
      </c>
      <c r="B475" s="194" t="s">
        <v>1889</v>
      </c>
      <c r="C475" s="194" t="s">
        <v>1889</v>
      </c>
      <c r="D475" s="190" t="s">
        <v>29</v>
      </c>
      <c r="F475" s="194" t="s">
        <v>1890</v>
      </c>
      <c r="G475" s="195"/>
      <c r="H475" s="195"/>
      <c r="I475" s="195"/>
      <c r="J475" s="196"/>
      <c r="K475" s="196"/>
      <c r="L475" s="197"/>
      <c r="M475" s="192" t="s">
        <v>798</v>
      </c>
      <c r="N475" s="198"/>
      <c r="O475" s="198"/>
      <c r="P475" s="198"/>
      <c r="Q475" s="193" t="s">
        <v>805</v>
      </c>
      <c r="R475" s="199">
        <v>41947</v>
      </c>
      <c r="S475" s="200"/>
      <c r="T475" s="203"/>
      <c r="U475" s="196"/>
      <c r="W475" s="204"/>
      <c r="X475" s="205" t="s">
        <v>806</v>
      </c>
      <c r="Y475" s="196"/>
      <c r="Z475" s="196"/>
      <c r="AA475" s="199"/>
      <c r="AB475" s="199"/>
      <c r="AC475" s="266"/>
      <c r="AD475" s="199">
        <v>42019</v>
      </c>
      <c r="AE475" s="71"/>
      <c r="AF475" s="214">
        <v>8</v>
      </c>
      <c r="AG475" s="214" t="s">
        <v>2000</v>
      </c>
      <c r="AH475" s="199">
        <v>42072</v>
      </c>
      <c r="AI475" s="204"/>
      <c r="AJ475" s="206"/>
      <c r="AK475" s="199">
        <v>42079</v>
      </c>
      <c r="AL475" s="199"/>
      <c r="AN475" s="71"/>
      <c r="AO475" s="199">
        <v>42051</v>
      </c>
      <c r="AP475" s="171"/>
      <c r="AQ475" s="206"/>
      <c r="AR475" s="57">
        <v>42005</v>
      </c>
      <c r="AS475" s="71"/>
      <c r="AT475" s="280" t="s">
        <v>1967</v>
      </c>
      <c r="AU475" s="206"/>
      <c r="AW475" s="71"/>
      <c r="AX475" s="71"/>
      <c r="AY475" s="176">
        <v>35.424858999999998</v>
      </c>
      <c r="AZ475" s="176">
        <v>126.691748</v>
      </c>
      <c r="BA475" s="208">
        <v>52</v>
      </c>
      <c r="BB475" s="201"/>
      <c r="BC475" s="202"/>
      <c r="BD475" s="55" t="s">
        <v>74</v>
      </c>
      <c r="BE475" s="211">
        <v>8.6209987600060245</v>
      </c>
      <c r="BF475" s="295" t="s">
        <v>1967</v>
      </c>
      <c r="BG475" s="57">
        <v>42147</v>
      </c>
      <c r="BH475" s="57" t="s">
        <v>1122</v>
      </c>
      <c r="BI475" s="95" t="s">
        <v>2023</v>
      </c>
      <c r="BJ475" s="99">
        <v>140.28099999999998</v>
      </c>
      <c r="BK475" s="307">
        <v>3.4232365145228198E-2</v>
      </c>
      <c r="BL475" s="93" t="s">
        <v>2015</v>
      </c>
      <c r="BM475" s="55">
        <v>3</v>
      </c>
      <c r="BN475" s="320" t="s">
        <v>2138</v>
      </c>
      <c r="BO475" s="358">
        <v>4.9000000000000002E-2</v>
      </c>
      <c r="BP475" s="358">
        <v>0.20899999999999999</v>
      </c>
      <c r="BQ475" s="358">
        <v>3.0000000000000001E-3</v>
      </c>
      <c r="BR475" s="358">
        <v>1.4999999999999999E-2</v>
      </c>
      <c r="BS475" s="358">
        <v>0.68200000000000005</v>
      </c>
      <c r="BT475" s="358">
        <v>3.7999999999999999E-2</v>
      </c>
      <c r="BU475" s="359">
        <v>4.0000000000000001E-3</v>
      </c>
      <c r="BV475" s="358">
        <v>6.1071794999999998E-2</v>
      </c>
      <c r="BW475" s="358">
        <v>0.20001522099999999</v>
      </c>
      <c r="BX475" s="358">
        <v>7.7106421999999994E-2</v>
      </c>
      <c r="BY475" s="358">
        <v>7.8116017999999995E-2</v>
      </c>
      <c r="BZ475" s="358">
        <v>0.39307334100000002</v>
      </c>
      <c r="CA475" s="358">
        <v>9.2414635999999994E-2</v>
      </c>
      <c r="CB475" s="359">
        <v>9.8202568000000004E-2</v>
      </c>
      <c r="CC475" s="64">
        <v>296</v>
      </c>
      <c r="CD475" s="64">
        <v>307</v>
      </c>
      <c r="CE475" s="64">
        <v>267</v>
      </c>
      <c r="CF475" s="64">
        <v>284</v>
      </c>
      <c r="CG475" s="64">
        <v>248</v>
      </c>
      <c r="CH475" s="64">
        <v>193</v>
      </c>
      <c r="CI475" s="64">
        <v>213</v>
      </c>
      <c r="CJ475" s="64">
        <v>224</v>
      </c>
      <c r="CK475" s="64">
        <v>226</v>
      </c>
      <c r="CL475" s="327">
        <v>259</v>
      </c>
      <c r="CM475" s="328">
        <v>5.7708423638202597E-2</v>
      </c>
      <c r="CN475" s="328">
        <v>0.212095191364082</v>
      </c>
      <c r="CO475" s="55" t="s">
        <v>74</v>
      </c>
      <c r="CQ475" s="196"/>
      <c r="CR475" s="38"/>
      <c r="CS475" s="331"/>
      <c r="CT475" s="214"/>
      <c r="CU475" s="302">
        <v>9</v>
      </c>
      <c r="CV475" s="302">
        <v>9</v>
      </c>
      <c r="CW475" s="352" t="s">
        <v>2711</v>
      </c>
      <c r="CY475" s="196" t="s">
        <v>3040</v>
      </c>
      <c r="CZ475" s="196" t="s">
        <v>3040</v>
      </c>
      <c r="DA475" s="178" t="s">
        <v>3040</v>
      </c>
    </row>
    <row r="476" spans="1:105" s="194" customFormat="1">
      <c r="A476" s="55">
        <v>475</v>
      </c>
      <c r="B476" s="194" t="s">
        <v>1891</v>
      </c>
      <c r="C476" s="194" t="s">
        <v>1891</v>
      </c>
      <c r="D476" s="190" t="s">
        <v>29</v>
      </c>
      <c r="F476" s="194" t="s">
        <v>1892</v>
      </c>
      <c r="G476" s="195"/>
      <c r="H476" s="195"/>
      <c r="I476" s="195"/>
      <c r="J476" s="196"/>
      <c r="K476" s="196"/>
      <c r="L476" s="197"/>
      <c r="M476" s="192" t="s">
        <v>798</v>
      </c>
      <c r="N476" s="198"/>
      <c r="O476" s="198"/>
      <c r="P476" s="198"/>
      <c r="Q476" s="193" t="s">
        <v>805</v>
      </c>
      <c r="R476" s="199">
        <v>41947</v>
      </c>
      <c r="S476" s="200"/>
      <c r="T476" s="203"/>
      <c r="U476" s="196"/>
      <c r="W476" s="204"/>
      <c r="X476" s="205" t="s">
        <v>806</v>
      </c>
      <c r="Y476" s="196"/>
      <c r="Z476" s="196"/>
      <c r="AA476" s="199"/>
      <c r="AB476" s="199"/>
      <c r="AC476" s="266"/>
      <c r="AD476" s="199">
        <v>42019</v>
      </c>
      <c r="AE476" s="71"/>
      <c r="AF476" s="214">
        <v>7</v>
      </c>
      <c r="AG476" s="214" t="s">
        <v>2000</v>
      </c>
      <c r="AH476" s="199">
        <v>42072</v>
      </c>
      <c r="AI476" s="204"/>
      <c r="AJ476" s="206"/>
      <c r="AK476" s="199">
        <v>42079</v>
      </c>
      <c r="AL476" s="199"/>
      <c r="AN476" s="71"/>
      <c r="AO476" s="199">
        <v>42051</v>
      </c>
      <c r="AP476" s="171"/>
      <c r="AQ476" s="206"/>
      <c r="AR476" s="57">
        <v>42005</v>
      </c>
      <c r="AS476" s="71"/>
      <c r="AT476" s="280" t="s">
        <v>1967</v>
      </c>
      <c r="AU476" s="206"/>
      <c r="AW476" s="71"/>
      <c r="AX476" s="71"/>
      <c r="AY476" s="176">
        <v>35.524386</v>
      </c>
      <c r="AZ476" s="176">
        <v>126.715659</v>
      </c>
      <c r="BA476" s="208">
        <v>14</v>
      </c>
      <c r="BB476" s="201"/>
      <c r="BC476" s="202"/>
      <c r="BD476" s="55" t="s">
        <v>74</v>
      </c>
      <c r="BE476" s="211">
        <v>8.7010175438596473</v>
      </c>
      <c r="BF476" s="295" t="s">
        <v>1967</v>
      </c>
      <c r="BG476" s="57">
        <v>42147</v>
      </c>
      <c r="BH476" s="57" t="s">
        <v>1122</v>
      </c>
      <c r="BI476" s="95" t="s">
        <v>2023</v>
      </c>
      <c r="BJ476" s="99">
        <v>247.11199999999997</v>
      </c>
      <c r="BK476" s="307">
        <v>1.9935095039406599E-2</v>
      </c>
      <c r="BL476" s="93" t="s">
        <v>2015</v>
      </c>
      <c r="BM476" s="55">
        <v>3</v>
      </c>
      <c r="BN476" s="320" t="s">
        <v>2138</v>
      </c>
      <c r="BO476" s="358">
        <v>2.1999999999999999E-2</v>
      </c>
      <c r="BP476" s="358">
        <v>0.26600000000000001</v>
      </c>
      <c r="BQ476" s="358">
        <v>0.01</v>
      </c>
      <c r="BR476" s="358">
        <v>1.4999999999999999E-2</v>
      </c>
      <c r="BS476" s="358">
        <v>0.65500000000000003</v>
      </c>
      <c r="BT476" s="358">
        <v>2.8000000000000001E-2</v>
      </c>
      <c r="BU476" s="359">
        <v>3.0000000000000001E-3</v>
      </c>
      <c r="BV476" s="358">
        <v>5.8183976999999998E-2</v>
      </c>
      <c r="BW476" s="358">
        <v>0.21469195999999999</v>
      </c>
      <c r="BX476" s="358">
        <v>8.7124502000000006E-2</v>
      </c>
      <c r="BY476" s="358">
        <v>8.3569130000000005E-2</v>
      </c>
      <c r="BZ476" s="358">
        <v>0.36616611199999999</v>
      </c>
      <c r="CA476" s="358">
        <v>8.6621939999999994E-2</v>
      </c>
      <c r="CB476" s="359">
        <v>0.10364237699999999</v>
      </c>
      <c r="CC476" s="64">
        <v>296</v>
      </c>
      <c r="CD476" s="64">
        <v>307</v>
      </c>
      <c r="CE476" s="64">
        <v>267</v>
      </c>
      <c r="CF476" s="64">
        <v>283</v>
      </c>
      <c r="CG476" s="64">
        <v>248</v>
      </c>
      <c r="CH476" s="64">
        <v>193</v>
      </c>
      <c r="CI476" s="64">
        <v>213</v>
      </c>
      <c r="CJ476" s="64">
        <v>224</v>
      </c>
      <c r="CK476" s="64">
        <v>226</v>
      </c>
      <c r="CL476" s="327">
        <v>259</v>
      </c>
      <c r="CM476" s="328">
        <v>9.4148244473341997E-2</v>
      </c>
      <c r="CN476" s="328">
        <v>0.18614221456598701</v>
      </c>
      <c r="CO476" s="55" t="s">
        <v>74</v>
      </c>
      <c r="CQ476" s="196"/>
      <c r="CR476" s="38"/>
      <c r="CS476" s="331"/>
      <c r="CT476" s="214"/>
      <c r="CU476" s="302">
        <v>9</v>
      </c>
      <c r="CV476" s="302">
        <v>9</v>
      </c>
      <c r="CW476" s="352" t="s">
        <v>2712</v>
      </c>
      <c r="CY476" s="196"/>
      <c r="CZ476" s="196"/>
      <c r="DA476" s="178"/>
    </row>
    <row r="477" spans="1:105" s="194" customFormat="1">
      <c r="A477" s="55">
        <v>476</v>
      </c>
      <c r="B477" s="194" t="s">
        <v>1893</v>
      </c>
      <c r="C477" s="194" t="s">
        <v>1893</v>
      </c>
      <c r="D477" s="190" t="s">
        <v>29</v>
      </c>
      <c r="F477" s="194" t="s">
        <v>1894</v>
      </c>
      <c r="G477" s="195"/>
      <c r="H477" s="195"/>
      <c r="I477" s="195"/>
      <c r="J477" s="196"/>
      <c r="K477" s="196"/>
      <c r="L477" s="197"/>
      <c r="M477" s="192" t="s">
        <v>798</v>
      </c>
      <c r="N477" s="198"/>
      <c r="O477" s="198"/>
      <c r="P477" s="198"/>
      <c r="Q477" s="193" t="s">
        <v>805</v>
      </c>
      <c r="R477" s="199">
        <v>41929</v>
      </c>
      <c r="S477" s="200"/>
      <c r="T477" s="203"/>
      <c r="U477" s="196"/>
      <c r="W477" s="204"/>
      <c r="X477" s="205" t="s">
        <v>806</v>
      </c>
      <c r="Y477" s="196"/>
      <c r="Z477" s="196"/>
      <c r="AA477" s="199"/>
      <c r="AB477" s="199"/>
      <c r="AC477" s="266"/>
      <c r="AD477" s="199">
        <v>42019</v>
      </c>
      <c r="AE477" s="71">
        <v>4</v>
      </c>
      <c r="AF477" s="214">
        <v>5</v>
      </c>
      <c r="AG477" s="214" t="s">
        <v>2000</v>
      </c>
      <c r="AH477" s="199">
        <v>42072</v>
      </c>
      <c r="AI477" s="204"/>
      <c r="AJ477" s="206"/>
      <c r="AK477" s="199">
        <v>42079</v>
      </c>
      <c r="AL477" s="199"/>
      <c r="AN477" s="71">
        <v>2</v>
      </c>
      <c r="AO477" s="199">
        <v>42051</v>
      </c>
      <c r="AP477" s="171"/>
      <c r="AQ477" s="206"/>
      <c r="AR477" s="57">
        <v>42005</v>
      </c>
      <c r="AS477" s="71"/>
      <c r="AT477" s="280" t="s">
        <v>1967</v>
      </c>
      <c r="AU477" s="206"/>
      <c r="AW477" s="71"/>
      <c r="AX477" s="71" t="s">
        <v>1967</v>
      </c>
      <c r="AY477" s="176">
        <v>35.456761</v>
      </c>
      <c r="AZ477" s="176">
        <v>128.50228899999999</v>
      </c>
      <c r="BA477" s="208">
        <v>31</v>
      </c>
      <c r="BB477" s="201"/>
      <c r="BC477" s="202"/>
      <c r="BD477" s="55" t="s">
        <v>74</v>
      </c>
      <c r="BE477" s="211">
        <v>9.4946515855382732</v>
      </c>
      <c r="BF477" s="295" t="s">
        <v>1967</v>
      </c>
      <c r="BG477" s="57">
        <v>42147</v>
      </c>
      <c r="BH477" s="57" t="s">
        <v>1122</v>
      </c>
      <c r="BI477" s="95" t="s">
        <v>2023</v>
      </c>
      <c r="BJ477" s="99">
        <v>80.073999999999998</v>
      </c>
      <c r="BK477" s="307">
        <v>1.8328118015198899E-2</v>
      </c>
      <c r="BL477" s="93" t="s">
        <v>2015</v>
      </c>
      <c r="BM477" s="55">
        <v>3</v>
      </c>
      <c r="BN477" s="320" t="s">
        <v>2138</v>
      </c>
      <c r="BO477" s="358">
        <v>3.3000000000000002E-2</v>
      </c>
      <c r="BP477" s="358">
        <v>0.11700000000000001</v>
      </c>
      <c r="BQ477" s="358">
        <v>1.7999999999999999E-2</v>
      </c>
      <c r="BR477" s="358">
        <v>5.0999999999999997E-2</v>
      </c>
      <c r="BS477" s="358">
        <v>0.69599999999999995</v>
      </c>
      <c r="BT477" s="358">
        <v>6.7000000000000004E-2</v>
      </c>
      <c r="BU477" s="359">
        <v>1.9E-2</v>
      </c>
      <c r="BV477" s="358">
        <v>0.118452495</v>
      </c>
      <c r="BW477" s="358">
        <v>2.6012127999999999E-2</v>
      </c>
      <c r="BX477" s="358">
        <v>1.7515113999999998E-2</v>
      </c>
      <c r="BY477" s="358">
        <v>7.984637E-2</v>
      </c>
      <c r="BZ477" s="358">
        <v>0.619415092</v>
      </c>
      <c r="CA477" s="358">
        <v>4.6446579000000002E-2</v>
      </c>
      <c r="CB477" s="359">
        <v>9.2312221E-2</v>
      </c>
      <c r="CC477" s="64">
        <v>296</v>
      </c>
      <c r="CD477" s="64">
        <v>307</v>
      </c>
      <c r="CE477" s="64">
        <v>267</v>
      </c>
      <c r="CF477" s="64">
        <v>284</v>
      </c>
      <c r="CG477" s="64">
        <v>248</v>
      </c>
      <c r="CH477" s="64">
        <v>193</v>
      </c>
      <c r="CI477" s="64">
        <v>213</v>
      </c>
      <c r="CJ477" s="64">
        <v>224</v>
      </c>
      <c r="CK477" s="64">
        <v>226</v>
      </c>
      <c r="CL477" s="327">
        <v>259</v>
      </c>
      <c r="CM477" s="328">
        <v>2.6036699898858501E-2</v>
      </c>
      <c r="CN477" s="328">
        <v>0.305601708995965</v>
      </c>
      <c r="CO477" s="55" t="s">
        <v>74</v>
      </c>
      <c r="CP477" s="194" t="s">
        <v>2060</v>
      </c>
      <c r="CQ477" s="196"/>
      <c r="CR477" s="38"/>
      <c r="CS477" s="331"/>
      <c r="CT477" s="214"/>
      <c r="CU477" s="302">
        <v>7</v>
      </c>
      <c r="CV477" s="302">
        <v>7</v>
      </c>
      <c r="CW477" s="352" t="s">
        <v>2713</v>
      </c>
      <c r="CY477" s="196" t="s">
        <v>3040</v>
      </c>
      <c r="CZ477" s="196" t="s">
        <v>3040</v>
      </c>
      <c r="DA477" s="178" t="s">
        <v>3040</v>
      </c>
    </row>
    <row r="478" spans="1:105" s="194" customFormat="1">
      <c r="A478" s="55">
        <v>477</v>
      </c>
      <c r="B478" s="194" t="s">
        <v>1895</v>
      </c>
      <c r="C478" s="194" t="s">
        <v>1895</v>
      </c>
      <c r="D478" s="190" t="s">
        <v>2029</v>
      </c>
      <c r="F478" s="194" t="s">
        <v>1896</v>
      </c>
      <c r="G478" s="195"/>
      <c r="H478" s="195"/>
      <c r="I478" s="195"/>
      <c r="J478" s="196"/>
      <c r="K478" s="196"/>
      <c r="L478" s="197"/>
      <c r="M478" s="192" t="s">
        <v>798</v>
      </c>
      <c r="N478" s="198"/>
      <c r="O478" s="198"/>
      <c r="P478" s="198"/>
      <c r="Q478" s="193" t="s">
        <v>805</v>
      </c>
      <c r="R478" s="199">
        <v>41929</v>
      </c>
      <c r="S478" s="200"/>
      <c r="T478" s="203"/>
      <c r="U478" s="196"/>
      <c r="W478" s="204"/>
      <c r="X478" s="205" t="s">
        <v>806</v>
      </c>
      <c r="Y478" s="196"/>
      <c r="Z478" s="196"/>
      <c r="AA478" s="199"/>
      <c r="AB478" s="199"/>
      <c r="AC478" s="266"/>
      <c r="AD478" s="199">
        <v>42019</v>
      </c>
      <c r="AE478" s="71"/>
      <c r="AF478" s="214">
        <v>8</v>
      </c>
      <c r="AG478" s="214" t="s">
        <v>2000</v>
      </c>
      <c r="AH478" s="199">
        <v>42072</v>
      </c>
      <c r="AI478" s="204"/>
      <c r="AJ478" s="206"/>
      <c r="AK478" s="199">
        <v>42079</v>
      </c>
      <c r="AL478" s="199"/>
      <c r="AN478" s="71">
        <v>2</v>
      </c>
      <c r="AO478" s="199">
        <v>42051</v>
      </c>
      <c r="AP478" s="171"/>
      <c r="AQ478" s="206"/>
      <c r="AR478" s="57">
        <v>42005</v>
      </c>
      <c r="AS478" s="71"/>
      <c r="AT478" s="280" t="s">
        <v>1967</v>
      </c>
      <c r="AU478" s="206"/>
      <c r="AW478" s="71"/>
      <c r="AX478" s="71" t="s">
        <v>1967</v>
      </c>
      <c r="AY478" s="176">
        <v>35.449930999999999</v>
      </c>
      <c r="AZ478" s="176">
        <v>128.49463</v>
      </c>
      <c r="BA478" s="207">
        <v>33</v>
      </c>
      <c r="BB478" s="201"/>
      <c r="BC478" s="202"/>
      <c r="BD478" s="55" t="s">
        <v>74</v>
      </c>
      <c r="BE478" s="310">
        <v>9.4254367118169053</v>
      </c>
      <c r="BF478" s="295" t="s">
        <v>1967</v>
      </c>
      <c r="BG478" s="57">
        <v>42147</v>
      </c>
      <c r="BH478" s="57" t="s">
        <v>1122</v>
      </c>
      <c r="BI478" s="95" t="s">
        <v>2023</v>
      </c>
      <c r="BJ478" s="99">
        <v>62.260999999999996</v>
      </c>
      <c r="BK478" s="309">
        <v>0.26567055393585998</v>
      </c>
      <c r="BL478" s="93" t="s">
        <v>2015</v>
      </c>
      <c r="BM478" s="55">
        <v>9</v>
      </c>
      <c r="BN478" s="55" t="s">
        <v>2075</v>
      </c>
      <c r="BO478" s="358">
        <v>0.38100000000000001</v>
      </c>
      <c r="BP478" s="358">
        <v>3.0000000000000001E-3</v>
      </c>
      <c r="BQ478" s="358">
        <v>0</v>
      </c>
      <c r="BR478" s="358">
        <v>0</v>
      </c>
      <c r="BS478" s="358">
        <v>0.61499999999999999</v>
      </c>
      <c r="BT478" s="358">
        <v>0</v>
      </c>
      <c r="BU478" s="359">
        <v>0</v>
      </c>
      <c r="BV478" s="358">
        <v>0.502183343</v>
      </c>
      <c r="BW478" s="358">
        <v>1.4500595E-2</v>
      </c>
      <c r="BX478" s="358">
        <v>8.4770209999999995E-3</v>
      </c>
      <c r="BY478" s="358">
        <v>1.0471965E-2</v>
      </c>
      <c r="BZ478" s="358">
        <v>0.39813575000000001</v>
      </c>
      <c r="CA478" s="358">
        <v>1.1622151000000001E-2</v>
      </c>
      <c r="CB478" s="359">
        <v>5.4609174000000003E-2</v>
      </c>
      <c r="CC478" s="64">
        <v>296</v>
      </c>
      <c r="CD478" s="64">
        <v>307</v>
      </c>
      <c r="CE478" s="64">
        <v>267</v>
      </c>
      <c r="CF478" s="64">
        <v>283</v>
      </c>
      <c r="CG478" s="64">
        <v>248</v>
      </c>
      <c r="CH478" s="64">
        <v>193</v>
      </c>
      <c r="CI478" s="64">
        <v>213</v>
      </c>
      <c r="CJ478" s="64">
        <v>224</v>
      </c>
      <c r="CK478" s="64">
        <v>226</v>
      </c>
      <c r="CL478" s="327">
        <v>259</v>
      </c>
      <c r="CM478" s="328">
        <v>9.5564224823002503E-2</v>
      </c>
      <c r="CN478" s="328">
        <v>0.21266534602850001</v>
      </c>
      <c r="CO478" s="55" t="s">
        <v>74</v>
      </c>
      <c r="CQ478" s="196"/>
      <c r="CR478" s="38"/>
      <c r="CS478" s="331"/>
      <c r="CT478" s="214"/>
      <c r="CU478" s="302">
        <v>7</v>
      </c>
      <c r="CV478" s="302">
        <v>7</v>
      </c>
      <c r="CW478" s="352" t="s">
        <v>2714</v>
      </c>
      <c r="CY478" s="196" t="s">
        <v>3040</v>
      </c>
      <c r="CZ478" s="196" t="s">
        <v>3040</v>
      </c>
      <c r="DA478" s="178" t="s">
        <v>3040</v>
      </c>
    </row>
    <row r="479" spans="1:105" s="194" customFormat="1">
      <c r="A479" s="55">
        <v>478</v>
      </c>
      <c r="B479" s="194" t="s">
        <v>1897</v>
      </c>
      <c r="C479" s="194" t="s">
        <v>1897</v>
      </c>
      <c r="D479" s="190" t="s">
        <v>29</v>
      </c>
      <c r="F479" s="194" t="s">
        <v>1898</v>
      </c>
      <c r="G479" s="195"/>
      <c r="H479" s="195"/>
      <c r="I479" s="195"/>
      <c r="J479" s="196"/>
      <c r="K479" s="196"/>
      <c r="L479" s="197"/>
      <c r="M479" s="192" t="s">
        <v>798</v>
      </c>
      <c r="N479" s="198"/>
      <c r="O479" s="198"/>
      <c r="P479" s="198"/>
      <c r="Q479" s="193" t="s">
        <v>805</v>
      </c>
      <c r="R479" s="199">
        <v>41929</v>
      </c>
      <c r="S479" s="200"/>
      <c r="T479" s="203"/>
      <c r="U479" s="196"/>
      <c r="W479" s="204"/>
      <c r="X479" s="205" t="s">
        <v>806</v>
      </c>
      <c r="Y479" s="196"/>
      <c r="Z479" s="196"/>
      <c r="AA479" s="199"/>
      <c r="AB479" s="199"/>
      <c r="AC479" s="266"/>
      <c r="AD479" s="199">
        <v>42019</v>
      </c>
      <c r="AE479" s="71">
        <v>6</v>
      </c>
      <c r="AF479" s="214">
        <v>2</v>
      </c>
      <c r="AG479" s="214" t="s">
        <v>2001</v>
      </c>
      <c r="AH479" s="199">
        <v>42072</v>
      </c>
      <c r="AI479" s="204"/>
      <c r="AJ479" s="206"/>
      <c r="AK479" s="199">
        <v>42079</v>
      </c>
      <c r="AL479" s="199"/>
      <c r="AN479" s="71">
        <v>3</v>
      </c>
      <c r="AO479" s="199">
        <v>42051</v>
      </c>
      <c r="AP479" s="171"/>
      <c r="AQ479" s="206"/>
      <c r="AR479" s="57">
        <v>42005</v>
      </c>
      <c r="AS479" s="71"/>
      <c r="AT479" s="280" t="s">
        <v>1967</v>
      </c>
      <c r="AU479" s="206"/>
      <c r="AW479" s="71"/>
      <c r="AX479" s="71" t="s">
        <v>1967</v>
      </c>
      <c r="AY479" s="176">
        <v>35.437269000000001</v>
      </c>
      <c r="AZ479" s="176">
        <v>128.48595900000001</v>
      </c>
      <c r="BA479" s="207">
        <v>31</v>
      </c>
      <c r="BB479" s="201"/>
      <c r="BC479" s="202"/>
      <c r="BD479" s="55" t="s">
        <v>74</v>
      </c>
      <c r="BE479" s="211">
        <v>9.1771048034934495</v>
      </c>
      <c r="BF479" s="296" t="s">
        <v>1967</v>
      </c>
      <c r="BG479" s="199">
        <v>42187</v>
      </c>
      <c r="BH479" s="199" t="s">
        <v>1122</v>
      </c>
      <c r="BI479" s="95" t="s">
        <v>2023</v>
      </c>
      <c r="BJ479" s="99">
        <v>78.006</v>
      </c>
      <c r="BK479" s="307">
        <v>1.1521652761223701E-2</v>
      </c>
      <c r="BL479" s="93" t="s">
        <v>2015</v>
      </c>
      <c r="BM479" s="55">
        <v>3</v>
      </c>
      <c r="BN479" s="320" t="s">
        <v>2138</v>
      </c>
      <c r="BO479" s="358">
        <v>3.3000000000000002E-2</v>
      </c>
      <c r="BP479" s="358">
        <v>0.11700000000000001</v>
      </c>
      <c r="BQ479" s="358">
        <v>1.7999999999999999E-2</v>
      </c>
      <c r="BR479" s="358">
        <v>5.0999999999999997E-2</v>
      </c>
      <c r="BS479" s="358">
        <v>0.69599999999999995</v>
      </c>
      <c r="BT479" s="358">
        <v>6.7000000000000004E-2</v>
      </c>
      <c r="BU479" s="359">
        <v>1.9E-2</v>
      </c>
      <c r="BV479" s="358">
        <v>0.118452495</v>
      </c>
      <c r="BW479" s="358">
        <v>2.6012127999999999E-2</v>
      </c>
      <c r="BX479" s="358">
        <v>1.7515113999999998E-2</v>
      </c>
      <c r="BY479" s="358">
        <v>7.984637E-2</v>
      </c>
      <c r="BZ479" s="358">
        <v>0.619415092</v>
      </c>
      <c r="CA479" s="358">
        <v>4.6446579000000002E-2</v>
      </c>
      <c r="CB479" s="359">
        <v>9.2312221E-2</v>
      </c>
      <c r="CC479" s="64">
        <v>296</v>
      </c>
      <c r="CD479" s="64">
        <v>307</v>
      </c>
      <c r="CE479" s="64">
        <v>267</v>
      </c>
      <c r="CF479" s="64">
        <v>284</v>
      </c>
      <c r="CG479" s="64">
        <v>248</v>
      </c>
      <c r="CH479" s="64">
        <v>193</v>
      </c>
      <c r="CI479" s="64">
        <v>213</v>
      </c>
      <c r="CJ479" s="64">
        <v>224</v>
      </c>
      <c r="CK479" s="64">
        <v>226</v>
      </c>
      <c r="CL479" s="327">
        <v>259</v>
      </c>
      <c r="CM479" s="328">
        <v>2.6036699898858501E-2</v>
      </c>
      <c r="CN479" s="328">
        <v>0.305601708995965</v>
      </c>
      <c r="CO479" s="55" t="s">
        <v>74</v>
      </c>
      <c r="CP479" s="194" t="s">
        <v>2060</v>
      </c>
      <c r="CQ479" s="196"/>
      <c r="CR479" s="38"/>
      <c r="CS479" s="331"/>
      <c r="CT479" s="214"/>
      <c r="CU479" s="302">
        <v>7</v>
      </c>
      <c r="CV479" s="302">
        <v>7</v>
      </c>
      <c r="CW479" s="352" t="s">
        <v>2715</v>
      </c>
      <c r="CY479" s="196"/>
      <c r="CZ479" s="196"/>
      <c r="DA479" s="178"/>
    </row>
    <row r="480" spans="1:105" s="194" customFormat="1">
      <c r="A480" s="55">
        <v>479</v>
      </c>
      <c r="B480" s="194" t="s">
        <v>1899</v>
      </c>
      <c r="C480" s="194" t="s">
        <v>1899</v>
      </c>
      <c r="D480" s="190" t="s">
        <v>29</v>
      </c>
      <c r="F480" s="194" t="s">
        <v>1900</v>
      </c>
      <c r="G480" s="195"/>
      <c r="H480" s="195"/>
      <c r="I480" s="195"/>
      <c r="J480" s="196"/>
      <c r="K480" s="196"/>
      <c r="L480" s="197"/>
      <c r="M480" s="192" t="s">
        <v>798</v>
      </c>
      <c r="N480" s="198"/>
      <c r="O480" s="198"/>
      <c r="P480" s="198"/>
      <c r="Q480" s="193" t="s">
        <v>805</v>
      </c>
      <c r="R480" s="199">
        <v>41929</v>
      </c>
      <c r="S480" s="200"/>
      <c r="T480" s="203"/>
      <c r="U480" s="196"/>
      <c r="W480" s="204"/>
      <c r="X480" s="205" t="s">
        <v>806</v>
      </c>
      <c r="Y480" s="196"/>
      <c r="Z480" s="196"/>
      <c r="AA480" s="199"/>
      <c r="AB480" s="199"/>
      <c r="AC480" s="266"/>
      <c r="AD480" s="199">
        <v>42019</v>
      </c>
      <c r="AE480" s="71">
        <v>6</v>
      </c>
      <c r="AF480" s="214">
        <v>3</v>
      </c>
      <c r="AG480" s="214" t="s">
        <v>2000</v>
      </c>
      <c r="AH480" s="199">
        <v>42072</v>
      </c>
      <c r="AI480" s="204"/>
      <c r="AJ480" s="206"/>
      <c r="AK480" s="199">
        <v>42079</v>
      </c>
      <c r="AL480" s="199"/>
      <c r="AN480" s="71">
        <v>3</v>
      </c>
      <c r="AO480" s="199">
        <v>42051</v>
      </c>
      <c r="AP480" s="171"/>
      <c r="AQ480" s="206"/>
      <c r="AR480" s="57">
        <v>42005</v>
      </c>
      <c r="AS480" s="71"/>
      <c r="AT480" s="280" t="s">
        <v>1967</v>
      </c>
      <c r="AU480" s="206"/>
      <c r="AW480" s="71"/>
      <c r="AX480" s="71" t="s">
        <v>1967</v>
      </c>
      <c r="AY480" s="176">
        <v>35.415942000000001</v>
      </c>
      <c r="AZ480" s="176">
        <v>128.448195</v>
      </c>
      <c r="BA480" s="208">
        <v>29</v>
      </c>
      <c r="BB480" s="201"/>
      <c r="BC480" s="202"/>
      <c r="BD480" s="55" t="s">
        <v>74</v>
      </c>
      <c r="BE480" s="211">
        <v>9.1490595806518584</v>
      </c>
      <c r="BF480" s="295" t="s">
        <v>1967</v>
      </c>
      <c r="BG480" s="57">
        <v>42147</v>
      </c>
      <c r="BH480" s="57" t="s">
        <v>1122</v>
      </c>
      <c r="BI480" s="95" t="s">
        <v>2023</v>
      </c>
      <c r="BJ480" s="99">
        <v>131.06899999999999</v>
      </c>
      <c r="BK480" s="307">
        <v>1.03044496487119E-2</v>
      </c>
      <c r="BL480" s="93" t="s">
        <v>2015</v>
      </c>
      <c r="BM480" s="55">
        <v>3</v>
      </c>
      <c r="BN480" s="320" t="s">
        <v>2138</v>
      </c>
      <c r="BO480" s="358">
        <v>0</v>
      </c>
      <c r="BP480" s="358">
        <v>0.127</v>
      </c>
      <c r="BQ480" s="358">
        <v>0</v>
      </c>
      <c r="BR480" s="358">
        <v>3.5999999999999997E-2</v>
      </c>
      <c r="BS480" s="358">
        <v>0.83499999999999996</v>
      </c>
      <c r="BT480" s="358">
        <v>0</v>
      </c>
      <c r="BU480" s="359">
        <v>0</v>
      </c>
      <c r="BV480" s="358">
        <v>0.12210524</v>
      </c>
      <c r="BW480" s="358">
        <v>8.2061361999999999E-2</v>
      </c>
      <c r="BX480" s="358">
        <v>6.3971631000000001E-2</v>
      </c>
      <c r="BY480" s="358">
        <v>0.105888439</v>
      </c>
      <c r="BZ480" s="358">
        <v>0.494710855</v>
      </c>
      <c r="CA480" s="358">
        <v>2.7172419999999999E-2</v>
      </c>
      <c r="CB480" s="359">
        <v>0.104090054</v>
      </c>
      <c r="CC480" s="64">
        <v>295</v>
      </c>
      <c r="CD480" s="64">
        <v>307</v>
      </c>
      <c r="CE480" s="64">
        <v>267</v>
      </c>
      <c r="CF480" s="64">
        <v>283</v>
      </c>
      <c r="CG480" s="64">
        <v>248</v>
      </c>
      <c r="CH480" s="64">
        <v>193</v>
      </c>
      <c r="CI480" s="64">
        <v>214</v>
      </c>
      <c r="CJ480" s="64">
        <v>224</v>
      </c>
      <c r="CK480" s="64">
        <v>226</v>
      </c>
      <c r="CL480" s="327">
        <v>259</v>
      </c>
      <c r="CM480" s="328">
        <v>5.7390550498482899E-2</v>
      </c>
      <c r="CN480" s="328">
        <v>0.203470370029737</v>
      </c>
      <c r="CO480" s="55" t="s">
        <v>74</v>
      </c>
      <c r="CQ480" s="196"/>
      <c r="CR480" s="38"/>
      <c r="CS480" s="331"/>
      <c r="CT480" s="214"/>
      <c r="CU480" s="302">
        <v>7</v>
      </c>
      <c r="CV480" s="302">
        <v>7</v>
      </c>
      <c r="CW480" s="352" t="s">
        <v>2716</v>
      </c>
      <c r="CY480" s="196"/>
      <c r="CZ480" s="196"/>
      <c r="DA480" s="178" t="s">
        <v>3040</v>
      </c>
    </row>
    <row r="481" spans="1:105" s="194" customFormat="1">
      <c r="A481" s="55">
        <v>480</v>
      </c>
      <c r="B481" s="194" t="s">
        <v>1901</v>
      </c>
      <c r="C481" s="194" t="s">
        <v>1901</v>
      </c>
      <c r="D481" s="190" t="s">
        <v>29</v>
      </c>
      <c r="F481" s="194" t="s">
        <v>1902</v>
      </c>
      <c r="G481" s="195"/>
      <c r="H481" s="195"/>
      <c r="I481" s="195"/>
      <c r="J481" s="196"/>
      <c r="K481" s="196"/>
      <c r="L481" s="197"/>
      <c r="M481" s="192" t="s">
        <v>798</v>
      </c>
      <c r="N481" s="198"/>
      <c r="O481" s="198"/>
      <c r="P481" s="198"/>
      <c r="Q481" s="193" t="s">
        <v>805</v>
      </c>
      <c r="R481" s="199">
        <v>41929</v>
      </c>
      <c r="S481" s="200"/>
      <c r="T481" s="203"/>
      <c r="U481" s="196"/>
      <c r="W481" s="204"/>
      <c r="X481" s="205" t="s">
        <v>806</v>
      </c>
      <c r="Y481" s="196"/>
      <c r="Z481" s="196"/>
      <c r="AA481" s="199"/>
      <c r="AB481" s="199"/>
      <c r="AC481" s="266"/>
      <c r="AD481" s="199">
        <v>42094</v>
      </c>
      <c r="AE481" s="71">
        <v>10</v>
      </c>
      <c r="AF481" s="214">
        <v>3</v>
      </c>
      <c r="AG481" s="214" t="s">
        <v>2000</v>
      </c>
      <c r="AH481" s="188">
        <v>42118</v>
      </c>
      <c r="AI481" s="204"/>
      <c r="AJ481" s="206"/>
      <c r="AK481" s="199"/>
      <c r="AL481" s="199"/>
      <c r="AN481" s="71">
        <v>2</v>
      </c>
      <c r="AO481" s="188">
        <v>42093</v>
      </c>
      <c r="AP481" s="171"/>
      <c r="AQ481" s="206"/>
      <c r="AR481" s="57">
        <v>42005</v>
      </c>
      <c r="AS481" s="71"/>
      <c r="AT481" s="280" t="s">
        <v>1967</v>
      </c>
      <c r="AU481" s="206"/>
      <c r="AW481" s="71"/>
      <c r="AX481" s="71" t="s">
        <v>1967</v>
      </c>
      <c r="AY481" s="176">
        <v>35.402113</v>
      </c>
      <c r="AZ481" s="176">
        <v>128.47771399999999</v>
      </c>
      <c r="BA481" s="207">
        <v>32</v>
      </c>
      <c r="BB481" s="201"/>
      <c r="BC481" s="202"/>
      <c r="BD481" s="55" t="s">
        <v>74</v>
      </c>
      <c r="BE481" s="211">
        <v>8.799703010577705</v>
      </c>
      <c r="BF481" s="295" t="s">
        <v>1967</v>
      </c>
      <c r="BG481" s="57">
        <v>42147</v>
      </c>
      <c r="BH481" s="57" t="s">
        <v>1122</v>
      </c>
      <c r="BI481" s="95" t="s">
        <v>2023</v>
      </c>
      <c r="BJ481" s="99">
        <v>155.64999999999998</v>
      </c>
      <c r="BK481" s="307">
        <v>1.62027420024927E-2</v>
      </c>
      <c r="BL481" s="93" t="s">
        <v>2015</v>
      </c>
      <c r="BM481" s="55">
        <v>3</v>
      </c>
      <c r="BN481" s="320" t="s">
        <v>2138</v>
      </c>
      <c r="BO481" s="358">
        <v>3.3000000000000002E-2</v>
      </c>
      <c r="BP481" s="358">
        <v>0.11700000000000001</v>
      </c>
      <c r="BQ481" s="358">
        <v>1.7999999999999999E-2</v>
      </c>
      <c r="BR481" s="358">
        <v>5.0999999999999997E-2</v>
      </c>
      <c r="BS481" s="358">
        <v>0.69599999999999995</v>
      </c>
      <c r="BT481" s="358">
        <v>6.7000000000000004E-2</v>
      </c>
      <c r="BU481" s="359">
        <v>1.9E-2</v>
      </c>
      <c r="BV481" s="358">
        <v>0.118452495</v>
      </c>
      <c r="BW481" s="358">
        <v>2.6012127999999999E-2</v>
      </c>
      <c r="BX481" s="358">
        <v>1.7515113999999998E-2</v>
      </c>
      <c r="BY481" s="358">
        <v>7.984637E-2</v>
      </c>
      <c r="BZ481" s="358">
        <v>0.619415092</v>
      </c>
      <c r="CA481" s="358">
        <v>4.6446579000000002E-2</v>
      </c>
      <c r="CB481" s="359">
        <v>9.2312221E-2</v>
      </c>
      <c r="CC481" s="64">
        <v>296</v>
      </c>
      <c r="CD481" s="64">
        <v>307</v>
      </c>
      <c r="CE481" s="64">
        <v>267</v>
      </c>
      <c r="CF481" s="64">
        <v>284</v>
      </c>
      <c r="CG481" s="64">
        <v>248</v>
      </c>
      <c r="CH481" s="64">
        <v>193</v>
      </c>
      <c r="CI481" s="64">
        <v>213</v>
      </c>
      <c r="CJ481" s="64">
        <v>224</v>
      </c>
      <c r="CK481" s="64">
        <v>226</v>
      </c>
      <c r="CL481" s="327">
        <v>259</v>
      </c>
      <c r="CM481" s="328">
        <v>2.6036699898858501E-2</v>
      </c>
      <c r="CN481" s="328">
        <v>0.305601708995965</v>
      </c>
      <c r="CO481" s="55" t="s">
        <v>74</v>
      </c>
      <c r="CP481" s="194" t="s">
        <v>2060</v>
      </c>
      <c r="CQ481" s="196"/>
      <c r="CR481" s="38"/>
      <c r="CS481" s="331"/>
      <c r="CT481" s="214"/>
      <c r="CU481" s="302">
        <v>7</v>
      </c>
      <c r="CV481" s="302">
        <v>7</v>
      </c>
      <c r="CW481" s="352" t="s">
        <v>2717</v>
      </c>
      <c r="CY481" s="196"/>
      <c r="CZ481" s="196"/>
      <c r="DA481" s="178"/>
    </row>
    <row r="482" spans="1:105" s="194" customFormat="1">
      <c r="A482" s="55">
        <v>481</v>
      </c>
      <c r="B482" s="194" t="s">
        <v>1903</v>
      </c>
      <c r="C482" s="194" t="s">
        <v>1903</v>
      </c>
      <c r="D482" s="190" t="s">
        <v>29</v>
      </c>
      <c r="F482" s="194" t="s">
        <v>1904</v>
      </c>
      <c r="G482" s="195"/>
      <c r="H482" s="195"/>
      <c r="I482" s="195"/>
      <c r="J482" s="196"/>
      <c r="K482" s="196"/>
      <c r="L482" s="197"/>
      <c r="M482" s="192" t="s">
        <v>798</v>
      </c>
      <c r="N482" s="198"/>
      <c r="O482" s="198"/>
      <c r="P482" s="198"/>
      <c r="Q482" s="193" t="s">
        <v>805</v>
      </c>
      <c r="R482" s="199">
        <v>41929</v>
      </c>
      <c r="S482" s="200"/>
      <c r="T482" s="203"/>
      <c r="U482" s="196"/>
      <c r="W482" s="204"/>
      <c r="X482" s="205" t="s">
        <v>806</v>
      </c>
      <c r="Y482" s="196"/>
      <c r="Z482" s="196"/>
      <c r="AA482" s="199"/>
      <c r="AB482" s="199"/>
      <c r="AC482" s="266"/>
      <c r="AD482" s="199">
        <v>42019</v>
      </c>
      <c r="AE482" s="71">
        <v>4</v>
      </c>
      <c r="AF482" s="214">
        <v>5</v>
      </c>
      <c r="AG482" s="214" t="s">
        <v>2000</v>
      </c>
      <c r="AH482" s="199">
        <v>42072</v>
      </c>
      <c r="AI482" s="204"/>
      <c r="AJ482" s="206"/>
      <c r="AK482" s="199">
        <v>42079</v>
      </c>
      <c r="AL482" s="199"/>
      <c r="AN482" s="71">
        <v>2</v>
      </c>
      <c r="AO482" s="199">
        <v>42051</v>
      </c>
      <c r="AP482" s="171"/>
      <c r="AQ482" s="206"/>
      <c r="AR482" s="57">
        <v>42005</v>
      </c>
      <c r="AS482" s="71"/>
      <c r="AT482" s="280" t="s">
        <v>1967</v>
      </c>
      <c r="AU482" s="206"/>
      <c r="AW482" s="71"/>
      <c r="AX482" s="71" t="s">
        <v>1967</v>
      </c>
      <c r="AY482" s="176">
        <v>35.394647999999997</v>
      </c>
      <c r="AZ482" s="176">
        <v>128.47512399999999</v>
      </c>
      <c r="BA482" s="208">
        <v>36</v>
      </c>
      <c r="BB482" s="201"/>
      <c r="BC482" s="202"/>
      <c r="BD482" s="55" t="s">
        <v>74</v>
      </c>
      <c r="BE482" s="211">
        <v>9.0460907127429788</v>
      </c>
      <c r="BF482" s="295" t="s">
        <v>1967</v>
      </c>
      <c r="BG482" s="57">
        <v>42147</v>
      </c>
      <c r="BH482" s="57" t="s">
        <v>1122</v>
      </c>
      <c r="BI482" s="95" t="s">
        <v>2023</v>
      </c>
      <c r="BJ482" s="99">
        <v>68.183000000000007</v>
      </c>
      <c r="BK482" s="307">
        <v>1.8615284128020899E-2</v>
      </c>
      <c r="BL482" s="93" t="s">
        <v>2015</v>
      </c>
      <c r="BM482" s="55">
        <v>3</v>
      </c>
      <c r="BN482" s="320" t="s">
        <v>2138</v>
      </c>
      <c r="BO482" s="358">
        <v>3.3000000000000002E-2</v>
      </c>
      <c r="BP482" s="358">
        <v>0.11700000000000001</v>
      </c>
      <c r="BQ482" s="358">
        <v>1.7999999999999999E-2</v>
      </c>
      <c r="BR482" s="358">
        <v>5.0999999999999997E-2</v>
      </c>
      <c r="BS482" s="358">
        <v>0.69599999999999995</v>
      </c>
      <c r="BT482" s="358">
        <v>6.7000000000000004E-2</v>
      </c>
      <c r="BU482" s="359">
        <v>1.9E-2</v>
      </c>
      <c r="BV482" s="358">
        <v>0.118452495</v>
      </c>
      <c r="BW482" s="358">
        <v>2.6012127999999999E-2</v>
      </c>
      <c r="BX482" s="358">
        <v>1.7515113999999998E-2</v>
      </c>
      <c r="BY482" s="358">
        <v>7.984637E-2</v>
      </c>
      <c r="BZ482" s="358">
        <v>0.619415092</v>
      </c>
      <c r="CA482" s="358">
        <v>4.6446579000000002E-2</v>
      </c>
      <c r="CB482" s="359">
        <v>9.2312221E-2</v>
      </c>
      <c r="CC482" s="64">
        <v>296</v>
      </c>
      <c r="CD482" s="64">
        <v>307</v>
      </c>
      <c r="CE482" s="64">
        <v>267</v>
      </c>
      <c r="CF482" s="64">
        <v>284</v>
      </c>
      <c r="CG482" s="64">
        <v>248</v>
      </c>
      <c r="CH482" s="64">
        <v>193</v>
      </c>
      <c r="CI482" s="64">
        <v>213</v>
      </c>
      <c r="CJ482" s="64">
        <v>224</v>
      </c>
      <c r="CK482" s="64">
        <v>226</v>
      </c>
      <c r="CL482" s="327">
        <v>259</v>
      </c>
      <c r="CM482" s="328">
        <v>2.6036699898858501E-2</v>
      </c>
      <c r="CN482" s="328">
        <v>0.305601708995965</v>
      </c>
      <c r="CO482" s="55" t="s">
        <v>74</v>
      </c>
      <c r="CP482" s="194" t="s">
        <v>2060</v>
      </c>
      <c r="CQ482" s="196"/>
      <c r="CR482" s="38"/>
      <c r="CS482" s="331"/>
      <c r="CT482" s="214"/>
      <c r="CU482" s="302">
        <v>7</v>
      </c>
      <c r="CV482" s="302">
        <v>7</v>
      </c>
      <c r="CW482" s="352" t="s">
        <v>2718</v>
      </c>
      <c r="CY482" s="196"/>
      <c r="CZ482" s="196"/>
      <c r="DA482" s="178"/>
    </row>
    <row r="483" spans="1:105" s="194" customFormat="1">
      <c r="A483" s="55">
        <v>482</v>
      </c>
      <c r="B483" s="194" t="s">
        <v>1905</v>
      </c>
      <c r="C483" s="194" t="s">
        <v>1905</v>
      </c>
      <c r="D483" s="190" t="s">
        <v>29</v>
      </c>
      <c r="F483" s="194" t="s">
        <v>1906</v>
      </c>
      <c r="G483" s="195"/>
      <c r="H483" s="195"/>
      <c r="I483" s="195"/>
      <c r="J483" s="196"/>
      <c r="K483" s="196"/>
      <c r="L483" s="197"/>
      <c r="M483" s="192" t="s">
        <v>798</v>
      </c>
      <c r="N483" s="198"/>
      <c r="O483" s="198"/>
      <c r="P483" s="198"/>
      <c r="Q483" s="193" t="s">
        <v>805</v>
      </c>
      <c r="R483" s="199">
        <v>41929</v>
      </c>
      <c r="S483" s="200"/>
      <c r="T483" s="203"/>
      <c r="U483" s="196"/>
      <c r="W483" s="204"/>
      <c r="X483" s="205" t="s">
        <v>806</v>
      </c>
      <c r="Y483" s="196"/>
      <c r="Z483" s="196"/>
      <c r="AA483" s="199"/>
      <c r="AB483" s="199"/>
      <c r="AC483" s="266"/>
      <c r="AD483" s="199">
        <v>42019</v>
      </c>
      <c r="AE483" s="71">
        <v>6</v>
      </c>
      <c r="AF483" s="214">
        <v>4</v>
      </c>
      <c r="AG483" s="214" t="s">
        <v>2000</v>
      </c>
      <c r="AH483" s="199">
        <v>42072</v>
      </c>
      <c r="AI483" s="204"/>
      <c r="AJ483" s="206"/>
      <c r="AK483" s="199">
        <v>42079</v>
      </c>
      <c r="AL483" s="199"/>
      <c r="AN483" s="71"/>
      <c r="AO483" s="199">
        <v>42051</v>
      </c>
      <c r="AP483" s="171"/>
      <c r="AQ483" s="206"/>
      <c r="AR483" s="57">
        <v>42005</v>
      </c>
      <c r="AS483" s="71"/>
      <c r="AT483" s="280" t="s">
        <v>1967</v>
      </c>
      <c r="AU483" s="206"/>
      <c r="AW483" s="71"/>
      <c r="AX483" s="71"/>
      <c r="AY483" s="176">
        <v>35.448694000000003</v>
      </c>
      <c r="AZ483" s="176">
        <v>128.46199999999999</v>
      </c>
      <c r="BA483" s="208">
        <v>12</v>
      </c>
      <c r="BB483" s="201"/>
      <c r="BC483" s="202"/>
      <c r="BD483" s="55" t="s">
        <v>74</v>
      </c>
      <c r="BE483" s="211">
        <v>8.9973928462519499</v>
      </c>
      <c r="BF483" s="295" t="s">
        <v>1967</v>
      </c>
      <c r="BG483" s="57">
        <v>42147</v>
      </c>
      <c r="BH483" s="57" t="s">
        <v>1122</v>
      </c>
      <c r="BI483" s="95" t="s">
        <v>2023</v>
      </c>
      <c r="BJ483" s="99">
        <v>101.60000000000001</v>
      </c>
      <c r="BK483" s="307">
        <v>1.7956725407093501E-2</v>
      </c>
      <c r="BL483" s="93" t="s">
        <v>2015</v>
      </c>
      <c r="BM483" s="55">
        <v>3</v>
      </c>
      <c r="BN483" s="320" t="s">
        <v>2138</v>
      </c>
      <c r="BO483" s="358">
        <v>3.3000000000000002E-2</v>
      </c>
      <c r="BP483" s="358">
        <v>0.11700000000000001</v>
      </c>
      <c r="BQ483" s="358">
        <v>1.7999999999999999E-2</v>
      </c>
      <c r="BR483" s="358">
        <v>5.0999999999999997E-2</v>
      </c>
      <c r="BS483" s="358">
        <v>0.69599999999999995</v>
      </c>
      <c r="BT483" s="358">
        <v>6.7000000000000004E-2</v>
      </c>
      <c r="BU483" s="359">
        <v>1.9E-2</v>
      </c>
      <c r="BV483" s="358">
        <v>0.118452495</v>
      </c>
      <c r="BW483" s="358">
        <v>2.6012127999999999E-2</v>
      </c>
      <c r="BX483" s="358">
        <v>1.7515113999999998E-2</v>
      </c>
      <c r="BY483" s="358">
        <v>7.984637E-2</v>
      </c>
      <c r="BZ483" s="358">
        <v>0.619415092</v>
      </c>
      <c r="CA483" s="358">
        <v>4.6446579000000002E-2</v>
      </c>
      <c r="CB483" s="359">
        <v>9.2312221E-2</v>
      </c>
      <c r="CC483" s="64">
        <v>296</v>
      </c>
      <c r="CD483" s="64">
        <v>307</v>
      </c>
      <c r="CE483" s="64">
        <v>267</v>
      </c>
      <c r="CF483" s="64">
        <v>284</v>
      </c>
      <c r="CG483" s="64">
        <v>248</v>
      </c>
      <c r="CH483" s="64">
        <v>193</v>
      </c>
      <c r="CI483" s="64">
        <v>213</v>
      </c>
      <c r="CJ483" s="64">
        <v>224</v>
      </c>
      <c r="CK483" s="64">
        <v>226</v>
      </c>
      <c r="CL483" s="327">
        <v>259</v>
      </c>
      <c r="CM483" s="328">
        <v>2.6036699898858501E-2</v>
      </c>
      <c r="CN483" s="328">
        <v>0.305601708995965</v>
      </c>
      <c r="CO483" s="55" t="s">
        <v>74</v>
      </c>
      <c r="CP483" s="194" t="s">
        <v>2060</v>
      </c>
      <c r="CQ483" s="196"/>
      <c r="CR483" s="38"/>
      <c r="CS483" s="331"/>
      <c r="CT483" s="214"/>
      <c r="CU483" s="302">
        <v>7</v>
      </c>
      <c r="CV483" s="302">
        <v>7</v>
      </c>
      <c r="CW483" s="352" t="s">
        <v>2719</v>
      </c>
      <c r="CY483" s="196"/>
      <c r="CZ483" s="196"/>
      <c r="DA483" s="178"/>
    </row>
    <row r="484" spans="1:105" s="194" customFormat="1">
      <c r="A484" s="55">
        <v>483</v>
      </c>
      <c r="B484" s="194" t="s">
        <v>1907</v>
      </c>
      <c r="C484" s="194" t="s">
        <v>1907</v>
      </c>
      <c r="D484" s="190" t="s">
        <v>29</v>
      </c>
      <c r="F484" s="194" t="s">
        <v>1908</v>
      </c>
      <c r="G484" s="195"/>
      <c r="H484" s="195"/>
      <c r="I484" s="195"/>
      <c r="J484" s="196"/>
      <c r="K484" s="196"/>
      <c r="L484" s="197"/>
      <c r="M484" s="192" t="s">
        <v>798</v>
      </c>
      <c r="N484" s="198"/>
      <c r="O484" s="198"/>
      <c r="P484" s="198"/>
      <c r="Q484" s="193" t="s">
        <v>805</v>
      </c>
      <c r="R484" s="199">
        <v>41929</v>
      </c>
      <c r="S484" s="200"/>
      <c r="T484" s="203"/>
      <c r="U484" s="196"/>
      <c r="W484" s="204"/>
      <c r="X484" s="205" t="s">
        <v>806</v>
      </c>
      <c r="Y484" s="196"/>
      <c r="Z484" s="196"/>
      <c r="AA484" s="199"/>
      <c r="AB484" s="199"/>
      <c r="AC484" s="266"/>
      <c r="AD484" s="199">
        <v>42019</v>
      </c>
      <c r="AE484" s="71"/>
      <c r="AF484" s="214">
        <v>7</v>
      </c>
      <c r="AG484" s="214" t="s">
        <v>2001</v>
      </c>
      <c r="AH484" s="199">
        <v>42072</v>
      </c>
      <c r="AI484" s="204"/>
      <c r="AJ484" s="206"/>
      <c r="AK484" s="199">
        <v>42079</v>
      </c>
      <c r="AL484" s="199"/>
      <c r="AN484" s="71">
        <v>1</v>
      </c>
      <c r="AO484" s="199">
        <v>42051</v>
      </c>
      <c r="AP484" s="171"/>
      <c r="AQ484" s="206"/>
      <c r="AR484" s="57">
        <v>42005</v>
      </c>
      <c r="AS484" s="71"/>
      <c r="AT484" s="280" t="s">
        <v>1967</v>
      </c>
      <c r="AU484" s="206"/>
      <c r="AW484" s="71"/>
      <c r="AX484" s="71" t="s">
        <v>1967</v>
      </c>
      <c r="AY484" s="176">
        <v>35.695697000000003</v>
      </c>
      <c r="AZ484" s="176">
        <v>128.32239999999999</v>
      </c>
      <c r="BA484" s="208">
        <v>16</v>
      </c>
      <c r="BB484" s="201"/>
      <c r="BC484" s="202"/>
      <c r="BD484" s="55" t="s">
        <v>74</v>
      </c>
      <c r="BE484" s="211">
        <v>9.0423718075628585</v>
      </c>
      <c r="BF484" s="296" t="s">
        <v>1967</v>
      </c>
      <c r="BG484" s="199">
        <v>42187</v>
      </c>
      <c r="BH484" s="199" t="s">
        <v>1122</v>
      </c>
      <c r="BI484" s="95" t="s">
        <v>2023</v>
      </c>
      <c r="BJ484" s="99">
        <v>118.70800000000001</v>
      </c>
      <c r="BK484" s="307">
        <v>1.67632972019158E-2</v>
      </c>
      <c r="BL484" s="93" t="s">
        <v>2015</v>
      </c>
      <c r="BM484" s="55">
        <v>3</v>
      </c>
      <c r="BN484" s="320" t="s">
        <v>2138</v>
      </c>
      <c r="BO484" s="358">
        <v>3.3000000000000002E-2</v>
      </c>
      <c r="BP484" s="358">
        <v>0.11700000000000001</v>
      </c>
      <c r="BQ484" s="358">
        <v>1.7999999999999999E-2</v>
      </c>
      <c r="BR484" s="358">
        <v>5.0999999999999997E-2</v>
      </c>
      <c r="BS484" s="358">
        <v>0.69599999999999995</v>
      </c>
      <c r="BT484" s="358">
        <v>6.7000000000000004E-2</v>
      </c>
      <c r="BU484" s="359">
        <v>1.9E-2</v>
      </c>
      <c r="BV484" s="358">
        <v>0.118452495</v>
      </c>
      <c r="BW484" s="358">
        <v>2.6012127999999999E-2</v>
      </c>
      <c r="BX484" s="358">
        <v>1.7515113999999998E-2</v>
      </c>
      <c r="BY484" s="358">
        <v>7.984637E-2</v>
      </c>
      <c r="BZ484" s="358">
        <v>0.619415092</v>
      </c>
      <c r="CA484" s="358">
        <v>4.6446579000000002E-2</v>
      </c>
      <c r="CB484" s="359">
        <v>9.2312221E-2</v>
      </c>
      <c r="CC484" s="64">
        <v>296</v>
      </c>
      <c r="CD484" s="64">
        <v>307</v>
      </c>
      <c r="CE484" s="64">
        <v>267</v>
      </c>
      <c r="CF484" s="64">
        <v>284</v>
      </c>
      <c r="CG484" s="64">
        <v>248</v>
      </c>
      <c r="CH484" s="64">
        <v>193</v>
      </c>
      <c r="CI484" s="64">
        <v>213</v>
      </c>
      <c r="CJ484" s="64">
        <v>224</v>
      </c>
      <c r="CK484" s="64">
        <v>226</v>
      </c>
      <c r="CL484" s="327">
        <v>259</v>
      </c>
      <c r="CM484" s="328">
        <v>2.6036699898858501E-2</v>
      </c>
      <c r="CN484" s="328">
        <v>0.305601708995965</v>
      </c>
      <c r="CO484" s="55" t="s">
        <v>74</v>
      </c>
      <c r="CP484" s="194" t="s">
        <v>2060</v>
      </c>
      <c r="CQ484" s="196"/>
      <c r="CR484" s="38"/>
      <c r="CS484" s="331"/>
      <c r="CT484" s="214"/>
      <c r="CU484" s="302">
        <v>7</v>
      </c>
      <c r="CV484" s="302">
        <v>7</v>
      </c>
      <c r="CW484" s="352" t="s">
        <v>2720</v>
      </c>
      <c r="CY484" s="196"/>
      <c r="CZ484" s="196"/>
      <c r="DA484" s="178"/>
    </row>
    <row r="485" spans="1:105" s="194" customFormat="1">
      <c r="A485" s="55">
        <v>484</v>
      </c>
      <c r="B485" s="194" t="s">
        <v>1909</v>
      </c>
      <c r="C485" s="194" t="s">
        <v>1909</v>
      </c>
      <c r="D485" s="190" t="s">
        <v>29</v>
      </c>
      <c r="F485" s="194" t="s">
        <v>1910</v>
      </c>
      <c r="G485" s="195"/>
      <c r="H485" s="195"/>
      <c r="I485" s="195"/>
      <c r="J485" s="196"/>
      <c r="K485" s="196"/>
      <c r="L485" s="197"/>
      <c r="M485" s="192" t="s">
        <v>798</v>
      </c>
      <c r="N485" s="198"/>
      <c r="O485" s="198"/>
      <c r="P485" s="198"/>
      <c r="Q485" s="193" t="s">
        <v>805</v>
      </c>
      <c r="R485" s="199">
        <v>41929</v>
      </c>
      <c r="S485" s="200"/>
      <c r="T485" s="203"/>
      <c r="U485" s="196"/>
      <c r="W485" s="204"/>
      <c r="X485" s="205" t="s">
        <v>806</v>
      </c>
      <c r="Y485" s="196"/>
      <c r="Z485" s="196"/>
      <c r="AA485" s="199"/>
      <c r="AB485" s="199"/>
      <c r="AC485" s="266"/>
      <c r="AD485" s="199">
        <v>42019</v>
      </c>
      <c r="AE485" s="71">
        <v>4</v>
      </c>
      <c r="AF485" s="214">
        <v>7</v>
      </c>
      <c r="AG485" s="214" t="s">
        <v>2000</v>
      </c>
      <c r="AH485" s="199">
        <v>42072</v>
      </c>
      <c r="AI485" s="204"/>
      <c r="AJ485" s="206"/>
      <c r="AK485" s="199">
        <v>42079</v>
      </c>
      <c r="AL485" s="199"/>
      <c r="AN485" s="71">
        <v>3</v>
      </c>
      <c r="AO485" s="199">
        <v>42051</v>
      </c>
      <c r="AP485" s="171"/>
      <c r="AQ485" s="206"/>
      <c r="AR485" s="57">
        <v>42005</v>
      </c>
      <c r="AS485" s="71"/>
      <c r="AT485" s="280" t="s">
        <v>1967</v>
      </c>
      <c r="AU485" s="206"/>
      <c r="AW485" s="71"/>
      <c r="AX485" s="71" t="s">
        <v>1967</v>
      </c>
      <c r="AY485" s="176">
        <v>35.608474999999999</v>
      </c>
      <c r="AZ485" s="176">
        <v>128.25355200000001</v>
      </c>
      <c r="BA485" s="208">
        <v>20</v>
      </c>
      <c r="BB485" s="201"/>
      <c r="BC485" s="202"/>
      <c r="BD485" s="55" t="s">
        <v>74</v>
      </c>
      <c r="BE485" s="211">
        <v>9.1724446560342763</v>
      </c>
      <c r="BF485" s="295" t="s">
        <v>1967</v>
      </c>
      <c r="BG485" s="57">
        <v>42147</v>
      </c>
      <c r="BH485" s="57" t="s">
        <v>1122</v>
      </c>
      <c r="BI485" s="95" t="s">
        <v>2023</v>
      </c>
      <c r="BJ485" s="99">
        <v>236.77199999999999</v>
      </c>
      <c r="BK485" s="307">
        <v>1.5632943568886601E-2</v>
      </c>
      <c r="BL485" s="93" t="s">
        <v>2015</v>
      </c>
      <c r="BM485" s="55">
        <v>3</v>
      </c>
      <c r="BN485" s="320" t="s">
        <v>2138</v>
      </c>
      <c r="BO485" s="358">
        <v>3.3000000000000002E-2</v>
      </c>
      <c r="BP485" s="358">
        <v>0.11700000000000001</v>
      </c>
      <c r="BQ485" s="358">
        <v>1.7999999999999999E-2</v>
      </c>
      <c r="BR485" s="358">
        <v>5.0999999999999997E-2</v>
      </c>
      <c r="BS485" s="358">
        <v>0.69599999999999995</v>
      </c>
      <c r="BT485" s="358">
        <v>6.7000000000000004E-2</v>
      </c>
      <c r="BU485" s="359">
        <v>1.9E-2</v>
      </c>
      <c r="BV485" s="358">
        <v>0.118452495</v>
      </c>
      <c r="BW485" s="358">
        <v>2.6012127999999999E-2</v>
      </c>
      <c r="BX485" s="358">
        <v>1.7515113999999998E-2</v>
      </c>
      <c r="BY485" s="358">
        <v>7.984637E-2</v>
      </c>
      <c r="BZ485" s="358">
        <v>0.619415092</v>
      </c>
      <c r="CA485" s="358">
        <v>4.6446579000000002E-2</v>
      </c>
      <c r="CB485" s="359">
        <v>9.2312221E-2</v>
      </c>
      <c r="CC485" s="64">
        <v>296</v>
      </c>
      <c r="CD485" s="64">
        <v>307</v>
      </c>
      <c r="CE485" s="64">
        <v>267</v>
      </c>
      <c r="CF485" s="64">
        <v>284</v>
      </c>
      <c r="CG485" s="64">
        <v>248</v>
      </c>
      <c r="CH485" s="64">
        <v>193</v>
      </c>
      <c r="CI485" s="64">
        <v>213</v>
      </c>
      <c r="CJ485" s="64">
        <v>224</v>
      </c>
      <c r="CK485" s="64">
        <v>226</v>
      </c>
      <c r="CL485" s="327">
        <v>259</v>
      </c>
      <c r="CM485" s="328">
        <v>2.6036699898858501E-2</v>
      </c>
      <c r="CN485" s="328">
        <v>0.305601708995965</v>
      </c>
      <c r="CO485" s="55" t="s">
        <v>74</v>
      </c>
      <c r="CP485" s="194" t="s">
        <v>2060</v>
      </c>
      <c r="CQ485" s="196"/>
      <c r="CR485" s="38"/>
      <c r="CS485" s="331"/>
      <c r="CT485" s="214"/>
      <c r="CU485" s="302">
        <v>7</v>
      </c>
      <c r="CV485" s="302">
        <v>7</v>
      </c>
      <c r="CW485" s="352" t="s">
        <v>2721</v>
      </c>
      <c r="CY485" s="196"/>
      <c r="CZ485" s="196"/>
      <c r="DA485" s="178"/>
    </row>
    <row r="486" spans="1:105" s="194" customFormat="1">
      <c r="A486" s="55">
        <v>485</v>
      </c>
      <c r="B486" s="194" t="s">
        <v>1911</v>
      </c>
      <c r="C486" s="194" t="s">
        <v>1911</v>
      </c>
      <c r="D486" s="190" t="s">
        <v>2029</v>
      </c>
      <c r="F486" s="194" t="s">
        <v>1912</v>
      </c>
      <c r="G486" s="195"/>
      <c r="H486" s="195"/>
      <c r="I486" s="195"/>
      <c r="J486" s="196"/>
      <c r="K486" s="196"/>
      <c r="L486" s="197"/>
      <c r="M486" s="192" t="s">
        <v>798</v>
      </c>
      <c r="N486" s="198"/>
      <c r="O486" s="198"/>
      <c r="P486" s="198"/>
      <c r="Q486" s="193" t="s">
        <v>805</v>
      </c>
      <c r="R486" s="199">
        <v>41929</v>
      </c>
      <c r="S486" s="200"/>
      <c r="T486" s="203"/>
      <c r="U486" s="196"/>
      <c r="W486" s="204"/>
      <c r="X486" s="205" t="s">
        <v>806</v>
      </c>
      <c r="Y486" s="196"/>
      <c r="Z486" s="196"/>
      <c r="AA486" s="199"/>
      <c r="AB486" s="199"/>
      <c r="AC486" s="266"/>
      <c r="AD486" s="199">
        <v>42019</v>
      </c>
      <c r="AE486" s="71"/>
      <c r="AF486" s="214">
        <v>9</v>
      </c>
      <c r="AG486" s="214" t="s">
        <v>2000</v>
      </c>
      <c r="AH486" s="199">
        <v>42072</v>
      </c>
      <c r="AI486" s="204"/>
      <c r="AJ486" s="206"/>
      <c r="AK486" s="199">
        <v>42079</v>
      </c>
      <c r="AL486" s="199"/>
      <c r="AN486" s="71"/>
      <c r="AO486" s="199">
        <v>42051</v>
      </c>
      <c r="AP486" s="171"/>
      <c r="AQ486" s="206"/>
      <c r="AR486" s="57">
        <v>42005</v>
      </c>
      <c r="AS486" s="71"/>
      <c r="AT486" s="280" t="s">
        <v>1967</v>
      </c>
      <c r="AU486" s="206"/>
      <c r="AW486" s="71"/>
      <c r="AX486" s="71"/>
      <c r="AY486" s="176">
        <v>35.691386000000001</v>
      </c>
      <c r="AZ486" s="176">
        <v>128.434856</v>
      </c>
      <c r="BA486" s="208">
        <v>300</v>
      </c>
      <c r="BB486" s="201"/>
      <c r="BC486" s="202"/>
      <c r="BD486" s="55" t="s">
        <v>74</v>
      </c>
      <c r="BE486" s="310">
        <v>9.5165468138717593</v>
      </c>
      <c r="BF486" s="295" t="s">
        <v>1967</v>
      </c>
      <c r="BG486" s="57">
        <v>42147</v>
      </c>
      <c r="BH486" s="57" t="s">
        <v>1122</v>
      </c>
      <c r="BI486" s="95" t="s">
        <v>2023</v>
      </c>
      <c r="BJ486" s="99">
        <v>9.245000000000001</v>
      </c>
      <c r="BK486" s="307"/>
      <c r="BL486" s="93" t="s">
        <v>2015</v>
      </c>
      <c r="BM486" s="55">
        <v>9</v>
      </c>
      <c r="BN486" s="55" t="s">
        <v>2075</v>
      </c>
      <c r="BO486" s="358">
        <v>0.39400000000000002</v>
      </c>
      <c r="BP486" s="358">
        <v>3.0000000000000001E-3</v>
      </c>
      <c r="BQ486" s="358">
        <v>0</v>
      </c>
      <c r="BR486" s="358">
        <v>0</v>
      </c>
      <c r="BS486" s="358">
        <v>0.60299999999999998</v>
      </c>
      <c r="BT486" s="358">
        <v>0</v>
      </c>
      <c r="BU486" s="359">
        <v>0</v>
      </c>
      <c r="BV486" s="358">
        <v>0.46312838699999997</v>
      </c>
      <c r="BW486" s="358">
        <v>5.1758063999999999E-2</v>
      </c>
      <c r="BX486" s="358">
        <v>2.8525146000000001E-2</v>
      </c>
      <c r="BY486" s="358">
        <v>3.2022886E-2</v>
      </c>
      <c r="BZ486" s="358">
        <v>0.34996082299999998</v>
      </c>
      <c r="CA486" s="358">
        <v>1.8568000000000001E-2</v>
      </c>
      <c r="CB486" s="359">
        <v>5.6036693999999998E-2</v>
      </c>
      <c r="CC486" s="64">
        <v>296</v>
      </c>
      <c r="CD486" s="64">
        <v>307</v>
      </c>
      <c r="CE486" s="64">
        <v>267</v>
      </c>
      <c r="CF486" s="64">
        <v>283</v>
      </c>
      <c r="CG486" s="64">
        <v>248</v>
      </c>
      <c r="CH486" s="64">
        <v>193</v>
      </c>
      <c r="CI486" s="64">
        <v>213</v>
      </c>
      <c r="CJ486" s="64">
        <v>224</v>
      </c>
      <c r="CK486" s="64">
        <v>226</v>
      </c>
      <c r="CL486" s="327">
        <v>259</v>
      </c>
      <c r="CM486" s="328">
        <v>0.163242306025141</v>
      </c>
      <c r="CN486" s="328">
        <v>0.185695538057743</v>
      </c>
      <c r="CO486" s="55" t="s">
        <v>74</v>
      </c>
      <c r="CQ486" s="196"/>
      <c r="CR486" s="38"/>
      <c r="CS486" s="331"/>
      <c r="CT486" s="214"/>
      <c r="CU486" s="302">
        <v>7</v>
      </c>
      <c r="CV486" s="302">
        <v>7</v>
      </c>
      <c r="CW486" s="352" t="s">
        <v>2722</v>
      </c>
      <c r="CY486" s="196"/>
      <c r="CZ486" s="196"/>
      <c r="DA486" s="178"/>
    </row>
    <row r="487" spans="1:105" s="194" customFormat="1">
      <c r="A487" s="55">
        <v>486</v>
      </c>
      <c r="B487" s="194" t="s">
        <v>1913</v>
      </c>
      <c r="C487" s="194" t="s">
        <v>1913</v>
      </c>
      <c r="D487" s="190" t="s">
        <v>29</v>
      </c>
      <c r="F487" s="194" t="s">
        <v>1914</v>
      </c>
      <c r="G487" s="195"/>
      <c r="H487" s="195"/>
      <c r="I487" s="195"/>
      <c r="J487" s="196"/>
      <c r="K487" s="196"/>
      <c r="L487" s="197"/>
      <c r="M487" s="192" t="s">
        <v>798</v>
      </c>
      <c r="N487" s="198"/>
      <c r="O487" s="198"/>
      <c r="P487" s="198"/>
      <c r="Q487" s="193" t="s">
        <v>805</v>
      </c>
      <c r="R487" s="199">
        <v>41929</v>
      </c>
      <c r="S487" s="200"/>
      <c r="T487" s="203"/>
      <c r="U487" s="196"/>
      <c r="W487" s="204"/>
      <c r="X487" s="205" t="s">
        <v>806</v>
      </c>
      <c r="Y487" s="196"/>
      <c r="Z487" s="196"/>
      <c r="AA487" s="199"/>
      <c r="AB487" s="199"/>
      <c r="AC487" s="266"/>
      <c r="AD487" s="199">
        <v>42019</v>
      </c>
      <c r="AE487" s="71">
        <v>4</v>
      </c>
      <c r="AF487" s="214">
        <v>5</v>
      </c>
      <c r="AG487" s="214" t="s">
        <v>2000</v>
      </c>
      <c r="AH487" s="199">
        <v>42072</v>
      </c>
      <c r="AI487" s="204"/>
      <c r="AJ487" s="206"/>
      <c r="AK487" s="199">
        <v>42079</v>
      </c>
      <c r="AL487" s="199"/>
      <c r="AN487" s="71">
        <v>1</v>
      </c>
      <c r="AO487" s="199">
        <v>42051</v>
      </c>
      <c r="AP487" s="171"/>
      <c r="AQ487" s="206"/>
      <c r="AR487" s="57">
        <v>42005</v>
      </c>
      <c r="AS487" s="71"/>
      <c r="AT487" s="280" t="s">
        <v>1967</v>
      </c>
      <c r="AU487" s="206"/>
      <c r="AW487" s="71"/>
      <c r="AX487" s="71"/>
      <c r="AY487" s="176">
        <v>35.813358000000001</v>
      </c>
      <c r="AZ487" s="176">
        <v>128.47246100000001</v>
      </c>
      <c r="BA487" s="208">
        <v>24</v>
      </c>
      <c r="BB487" s="201"/>
      <c r="BC487" s="202"/>
      <c r="BD487" s="55" t="s">
        <v>74</v>
      </c>
      <c r="BE487" s="211">
        <v>8.530999273255814</v>
      </c>
      <c r="BF487" s="295" t="s">
        <v>1967</v>
      </c>
      <c r="BG487" s="57">
        <v>42147</v>
      </c>
      <c r="BH487" s="57" t="s">
        <v>1122</v>
      </c>
      <c r="BI487" s="95" t="s">
        <v>2023</v>
      </c>
      <c r="BJ487" s="99">
        <v>192.16899999999998</v>
      </c>
      <c r="BK487" s="307">
        <v>1.7210682492581598E-2</v>
      </c>
      <c r="BL487" s="93" t="s">
        <v>2015</v>
      </c>
      <c r="BM487" s="55">
        <v>3</v>
      </c>
      <c r="BN487" s="320" t="s">
        <v>2138</v>
      </c>
      <c r="BO487" s="358">
        <v>1.2E-2</v>
      </c>
      <c r="BP487" s="358">
        <v>0.17499999999999999</v>
      </c>
      <c r="BQ487" s="358">
        <v>0</v>
      </c>
      <c r="BR487" s="358">
        <v>5.0000000000000001E-3</v>
      </c>
      <c r="BS487" s="358">
        <v>0.80700000000000005</v>
      </c>
      <c r="BT487" s="358">
        <v>0</v>
      </c>
      <c r="BU487" s="359">
        <v>0</v>
      </c>
      <c r="BV487" s="358">
        <v>0.16831565500000001</v>
      </c>
      <c r="BW487" s="358">
        <v>0.11184345599999999</v>
      </c>
      <c r="BX487" s="358">
        <v>6.5444891000000005E-2</v>
      </c>
      <c r="BY487" s="358">
        <v>9.4981920999999997E-2</v>
      </c>
      <c r="BZ487" s="358">
        <v>0.43735109500000002</v>
      </c>
      <c r="CA487" s="358">
        <v>2.9868404000000001E-2</v>
      </c>
      <c r="CB487" s="359">
        <v>9.2194578999999999E-2</v>
      </c>
      <c r="CC487" s="64">
        <v>296</v>
      </c>
      <c r="CD487" s="64">
        <v>307</v>
      </c>
      <c r="CE487" s="64">
        <v>267</v>
      </c>
      <c r="CF487" s="64">
        <v>284</v>
      </c>
      <c r="CG487" s="64">
        <v>248</v>
      </c>
      <c r="CH487" s="64">
        <v>193</v>
      </c>
      <c r="CI487" s="64">
        <v>213</v>
      </c>
      <c r="CJ487" s="64">
        <v>224</v>
      </c>
      <c r="CK487" s="64">
        <v>226</v>
      </c>
      <c r="CL487" s="327">
        <v>259</v>
      </c>
      <c r="CM487" s="328">
        <v>0.115965900881376</v>
      </c>
      <c r="CN487" s="328">
        <v>0.187140428870293</v>
      </c>
      <c r="CO487" s="55" t="s">
        <v>74</v>
      </c>
      <c r="CQ487" s="196"/>
      <c r="CR487" s="38"/>
      <c r="CS487" s="331"/>
      <c r="CT487" s="214"/>
      <c r="CU487" s="302">
        <v>7</v>
      </c>
      <c r="CV487" s="302">
        <v>7</v>
      </c>
      <c r="CW487" s="352" t="s">
        <v>2723</v>
      </c>
      <c r="CY487" s="196"/>
      <c r="CZ487" s="196"/>
      <c r="DA487" s="178"/>
    </row>
    <row r="488" spans="1:105" s="194" customFormat="1">
      <c r="A488" s="55">
        <v>487</v>
      </c>
      <c r="B488" s="194" t="s">
        <v>1915</v>
      </c>
      <c r="C488" s="194" t="s">
        <v>1915</v>
      </c>
      <c r="D488" s="190" t="s">
        <v>29</v>
      </c>
      <c r="F488" s="194" t="s">
        <v>1916</v>
      </c>
      <c r="G488" s="195"/>
      <c r="H488" s="195"/>
      <c r="I488" s="195"/>
      <c r="J488" s="196"/>
      <c r="K488" s="196"/>
      <c r="L488" s="197"/>
      <c r="M488" s="192" t="s">
        <v>798</v>
      </c>
      <c r="N488" s="198"/>
      <c r="O488" s="198"/>
      <c r="P488" s="198"/>
      <c r="Q488" s="193" t="s">
        <v>805</v>
      </c>
      <c r="R488" s="199">
        <v>41929</v>
      </c>
      <c r="S488" s="200"/>
      <c r="T488" s="203"/>
      <c r="U488" s="196"/>
      <c r="W488" s="204"/>
      <c r="X488" s="205" t="s">
        <v>806</v>
      </c>
      <c r="Y488" s="196"/>
      <c r="Z488" s="196"/>
      <c r="AA488" s="199"/>
      <c r="AB488" s="199"/>
      <c r="AC488" s="266"/>
      <c r="AD488" s="199">
        <v>42019</v>
      </c>
      <c r="AE488" s="71">
        <v>4</v>
      </c>
      <c r="AF488" s="214">
        <v>8</v>
      </c>
      <c r="AG488" s="214" t="s">
        <v>2000</v>
      </c>
      <c r="AH488" s="199">
        <v>42072</v>
      </c>
      <c r="AI488" s="204"/>
      <c r="AJ488" s="206"/>
      <c r="AK488" s="199">
        <v>42079</v>
      </c>
      <c r="AL488" s="199"/>
      <c r="AN488" s="71"/>
      <c r="AO488" s="199">
        <v>42051</v>
      </c>
      <c r="AP488" s="171"/>
      <c r="AQ488" s="206"/>
      <c r="AR488" s="57">
        <v>42005</v>
      </c>
      <c r="AS488" s="71"/>
      <c r="AT488" s="280" t="s">
        <v>1967</v>
      </c>
      <c r="AU488" s="206"/>
      <c r="AW488" s="71"/>
      <c r="AX488" s="71"/>
      <c r="AY488" s="176">
        <v>35.451393000000003</v>
      </c>
      <c r="AZ488" s="176">
        <v>128.21481499999999</v>
      </c>
      <c r="BA488" s="208">
        <v>20</v>
      </c>
      <c r="BB488" s="201"/>
      <c r="BC488" s="202"/>
      <c r="BD488" s="55" t="s">
        <v>74</v>
      </c>
      <c r="BE488" s="211">
        <v>9.1640231815025945</v>
      </c>
      <c r="BF488" s="295" t="s">
        <v>1967</v>
      </c>
      <c r="BG488" s="57">
        <v>42147</v>
      </c>
      <c r="BH488" s="57" t="s">
        <v>1122</v>
      </c>
      <c r="BI488" s="95" t="s">
        <v>2023</v>
      </c>
      <c r="BJ488" s="99">
        <v>193.53199999999998</v>
      </c>
      <c r="BK488" s="307">
        <v>6.68576886341929E-3</v>
      </c>
      <c r="BL488" s="93" t="s">
        <v>2015</v>
      </c>
      <c r="BM488" s="55">
        <v>3</v>
      </c>
      <c r="BN488" s="320" t="s">
        <v>2138</v>
      </c>
      <c r="BO488" s="358">
        <v>0</v>
      </c>
      <c r="BP488" s="358">
        <v>0.14399999999999999</v>
      </c>
      <c r="BQ488" s="358">
        <v>1E-3</v>
      </c>
      <c r="BR488" s="358">
        <v>3.5999999999999997E-2</v>
      </c>
      <c r="BS488" s="358">
        <v>0.81799999999999995</v>
      </c>
      <c r="BT488" s="358">
        <v>0</v>
      </c>
      <c r="BU488" s="359">
        <v>1E-3</v>
      </c>
      <c r="BV488" s="358">
        <v>0.128987457</v>
      </c>
      <c r="BW488" s="358">
        <v>0.104449047</v>
      </c>
      <c r="BX488" s="358">
        <v>8.0324578999999993E-2</v>
      </c>
      <c r="BY488" s="358">
        <v>0.11111573700000001</v>
      </c>
      <c r="BZ488" s="358">
        <v>0.451438161</v>
      </c>
      <c r="CA488" s="358">
        <v>2.4561448999999999E-2</v>
      </c>
      <c r="CB488" s="359">
        <v>9.9123568999999995E-2</v>
      </c>
      <c r="CC488" s="64">
        <v>295</v>
      </c>
      <c r="CD488" s="64">
        <v>307</v>
      </c>
      <c r="CE488" s="64">
        <v>267</v>
      </c>
      <c r="CF488" s="64">
        <v>283</v>
      </c>
      <c r="CG488" s="64">
        <v>248</v>
      </c>
      <c r="CH488" s="64">
        <v>193</v>
      </c>
      <c r="CI488" s="64">
        <v>214</v>
      </c>
      <c r="CJ488" s="64">
        <v>224</v>
      </c>
      <c r="CK488" s="64">
        <v>226</v>
      </c>
      <c r="CL488" s="327">
        <v>259</v>
      </c>
      <c r="CM488" s="328">
        <v>9.0362664354861996E-2</v>
      </c>
      <c r="CN488" s="328">
        <v>0.18562170404727099</v>
      </c>
      <c r="CO488" s="55" t="s">
        <v>74</v>
      </c>
      <c r="CQ488" s="196"/>
      <c r="CR488" s="38"/>
      <c r="CS488" s="331"/>
      <c r="CT488" s="214"/>
      <c r="CU488" s="302">
        <v>7</v>
      </c>
      <c r="CV488" s="302">
        <v>7</v>
      </c>
      <c r="CW488" s="352" t="s">
        <v>2724</v>
      </c>
      <c r="CY488" s="196"/>
      <c r="CZ488" s="196"/>
      <c r="DA488" s="178"/>
    </row>
    <row r="489" spans="1:105" s="194" customFormat="1">
      <c r="A489" s="55">
        <v>488</v>
      </c>
      <c r="B489" s="242" t="s">
        <v>1917</v>
      </c>
      <c r="C489" s="242" t="s">
        <v>1917</v>
      </c>
      <c r="D489" s="243" t="s">
        <v>2029</v>
      </c>
      <c r="E489" s="242"/>
      <c r="F489" s="242" t="s">
        <v>1918</v>
      </c>
      <c r="G489" s="244"/>
      <c r="H489" s="244"/>
      <c r="I489" s="244"/>
      <c r="J489" s="239"/>
      <c r="K489" s="239"/>
      <c r="L489" s="245"/>
      <c r="M489" s="247" t="s">
        <v>798</v>
      </c>
      <c r="N489" s="248"/>
      <c r="O489" s="248"/>
      <c r="P489" s="248"/>
      <c r="Q489" s="249" t="s">
        <v>805</v>
      </c>
      <c r="R489" s="250">
        <v>41929</v>
      </c>
      <c r="S489" s="251"/>
      <c r="T489" s="254"/>
      <c r="U489" s="239"/>
      <c r="V489" s="242"/>
      <c r="W489" s="255"/>
      <c r="X489" s="256" t="s">
        <v>806</v>
      </c>
      <c r="Y489" s="239"/>
      <c r="Z489" s="239"/>
      <c r="AA489" s="250"/>
      <c r="AB489" s="250"/>
      <c r="AC489" s="267"/>
      <c r="AD489" s="199">
        <v>42094</v>
      </c>
      <c r="AE489" s="71">
        <v>8</v>
      </c>
      <c r="AF489" s="214"/>
      <c r="AG489" s="214"/>
      <c r="AH489" s="250"/>
      <c r="AI489" s="255"/>
      <c r="AJ489" s="257"/>
      <c r="AK489" s="250"/>
      <c r="AL489" s="250"/>
      <c r="AM489" s="242"/>
      <c r="AN489" s="71">
        <v>3</v>
      </c>
      <c r="AO489" s="250"/>
      <c r="AP489" s="171"/>
      <c r="AQ489" s="257"/>
      <c r="AR489" s="57">
        <v>42005</v>
      </c>
      <c r="AS489" s="71"/>
      <c r="AT489" s="280" t="s">
        <v>1967</v>
      </c>
      <c r="AU489" s="257"/>
      <c r="AV489" s="242"/>
      <c r="AW489" s="71"/>
      <c r="AX489" s="71" t="s">
        <v>1967</v>
      </c>
      <c r="AY489" s="246">
        <v>36.183436</v>
      </c>
      <c r="AZ489" s="246">
        <v>128.21911</v>
      </c>
      <c r="BA489" s="258">
        <v>50</v>
      </c>
      <c r="BB489" s="252"/>
      <c r="BC489" s="253"/>
      <c r="BD489" s="55" t="s">
        <v>74</v>
      </c>
      <c r="BE489" s="211">
        <v>9.0887816198653972</v>
      </c>
      <c r="BF489" s="296" t="s">
        <v>1967</v>
      </c>
      <c r="BG489" s="57">
        <v>42205</v>
      </c>
      <c r="BH489" s="57" t="s">
        <v>806</v>
      </c>
      <c r="BI489" s="305">
        <v>42325</v>
      </c>
      <c r="BJ489" s="346">
        <v>143.75919999999999</v>
      </c>
      <c r="BK489" s="307"/>
      <c r="BL489" s="93" t="s">
        <v>2015</v>
      </c>
      <c r="BM489" s="55">
        <v>9</v>
      </c>
      <c r="BN489" s="55" t="s">
        <v>2075</v>
      </c>
      <c r="BO489" s="358">
        <v>0.38400000000000001</v>
      </c>
      <c r="BP489" s="358">
        <v>1E-3</v>
      </c>
      <c r="BQ489" s="358">
        <v>0</v>
      </c>
      <c r="BR489" s="358">
        <v>0</v>
      </c>
      <c r="BS489" s="358">
        <v>0.61499999999999999</v>
      </c>
      <c r="BT489" s="358">
        <v>0</v>
      </c>
      <c r="BU489" s="359">
        <v>0</v>
      </c>
      <c r="BV489" s="358">
        <v>0.402100332</v>
      </c>
      <c r="BW489" s="358">
        <v>7.7685110000000002E-2</v>
      </c>
      <c r="BX489" s="358">
        <v>2.1511498E-2</v>
      </c>
      <c r="BY489" s="358">
        <v>5.9621647999999999E-2</v>
      </c>
      <c r="BZ489" s="358">
        <v>0.34389972699999999</v>
      </c>
      <c r="CA489" s="358">
        <v>3.5881942E-2</v>
      </c>
      <c r="CB489" s="359">
        <v>5.9299743000000002E-2</v>
      </c>
      <c r="CC489" s="64">
        <v>296</v>
      </c>
      <c r="CD489" s="64">
        <v>307</v>
      </c>
      <c r="CE489" s="64">
        <v>267</v>
      </c>
      <c r="CF489" s="64">
        <v>283</v>
      </c>
      <c r="CG489" s="64">
        <v>248</v>
      </c>
      <c r="CH489" s="64">
        <v>193</v>
      </c>
      <c r="CI489" s="64">
        <v>213</v>
      </c>
      <c r="CJ489" s="64">
        <v>224</v>
      </c>
      <c r="CK489" s="64">
        <v>226</v>
      </c>
      <c r="CL489" s="327">
        <v>259</v>
      </c>
      <c r="CM489" s="328">
        <v>0.147493136829938</v>
      </c>
      <c r="CN489" s="328">
        <v>0.20484051388088501</v>
      </c>
      <c r="CO489" s="55" t="s">
        <v>74</v>
      </c>
      <c r="CQ489" s="239"/>
      <c r="CR489" s="38"/>
      <c r="CS489" s="331"/>
      <c r="CT489" s="214"/>
      <c r="CU489" s="302">
        <v>7</v>
      </c>
      <c r="CV489" s="302">
        <v>7</v>
      </c>
      <c r="CW489" s="352" t="s">
        <v>2725</v>
      </c>
      <c r="CY489" s="196"/>
      <c r="CZ489" s="196"/>
      <c r="DA489" s="178"/>
    </row>
    <row r="490" spans="1:105" s="194" customFormat="1">
      <c r="A490" s="55">
        <v>489</v>
      </c>
      <c r="B490" s="194" t="s">
        <v>1919</v>
      </c>
      <c r="C490" s="194" t="s">
        <v>1919</v>
      </c>
      <c r="D490" s="190" t="s">
        <v>29</v>
      </c>
      <c r="F490" s="194" t="s">
        <v>1920</v>
      </c>
      <c r="G490" s="195"/>
      <c r="H490" s="195"/>
      <c r="I490" s="195"/>
      <c r="J490" s="196"/>
      <c r="K490" s="196"/>
      <c r="L490" s="197"/>
      <c r="M490" s="192" t="s">
        <v>798</v>
      </c>
      <c r="N490" s="198"/>
      <c r="O490" s="198"/>
      <c r="P490" s="198"/>
      <c r="Q490" s="193" t="s">
        <v>805</v>
      </c>
      <c r="R490" s="199">
        <v>41929</v>
      </c>
      <c r="S490" s="200"/>
      <c r="T490" s="203"/>
      <c r="U490" s="196"/>
      <c r="W490" s="204"/>
      <c r="X490" s="205" t="s">
        <v>806</v>
      </c>
      <c r="Y490" s="196"/>
      <c r="Z490" s="196"/>
      <c r="AA490" s="199"/>
      <c r="AB490" s="199"/>
      <c r="AC490" s="266"/>
      <c r="AD490" s="199">
        <v>42019</v>
      </c>
      <c r="AE490" s="71"/>
      <c r="AF490" s="214">
        <v>7</v>
      </c>
      <c r="AG490" s="214" t="s">
        <v>2000</v>
      </c>
      <c r="AH490" s="199">
        <v>42072</v>
      </c>
      <c r="AI490" s="204"/>
      <c r="AJ490" s="206"/>
      <c r="AK490" s="199">
        <v>42079</v>
      </c>
      <c r="AL490" s="199"/>
      <c r="AN490" s="71">
        <v>2</v>
      </c>
      <c r="AO490" s="199">
        <v>42051</v>
      </c>
      <c r="AP490" s="171"/>
      <c r="AQ490" s="206"/>
      <c r="AR490" s="57">
        <v>42005</v>
      </c>
      <c r="AS490" s="71"/>
      <c r="AT490" s="280" t="s">
        <v>1967</v>
      </c>
      <c r="AU490" s="206"/>
      <c r="AW490" s="71"/>
      <c r="AX490" s="71" t="s">
        <v>1967</v>
      </c>
      <c r="AY490" s="176">
        <v>35.385294000000002</v>
      </c>
      <c r="AZ490" s="176">
        <v>128.650238</v>
      </c>
      <c r="BA490" s="208">
        <v>14</v>
      </c>
      <c r="BB490" s="201"/>
      <c r="BC490" s="202"/>
      <c r="BD490" s="55" t="s">
        <v>74</v>
      </c>
      <c r="BE490" s="211">
        <v>8.8480027173913047</v>
      </c>
      <c r="BF490" s="295" t="s">
        <v>1967</v>
      </c>
      <c r="BG490" s="57">
        <v>42147</v>
      </c>
      <c r="BH490" s="57" t="s">
        <v>1122</v>
      </c>
      <c r="BI490" s="95" t="s">
        <v>2023</v>
      </c>
      <c r="BJ490" s="99">
        <v>121.29299999999999</v>
      </c>
      <c r="BK490" s="307">
        <v>1.86964878560196E-2</v>
      </c>
      <c r="BL490" s="93" t="s">
        <v>2015</v>
      </c>
      <c r="BM490" s="55">
        <v>3</v>
      </c>
      <c r="BN490" s="320" t="s">
        <v>2138</v>
      </c>
      <c r="BO490" s="358">
        <v>3.3000000000000002E-2</v>
      </c>
      <c r="BP490" s="358">
        <v>0.11700000000000001</v>
      </c>
      <c r="BQ490" s="358">
        <v>1.7999999999999999E-2</v>
      </c>
      <c r="BR490" s="358">
        <v>5.0999999999999997E-2</v>
      </c>
      <c r="BS490" s="358">
        <v>0.69599999999999995</v>
      </c>
      <c r="BT490" s="358">
        <v>6.7000000000000004E-2</v>
      </c>
      <c r="BU490" s="359">
        <v>1.9E-2</v>
      </c>
      <c r="BV490" s="358">
        <v>0.118452495</v>
      </c>
      <c r="BW490" s="358">
        <v>2.6012127999999999E-2</v>
      </c>
      <c r="BX490" s="358">
        <v>1.7515113999999998E-2</v>
      </c>
      <c r="BY490" s="358">
        <v>7.984637E-2</v>
      </c>
      <c r="BZ490" s="358">
        <v>0.619415092</v>
      </c>
      <c r="CA490" s="358">
        <v>4.6446579000000002E-2</v>
      </c>
      <c r="CB490" s="359">
        <v>9.2312221E-2</v>
      </c>
      <c r="CC490" s="64">
        <v>296</v>
      </c>
      <c r="CD490" s="64">
        <v>307</v>
      </c>
      <c r="CE490" s="64">
        <v>267</v>
      </c>
      <c r="CF490" s="64">
        <v>284</v>
      </c>
      <c r="CG490" s="64">
        <v>248</v>
      </c>
      <c r="CH490" s="64">
        <v>193</v>
      </c>
      <c r="CI490" s="64">
        <v>213</v>
      </c>
      <c r="CJ490" s="64">
        <v>224</v>
      </c>
      <c r="CK490" s="64">
        <v>226</v>
      </c>
      <c r="CL490" s="327">
        <v>259</v>
      </c>
      <c r="CM490" s="328">
        <v>2.6036699898858501E-2</v>
      </c>
      <c r="CN490" s="328">
        <v>0.305601708995965</v>
      </c>
      <c r="CO490" s="55" t="s">
        <v>74</v>
      </c>
      <c r="CP490" s="194" t="s">
        <v>2060</v>
      </c>
      <c r="CQ490" s="196"/>
      <c r="CR490" s="38"/>
      <c r="CS490" s="331"/>
      <c r="CT490" s="214"/>
      <c r="CU490" s="302">
        <v>8</v>
      </c>
      <c r="CV490" s="302">
        <v>8</v>
      </c>
      <c r="CW490" s="352" t="s">
        <v>2726</v>
      </c>
      <c r="CY490" s="196"/>
      <c r="CZ490" s="196"/>
      <c r="DA490" s="178"/>
    </row>
    <row r="491" spans="1:105" s="242" customFormat="1">
      <c r="A491" s="55">
        <v>490</v>
      </c>
      <c r="B491" s="194" t="s">
        <v>1921</v>
      </c>
      <c r="C491" s="194" t="s">
        <v>1921</v>
      </c>
      <c r="D491" s="190" t="s">
        <v>2029</v>
      </c>
      <c r="E491" s="194"/>
      <c r="F491" s="194" t="s">
        <v>1922</v>
      </c>
      <c r="G491" s="195"/>
      <c r="H491" s="195"/>
      <c r="I491" s="195"/>
      <c r="J491" s="196"/>
      <c r="K491" s="196"/>
      <c r="L491" s="197"/>
      <c r="M491" s="192" t="s">
        <v>798</v>
      </c>
      <c r="N491" s="198"/>
      <c r="O491" s="198"/>
      <c r="P491" s="198"/>
      <c r="Q491" s="193" t="s">
        <v>805</v>
      </c>
      <c r="R491" s="199">
        <v>41929</v>
      </c>
      <c r="S491" s="200"/>
      <c r="T491" s="203"/>
      <c r="U491" s="196"/>
      <c r="V491" s="194"/>
      <c r="W491" s="204"/>
      <c r="X491" s="205" t="s">
        <v>806</v>
      </c>
      <c r="Y491" s="196"/>
      <c r="Z491" s="196"/>
      <c r="AA491" s="199"/>
      <c r="AB491" s="199"/>
      <c r="AC491" s="266"/>
      <c r="AD491" s="199">
        <v>42019</v>
      </c>
      <c r="AE491" s="71"/>
      <c r="AF491" s="214">
        <v>9</v>
      </c>
      <c r="AG491" s="214" t="s">
        <v>2000</v>
      </c>
      <c r="AH491" s="199">
        <v>42072</v>
      </c>
      <c r="AI491" s="204"/>
      <c r="AJ491" s="206"/>
      <c r="AK491" s="199">
        <v>42079</v>
      </c>
      <c r="AL491" s="199"/>
      <c r="AM491" s="194"/>
      <c r="AN491" s="71">
        <v>3</v>
      </c>
      <c r="AO491" s="199">
        <v>42051</v>
      </c>
      <c r="AP491" s="171"/>
      <c r="AQ491" s="206"/>
      <c r="AR491" s="57">
        <v>42005</v>
      </c>
      <c r="AS491" s="71"/>
      <c r="AT491" s="280" t="s">
        <v>1967</v>
      </c>
      <c r="AU491" s="206"/>
      <c r="AV491" s="194"/>
      <c r="AW491" s="71"/>
      <c r="AX491" s="71" t="s">
        <v>1967</v>
      </c>
      <c r="AY491" s="176">
        <v>35.883991000000002</v>
      </c>
      <c r="AZ491" s="176">
        <v>128.78494499999999</v>
      </c>
      <c r="BA491" s="208">
        <v>46</v>
      </c>
      <c r="BB491" s="201"/>
      <c r="BC491" s="202"/>
      <c r="BD491" s="55" t="s">
        <v>74</v>
      </c>
      <c r="BE491" s="310">
        <v>9.2566024962978624</v>
      </c>
      <c r="BF491" s="295" t="s">
        <v>1967</v>
      </c>
      <c r="BG491" s="57">
        <v>42147</v>
      </c>
      <c r="BH491" s="57" t="s">
        <v>1122</v>
      </c>
      <c r="BI491" s="95" t="s">
        <v>2023</v>
      </c>
      <c r="BJ491" s="99">
        <v>97.887</v>
      </c>
      <c r="BK491" s="309">
        <v>0.26045431078988102</v>
      </c>
      <c r="BL491" s="93" t="s">
        <v>2015</v>
      </c>
      <c r="BM491" s="55">
        <v>9</v>
      </c>
      <c r="BN491" s="55" t="s">
        <v>2075</v>
      </c>
      <c r="BO491" s="358">
        <v>0.38400000000000001</v>
      </c>
      <c r="BP491" s="358">
        <v>2E-3</v>
      </c>
      <c r="BQ491" s="358">
        <v>0</v>
      </c>
      <c r="BR491" s="358">
        <v>0</v>
      </c>
      <c r="BS491" s="358">
        <v>0.61299999999999999</v>
      </c>
      <c r="BT491" s="358">
        <v>0</v>
      </c>
      <c r="BU491" s="359">
        <v>0</v>
      </c>
      <c r="BV491" s="358">
        <v>0.49451653600000001</v>
      </c>
      <c r="BW491" s="358">
        <v>3.4558163000000003E-2</v>
      </c>
      <c r="BX491" s="358">
        <v>1.9238671999999998E-2</v>
      </c>
      <c r="BY491" s="358">
        <v>1.5826657000000001E-2</v>
      </c>
      <c r="BZ491" s="358">
        <v>0.36424276799999999</v>
      </c>
      <c r="CA491" s="358">
        <v>1.5587201E-2</v>
      </c>
      <c r="CB491" s="359">
        <v>5.6030003000000002E-2</v>
      </c>
      <c r="CC491" s="64">
        <v>296</v>
      </c>
      <c r="CD491" s="64">
        <v>307</v>
      </c>
      <c r="CE491" s="64">
        <v>267</v>
      </c>
      <c r="CF491" s="64">
        <v>283</v>
      </c>
      <c r="CG491" s="64">
        <v>248</v>
      </c>
      <c r="CH491" s="64">
        <v>193</v>
      </c>
      <c r="CI491" s="64">
        <v>213</v>
      </c>
      <c r="CJ491" s="64">
        <v>224</v>
      </c>
      <c r="CK491" s="64">
        <v>226</v>
      </c>
      <c r="CL491" s="327">
        <v>259</v>
      </c>
      <c r="CM491" s="328">
        <v>0.13197514809998601</v>
      </c>
      <c r="CN491" s="328">
        <v>0.197882681936214</v>
      </c>
      <c r="CO491" s="55" t="s">
        <v>74</v>
      </c>
      <c r="CQ491" s="196"/>
      <c r="CR491" s="38"/>
      <c r="CS491" s="331"/>
      <c r="CT491" s="214"/>
      <c r="CU491" s="302">
        <v>7</v>
      </c>
      <c r="CV491" s="302">
        <v>7</v>
      </c>
      <c r="CW491" s="352" t="s">
        <v>2727</v>
      </c>
      <c r="CY491" s="239"/>
      <c r="CZ491" s="239"/>
      <c r="DA491" s="247"/>
    </row>
    <row r="492" spans="1:105" s="194" customFormat="1">
      <c r="A492" s="55">
        <v>491</v>
      </c>
      <c r="B492" s="194" t="s">
        <v>1923</v>
      </c>
      <c r="C492" s="194" t="s">
        <v>1923</v>
      </c>
      <c r="D492" s="190" t="s">
        <v>29</v>
      </c>
      <c r="F492" s="194" t="s">
        <v>1924</v>
      </c>
      <c r="G492" s="195"/>
      <c r="H492" s="195"/>
      <c r="I492" s="195"/>
      <c r="J492" s="196"/>
      <c r="K492" s="196"/>
      <c r="L492" s="197"/>
      <c r="M492" s="192" t="s">
        <v>798</v>
      </c>
      <c r="N492" s="198"/>
      <c r="O492" s="198"/>
      <c r="P492" s="198"/>
      <c r="Q492" s="193" t="s">
        <v>805</v>
      </c>
      <c r="R492" s="199">
        <v>41929</v>
      </c>
      <c r="S492" s="200"/>
      <c r="T492" s="203"/>
      <c r="U492" s="196"/>
      <c r="W492" s="204"/>
      <c r="X492" s="205" t="s">
        <v>806</v>
      </c>
      <c r="Y492" s="196"/>
      <c r="Z492" s="196"/>
      <c r="AA492" s="199"/>
      <c r="AB492" s="199"/>
      <c r="AC492" s="266"/>
      <c r="AD492" s="199">
        <v>42019</v>
      </c>
      <c r="AE492" s="71"/>
      <c r="AF492" s="214">
        <v>8</v>
      </c>
      <c r="AG492" s="214" t="s">
        <v>2000</v>
      </c>
      <c r="AH492" s="199">
        <v>42072</v>
      </c>
      <c r="AI492" s="204"/>
      <c r="AJ492" s="206"/>
      <c r="AK492" s="199">
        <v>42079</v>
      </c>
      <c r="AL492" s="199"/>
      <c r="AN492" s="71">
        <v>1</v>
      </c>
      <c r="AO492" s="199">
        <v>42051</v>
      </c>
      <c r="AP492" s="171"/>
      <c r="AQ492" s="206"/>
      <c r="AR492" s="57">
        <v>42005</v>
      </c>
      <c r="AS492" s="71"/>
      <c r="AT492" s="280" t="s">
        <v>1967</v>
      </c>
      <c r="AU492" s="206"/>
      <c r="AW492" s="71"/>
      <c r="AX492" s="71" t="s">
        <v>1967</v>
      </c>
      <c r="AY492" s="176">
        <v>36.285741999999999</v>
      </c>
      <c r="AZ492" s="176">
        <v>128.364586</v>
      </c>
      <c r="BA492" s="208">
        <v>152</v>
      </c>
      <c r="BB492" s="201"/>
      <c r="BC492" s="202"/>
      <c r="BD492" s="55" t="s">
        <v>74</v>
      </c>
      <c r="BE492" s="211">
        <v>8.9185189718482238</v>
      </c>
      <c r="BF492" s="295" t="s">
        <v>1967</v>
      </c>
      <c r="BG492" s="57">
        <v>42147</v>
      </c>
      <c r="BH492" s="57" t="s">
        <v>1122</v>
      </c>
      <c r="BI492" s="95" t="s">
        <v>2023</v>
      </c>
      <c r="BJ492" s="99">
        <v>182.48699999999999</v>
      </c>
      <c r="BK492" s="307">
        <v>1.0463378176382701E-2</v>
      </c>
      <c r="BL492" s="93" t="s">
        <v>2015</v>
      </c>
      <c r="BM492" s="55">
        <v>3</v>
      </c>
      <c r="BN492" s="320" t="s">
        <v>2138</v>
      </c>
      <c r="BO492" s="358">
        <v>0</v>
      </c>
      <c r="BP492" s="358">
        <v>0.13900000000000001</v>
      </c>
      <c r="BQ492" s="358">
        <v>1E-3</v>
      </c>
      <c r="BR492" s="358">
        <v>3.4000000000000002E-2</v>
      </c>
      <c r="BS492" s="358">
        <v>0.82599999999999996</v>
      </c>
      <c r="BT492" s="358">
        <v>0</v>
      </c>
      <c r="BU492" s="359">
        <v>0</v>
      </c>
      <c r="BV492" s="358">
        <v>9.5099125000000007E-2</v>
      </c>
      <c r="BW492" s="358">
        <v>0.11968469800000001</v>
      </c>
      <c r="BX492" s="358">
        <v>6.6538154000000002E-2</v>
      </c>
      <c r="BY492" s="358">
        <v>0.13282108400000001</v>
      </c>
      <c r="BZ492" s="358">
        <v>0.444369285</v>
      </c>
      <c r="CA492" s="358">
        <v>4.0979509999999997E-2</v>
      </c>
      <c r="CB492" s="359">
        <v>0.10050814600000001</v>
      </c>
      <c r="CC492" s="64">
        <v>295</v>
      </c>
      <c r="CD492" s="64">
        <v>307</v>
      </c>
      <c r="CE492" s="64">
        <v>267</v>
      </c>
      <c r="CF492" s="64">
        <v>283</v>
      </c>
      <c r="CG492" s="64">
        <v>248</v>
      </c>
      <c r="CH492" s="64">
        <v>193</v>
      </c>
      <c r="CI492" s="64">
        <v>214</v>
      </c>
      <c r="CJ492" s="64">
        <v>224</v>
      </c>
      <c r="CK492" s="64">
        <v>226</v>
      </c>
      <c r="CL492" s="327">
        <v>259</v>
      </c>
      <c r="CM492" s="328">
        <v>7.2764051437653507E-2</v>
      </c>
      <c r="CN492" s="328">
        <v>0.20082899616667199</v>
      </c>
      <c r="CO492" s="55" t="s">
        <v>74</v>
      </c>
      <c r="CQ492" s="196"/>
      <c r="CR492" s="38"/>
      <c r="CS492" s="331"/>
      <c r="CT492" s="214"/>
      <c r="CU492" s="302">
        <v>7</v>
      </c>
      <c r="CV492" s="302">
        <v>7</v>
      </c>
      <c r="CW492" s="352" t="s">
        <v>2728</v>
      </c>
      <c r="CY492" s="196"/>
      <c r="CZ492" s="196"/>
      <c r="DA492" s="178"/>
    </row>
    <row r="493" spans="1:105" s="194" customFormat="1">
      <c r="A493" s="55">
        <v>492</v>
      </c>
      <c r="B493" s="194" t="s">
        <v>1925</v>
      </c>
      <c r="C493" s="194" t="s">
        <v>1925</v>
      </c>
      <c r="D493" s="190" t="s">
        <v>29</v>
      </c>
      <c r="F493" s="194" t="s">
        <v>1926</v>
      </c>
      <c r="G493" s="195"/>
      <c r="H493" s="195"/>
      <c r="I493" s="195"/>
      <c r="J493" s="196"/>
      <c r="K493" s="196"/>
      <c r="L493" s="197"/>
      <c r="M493" s="192" t="s">
        <v>798</v>
      </c>
      <c r="N493" s="198"/>
      <c r="O493" s="198"/>
      <c r="P493" s="198"/>
      <c r="Q493" s="193" t="s">
        <v>805</v>
      </c>
      <c r="R493" s="199">
        <v>41929</v>
      </c>
      <c r="S493" s="200"/>
      <c r="T493" s="203"/>
      <c r="U493" s="196"/>
      <c r="W493" s="204"/>
      <c r="X493" s="205" t="s">
        <v>806</v>
      </c>
      <c r="Y493" s="196"/>
      <c r="Z493" s="196"/>
      <c r="AA493" s="199"/>
      <c r="AB493" s="199"/>
      <c r="AC493" s="266"/>
      <c r="AD493" s="199">
        <v>42094</v>
      </c>
      <c r="AE493" s="71">
        <v>10</v>
      </c>
      <c r="AF493" s="214">
        <v>2</v>
      </c>
      <c r="AG493" s="214" t="s">
        <v>2001</v>
      </c>
      <c r="AH493" s="199"/>
      <c r="AI493" s="204"/>
      <c r="AJ493" s="206"/>
      <c r="AK493" s="199"/>
      <c r="AL493" s="199"/>
      <c r="AN493" s="71">
        <v>1</v>
      </c>
      <c r="AO493" s="199"/>
      <c r="AP493" s="171"/>
      <c r="AQ493" s="206"/>
      <c r="AR493" s="57">
        <v>42005</v>
      </c>
      <c r="AS493" s="71"/>
      <c r="AT493" s="280" t="s">
        <v>1967</v>
      </c>
      <c r="AU493" s="206"/>
      <c r="AW493" s="71"/>
      <c r="AX493" s="71"/>
      <c r="AY493" s="176">
        <v>36.228304000000001</v>
      </c>
      <c r="AZ493" s="176">
        <v>128.332763</v>
      </c>
      <c r="BA493" s="208">
        <v>33</v>
      </c>
      <c r="BB493" s="201"/>
      <c r="BC493" s="202"/>
      <c r="BD493" s="55" t="s">
        <v>74</v>
      </c>
      <c r="BE493" s="211">
        <v>8.7878240190249706</v>
      </c>
      <c r="BF493" s="296" t="s">
        <v>1967</v>
      </c>
      <c r="BG493" s="199">
        <v>42187</v>
      </c>
      <c r="BH493" s="199" t="s">
        <v>1122</v>
      </c>
      <c r="BI493" s="95" t="s">
        <v>2023</v>
      </c>
      <c r="BJ493" s="99">
        <v>447.33199999999999</v>
      </c>
      <c r="BK493" s="307">
        <v>1.18995152049361E-2</v>
      </c>
      <c r="BL493" s="93" t="s">
        <v>2015</v>
      </c>
      <c r="BM493" s="55">
        <v>3</v>
      </c>
      <c r="BN493" s="320" t="s">
        <v>2138</v>
      </c>
      <c r="BO493" s="358">
        <v>1E-3</v>
      </c>
      <c r="BP493" s="358">
        <v>0.184</v>
      </c>
      <c r="BQ493" s="358">
        <v>0</v>
      </c>
      <c r="BR493" s="358">
        <v>1E-3</v>
      </c>
      <c r="BS493" s="358">
        <v>0.81299999999999994</v>
      </c>
      <c r="BT493" s="358">
        <v>0</v>
      </c>
      <c r="BU493" s="359">
        <v>0</v>
      </c>
      <c r="BV493" s="358">
        <v>0.1397736</v>
      </c>
      <c r="BW493" s="358">
        <v>0.155518671</v>
      </c>
      <c r="BX493" s="358">
        <v>8.5931041E-2</v>
      </c>
      <c r="BY493" s="358">
        <v>0.126035009</v>
      </c>
      <c r="BZ493" s="358">
        <v>0.36703827500000002</v>
      </c>
      <c r="CA493" s="358">
        <v>3.7442593000000003E-2</v>
      </c>
      <c r="CB493" s="359">
        <v>8.8260810999999995E-2</v>
      </c>
      <c r="CC493" s="64">
        <v>296</v>
      </c>
      <c r="CD493" s="64">
        <v>307</v>
      </c>
      <c r="CE493" s="64">
        <v>267</v>
      </c>
      <c r="CF493" s="64">
        <v>284</v>
      </c>
      <c r="CG493" s="64">
        <v>248</v>
      </c>
      <c r="CH493" s="64">
        <v>193</v>
      </c>
      <c r="CI493" s="64">
        <v>213</v>
      </c>
      <c r="CJ493" s="64">
        <v>224</v>
      </c>
      <c r="CK493" s="64">
        <v>226</v>
      </c>
      <c r="CL493" s="327">
        <v>259</v>
      </c>
      <c r="CM493" s="328">
        <v>0.168675046958532</v>
      </c>
      <c r="CN493" s="328">
        <v>0.16476640711902099</v>
      </c>
      <c r="CO493" s="55" t="s">
        <v>74</v>
      </c>
      <c r="CQ493" s="196"/>
      <c r="CR493" s="38"/>
      <c r="CS493" s="331"/>
      <c r="CT493" s="214"/>
      <c r="CU493" s="302">
        <v>7</v>
      </c>
      <c r="CV493" s="302">
        <v>7</v>
      </c>
      <c r="CW493" s="352" t="s">
        <v>2729</v>
      </c>
      <c r="CY493" s="196"/>
      <c r="CZ493" s="196"/>
      <c r="DA493" s="178"/>
    </row>
    <row r="494" spans="1:105" s="194" customFormat="1">
      <c r="A494" s="55">
        <v>493</v>
      </c>
      <c r="B494" s="194" t="s">
        <v>1927</v>
      </c>
      <c r="C494" s="194" t="s">
        <v>1927</v>
      </c>
      <c r="D494" s="190" t="s">
        <v>2029</v>
      </c>
      <c r="F494" s="194" t="s">
        <v>1928</v>
      </c>
      <c r="G494" s="195"/>
      <c r="H494" s="195"/>
      <c r="I494" s="195"/>
      <c r="J494" s="196"/>
      <c r="K494" s="196"/>
      <c r="L494" s="197"/>
      <c r="M494" s="192" t="s">
        <v>798</v>
      </c>
      <c r="N494" s="198"/>
      <c r="O494" s="198"/>
      <c r="P494" s="198"/>
      <c r="Q494" s="193" t="s">
        <v>805</v>
      </c>
      <c r="R494" s="199">
        <v>41929</v>
      </c>
      <c r="S494" s="200"/>
      <c r="T494" s="203"/>
      <c r="U494" s="196"/>
      <c r="W494" s="204"/>
      <c r="X494" s="205" t="s">
        <v>806</v>
      </c>
      <c r="Y494" s="196"/>
      <c r="Z494" s="196"/>
      <c r="AA494" s="199"/>
      <c r="AB494" s="199"/>
      <c r="AC494" s="266"/>
      <c r="AD494" s="199">
        <v>42019</v>
      </c>
      <c r="AE494" s="71"/>
      <c r="AF494" s="214">
        <v>9</v>
      </c>
      <c r="AG494" s="214" t="s">
        <v>2000</v>
      </c>
      <c r="AH494" s="199">
        <v>42072</v>
      </c>
      <c r="AI494" s="204"/>
      <c r="AJ494" s="206"/>
      <c r="AK494" s="199">
        <v>42079</v>
      </c>
      <c r="AL494" s="199"/>
      <c r="AN494" s="71">
        <v>1</v>
      </c>
      <c r="AO494" s="199">
        <v>42051</v>
      </c>
      <c r="AP494" s="171"/>
      <c r="AQ494" s="206"/>
      <c r="AR494" s="57">
        <v>42005</v>
      </c>
      <c r="AS494" s="71"/>
      <c r="AT494" s="280" t="s">
        <v>1967</v>
      </c>
      <c r="AU494" s="206"/>
      <c r="AW494" s="71"/>
      <c r="AX494" s="71" t="s">
        <v>1967</v>
      </c>
      <c r="AY494" s="176">
        <v>35.937626999999999</v>
      </c>
      <c r="AZ494" s="176">
        <v>128.84175300000001</v>
      </c>
      <c r="BA494" s="208">
        <v>57.6</v>
      </c>
      <c r="BB494" s="201"/>
      <c r="BC494" s="202"/>
      <c r="BD494" s="55" t="s">
        <v>74</v>
      </c>
      <c r="BE494" s="310">
        <v>9.3369976544175124</v>
      </c>
      <c r="BF494" s="295" t="s">
        <v>1967</v>
      </c>
      <c r="BG494" s="57">
        <v>42147</v>
      </c>
      <c r="BH494" s="57" t="s">
        <v>1122</v>
      </c>
      <c r="BI494" s="95" t="s">
        <v>2023</v>
      </c>
      <c r="BJ494" s="99">
        <v>106.86399999999999</v>
      </c>
      <c r="BK494" s="309">
        <v>0.240084134615385</v>
      </c>
      <c r="BL494" s="93" t="s">
        <v>2015</v>
      </c>
      <c r="BM494" s="55">
        <v>9</v>
      </c>
      <c r="BN494" s="55" t="s">
        <v>2075</v>
      </c>
      <c r="BO494" s="358">
        <v>0.378</v>
      </c>
      <c r="BP494" s="358">
        <v>1E-3</v>
      </c>
      <c r="BQ494" s="358">
        <v>0</v>
      </c>
      <c r="BR494" s="358">
        <v>0</v>
      </c>
      <c r="BS494" s="358">
        <v>0.621</v>
      </c>
      <c r="BT494" s="358">
        <v>0</v>
      </c>
      <c r="BU494" s="359">
        <v>0</v>
      </c>
      <c r="BV494" s="358">
        <v>0.49020465899999999</v>
      </c>
      <c r="BW494" s="358">
        <v>4.0190919999999998E-2</v>
      </c>
      <c r="BX494" s="358">
        <v>2.2679389000000001E-2</v>
      </c>
      <c r="BY494" s="358">
        <v>2.1180979999999999E-2</v>
      </c>
      <c r="BZ494" s="358">
        <v>0.352647557</v>
      </c>
      <c r="CA494" s="358">
        <v>1.6481160000000002E-2</v>
      </c>
      <c r="CB494" s="359">
        <v>5.6615335000000003E-2</v>
      </c>
      <c r="CC494" s="64">
        <v>296</v>
      </c>
      <c r="CD494" s="64">
        <v>307</v>
      </c>
      <c r="CE494" s="64">
        <v>267</v>
      </c>
      <c r="CF494" s="64">
        <v>283</v>
      </c>
      <c r="CG494" s="64">
        <v>248</v>
      </c>
      <c r="CH494" s="64">
        <v>193</v>
      </c>
      <c r="CI494" s="64">
        <v>213</v>
      </c>
      <c r="CJ494" s="64">
        <v>224</v>
      </c>
      <c r="CK494" s="64">
        <v>226</v>
      </c>
      <c r="CL494" s="327">
        <v>259</v>
      </c>
      <c r="CM494" s="328">
        <v>0.15338823869383</v>
      </c>
      <c r="CN494" s="328">
        <v>0.19080451923405101</v>
      </c>
      <c r="CO494" s="55" t="s">
        <v>74</v>
      </c>
      <c r="CQ494" s="196"/>
      <c r="CR494" s="38"/>
      <c r="CS494" s="331"/>
      <c r="CT494" s="214"/>
      <c r="CU494" s="302">
        <v>7</v>
      </c>
      <c r="CV494" s="302">
        <v>7</v>
      </c>
      <c r="CW494" s="352" t="s">
        <v>2730</v>
      </c>
      <c r="CY494" s="196"/>
      <c r="CZ494" s="196"/>
      <c r="DA494" s="178"/>
    </row>
    <row r="495" spans="1:105" s="194" customFormat="1">
      <c r="A495" s="55">
        <v>494</v>
      </c>
      <c r="B495" s="194" t="s">
        <v>1929</v>
      </c>
      <c r="C495" s="194" t="s">
        <v>1929</v>
      </c>
      <c r="D495" s="190" t="s">
        <v>29</v>
      </c>
      <c r="F495" s="194" t="s">
        <v>1930</v>
      </c>
      <c r="G495" s="195"/>
      <c r="H495" s="195"/>
      <c r="I495" s="195"/>
      <c r="J495" s="196"/>
      <c r="K495" s="196"/>
      <c r="L495" s="197"/>
      <c r="M495" s="192" t="s">
        <v>798</v>
      </c>
      <c r="N495" s="198"/>
      <c r="O495" s="198"/>
      <c r="P495" s="198"/>
      <c r="Q495" s="193" t="s">
        <v>805</v>
      </c>
      <c r="R495" s="199">
        <v>41929</v>
      </c>
      <c r="S495" s="200"/>
      <c r="T495" s="203"/>
      <c r="U495" s="196"/>
      <c r="W495" s="204"/>
      <c r="X495" s="205" t="s">
        <v>806</v>
      </c>
      <c r="Y495" s="196"/>
      <c r="Z495" s="196"/>
      <c r="AA495" s="199"/>
      <c r="AB495" s="199"/>
      <c r="AC495" s="266"/>
      <c r="AD495" s="199">
        <v>42019</v>
      </c>
      <c r="AE495" s="71"/>
      <c r="AF495" s="214">
        <v>7</v>
      </c>
      <c r="AG495" s="214" t="s">
        <v>2001</v>
      </c>
      <c r="AH495" s="199">
        <v>42072</v>
      </c>
      <c r="AI495" s="204"/>
      <c r="AJ495" s="206"/>
      <c r="AK495" s="199">
        <v>42079</v>
      </c>
      <c r="AL495" s="199"/>
      <c r="AN495" s="71">
        <v>2</v>
      </c>
      <c r="AO495" s="199">
        <v>42051</v>
      </c>
      <c r="AP495" s="171"/>
      <c r="AQ495" s="206"/>
      <c r="AR495" s="57">
        <v>42005</v>
      </c>
      <c r="AS495" s="71"/>
      <c r="AT495" s="280" t="s">
        <v>1967</v>
      </c>
      <c r="AU495" s="206"/>
      <c r="AW495" s="71"/>
      <c r="AX495" s="71" t="s">
        <v>1967</v>
      </c>
      <c r="AY495" s="176">
        <v>35.432910999999997</v>
      </c>
      <c r="AZ495" s="176">
        <v>128.255787</v>
      </c>
      <c r="BA495" s="208">
        <v>152</v>
      </c>
      <c r="BB495" s="201"/>
      <c r="BC495" s="202"/>
      <c r="BD495" s="55" t="s">
        <v>74</v>
      </c>
      <c r="BE495" s="211">
        <v>8.7836487804878018</v>
      </c>
      <c r="BF495" s="296" t="s">
        <v>1967</v>
      </c>
      <c r="BG495" s="199">
        <v>42187</v>
      </c>
      <c r="BH495" s="199" t="s">
        <v>1122</v>
      </c>
      <c r="BI495" s="95" t="s">
        <v>2023</v>
      </c>
      <c r="BJ495" s="99">
        <v>201.70999999999998</v>
      </c>
      <c r="BK495" s="307">
        <v>7.1460473425636398E-3</v>
      </c>
      <c r="BL495" s="93" t="s">
        <v>2015</v>
      </c>
      <c r="BM495" s="55">
        <v>3</v>
      </c>
      <c r="BN495" s="320" t="s">
        <v>2138</v>
      </c>
      <c r="BO495" s="358">
        <v>0</v>
      </c>
      <c r="BP495" s="358">
        <v>0.154</v>
      </c>
      <c r="BQ495" s="358">
        <v>2E-3</v>
      </c>
      <c r="BR495" s="358">
        <v>3.4000000000000002E-2</v>
      </c>
      <c r="BS495" s="358">
        <v>0.80900000000000005</v>
      </c>
      <c r="BT495" s="358">
        <v>0</v>
      </c>
      <c r="BU495" s="359">
        <v>0</v>
      </c>
      <c r="BV495" s="358">
        <v>0.151462596</v>
      </c>
      <c r="BW495" s="358">
        <v>0.127842766</v>
      </c>
      <c r="BX495" s="358">
        <v>9.3546206000000007E-2</v>
      </c>
      <c r="BY495" s="358">
        <v>0.115488982</v>
      </c>
      <c r="BZ495" s="358">
        <v>0.39221082299999999</v>
      </c>
      <c r="CA495" s="358">
        <v>2.0801145E-2</v>
      </c>
      <c r="CB495" s="359">
        <v>9.8647483999999994E-2</v>
      </c>
      <c r="CC495" s="64">
        <v>295</v>
      </c>
      <c r="CD495" s="64">
        <v>307</v>
      </c>
      <c r="CE495" s="64">
        <v>267</v>
      </c>
      <c r="CF495" s="64">
        <v>283</v>
      </c>
      <c r="CG495" s="64">
        <v>248</v>
      </c>
      <c r="CH495" s="64">
        <v>193</v>
      </c>
      <c r="CI495" s="64">
        <v>214</v>
      </c>
      <c r="CJ495" s="64">
        <v>224</v>
      </c>
      <c r="CK495" s="64">
        <v>226</v>
      </c>
      <c r="CL495" s="327">
        <v>259</v>
      </c>
      <c r="CM495" s="328">
        <v>0.15624909695130801</v>
      </c>
      <c r="CN495" s="328">
        <v>0.160593191314474</v>
      </c>
      <c r="CO495" s="55" t="s">
        <v>74</v>
      </c>
      <c r="CQ495" s="196"/>
      <c r="CR495" s="38"/>
      <c r="CS495" s="331"/>
      <c r="CT495" s="214"/>
      <c r="CU495" s="302">
        <v>7</v>
      </c>
      <c r="CV495" s="302">
        <v>7</v>
      </c>
      <c r="CW495" s="352" t="s">
        <v>2731</v>
      </c>
      <c r="CY495" s="196"/>
      <c r="CZ495" s="196"/>
      <c r="DA495" s="178"/>
    </row>
    <row r="496" spans="1:105" s="194" customFormat="1">
      <c r="A496" s="55">
        <v>495</v>
      </c>
      <c r="B496" s="194" t="s">
        <v>1931</v>
      </c>
      <c r="C496" s="194" t="s">
        <v>1931</v>
      </c>
      <c r="D496" s="190" t="s">
        <v>2029</v>
      </c>
      <c r="F496" s="194" t="s">
        <v>1932</v>
      </c>
      <c r="G496" s="195"/>
      <c r="H496" s="195"/>
      <c r="I496" s="195"/>
      <c r="J496" s="196"/>
      <c r="K496" s="196"/>
      <c r="L496" s="197"/>
      <c r="M496" s="192" t="s">
        <v>798</v>
      </c>
      <c r="N496" s="198"/>
      <c r="O496" s="198"/>
      <c r="P496" s="198"/>
      <c r="Q496" s="193" t="s">
        <v>805</v>
      </c>
      <c r="R496" s="199">
        <v>41929</v>
      </c>
      <c r="S496" s="200"/>
      <c r="T496" s="203"/>
      <c r="U496" s="196"/>
      <c r="W496" s="204"/>
      <c r="X496" s="205" t="s">
        <v>806</v>
      </c>
      <c r="Y496" s="196"/>
      <c r="Z496" s="196"/>
      <c r="AA496" s="199"/>
      <c r="AB496" s="199"/>
      <c r="AC496" s="266"/>
      <c r="AD496" s="199">
        <v>42019</v>
      </c>
      <c r="AE496" s="71"/>
      <c r="AF496" s="214">
        <v>9</v>
      </c>
      <c r="AG496" s="214" t="s">
        <v>2000</v>
      </c>
      <c r="AH496" s="199">
        <v>42072</v>
      </c>
      <c r="AI496" s="204"/>
      <c r="AJ496" s="206"/>
      <c r="AK496" s="199">
        <v>42079</v>
      </c>
      <c r="AL496" s="199"/>
      <c r="AN496" s="71">
        <v>1</v>
      </c>
      <c r="AO496" s="199">
        <v>42051</v>
      </c>
      <c r="AP496" s="171"/>
      <c r="AQ496" s="206"/>
      <c r="AR496" s="57">
        <v>42005</v>
      </c>
      <c r="AS496" s="71"/>
      <c r="AT496" s="280" t="s">
        <v>1967</v>
      </c>
      <c r="AU496" s="206"/>
      <c r="AW496" s="71"/>
      <c r="AX496" s="71" t="s">
        <v>1967</v>
      </c>
      <c r="AY496" s="176">
        <v>35.453145999999997</v>
      </c>
      <c r="AZ496" s="176">
        <v>128.23385999999999</v>
      </c>
      <c r="BA496" s="208">
        <v>19</v>
      </c>
      <c r="BB496" s="201"/>
      <c r="BC496" s="202"/>
      <c r="BD496" s="55" t="s">
        <v>74</v>
      </c>
      <c r="BE496" s="310">
        <v>9.0459016393442617</v>
      </c>
      <c r="BF496" s="295" t="s">
        <v>1967</v>
      </c>
      <c r="BG496" s="57">
        <v>42147</v>
      </c>
      <c r="BH496" s="57" t="s">
        <v>1122</v>
      </c>
      <c r="BI496" s="95" t="s">
        <v>2023</v>
      </c>
      <c r="BJ496" s="99">
        <v>276.06399999999996</v>
      </c>
      <c r="BK496" s="309">
        <v>0.235350015837821</v>
      </c>
      <c r="BL496" s="93" t="s">
        <v>2015</v>
      </c>
      <c r="BM496" s="55">
        <v>9</v>
      </c>
      <c r="BN496" s="55" t="s">
        <v>2075</v>
      </c>
      <c r="BO496" s="358">
        <v>0.38300000000000001</v>
      </c>
      <c r="BP496" s="358">
        <v>2E-3</v>
      </c>
      <c r="BQ496" s="358">
        <v>0</v>
      </c>
      <c r="BR496" s="358">
        <v>0</v>
      </c>
      <c r="BS496" s="358">
        <v>0.61399999999999999</v>
      </c>
      <c r="BT496" s="358">
        <v>0</v>
      </c>
      <c r="BU496" s="359">
        <v>0</v>
      </c>
      <c r="BV496" s="358">
        <v>0.47357827000000002</v>
      </c>
      <c r="BW496" s="358">
        <v>5.1562146000000003E-2</v>
      </c>
      <c r="BX496" s="358">
        <v>2.9718884000000001E-2</v>
      </c>
      <c r="BY496" s="358">
        <v>2.6614535000000002E-2</v>
      </c>
      <c r="BZ496" s="358">
        <v>0.34884478499999999</v>
      </c>
      <c r="CA496" s="358">
        <v>1.4183609999999999E-2</v>
      </c>
      <c r="CB496" s="359">
        <v>5.5497770000000002E-2</v>
      </c>
      <c r="CC496" s="64">
        <v>296</v>
      </c>
      <c r="CD496" s="64">
        <v>307</v>
      </c>
      <c r="CE496" s="64">
        <v>267</v>
      </c>
      <c r="CF496" s="64">
        <v>283</v>
      </c>
      <c r="CG496" s="64">
        <v>248</v>
      </c>
      <c r="CH496" s="64">
        <v>193</v>
      </c>
      <c r="CI496" s="64">
        <v>213</v>
      </c>
      <c r="CJ496" s="64">
        <v>224</v>
      </c>
      <c r="CK496" s="64">
        <v>226</v>
      </c>
      <c r="CL496" s="327">
        <v>259</v>
      </c>
      <c r="CM496" s="328">
        <v>0.162057506140731</v>
      </c>
      <c r="CN496" s="328">
        <v>0.18508811256336899</v>
      </c>
      <c r="CO496" s="55" t="s">
        <v>74</v>
      </c>
      <c r="CQ496" s="196"/>
      <c r="CR496" s="38"/>
      <c r="CS496" s="331"/>
      <c r="CT496" s="214"/>
      <c r="CU496" s="302">
        <v>7</v>
      </c>
      <c r="CV496" s="302">
        <v>7</v>
      </c>
      <c r="CW496" s="352" t="s">
        <v>2732</v>
      </c>
      <c r="CY496" s="196"/>
      <c r="CZ496" s="196"/>
      <c r="DA496" s="178"/>
    </row>
    <row r="497" spans="1:105" s="194" customFormat="1">
      <c r="A497" s="55">
        <v>496</v>
      </c>
      <c r="B497" s="194" t="s">
        <v>1933</v>
      </c>
      <c r="C497" s="194" t="s">
        <v>1933</v>
      </c>
      <c r="D497" s="190" t="s">
        <v>2029</v>
      </c>
      <c r="F497" s="194" t="s">
        <v>1934</v>
      </c>
      <c r="G497" s="195"/>
      <c r="H497" s="195"/>
      <c r="I497" s="195"/>
      <c r="J497" s="196"/>
      <c r="K497" s="196"/>
      <c r="L497" s="197"/>
      <c r="M497" s="192" t="s">
        <v>798</v>
      </c>
      <c r="N497" s="198"/>
      <c r="O497" s="198"/>
      <c r="P497" s="198"/>
      <c r="Q497" s="193" t="s">
        <v>805</v>
      </c>
      <c r="R497" s="199">
        <v>41951</v>
      </c>
      <c r="S497" s="200"/>
      <c r="T497" s="203"/>
      <c r="U497" s="196"/>
      <c r="W497" s="204"/>
      <c r="X497" s="205" t="s">
        <v>806</v>
      </c>
      <c r="Y497" s="196"/>
      <c r="Z497" s="196"/>
      <c r="AA497" s="199"/>
      <c r="AB497" s="199"/>
      <c r="AC497" s="266"/>
      <c r="AD497" s="199">
        <v>42019</v>
      </c>
      <c r="AE497" s="71"/>
      <c r="AF497" s="214">
        <v>6</v>
      </c>
      <c r="AG497" s="214" t="s">
        <v>2000</v>
      </c>
      <c r="AH497" s="199">
        <v>42072</v>
      </c>
      <c r="AI497" s="204"/>
      <c r="AJ497" s="206"/>
      <c r="AK497" s="199">
        <v>42079</v>
      </c>
      <c r="AL497" s="199"/>
      <c r="AN497" s="71">
        <v>3</v>
      </c>
      <c r="AO497" s="199">
        <v>42051</v>
      </c>
      <c r="AP497" s="171"/>
      <c r="AQ497" s="206"/>
      <c r="AR497" s="57">
        <v>42005</v>
      </c>
      <c r="AS497" s="71"/>
      <c r="AT497" s="280" t="s">
        <v>1967</v>
      </c>
      <c r="AU497" s="206"/>
      <c r="AW497" s="71"/>
      <c r="AX497" s="71" t="s">
        <v>1967</v>
      </c>
      <c r="AY497" s="176">
        <v>38.053173999999999</v>
      </c>
      <c r="AZ497" s="176">
        <v>127.57020199999999</v>
      </c>
      <c r="BA497" s="208">
        <v>238</v>
      </c>
      <c r="BB497" s="201"/>
      <c r="BC497" s="202"/>
      <c r="BD497" s="55" t="s">
        <v>74</v>
      </c>
      <c r="BE497" s="310">
        <v>8.8150021413276214</v>
      </c>
      <c r="BF497" s="295" t="s">
        <v>1967</v>
      </c>
      <c r="BG497" s="57">
        <v>42147</v>
      </c>
      <c r="BH497" s="57" t="s">
        <v>1122</v>
      </c>
      <c r="BI497" s="95" t="s">
        <v>2023</v>
      </c>
      <c r="BJ497" s="99">
        <v>278.60199999999998</v>
      </c>
      <c r="BK497" s="309">
        <v>0.196992481203008</v>
      </c>
      <c r="BL497" s="93" t="s">
        <v>2015</v>
      </c>
      <c r="BM497" s="55">
        <v>8</v>
      </c>
      <c r="BN497" s="55" t="s">
        <v>2076</v>
      </c>
      <c r="BO497" s="358">
        <v>0.25600000000000001</v>
      </c>
      <c r="BP497" s="358">
        <v>0.13</v>
      </c>
      <c r="BQ497" s="358">
        <v>3.4000000000000002E-2</v>
      </c>
      <c r="BR497" s="358">
        <v>0.43099999999999999</v>
      </c>
      <c r="BS497" s="358">
        <v>6.4000000000000001E-2</v>
      </c>
      <c r="BT497" s="358">
        <v>4.4999999999999998E-2</v>
      </c>
      <c r="BU497" s="359">
        <v>3.9E-2</v>
      </c>
      <c r="BV497" s="358">
        <v>0.14845887499999999</v>
      </c>
      <c r="BW497" s="358">
        <v>0.21618296300000001</v>
      </c>
      <c r="BX497" s="358">
        <v>6.4991357999999999E-2</v>
      </c>
      <c r="BY497" s="358">
        <v>0.30661987800000001</v>
      </c>
      <c r="BZ497" s="358">
        <v>0.146782262</v>
      </c>
      <c r="CA497" s="358">
        <v>3.0080064E-2</v>
      </c>
      <c r="CB497" s="359">
        <v>8.6884601000000006E-2</v>
      </c>
      <c r="CC497" s="64">
        <v>295</v>
      </c>
      <c r="CD497" s="64">
        <v>306</v>
      </c>
      <c r="CE497" s="64">
        <v>266</v>
      </c>
      <c r="CF497" s="64">
        <v>283</v>
      </c>
      <c r="CG497" s="64">
        <v>250</v>
      </c>
      <c r="CH497" s="64">
        <v>194</v>
      </c>
      <c r="CI497" s="64">
        <v>213</v>
      </c>
      <c r="CJ497" s="64">
        <v>221</v>
      </c>
      <c r="CK497" s="64">
        <v>227</v>
      </c>
      <c r="CL497" s="327">
        <v>258</v>
      </c>
      <c r="CM497" s="328">
        <v>9.8396185522323404E-2</v>
      </c>
      <c r="CN497" s="328">
        <v>0.17749999999999999</v>
      </c>
      <c r="CO497" s="55" t="s">
        <v>2050</v>
      </c>
      <c r="CP497" s="346" t="s">
        <v>2059</v>
      </c>
      <c r="CQ497" s="196"/>
      <c r="CR497" s="38"/>
      <c r="CS497" s="331"/>
      <c r="CT497" s="214"/>
      <c r="CU497" s="302">
        <v>6</v>
      </c>
      <c r="CV497" s="302">
        <v>6</v>
      </c>
      <c r="CW497" s="352" t="s">
        <v>2733</v>
      </c>
      <c r="CY497" s="196" t="s">
        <v>3040</v>
      </c>
      <c r="CZ497" s="196" t="s">
        <v>3040</v>
      </c>
      <c r="DA497" s="178" t="s">
        <v>3040</v>
      </c>
    </row>
    <row r="498" spans="1:105" s="194" customFormat="1">
      <c r="A498" s="55">
        <v>497</v>
      </c>
      <c r="B498" s="194" t="s">
        <v>1935</v>
      </c>
      <c r="C498" s="194" t="s">
        <v>1935</v>
      </c>
      <c r="D498" s="190" t="s">
        <v>29</v>
      </c>
      <c r="F498" s="194" t="s">
        <v>1936</v>
      </c>
      <c r="G498" s="195"/>
      <c r="H498" s="195"/>
      <c r="I498" s="195"/>
      <c r="J498" s="196"/>
      <c r="K498" s="196"/>
      <c r="L498" s="197"/>
      <c r="M498" s="192" t="s">
        <v>798</v>
      </c>
      <c r="N498" s="198"/>
      <c r="O498" s="198"/>
      <c r="P498" s="198"/>
      <c r="Q498" s="193" t="s">
        <v>805</v>
      </c>
      <c r="R498" s="199">
        <v>41951</v>
      </c>
      <c r="S498" s="200"/>
      <c r="T498" s="203"/>
      <c r="U498" s="196"/>
      <c r="W498" s="204"/>
      <c r="X498" s="205" t="s">
        <v>806</v>
      </c>
      <c r="Y498" s="196"/>
      <c r="Z498" s="196"/>
      <c r="AA498" s="199"/>
      <c r="AB498" s="199"/>
      <c r="AC498" s="266"/>
      <c r="AD498" s="199">
        <v>42019</v>
      </c>
      <c r="AE498" s="71"/>
      <c r="AF498" s="214">
        <v>8</v>
      </c>
      <c r="AG498" s="214" t="s">
        <v>2001</v>
      </c>
      <c r="AH498" s="199">
        <v>42072</v>
      </c>
      <c r="AI498" s="204"/>
      <c r="AJ498" s="206"/>
      <c r="AK498" s="199">
        <v>42079</v>
      </c>
      <c r="AL498" s="199"/>
      <c r="AN498" s="71">
        <v>1</v>
      </c>
      <c r="AO498" s="199">
        <v>42051</v>
      </c>
      <c r="AP498" s="171"/>
      <c r="AQ498" s="206"/>
      <c r="AR498" s="57">
        <v>42005</v>
      </c>
      <c r="AS498" s="71"/>
      <c r="AT498" s="280" t="s">
        <v>1967</v>
      </c>
      <c r="AU498" s="206"/>
      <c r="AW498" s="71"/>
      <c r="AX498" s="71"/>
      <c r="AY498" s="176">
        <v>38.084651000000001</v>
      </c>
      <c r="AZ498" s="176">
        <v>127.479146</v>
      </c>
      <c r="BA498" s="209">
        <v>350</v>
      </c>
      <c r="BB498" s="201"/>
      <c r="BC498" s="202"/>
      <c r="BD498" s="55" t="s">
        <v>74</v>
      </c>
      <c r="BE498" s="211">
        <v>9.5205507455507448</v>
      </c>
      <c r="BF498" s="296" t="s">
        <v>1967</v>
      </c>
      <c r="BG498" s="199">
        <v>42187</v>
      </c>
      <c r="BH498" s="199" t="s">
        <v>1122</v>
      </c>
      <c r="BI498" s="95" t="s">
        <v>2023</v>
      </c>
      <c r="BJ498" s="99">
        <v>132.00899999999999</v>
      </c>
      <c r="BK498" s="307">
        <v>6.2716262975778501E-3</v>
      </c>
      <c r="BL498" s="93" t="s">
        <v>2015</v>
      </c>
      <c r="BM498" s="55">
        <v>3</v>
      </c>
      <c r="BN498" s="320" t="s">
        <v>2138</v>
      </c>
      <c r="BO498" s="358">
        <v>0</v>
      </c>
      <c r="BP498" s="358">
        <v>9.9000000000000005E-2</v>
      </c>
      <c r="BQ498" s="358">
        <v>0</v>
      </c>
      <c r="BR498" s="358">
        <v>6.7000000000000004E-2</v>
      </c>
      <c r="BS498" s="358">
        <v>0.83299999999999996</v>
      </c>
      <c r="BT498" s="358">
        <v>0</v>
      </c>
      <c r="BU498" s="359">
        <v>0</v>
      </c>
      <c r="BV498" s="358">
        <v>1.6755367E-2</v>
      </c>
      <c r="BW498" s="358">
        <v>0.18539165799999999</v>
      </c>
      <c r="BX498" s="358">
        <v>5.8933573000000003E-2</v>
      </c>
      <c r="BY498" s="358">
        <v>0.261181885</v>
      </c>
      <c r="BZ498" s="358">
        <v>0.31442036600000001</v>
      </c>
      <c r="CA498" s="358">
        <v>5.8501262999999998E-2</v>
      </c>
      <c r="CB498" s="359">
        <v>0.104815889</v>
      </c>
      <c r="CC498" s="64">
        <v>296</v>
      </c>
      <c r="CD498" s="64">
        <v>307</v>
      </c>
      <c r="CE498" s="64">
        <v>267</v>
      </c>
      <c r="CF498" s="64">
        <v>284</v>
      </c>
      <c r="CG498" s="64">
        <v>248</v>
      </c>
      <c r="CH498" s="64">
        <v>193</v>
      </c>
      <c r="CI498" s="64">
        <v>213</v>
      </c>
      <c r="CJ498" s="64">
        <v>224</v>
      </c>
      <c r="CK498" s="64">
        <v>226</v>
      </c>
      <c r="CL498" s="327">
        <v>259</v>
      </c>
      <c r="CM498" s="328">
        <v>8.6548186678225697E-2</v>
      </c>
      <c r="CN498" s="328">
        <v>0.19025624802277799</v>
      </c>
      <c r="CO498" s="55" t="s">
        <v>74</v>
      </c>
      <c r="CQ498" s="196"/>
      <c r="CR498" s="38"/>
      <c r="CS498" s="331"/>
      <c r="CT498" s="214"/>
      <c r="CU498" s="302">
        <v>6</v>
      </c>
      <c r="CV498" s="302">
        <v>6</v>
      </c>
      <c r="CW498" s="352" t="s">
        <v>2734</v>
      </c>
      <c r="CY498" s="196"/>
      <c r="CZ498" s="196"/>
      <c r="DA498" s="178"/>
    </row>
    <row r="499" spans="1:105" s="194" customFormat="1">
      <c r="A499" s="55">
        <v>498</v>
      </c>
      <c r="B499" s="194" t="s">
        <v>1937</v>
      </c>
      <c r="C499" s="194" t="s">
        <v>1937</v>
      </c>
      <c r="D499" s="190" t="s">
        <v>2029</v>
      </c>
      <c r="F499" s="194" t="s">
        <v>1938</v>
      </c>
      <c r="G499" s="195"/>
      <c r="H499" s="195"/>
      <c r="I499" s="195"/>
      <c r="J499" s="196"/>
      <c r="K499" s="196"/>
      <c r="L499" s="197"/>
      <c r="M499" s="192" t="s">
        <v>798</v>
      </c>
      <c r="N499" s="198"/>
      <c r="O499" s="198"/>
      <c r="P499" s="198"/>
      <c r="Q499" s="193" t="s">
        <v>805</v>
      </c>
      <c r="R499" s="199">
        <v>41951</v>
      </c>
      <c r="S499" s="200"/>
      <c r="T499" s="203"/>
      <c r="U499" s="196"/>
      <c r="W499" s="204"/>
      <c r="X499" s="205" t="s">
        <v>806</v>
      </c>
      <c r="Y499" s="196"/>
      <c r="Z499" s="196"/>
      <c r="AA499" s="199"/>
      <c r="AB499" s="199"/>
      <c r="AC499" s="266"/>
      <c r="AD499" s="199">
        <v>42019</v>
      </c>
      <c r="AE499" s="71"/>
      <c r="AF499" s="214">
        <v>7</v>
      </c>
      <c r="AG499" s="214" t="s">
        <v>2001</v>
      </c>
      <c r="AH499" s="199">
        <v>42072</v>
      </c>
      <c r="AI499" s="204"/>
      <c r="AJ499" s="206"/>
      <c r="AK499" s="199">
        <v>42079</v>
      </c>
      <c r="AL499" s="199"/>
      <c r="AN499" s="71"/>
      <c r="AO499" s="199">
        <v>42051</v>
      </c>
      <c r="AP499" s="171"/>
      <c r="AQ499" s="206"/>
      <c r="AR499" s="57">
        <v>42005</v>
      </c>
      <c r="AS499" s="71"/>
      <c r="AT499" s="280" t="s">
        <v>1967</v>
      </c>
      <c r="AU499" s="206"/>
      <c r="AW499" s="71"/>
      <c r="AX499" s="71"/>
      <c r="AY499" s="176">
        <v>38.185960000000001</v>
      </c>
      <c r="AZ499" s="176">
        <v>127.35833100000001</v>
      </c>
      <c r="BA499" s="209">
        <v>207</v>
      </c>
      <c r="BB499" s="201"/>
      <c r="BC499" s="202"/>
      <c r="BD499" s="55" t="s">
        <v>43</v>
      </c>
      <c r="BE499" s="310">
        <v>4.9307091257670708</v>
      </c>
      <c r="BF499" s="296" t="s">
        <v>1967</v>
      </c>
      <c r="BG499" s="199">
        <v>42187</v>
      </c>
      <c r="BH499" s="199" t="s">
        <v>1122</v>
      </c>
      <c r="BI499" s="95" t="s">
        <v>2023</v>
      </c>
      <c r="BJ499" s="99">
        <v>70.674000000000007</v>
      </c>
      <c r="BK499" s="309">
        <v>0.181017612524462</v>
      </c>
      <c r="BL499" s="93" t="s">
        <v>2015</v>
      </c>
      <c r="BM499" s="55">
        <v>8</v>
      </c>
      <c r="BN499" s="55" t="s">
        <v>2076</v>
      </c>
      <c r="BO499" s="358">
        <v>0.25600000000000001</v>
      </c>
      <c r="BP499" s="358">
        <v>0.13</v>
      </c>
      <c r="BQ499" s="358">
        <v>3.4000000000000002E-2</v>
      </c>
      <c r="BR499" s="358">
        <v>0.43099999999999999</v>
      </c>
      <c r="BS499" s="358">
        <v>6.4000000000000001E-2</v>
      </c>
      <c r="BT499" s="358">
        <v>4.4999999999999998E-2</v>
      </c>
      <c r="BU499" s="359">
        <v>3.9E-2</v>
      </c>
      <c r="BV499" s="358">
        <v>0.14845887499999999</v>
      </c>
      <c r="BW499" s="358">
        <v>0.21618296300000001</v>
      </c>
      <c r="BX499" s="358">
        <v>6.4991357999999999E-2</v>
      </c>
      <c r="BY499" s="358">
        <v>0.30661987800000001</v>
      </c>
      <c r="BZ499" s="358">
        <v>0.146782262</v>
      </c>
      <c r="CA499" s="358">
        <v>3.0080064E-2</v>
      </c>
      <c r="CB499" s="359">
        <v>8.6884601000000006E-2</v>
      </c>
      <c r="CC499" s="64">
        <v>295</v>
      </c>
      <c r="CD499" s="64">
        <v>306</v>
      </c>
      <c r="CE499" s="64">
        <v>266</v>
      </c>
      <c r="CF499" s="64">
        <v>283</v>
      </c>
      <c r="CG499" s="64">
        <v>250</v>
      </c>
      <c r="CH499" s="64">
        <v>194</v>
      </c>
      <c r="CI499" s="64">
        <v>213</v>
      </c>
      <c r="CJ499" s="64">
        <v>221</v>
      </c>
      <c r="CK499" s="64">
        <v>227</v>
      </c>
      <c r="CL499" s="327">
        <v>258</v>
      </c>
      <c r="CM499" s="328">
        <v>9.8396185522323404E-2</v>
      </c>
      <c r="CN499" s="328">
        <v>0.17749999999999999</v>
      </c>
      <c r="CO499" s="55" t="s">
        <v>2050</v>
      </c>
      <c r="CP499" s="346" t="s">
        <v>2059</v>
      </c>
      <c r="CQ499" s="196"/>
      <c r="CR499" s="38"/>
      <c r="CS499" s="331"/>
      <c r="CT499" s="214"/>
      <c r="CU499" s="302">
        <v>6</v>
      </c>
      <c r="CV499" s="302">
        <v>6</v>
      </c>
      <c r="CW499" s="352" t="s">
        <v>2735</v>
      </c>
      <c r="CY499" s="196"/>
      <c r="CZ499" s="196"/>
      <c r="DA499" s="178"/>
    </row>
    <row r="500" spans="1:105" s="194" customFormat="1">
      <c r="A500" s="55">
        <v>499</v>
      </c>
      <c r="B500" s="194" t="s">
        <v>1939</v>
      </c>
      <c r="C500" s="194" t="s">
        <v>1939</v>
      </c>
      <c r="D500" s="190" t="s">
        <v>2029</v>
      </c>
      <c r="F500" s="194" t="s">
        <v>1940</v>
      </c>
      <c r="G500" s="195"/>
      <c r="H500" s="195"/>
      <c r="I500" s="195"/>
      <c r="J500" s="196"/>
      <c r="K500" s="196"/>
      <c r="L500" s="197"/>
      <c r="M500" s="192" t="s">
        <v>798</v>
      </c>
      <c r="N500" s="198"/>
      <c r="O500" s="198"/>
      <c r="P500" s="198"/>
      <c r="Q500" s="193" t="s">
        <v>805</v>
      </c>
      <c r="R500" s="199">
        <v>41951</v>
      </c>
      <c r="S500" s="200"/>
      <c r="T500" s="203"/>
      <c r="U500" s="196"/>
      <c r="W500" s="204"/>
      <c r="X500" s="205" t="s">
        <v>806</v>
      </c>
      <c r="Y500" s="196"/>
      <c r="Z500" s="196"/>
      <c r="AA500" s="199"/>
      <c r="AB500" s="199"/>
      <c r="AC500" s="266"/>
      <c r="AD500" s="199">
        <v>42019</v>
      </c>
      <c r="AE500" s="71"/>
      <c r="AF500" s="214">
        <v>5</v>
      </c>
      <c r="AG500" s="214" t="s">
        <v>2000</v>
      </c>
      <c r="AH500" s="199">
        <v>42072</v>
      </c>
      <c r="AI500" s="204"/>
      <c r="AJ500" s="206"/>
      <c r="AK500" s="199">
        <v>42079</v>
      </c>
      <c r="AL500" s="199"/>
      <c r="AN500" s="71"/>
      <c r="AO500" s="199">
        <v>42051</v>
      </c>
      <c r="AP500" s="171"/>
      <c r="AQ500" s="206"/>
      <c r="AR500" s="57">
        <v>42005</v>
      </c>
      <c r="AS500" s="71"/>
      <c r="AT500" s="280" t="s">
        <v>1967</v>
      </c>
      <c r="AU500" s="206"/>
      <c r="AW500" s="71"/>
      <c r="AX500" s="71"/>
      <c r="AY500" s="176">
        <v>38.112437</v>
      </c>
      <c r="AZ500" s="176">
        <v>127.290632</v>
      </c>
      <c r="BA500" s="209">
        <v>143</v>
      </c>
      <c r="BB500" s="201"/>
      <c r="BC500" s="202"/>
      <c r="BD500" s="55" t="s">
        <v>43</v>
      </c>
      <c r="BE500" s="211">
        <v>4.635353664207452</v>
      </c>
      <c r="BF500" s="295" t="s">
        <v>1967</v>
      </c>
      <c r="BG500" s="57">
        <v>42147</v>
      </c>
      <c r="BH500" s="57" t="s">
        <v>1122</v>
      </c>
      <c r="BI500" s="95" t="s">
        <v>2023</v>
      </c>
      <c r="BJ500" s="99">
        <v>95.207999999999998</v>
      </c>
      <c r="BK500" s="309">
        <v>0.19552457813646401</v>
      </c>
      <c r="BL500" s="93" t="s">
        <v>2015</v>
      </c>
      <c r="BM500" s="55">
        <v>8</v>
      </c>
      <c r="BN500" s="55" t="s">
        <v>2076</v>
      </c>
      <c r="BO500" s="358">
        <v>0.25600000000000001</v>
      </c>
      <c r="BP500" s="358">
        <v>0.13</v>
      </c>
      <c r="BQ500" s="358">
        <v>3.4000000000000002E-2</v>
      </c>
      <c r="BR500" s="358">
        <v>0.43099999999999999</v>
      </c>
      <c r="BS500" s="358">
        <v>6.4000000000000001E-2</v>
      </c>
      <c r="BT500" s="358">
        <v>4.4999999999999998E-2</v>
      </c>
      <c r="BU500" s="359">
        <v>3.9E-2</v>
      </c>
      <c r="BV500" s="358">
        <v>0.14845887499999999</v>
      </c>
      <c r="BW500" s="358">
        <v>0.21618296300000001</v>
      </c>
      <c r="BX500" s="358">
        <v>6.4991357999999999E-2</v>
      </c>
      <c r="BY500" s="358">
        <v>0.30661987800000001</v>
      </c>
      <c r="BZ500" s="358">
        <v>0.146782262</v>
      </c>
      <c r="CA500" s="358">
        <v>3.0080064E-2</v>
      </c>
      <c r="CB500" s="359">
        <v>8.6884601000000006E-2</v>
      </c>
      <c r="CC500" s="64">
        <v>295</v>
      </c>
      <c r="CD500" s="64">
        <v>306</v>
      </c>
      <c r="CE500" s="64">
        <v>266</v>
      </c>
      <c r="CF500" s="64">
        <v>283</v>
      </c>
      <c r="CG500" s="64">
        <v>250</v>
      </c>
      <c r="CH500" s="64">
        <v>194</v>
      </c>
      <c r="CI500" s="64">
        <v>213</v>
      </c>
      <c r="CJ500" s="64">
        <v>221</v>
      </c>
      <c r="CK500" s="64">
        <v>227</v>
      </c>
      <c r="CL500" s="327">
        <v>258</v>
      </c>
      <c r="CM500" s="328">
        <v>9.8396185522323404E-2</v>
      </c>
      <c r="CN500" s="328">
        <v>0.17749999999999999</v>
      </c>
      <c r="CO500" s="55" t="s">
        <v>2050</v>
      </c>
      <c r="CP500" s="346" t="s">
        <v>2059</v>
      </c>
      <c r="CQ500" s="196"/>
      <c r="CR500" s="38"/>
      <c r="CS500" s="331"/>
      <c r="CT500" s="214"/>
      <c r="CU500" s="302">
        <v>6</v>
      </c>
      <c r="CV500" s="302">
        <v>6</v>
      </c>
      <c r="CW500" s="352" t="s">
        <v>2736</v>
      </c>
      <c r="CY500" s="196"/>
      <c r="CZ500" s="196"/>
      <c r="DA500" s="178"/>
    </row>
    <row r="501" spans="1:105" s="194" customFormat="1">
      <c r="A501" s="55">
        <v>500</v>
      </c>
      <c r="B501" s="194" t="s">
        <v>1941</v>
      </c>
      <c r="C501" s="194" t="s">
        <v>1941</v>
      </c>
      <c r="D501" s="190" t="s">
        <v>2029</v>
      </c>
      <c r="F501" s="194" t="s">
        <v>1942</v>
      </c>
      <c r="G501" s="195"/>
      <c r="H501" s="195"/>
      <c r="I501" s="195"/>
      <c r="J501" s="196"/>
      <c r="K501" s="196"/>
      <c r="L501" s="197"/>
      <c r="M501" s="192" t="s">
        <v>798</v>
      </c>
      <c r="N501" s="198"/>
      <c r="O501" s="198"/>
      <c r="P501" s="198"/>
      <c r="Q501" s="193" t="s">
        <v>805</v>
      </c>
      <c r="R501" s="199">
        <v>41951</v>
      </c>
      <c r="S501" s="200"/>
      <c r="T501" s="203"/>
      <c r="U501" s="196"/>
      <c r="W501" s="204"/>
      <c r="X501" s="205" t="s">
        <v>806</v>
      </c>
      <c r="Y501" s="196"/>
      <c r="Z501" s="196"/>
      <c r="AA501" s="199"/>
      <c r="AB501" s="199"/>
      <c r="AC501" s="266"/>
      <c r="AD501" s="199">
        <v>42019</v>
      </c>
      <c r="AE501" s="71"/>
      <c r="AF501" s="214">
        <v>6</v>
      </c>
      <c r="AG501" s="214" t="s">
        <v>2000</v>
      </c>
      <c r="AH501" s="199">
        <v>42072</v>
      </c>
      <c r="AI501" s="204"/>
      <c r="AJ501" s="206"/>
      <c r="AK501" s="199">
        <v>42079</v>
      </c>
      <c r="AL501" s="199"/>
      <c r="AN501" s="71"/>
      <c r="AO501" s="199">
        <v>42051</v>
      </c>
      <c r="AP501" s="171"/>
      <c r="AQ501" s="206"/>
      <c r="AR501" s="57">
        <v>42005</v>
      </c>
      <c r="AS501" s="71"/>
      <c r="AT501" s="280" t="s">
        <v>1967</v>
      </c>
      <c r="AU501" s="206"/>
      <c r="AW501" s="71"/>
      <c r="AX501" s="71"/>
      <c r="AY501" s="176">
        <v>37.849997000000002</v>
      </c>
      <c r="AZ501" s="176">
        <v>127.28154000000001</v>
      </c>
      <c r="BA501" s="209">
        <v>305</v>
      </c>
      <c r="BB501" s="201"/>
      <c r="BC501" s="202"/>
      <c r="BD501" s="55" t="s">
        <v>43</v>
      </c>
      <c r="BE501" s="211">
        <v>4.5525563825410478</v>
      </c>
      <c r="BF501" s="295" t="s">
        <v>1967</v>
      </c>
      <c r="BG501" s="57">
        <v>42147</v>
      </c>
      <c r="BH501" s="57" t="s">
        <v>1122</v>
      </c>
      <c r="BI501" s="95" t="s">
        <v>2023</v>
      </c>
      <c r="BJ501" s="99">
        <v>217.07899999999998</v>
      </c>
      <c r="BK501" s="309">
        <v>0.198424068767908</v>
      </c>
      <c r="BL501" s="93" t="s">
        <v>2015</v>
      </c>
      <c r="BM501" s="55">
        <v>8</v>
      </c>
      <c r="BN501" s="55" t="s">
        <v>2076</v>
      </c>
      <c r="BO501" s="358">
        <v>0.25600000000000001</v>
      </c>
      <c r="BP501" s="358">
        <v>0.13</v>
      </c>
      <c r="BQ501" s="358">
        <v>3.4000000000000002E-2</v>
      </c>
      <c r="BR501" s="358">
        <v>0.43099999999999999</v>
      </c>
      <c r="BS501" s="358">
        <v>6.4000000000000001E-2</v>
      </c>
      <c r="BT501" s="358">
        <v>4.4999999999999998E-2</v>
      </c>
      <c r="BU501" s="359">
        <v>3.9E-2</v>
      </c>
      <c r="BV501" s="358">
        <v>0.14845887499999999</v>
      </c>
      <c r="BW501" s="358">
        <v>0.21618296300000001</v>
      </c>
      <c r="BX501" s="358">
        <v>6.4991357999999999E-2</v>
      </c>
      <c r="BY501" s="358">
        <v>0.30661987800000001</v>
      </c>
      <c r="BZ501" s="358">
        <v>0.146782262</v>
      </c>
      <c r="CA501" s="358">
        <v>3.0080064E-2</v>
      </c>
      <c r="CB501" s="359">
        <v>8.6884601000000006E-2</v>
      </c>
      <c r="CC501" s="64">
        <v>295</v>
      </c>
      <c r="CD501" s="64">
        <v>306</v>
      </c>
      <c r="CE501" s="64">
        <v>266</v>
      </c>
      <c r="CF501" s="64">
        <v>283</v>
      </c>
      <c r="CG501" s="64">
        <v>250</v>
      </c>
      <c r="CH501" s="64">
        <v>194</v>
      </c>
      <c r="CI501" s="64">
        <v>213</v>
      </c>
      <c r="CJ501" s="64">
        <v>221</v>
      </c>
      <c r="CK501" s="64">
        <v>227</v>
      </c>
      <c r="CL501" s="327">
        <v>258</v>
      </c>
      <c r="CM501" s="328">
        <v>9.8396185522323404E-2</v>
      </c>
      <c r="CN501" s="328">
        <v>0.17749999999999999</v>
      </c>
      <c r="CO501" s="55" t="s">
        <v>2050</v>
      </c>
      <c r="CP501" s="346" t="s">
        <v>2059</v>
      </c>
      <c r="CQ501" s="196"/>
      <c r="CR501" s="38"/>
      <c r="CS501" s="331"/>
      <c r="CT501" s="214"/>
      <c r="CU501" s="302">
        <v>7</v>
      </c>
      <c r="CV501" s="302">
        <v>7</v>
      </c>
      <c r="CW501" s="352" t="s">
        <v>2737</v>
      </c>
      <c r="CY501" s="196"/>
      <c r="CZ501" s="196"/>
      <c r="DA501" s="178"/>
    </row>
    <row r="502" spans="1:105" s="194" customFormat="1">
      <c r="A502" s="55">
        <v>501</v>
      </c>
      <c r="B502" s="194" t="s">
        <v>1943</v>
      </c>
      <c r="C502" s="194" t="s">
        <v>1943</v>
      </c>
      <c r="D502" s="190" t="s">
        <v>2029</v>
      </c>
      <c r="F502" s="194" t="s">
        <v>1944</v>
      </c>
      <c r="G502" s="195"/>
      <c r="H502" s="195"/>
      <c r="I502" s="195"/>
      <c r="J502" s="196"/>
      <c r="K502" s="196"/>
      <c r="L502" s="197"/>
      <c r="M502" s="192" t="s">
        <v>798</v>
      </c>
      <c r="N502" s="198"/>
      <c r="O502" s="198"/>
      <c r="P502" s="198"/>
      <c r="Q502" s="193" t="s">
        <v>805</v>
      </c>
      <c r="R502" s="199">
        <v>41951</v>
      </c>
      <c r="S502" s="200"/>
      <c r="T502" s="203"/>
      <c r="U502" s="196"/>
      <c r="W502" s="204"/>
      <c r="X502" s="205" t="s">
        <v>806</v>
      </c>
      <c r="Y502" s="196"/>
      <c r="Z502" s="196"/>
      <c r="AA502" s="199"/>
      <c r="AB502" s="199"/>
      <c r="AC502" s="266"/>
      <c r="AD502" s="199">
        <v>42019</v>
      </c>
      <c r="AE502" s="71"/>
      <c r="AF502" s="214">
        <v>10</v>
      </c>
      <c r="AG502" s="214" t="s">
        <v>2000</v>
      </c>
      <c r="AH502" s="199">
        <v>42072</v>
      </c>
      <c r="AI502" s="204"/>
      <c r="AJ502" s="206"/>
      <c r="AK502" s="199">
        <v>42079</v>
      </c>
      <c r="AL502" s="199"/>
      <c r="AN502" s="71">
        <v>2</v>
      </c>
      <c r="AO502" s="199">
        <v>42051</v>
      </c>
      <c r="AP502" s="171"/>
      <c r="AQ502" s="206"/>
      <c r="AR502" s="57">
        <v>42005</v>
      </c>
      <c r="AS502" s="71"/>
      <c r="AT502" s="280" t="s">
        <v>1967</v>
      </c>
      <c r="AU502" s="206"/>
      <c r="AW502" s="71"/>
      <c r="AX502" s="71" t="s">
        <v>1967</v>
      </c>
      <c r="AY502" s="176">
        <v>38.019376999999999</v>
      </c>
      <c r="AZ502" s="176">
        <v>127.251197</v>
      </c>
      <c r="BA502" s="209">
        <v>86</v>
      </c>
      <c r="BB502" s="201"/>
      <c r="BC502" s="202"/>
      <c r="BD502" s="55" t="s">
        <v>43</v>
      </c>
      <c r="BE502" s="211">
        <v>4.4310638297872336</v>
      </c>
      <c r="BF502" s="295" t="s">
        <v>1967</v>
      </c>
      <c r="BG502" s="57">
        <v>42147</v>
      </c>
      <c r="BH502" s="57" t="s">
        <v>1122</v>
      </c>
      <c r="BI502" s="95" t="s">
        <v>2023</v>
      </c>
      <c r="BJ502" s="99">
        <v>153.86399999999998</v>
      </c>
      <c r="BK502" s="309">
        <v>0.18327734229189999</v>
      </c>
      <c r="BL502" s="93" t="s">
        <v>2015</v>
      </c>
      <c r="BM502" s="55">
        <v>8</v>
      </c>
      <c r="BN502" s="55" t="s">
        <v>2076</v>
      </c>
      <c r="BO502" s="358">
        <v>0.25600000000000001</v>
      </c>
      <c r="BP502" s="358">
        <v>0.13</v>
      </c>
      <c r="BQ502" s="358">
        <v>3.4000000000000002E-2</v>
      </c>
      <c r="BR502" s="358">
        <v>0.43099999999999999</v>
      </c>
      <c r="BS502" s="358">
        <v>6.4000000000000001E-2</v>
      </c>
      <c r="BT502" s="358">
        <v>4.4999999999999998E-2</v>
      </c>
      <c r="BU502" s="359">
        <v>3.9E-2</v>
      </c>
      <c r="BV502" s="358">
        <v>0.14845887499999999</v>
      </c>
      <c r="BW502" s="358">
        <v>0.21618296300000001</v>
      </c>
      <c r="BX502" s="358">
        <v>6.4991357999999999E-2</v>
      </c>
      <c r="BY502" s="358">
        <v>0.30661987800000001</v>
      </c>
      <c r="BZ502" s="358">
        <v>0.146782262</v>
      </c>
      <c r="CA502" s="358">
        <v>3.0080064E-2</v>
      </c>
      <c r="CB502" s="359">
        <v>8.6884601000000006E-2</v>
      </c>
      <c r="CC502" s="64">
        <v>295</v>
      </c>
      <c r="CD502" s="64">
        <v>306</v>
      </c>
      <c r="CE502" s="64">
        <v>266</v>
      </c>
      <c r="CF502" s="64">
        <v>283</v>
      </c>
      <c r="CG502" s="64">
        <v>250</v>
      </c>
      <c r="CH502" s="64">
        <v>194</v>
      </c>
      <c r="CI502" s="64">
        <v>213</v>
      </c>
      <c r="CJ502" s="64">
        <v>221</v>
      </c>
      <c r="CK502" s="64">
        <v>227</v>
      </c>
      <c r="CL502" s="327">
        <v>258</v>
      </c>
      <c r="CM502" s="328">
        <v>9.8396185522323404E-2</v>
      </c>
      <c r="CN502" s="328">
        <v>0.17749999999999999</v>
      </c>
      <c r="CO502" s="55" t="s">
        <v>2050</v>
      </c>
      <c r="CP502" s="346" t="s">
        <v>2059</v>
      </c>
      <c r="CQ502" s="196"/>
      <c r="CR502" s="38"/>
      <c r="CS502" s="331"/>
      <c r="CT502" s="214"/>
      <c r="CU502" s="302">
        <v>6</v>
      </c>
      <c r="CV502" s="302">
        <v>6</v>
      </c>
      <c r="CW502" s="352" t="s">
        <v>2738</v>
      </c>
      <c r="CY502" s="196"/>
      <c r="CZ502" s="196"/>
      <c r="DA502" s="178"/>
    </row>
    <row r="503" spans="1:105" s="194" customFormat="1">
      <c r="A503" s="55">
        <v>502</v>
      </c>
      <c r="B503" s="194" t="s">
        <v>1945</v>
      </c>
      <c r="C503" s="194" t="s">
        <v>1945</v>
      </c>
      <c r="D503" s="190" t="s">
        <v>29</v>
      </c>
      <c r="F503" s="194" t="s">
        <v>1946</v>
      </c>
      <c r="G503" s="195"/>
      <c r="H503" s="195"/>
      <c r="I503" s="195"/>
      <c r="J503" s="196"/>
      <c r="K503" s="196"/>
      <c r="L503" s="197"/>
      <c r="M503" s="192" t="s">
        <v>798</v>
      </c>
      <c r="N503" s="198"/>
      <c r="O503" s="198"/>
      <c r="P503" s="198"/>
      <c r="Q503" s="193" t="s">
        <v>805</v>
      </c>
      <c r="R503" s="199">
        <v>41951</v>
      </c>
      <c r="S503" s="200"/>
      <c r="T503" s="203"/>
      <c r="U503" s="196"/>
      <c r="W503" s="204"/>
      <c r="X503" s="205" t="s">
        <v>806</v>
      </c>
      <c r="Y503" s="196"/>
      <c r="Z503" s="196"/>
      <c r="AA503" s="199"/>
      <c r="AB503" s="199"/>
      <c r="AC503" s="266"/>
      <c r="AD503" s="199">
        <v>42019</v>
      </c>
      <c r="AE503" s="71"/>
      <c r="AF503" s="214">
        <v>8</v>
      </c>
      <c r="AG503" s="214" t="s">
        <v>2001</v>
      </c>
      <c r="AH503" s="199">
        <v>42072</v>
      </c>
      <c r="AI503" s="204"/>
      <c r="AJ503" s="206"/>
      <c r="AK503" s="199">
        <v>42079</v>
      </c>
      <c r="AL503" s="199"/>
      <c r="AN503" s="71">
        <v>1</v>
      </c>
      <c r="AO503" s="199">
        <v>42051</v>
      </c>
      <c r="AP503" s="171"/>
      <c r="AQ503" s="206"/>
      <c r="AR503" s="57">
        <v>42005</v>
      </c>
      <c r="AS503" s="71"/>
      <c r="AT503" s="280" t="s">
        <v>1967</v>
      </c>
      <c r="AU503" s="206"/>
      <c r="AW503" s="71"/>
      <c r="AX503" s="71"/>
      <c r="AY503" s="176">
        <v>38.000774</v>
      </c>
      <c r="AZ503" s="176">
        <v>127.246515</v>
      </c>
      <c r="BA503" s="209">
        <v>84</v>
      </c>
      <c r="BB503" s="201"/>
      <c r="BC503" s="202"/>
      <c r="BD503" s="55" t="s">
        <v>74</v>
      </c>
      <c r="BE503" s="211">
        <v>9.1200926156340589</v>
      </c>
      <c r="BF503" s="296" t="s">
        <v>1967</v>
      </c>
      <c r="BG503" s="199">
        <v>42187</v>
      </c>
      <c r="BH503" s="199" t="s">
        <v>1122</v>
      </c>
      <c r="BI503" s="95" t="s">
        <v>2023</v>
      </c>
      <c r="BJ503" s="99">
        <v>168.71599999999998</v>
      </c>
      <c r="BK503" s="307">
        <v>3.2854209445585202E-3</v>
      </c>
      <c r="BL503" s="93" t="s">
        <v>2015</v>
      </c>
      <c r="BM503" s="55">
        <v>3</v>
      </c>
      <c r="BN503" s="320" t="s">
        <v>2138</v>
      </c>
      <c r="BO503" s="358">
        <v>0</v>
      </c>
      <c r="BP503" s="358">
        <v>0.111</v>
      </c>
      <c r="BQ503" s="358">
        <v>0</v>
      </c>
      <c r="BR503" s="358">
        <v>6.4000000000000001E-2</v>
      </c>
      <c r="BS503" s="358">
        <v>0.82199999999999995</v>
      </c>
      <c r="BT503" s="358">
        <v>0</v>
      </c>
      <c r="BU503" s="359">
        <v>2E-3</v>
      </c>
      <c r="BV503" s="358">
        <v>2.4466908999999998E-2</v>
      </c>
      <c r="BW503" s="358">
        <v>0.199573269</v>
      </c>
      <c r="BX503" s="358">
        <v>6.3186127999999994E-2</v>
      </c>
      <c r="BY503" s="358">
        <v>0.26733016700000001</v>
      </c>
      <c r="BZ503" s="358">
        <v>0.28196293300000003</v>
      </c>
      <c r="CA503" s="358">
        <v>5.8491372E-2</v>
      </c>
      <c r="CB503" s="359">
        <v>0.10498922199999999</v>
      </c>
      <c r="CC503" s="64">
        <v>296</v>
      </c>
      <c r="CD503" s="64">
        <v>307</v>
      </c>
      <c r="CE503" s="64">
        <v>267</v>
      </c>
      <c r="CF503" s="64">
        <v>284</v>
      </c>
      <c r="CG503" s="64">
        <v>248</v>
      </c>
      <c r="CH503" s="64">
        <v>193</v>
      </c>
      <c r="CI503" s="64">
        <v>213</v>
      </c>
      <c r="CJ503" s="64">
        <v>224</v>
      </c>
      <c r="CK503" s="64">
        <v>226</v>
      </c>
      <c r="CL503" s="327">
        <v>259</v>
      </c>
      <c r="CM503" s="328">
        <v>0.121889900303424</v>
      </c>
      <c r="CN503" s="328">
        <v>0.17800375160430401</v>
      </c>
      <c r="CO503" s="55" t="s">
        <v>74</v>
      </c>
      <c r="CQ503" s="196"/>
      <c r="CR503" s="38"/>
      <c r="CS503" s="331"/>
      <c r="CT503" s="214"/>
      <c r="CU503" s="302">
        <v>7</v>
      </c>
      <c r="CV503" s="302">
        <v>7</v>
      </c>
      <c r="CW503" s="352" t="s">
        <v>2739</v>
      </c>
      <c r="CY503" s="196"/>
      <c r="CZ503" s="196"/>
      <c r="DA503" s="178"/>
    </row>
    <row r="504" spans="1:105" s="194" customFormat="1">
      <c r="A504" s="55">
        <v>503</v>
      </c>
      <c r="B504" s="194" t="s">
        <v>1947</v>
      </c>
      <c r="C504" s="194" t="s">
        <v>1947</v>
      </c>
      <c r="D504" s="190" t="s">
        <v>2029</v>
      </c>
      <c r="F504" s="194" t="s">
        <v>1948</v>
      </c>
      <c r="G504" s="195"/>
      <c r="H504" s="195"/>
      <c r="I504" s="195"/>
      <c r="J504" s="196"/>
      <c r="K504" s="196"/>
      <c r="L504" s="197"/>
      <c r="M504" s="192" t="s">
        <v>798</v>
      </c>
      <c r="N504" s="198"/>
      <c r="O504" s="198"/>
      <c r="P504" s="198"/>
      <c r="Q504" s="193" t="s">
        <v>805</v>
      </c>
      <c r="R504" s="199">
        <v>41951</v>
      </c>
      <c r="S504" s="200"/>
      <c r="T504" s="203"/>
      <c r="U504" s="196"/>
      <c r="W504" s="204"/>
      <c r="X504" s="205" t="s">
        <v>806</v>
      </c>
      <c r="Y504" s="196"/>
      <c r="Z504" s="196"/>
      <c r="AA504" s="199"/>
      <c r="AB504" s="199"/>
      <c r="AC504" s="266"/>
      <c r="AD504" s="199">
        <v>42019</v>
      </c>
      <c r="AE504" s="71"/>
      <c r="AF504" s="214">
        <v>6</v>
      </c>
      <c r="AG504" s="214" t="s">
        <v>2000</v>
      </c>
      <c r="AH504" s="199">
        <v>42072</v>
      </c>
      <c r="AI504" s="204"/>
      <c r="AJ504" s="206"/>
      <c r="AK504" s="199">
        <v>42079</v>
      </c>
      <c r="AL504" s="199"/>
      <c r="AN504" s="71"/>
      <c r="AO504" s="199">
        <v>42051</v>
      </c>
      <c r="AP504" s="171"/>
      <c r="AQ504" s="206"/>
      <c r="AR504" s="57">
        <v>42005</v>
      </c>
      <c r="AS504" s="71"/>
      <c r="AT504" s="280" t="s">
        <v>1967</v>
      </c>
      <c r="AU504" s="206"/>
      <c r="AW504" s="71"/>
      <c r="AX504" s="71"/>
      <c r="AY504" s="176">
        <v>37.977680999999997</v>
      </c>
      <c r="AZ504" s="176">
        <v>127.24548</v>
      </c>
      <c r="BA504" s="209">
        <v>83</v>
      </c>
      <c r="BB504" s="201"/>
      <c r="BC504" s="202"/>
      <c r="BD504" s="55" t="s">
        <v>43</v>
      </c>
      <c r="BE504" s="211">
        <v>4.527354332310157</v>
      </c>
      <c r="BF504" s="295" t="s">
        <v>1967</v>
      </c>
      <c r="BG504" s="57">
        <v>42147</v>
      </c>
      <c r="BH504" s="57" t="s">
        <v>1122</v>
      </c>
      <c r="BI504" s="95" t="s">
        <v>2023</v>
      </c>
      <c r="BJ504" s="99">
        <v>101.64700000000001</v>
      </c>
      <c r="BK504" s="309">
        <v>0.20781032078103201</v>
      </c>
      <c r="BL504" s="93" t="s">
        <v>2015</v>
      </c>
      <c r="BM504" s="55">
        <v>8</v>
      </c>
      <c r="BN504" s="55" t="s">
        <v>2076</v>
      </c>
      <c r="BO504" s="358">
        <v>0.25600000000000001</v>
      </c>
      <c r="BP504" s="358">
        <v>0.13</v>
      </c>
      <c r="BQ504" s="358">
        <v>3.4000000000000002E-2</v>
      </c>
      <c r="BR504" s="358">
        <v>0.43099999999999999</v>
      </c>
      <c r="BS504" s="358">
        <v>6.4000000000000001E-2</v>
      </c>
      <c r="BT504" s="358">
        <v>4.4999999999999998E-2</v>
      </c>
      <c r="BU504" s="359">
        <v>3.9E-2</v>
      </c>
      <c r="BV504" s="358">
        <v>0.14845887499999999</v>
      </c>
      <c r="BW504" s="358">
        <v>0.21618296300000001</v>
      </c>
      <c r="BX504" s="358">
        <v>6.4991357999999999E-2</v>
      </c>
      <c r="BY504" s="358">
        <v>0.30661987800000001</v>
      </c>
      <c r="BZ504" s="358">
        <v>0.146782262</v>
      </c>
      <c r="CA504" s="358">
        <v>3.0080064E-2</v>
      </c>
      <c r="CB504" s="359">
        <v>8.6884601000000006E-2</v>
      </c>
      <c r="CC504" s="64">
        <v>295</v>
      </c>
      <c r="CD504" s="64">
        <v>306</v>
      </c>
      <c r="CE504" s="64">
        <v>266</v>
      </c>
      <c r="CF504" s="64">
        <v>283</v>
      </c>
      <c r="CG504" s="64">
        <v>250</v>
      </c>
      <c r="CH504" s="64">
        <v>194</v>
      </c>
      <c r="CI504" s="64">
        <v>213</v>
      </c>
      <c r="CJ504" s="64">
        <v>221</v>
      </c>
      <c r="CK504" s="64">
        <v>227</v>
      </c>
      <c r="CL504" s="327">
        <v>258</v>
      </c>
      <c r="CM504" s="328">
        <v>9.8396185522323404E-2</v>
      </c>
      <c r="CN504" s="328">
        <v>0.17749999999999999</v>
      </c>
      <c r="CO504" s="55" t="s">
        <v>2050</v>
      </c>
      <c r="CP504" s="346" t="s">
        <v>2059</v>
      </c>
      <c r="CQ504" s="196"/>
      <c r="CR504" s="38"/>
      <c r="CS504" s="331"/>
      <c r="CT504" s="214"/>
      <c r="CU504" s="302">
        <v>7</v>
      </c>
      <c r="CV504" s="302">
        <v>7</v>
      </c>
      <c r="CW504" s="352" t="s">
        <v>2740</v>
      </c>
      <c r="CY504" s="196"/>
      <c r="CZ504" s="196"/>
      <c r="DA504" s="178"/>
    </row>
    <row r="505" spans="1:105" s="194" customFormat="1">
      <c r="A505" s="55">
        <v>504</v>
      </c>
      <c r="B505" s="194" t="s">
        <v>1949</v>
      </c>
      <c r="C505" s="194" t="s">
        <v>1949</v>
      </c>
      <c r="D505" s="190" t="s">
        <v>29</v>
      </c>
      <c r="F505" s="194" t="s">
        <v>1950</v>
      </c>
      <c r="G505" s="195"/>
      <c r="H505" s="195"/>
      <c r="I505" s="195"/>
      <c r="J505" s="196"/>
      <c r="K505" s="196"/>
      <c r="L505" s="197"/>
      <c r="M505" s="192" t="s">
        <v>798</v>
      </c>
      <c r="N505" s="198"/>
      <c r="O505" s="198"/>
      <c r="P505" s="198"/>
      <c r="Q505" s="193" t="s">
        <v>805</v>
      </c>
      <c r="R505" s="199">
        <v>41951</v>
      </c>
      <c r="S505" s="200"/>
      <c r="T505" s="203"/>
      <c r="U505" s="196"/>
      <c r="W505" s="204"/>
      <c r="X505" s="205" t="s">
        <v>806</v>
      </c>
      <c r="Y505" s="196"/>
      <c r="Z505" s="196"/>
      <c r="AA505" s="199"/>
      <c r="AB505" s="199"/>
      <c r="AC505" s="266"/>
      <c r="AD505" s="199">
        <v>42019</v>
      </c>
      <c r="AE505" s="71">
        <v>8</v>
      </c>
      <c r="AF505" s="214">
        <v>5</v>
      </c>
      <c r="AG505" s="214" t="s">
        <v>2000</v>
      </c>
      <c r="AH505" s="199">
        <v>42072</v>
      </c>
      <c r="AI505" s="204"/>
      <c r="AJ505" s="206"/>
      <c r="AK505" s="199">
        <v>42079</v>
      </c>
      <c r="AL505" s="199"/>
      <c r="AN505" s="71"/>
      <c r="AO505" s="199">
        <v>42051</v>
      </c>
      <c r="AP505" s="171"/>
      <c r="AQ505" s="206"/>
      <c r="AR505" s="57">
        <v>42005</v>
      </c>
      <c r="AS505" s="71"/>
      <c r="AT505" s="280" t="s">
        <v>1967</v>
      </c>
      <c r="AU505" s="206"/>
      <c r="AW505" s="71"/>
      <c r="AX505" s="71"/>
      <c r="AY505" s="176">
        <v>37.939894000000002</v>
      </c>
      <c r="AZ505" s="176">
        <v>127.287316</v>
      </c>
      <c r="BA505" s="209">
        <v>131</v>
      </c>
      <c r="BB505" s="201"/>
      <c r="BC505" s="202"/>
      <c r="BD505" s="55" t="s">
        <v>74</v>
      </c>
      <c r="BE505" s="211">
        <v>8.7176225410634292</v>
      </c>
      <c r="BF505" s="295" t="s">
        <v>1967</v>
      </c>
      <c r="BG505" s="57">
        <v>42147</v>
      </c>
      <c r="BH505" s="57" t="s">
        <v>1122</v>
      </c>
      <c r="BI505" s="95" t="s">
        <v>2023</v>
      </c>
      <c r="BJ505" s="99">
        <v>369.077</v>
      </c>
      <c r="BK505" s="307">
        <v>5.2847915443335301E-3</v>
      </c>
      <c r="BL505" s="93" t="s">
        <v>2015</v>
      </c>
      <c r="BM505" s="55">
        <v>3</v>
      </c>
      <c r="BN505" s="320" t="s">
        <v>2138</v>
      </c>
      <c r="BO505" s="358">
        <v>0</v>
      </c>
      <c r="BP505" s="358">
        <v>0.128</v>
      </c>
      <c r="BQ505" s="358">
        <v>0</v>
      </c>
      <c r="BR505" s="358">
        <v>6.0999999999999999E-2</v>
      </c>
      <c r="BS505" s="358">
        <v>0.81100000000000005</v>
      </c>
      <c r="BT505" s="358">
        <v>0</v>
      </c>
      <c r="BU505" s="359">
        <v>0</v>
      </c>
      <c r="BV505" s="358">
        <v>3.6901468E-2</v>
      </c>
      <c r="BW505" s="358">
        <v>0.21100001500000001</v>
      </c>
      <c r="BX505" s="358">
        <v>7.4449175000000006E-2</v>
      </c>
      <c r="BY505" s="358">
        <v>0.26732674899999997</v>
      </c>
      <c r="BZ505" s="358">
        <v>0.259828279</v>
      </c>
      <c r="CA505" s="358">
        <v>5.3297101999999999E-2</v>
      </c>
      <c r="CB505" s="359">
        <v>9.7197212000000005E-2</v>
      </c>
      <c r="CC505" s="64">
        <v>296</v>
      </c>
      <c r="CD505" s="64">
        <v>307</v>
      </c>
      <c r="CE505" s="64">
        <v>267</v>
      </c>
      <c r="CF505" s="64">
        <v>284</v>
      </c>
      <c r="CG505" s="64">
        <v>248</v>
      </c>
      <c r="CH505" s="64">
        <v>193</v>
      </c>
      <c r="CI505" s="64">
        <v>213</v>
      </c>
      <c r="CJ505" s="64">
        <v>224</v>
      </c>
      <c r="CK505" s="64">
        <v>226</v>
      </c>
      <c r="CL505" s="327">
        <v>259</v>
      </c>
      <c r="CM505" s="328">
        <v>0.14599046380580799</v>
      </c>
      <c r="CN505" s="328">
        <v>0.16252157141407</v>
      </c>
      <c r="CO505" s="55" t="s">
        <v>74</v>
      </c>
      <c r="CQ505" s="196"/>
      <c r="CR505" s="38"/>
      <c r="CS505" s="331"/>
      <c r="CT505" s="214"/>
      <c r="CU505" s="302">
        <v>7</v>
      </c>
      <c r="CV505" s="302">
        <v>7</v>
      </c>
      <c r="CW505" s="352" t="s">
        <v>2741</v>
      </c>
      <c r="CY505" s="196"/>
      <c r="CZ505" s="196"/>
      <c r="DA505" s="178"/>
    </row>
    <row r="506" spans="1:105" s="194" customFormat="1">
      <c r="A506" s="55">
        <v>505</v>
      </c>
      <c r="B506" s="194" t="s">
        <v>1951</v>
      </c>
      <c r="C506" s="194" t="s">
        <v>1951</v>
      </c>
      <c r="D506" s="190" t="s">
        <v>2029</v>
      </c>
      <c r="F506" s="194" t="s">
        <v>1952</v>
      </c>
      <c r="G506" s="195"/>
      <c r="H506" s="195"/>
      <c r="I506" s="195"/>
      <c r="J506" s="196"/>
      <c r="K506" s="196"/>
      <c r="L506" s="197"/>
      <c r="M506" s="192" t="s">
        <v>798</v>
      </c>
      <c r="N506" s="198"/>
      <c r="O506" s="198"/>
      <c r="P506" s="198"/>
      <c r="Q506" s="193" t="s">
        <v>805</v>
      </c>
      <c r="R506" s="199">
        <v>41951</v>
      </c>
      <c r="S506" s="200"/>
      <c r="T506" s="203"/>
      <c r="U506" s="196"/>
      <c r="W506" s="204"/>
      <c r="X506" s="205" t="s">
        <v>806</v>
      </c>
      <c r="Y506" s="196"/>
      <c r="Z506" s="196"/>
      <c r="AA506" s="199"/>
      <c r="AB506" s="199"/>
      <c r="AC506" s="266"/>
      <c r="AD506" s="199">
        <v>42019</v>
      </c>
      <c r="AE506" s="71"/>
      <c r="AF506" s="214">
        <v>7</v>
      </c>
      <c r="AG506" s="214" t="s">
        <v>2000</v>
      </c>
      <c r="AH506" s="199">
        <v>42072</v>
      </c>
      <c r="AI506" s="204"/>
      <c r="AJ506" s="206"/>
      <c r="AK506" s="199">
        <v>42079</v>
      </c>
      <c r="AL506" s="199"/>
      <c r="AN506" s="71">
        <v>1</v>
      </c>
      <c r="AO506" s="199">
        <v>42051</v>
      </c>
      <c r="AP506" s="171"/>
      <c r="AQ506" s="206"/>
      <c r="AR506" s="57">
        <v>42005</v>
      </c>
      <c r="AS506" s="71"/>
      <c r="AT506" s="280" t="s">
        <v>1967</v>
      </c>
      <c r="AU506" s="206"/>
      <c r="AW506" s="71"/>
      <c r="AX506" s="71"/>
      <c r="AY506" s="176">
        <v>37.925714999999997</v>
      </c>
      <c r="AZ506" s="176">
        <v>127.298304</v>
      </c>
      <c r="BA506" s="209">
        <v>167</v>
      </c>
      <c r="BB506" s="201"/>
      <c r="BC506" s="202"/>
      <c r="BD506" s="55" t="s">
        <v>43</v>
      </c>
      <c r="BE506" s="211">
        <v>4.7185936819537035</v>
      </c>
      <c r="BF506" s="295" t="s">
        <v>1967</v>
      </c>
      <c r="BG506" s="57">
        <v>42147</v>
      </c>
      <c r="BH506" s="57" t="s">
        <v>1122</v>
      </c>
      <c r="BI506" s="95" t="s">
        <v>2023</v>
      </c>
      <c r="BJ506" s="99">
        <v>95.161000000000001</v>
      </c>
      <c r="BK506" s="309">
        <v>0.198135198135198</v>
      </c>
      <c r="BL506" s="93" t="s">
        <v>2015</v>
      </c>
      <c r="BM506" s="55">
        <v>8</v>
      </c>
      <c r="BN506" s="55" t="s">
        <v>2076</v>
      </c>
      <c r="BO506" s="358">
        <v>0.25600000000000001</v>
      </c>
      <c r="BP506" s="358">
        <v>0.13</v>
      </c>
      <c r="BQ506" s="358">
        <v>3.4000000000000002E-2</v>
      </c>
      <c r="BR506" s="358">
        <v>0.43099999999999999</v>
      </c>
      <c r="BS506" s="358">
        <v>6.4000000000000001E-2</v>
      </c>
      <c r="BT506" s="358">
        <v>4.4999999999999998E-2</v>
      </c>
      <c r="BU506" s="359">
        <v>3.9E-2</v>
      </c>
      <c r="BV506" s="358">
        <v>0.14845887499999999</v>
      </c>
      <c r="BW506" s="358">
        <v>0.21618296300000001</v>
      </c>
      <c r="BX506" s="358">
        <v>6.4991357999999999E-2</v>
      </c>
      <c r="BY506" s="358">
        <v>0.30661987800000001</v>
      </c>
      <c r="BZ506" s="358">
        <v>0.146782262</v>
      </c>
      <c r="CA506" s="358">
        <v>3.0080064E-2</v>
      </c>
      <c r="CB506" s="359">
        <v>8.6884601000000006E-2</v>
      </c>
      <c r="CC506" s="64">
        <v>295</v>
      </c>
      <c r="CD506" s="64">
        <v>306</v>
      </c>
      <c r="CE506" s="64">
        <v>266</v>
      </c>
      <c r="CF506" s="64">
        <v>283</v>
      </c>
      <c r="CG506" s="64">
        <v>250</v>
      </c>
      <c r="CH506" s="64">
        <v>194</v>
      </c>
      <c r="CI506" s="64">
        <v>213</v>
      </c>
      <c r="CJ506" s="64">
        <v>221</v>
      </c>
      <c r="CK506" s="64">
        <v>227</v>
      </c>
      <c r="CL506" s="327">
        <v>258</v>
      </c>
      <c r="CM506" s="328">
        <v>9.8396185522323404E-2</v>
      </c>
      <c r="CN506" s="328">
        <v>0.17749999999999999</v>
      </c>
      <c r="CO506" s="55" t="s">
        <v>2050</v>
      </c>
      <c r="CP506" s="346" t="s">
        <v>2059</v>
      </c>
      <c r="CQ506" s="196"/>
      <c r="CR506" s="38"/>
      <c r="CS506" s="331"/>
      <c r="CT506" s="214"/>
      <c r="CU506" s="302">
        <v>7</v>
      </c>
      <c r="CV506" s="302">
        <v>7</v>
      </c>
      <c r="CW506" s="352" t="s">
        <v>2742</v>
      </c>
      <c r="CY506" s="196"/>
      <c r="CZ506" s="196"/>
      <c r="DA506" s="178"/>
    </row>
    <row r="507" spans="1:105" s="194" customFormat="1">
      <c r="A507" s="55">
        <v>506</v>
      </c>
      <c r="B507" s="194" t="s">
        <v>1953</v>
      </c>
      <c r="C507" s="194" t="s">
        <v>1953</v>
      </c>
      <c r="D507" s="190" t="s">
        <v>2029</v>
      </c>
      <c r="F507" s="194" t="s">
        <v>1954</v>
      </c>
      <c r="G507" s="195"/>
      <c r="H507" s="195"/>
      <c r="I507" s="195"/>
      <c r="J507" s="196"/>
      <c r="K507" s="196"/>
      <c r="L507" s="197"/>
      <c r="M507" s="192" t="s">
        <v>798</v>
      </c>
      <c r="N507" s="198"/>
      <c r="O507" s="198"/>
      <c r="P507" s="198"/>
      <c r="Q507" s="193" t="s">
        <v>805</v>
      </c>
      <c r="R507" s="199">
        <v>41951</v>
      </c>
      <c r="S507" s="200"/>
      <c r="T507" s="203"/>
      <c r="U507" s="196"/>
      <c r="W507" s="204"/>
      <c r="X507" s="205" t="s">
        <v>806</v>
      </c>
      <c r="Y507" s="196"/>
      <c r="Z507" s="196"/>
      <c r="AA507" s="199"/>
      <c r="AB507" s="199"/>
      <c r="AC507" s="266"/>
      <c r="AD507" s="199">
        <v>42019</v>
      </c>
      <c r="AE507" s="71"/>
      <c r="AF507" s="214">
        <v>8</v>
      </c>
      <c r="AG507" s="214" t="s">
        <v>2000</v>
      </c>
      <c r="AH507" s="199">
        <v>42072</v>
      </c>
      <c r="AI507" s="204"/>
      <c r="AJ507" s="206"/>
      <c r="AK507" s="199">
        <v>42079</v>
      </c>
      <c r="AL507" s="199"/>
      <c r="AN507" s="71">
        <v>2</v>
      </c>
      <c r="AO507" s="199">
        <v>42051</v>
      </c>
      <c r="AP507" s="171"/>
      <c r="AQ507" s="206"/>
      <c r="AR507" s="57">
        <v>42005</v>
      </c>
      <c r="AS507" s="71"/>
      <c r="AT507" s="280" t="s">
        <v>1967</v>
      </c>
      <c r="AU507" s="206"/>
      <c r="AW507" s="71"/>
      <c r="AX507" s="71" t="s">
        <v>1967</v>
      </c>
      <c r="AY507" s="176">
        <v>37.797001999999999</v>
      </c>
      <c r="AZ507" s="176">
        <v>127.48098299999999</v>
      </c>
      <c r="BA507" s="209">
        <v>108</v>
      </c>
      <c r="BB507" s="201"/>
      <c r="BC507" s="202"/>
      <c r="BD507" s="55" t="s">
        <v>43</v>
      </c>
      <c r="BE507" s="211">
        <v>3.9851592356687888</v>
      </c>
      <c r="BF507" s="295" t="s">
        <v>1967</v>
      </c>
      <c r="BG507" s="57">
        <v>42147</v>
      </c>
      <c r="BH507" s="57" t="s">
        <v>1122</v>
      </c>
      <c r="BI507" s="95" t="s">
        <v>2023</v>
      </c>
      <c r="BJ507" s="99">
        <v>87.876000000000005</v>
      </c>
      <c r="BK507" s="309">
        <v>0.19857850527676099</v>
      </c>
      <c r="BL507" s="93" t="s">
        <v>2015</v>
      </c>
      <c r="BM507" s="55">
        <v>8</v>
      </c>
      <c r="BN507" s="55" t="s">
        <v>2076</v>
      </c>
      <c r="BO507" s="358">
        <v>0.25600000000000001</v>
      </c>
      <c r="BP507" s="358">
        <v>0.13</v>
      </c>
      <c r="BQ507" s="358">
        <v>3.4000000000000002E-2</v>
      </c>
      <c r="BR507" s="358">
        <v>0.43099999999999999</v>
      </c>
      <c r="BS507" s="358">
        <v>6.4000000000000001E-2</v>
      </c>
      <c r="BT507" s="358">
        <v>4.4999999999999998E-2</v>
      </c>
      <c r="BU507" s="359">
        <v>3.9E-2</v>
      </c>
      <c r="BV507" s="358">
        <v>0.14845887499999999</v>
      </c>
      <c r="BW507" s="358">
        <v>0.21618296300000001</v>
      </c>
      <c r="BX507" s="358">
        <v>6.4991357999999999E-2</v>
      </c>
      <c r="BY507" s="358">
        <v>0.30661987800000001</v>
      </c>
      <c r="BZ507" s="358">
        <v>0.146782262</v>
      </c>
      <c r="CA507" s="358">
        <v>3.0080064E-2</v>
      </c>
      <c r="CB507" s="359">
        <v>8.6884601000000006E-2</v>
      </c>
      <c r="CC507" s="64">
        <v>295</v>
      </c>
      <c r="CD507" s="64">
        <v>306</v>
      </c>
      <c r="CE507" s="64">
        <v>266</v>
      </c>
      <c r="CF507" s="64">
        <v>283</v>
      </c>
      <c r="CG507" s="64">
        <v>250</v>
      </c>
      <c r="CH507" s="64">
        <v>194</v>
      </c>
      <c r="CI507" s="64">
        <v>213</v>
      </c>
      <c r="CJ507" s="64">
        <v>221</v>
      </c>
      <c r="CK507" s="64">
        <v>227</v>
      </c>
      <c r="CL507" s="327">
        <v>258</v>
      </c>
      <c r="CM507" s="328">
        <v>9.8396185522323404E-2</v>
      </c>
      <c r="CN507" s="328">
        <v>0.17749999999999999</v>
      </c>
      <c r="CO507" s="55" t="s">
        <v>2050</v>
      </c>
      <c r="CP507" s="38" t="s">
        <v>2059</v>
      </c>
      <c r="CQ507" s="196"/>
      <c r="CR507" s="38"/>
      <c r="CS507" s="331"/>
      <c r="CT507" s="214"/>
      <c r="CU507" s="302">
        <v>7</v>
      </c>
      <c r="CV507" s="302">
        <v>7</v>
      </c>
      <c r="CW507" s="352" t="s">
        <v>2743</v>
      </c>
      <c r="CY507" s="196"/>
      <c r="CZ507" s="196"/>
      <c r="DA507" s="178"/>
    </row>
    <row r="508" spans="1:105" s="194" customFormat="1">
      <c r="A508" s="55">
        <v>507</v>
      </c>
      <c r="B508" s="194" t="s">
        <v>1955</v>
      </c>
      <c r="C508" s="194" t="s">
        <v>1955</v>
      </c>
      <c r="D508" s="190" t="s">
        <v>29</v>
      </c>
      <c r="F508" s="194" t="s">
        <v>1956</v>
      </c>
      <c r="G508" s="195"/>
      <c r="H508" s="195"/>
      <c r="I508" s="195"/>
      <c r="J508" s="196"/>
      <c r="K508" s="196"/>
      <c r="L508" s="197"/>
      <c r="M508" s="192" t="s">
        <v>798</v>
      </c>
      <c r="N508" s="198"/>
      <c r="O508" s="198"/>
      <c r="P508" s="198"/>
      <c r="Q508" s="193" t="s">
        <v>805</v>
      </c>
      <c r="R508" s="199">
        <v>41951</v>
      </c>
      <c r="S508" s="200"/>
      <c r="T508" s="203"/>
      <c r="U508" s="196"/>
      <c r="W508" s="204"/>
      <c r="X508" s="205" t="s">
        <v>806</v>
      </c>
      <c r="Y508" s="196"/>
      <c r="Z508" s="196"/>
      <c r="AA508" s="199"/>
      <c r="AB508" s="199"/>
      <c r="AC508" s="266"/>
      <c r="AD508" s="199">
        <v>42019</v>
      </c>
      <c r="AE508" s="71"/>
      <c r="AF508" s="214">
        <v>6</v>
      </c>
      <c r="AG508" s="214" t="s">
        <v>2000</v>
      </c>
      <c r="AH508" s="199">
        <v>42072</v>
      </c>
      <c r="AI508" s="204"/>
      <c r="AJ508" s="206"/>
      <c r="AK508" s="199">
        <v>42079</v>
      </c>
      <c r="AL508" s="199"/>
      <c r="AN508" s="71">
        <v>1</v>
      </c>
      <c r="AO508" s="199">
        <v>42051</v>
      </c>
      <c r="AP508" s="171"/>
      <c r="AQ508" s="206"/>
      <c r="AR508" s="57">
        <v>42005</v>
      </c>
      <c r="AS508" s="71"/>
      <c r="AT508" s="280" t="s">
        <v>1967</v>
      </c>
      <c r="AU508" s="206"/>
      <c r="AW508" s="71"/>
      <c r="AX508" s="71"/>
      <c r="AY508" s="176">
        <v>38.069234999999999</v>
      </c>
      <c r="AZ508" s="176">
        <v>127.134034</v>
      </c>
      <c r="BA508" s="209">
        <v>98</v>
      </c>
      <c r="BB508" s="201"/>
      <c r="BC508" s="202"/>
      <c r="BD508" s="55" t="s">
        <v>74</v>
      </c>
      <c r="BE508" s="211">
        <v>8.856655637803744</v>
      </c>
      <c r="BF508" s="295" t="s">
        <v>1967</v>
      </c>
      <c r="BG508" s="57">
        <v>42147</v>
      </c>
      <c r="BH508" s="57" t="s">
        <v>1122</v>
      </c>
      <c r="BI508" s="95" t="s">
        <v>2023</v>
      </c>
      <c r="BJ508" s="99">
        <v>88.35</v>
      </c>
      <c r="BK508" s="307">
        <v>3.7463976945244998E-3</v>
      </c>
      <c r="BL508" s="93" t="s">
        <v>2015</v>
      </c>
      <c r="BM508" s="55">
        <v>3</v>
      </c>
      <c r="BN508" s="320" t="s">
        <v>2138</v>
      </c>
      <c r="BO508" s="358">
        <v>0</v>
      </c>
      <c r="BP508" s="358">
        <v>0.111</v>
      </c>
      <c r="BQ508" s="358">
        <v>0</v>
      </c>
      <c r="BR508" s="358">
        <v>5.8000000000000003E-2</v>
      </c>
      <c r="BS508" s="358">
        <v>0.83099999999999996</v>
      </c>
      <c r="BT508" s="358">
        <v>0</v>
      </c>
      <c r="BU508" s="359">
        <v>0</v>
      </c>
      <c r="BV508" s="358">
        <v>9.9659589999999999E-3</v>
      </c>
      <c r="BW508" s="358">
        <v>0.19173613</v>
      </c>
      <c r="BX508" s="358">
        <v>5.8224206000000001E-2</v>
      </c>
      <c r="BY508" s="358">
        <v>0.26660240800000001</v>
      </c>
      <c r="BZ508" s="358">
        <v>0.312309226</v>
      </c>
      <c r="CA508" s="358">
        <v>5.8334034999999999E-2</v>
      </c>
      <c r="CB508" s="359">
        <v>0.102828036</v>
      </c>
      <c r="CC508" s="64">
        <v>296</v>
      </c>
      <c r="CD508" s="64">
        <v>307</v>
      </c>
      <c r="CE508" s="64">
        <v>267</v>
      </c>
      <c r="CF508" s="64">
        <v>284</v>
      </c>
      <c r="CG508" s="64">
        <v>248</v>
      </c>
      <c r="CH508" s="64">
        <v>193</v>
      </c>
      <c r="CI508" s="64">
        <v>213</v>
      </c>
      <c r="CJ508" s="64">
        <v>224</v>
      </c>
      <c r="CK508" s="64">
        <v>226</v>
      </c>
      <c r="CL508" s="327">
        <v>259</v>
      </c>
      <c r="CM508" s="328">
        <v>8.9611327842797295E-2</v>
      </c>
      <c r="CN508" s="328">
        <v>0.18972194007110199</v>
      </c>
      <c r="CO508" s="55" t="s">
        <v>74</v>
      </c>
      <c r="CQ508" s="196"/>
      <c r="CR508" s="38"/>
      <c r="CS508" s="331"/>
      <c r="CT508" s="214"/>
      <c r="CU508" s="302">
        <v>7</v>
      </c>
      <c r="CV508" s="302">
        <v>7</v>
      </c>
      <c r="CW508" s="352" t="s">
        <v>2744</v>
      </c>
      <c r="CY508" s="196"/>
      <c r="CZ508" s="196"/>
      <c r="DA508" s="178"/>
    </row>
    <row r="509" spans="1:105" s="194" customFormat="1">
      <c r="A509" s="55">
        <v>508</v>
      </c>
      <c r="B509" s="194" t="s">
        <v>1957</v>
      </c>
      <c r="C509" s="194" t="s">
        <v>1957</v>
      </c>
      <c r="D509" s="190" t="s">
        <v>2029</v>
      </c>
      <c r="F509" s="194" t="s">
        <v>1958</v>
      </c>
      <c r="G509" s="195"/>
      <c r="H509" s="195"/>
      <c r="I509" s="195"/>
      <c r="J509" s="196"/>
      <c r="K509" s="196"/>
      <c r="L509" s="197"/>
      <c r="M509" s="192" t="s">
        <v>798</v>
      </c>
      <c r="N509" s="198"/>
      <c r="O509" s="198"/>
      <c r="P509" s="198"/>
      <c r="Q509" s="193" t="s">
        <v>805</v>
      </c>
      <c r="R509" s="199">
        <v>41951</v>
      </c>
      <c r="S509" s="200"/>
      <c r="T509" s="203"/>
      <c r="U509" s="196"/>
      <c r="W509" s="204"/>
      <c r="X509" s="205" t="s">
        <v>806</v>
      </c>
      <c r="Y509" s="196"/>
      <c r="Z509" s="196"/>
      <c r="AA509" s="199"/>
      <c r="AB509" s="199"/>
      <c r="AC509" s="266"/>
      <c r="AD509" s="199">
        <v>42094</v>
      </c>
      <c r="AE509" s="71">
        <v>10</v>
      </c>
      <c r="AF509" s="280">
        <v>6</v>
      </c>
      <c r="AG509" s="280" t="s">
        <v>2000</v>
      </c>
      <c r="AH509" s="188">
        <v>42118</v>
      </c>
      <c r="AI509" s="204"/>
      <c r="AJ509" s="206"/>
      <c r="AK509" s="199"/>
      <c r="AL509" s="199"/>
      <c r="AN509" s="71">
        <v>3</v>
      </c>
      <c r="AO509" s="188">
        <v>42093</v>
      </c>
      <c r="AP509" s="171"/>
      <c r="AQ509" s="206"/>
      <c r="AR509" s="57">
        <v>42005</v>
      </c>
      <c r="AS509" s="71"/>
      <c r="AT509" s="280" t="s">
        <v>1967</v>
      </c>
      <c r="AU509" s="206"/>
      <c r="AW509" s="71"/>
      <c r="AX509" s="71" t="s">
        <v>1967</v>
      </c>
      <c r="AY509" s="176">
        <v>37.778227999999999</v>
      </c>
      <c r="AZ509" s="176">
        <v>127.371022</v>
      </c>
      <c r="BA509" s="209">
        <v>142</v>
      </c>
      <c r="BB509" s="201"/>
      <c r="BC509" s="202"/>
      <c r="BD509" s="55" t="s">
        <v>43</v>
      </c>
      <c r="BE509" s="211">
        <v>4.3465116279069758</v>
      </c>
      <c r="BF509" s="295" t="s">
        <v>1967</v>
      </c>
      <c r="BG509" s="57">
        <v>42147</v>
      </c>
      <c r="BH509" s="57" t="s">
        <v>1122</v>
      </c>
      <c r="BI509" s="95" t="s">
        <v>2023</v>
      </c>
      <c r="BJ509" s="99">
        <v>319.29500000000002</v>
      </c>
      <c r="BK509" s="309">
        <v>0.22087842138765101</v>
      </c>
      <c r="BL509" s="93" t="s">
        <v>2015</v>
      </c>
      <c r="BM509" s="55">
        <v>8</v>
      </c>
      <c r="BN509" s="55" t="s">
        <v>2076</v>
      </c>
      <c r="BO509" s="358">
        <v>0.25600000000000001</v>
      </c>
      <c r="BP509" s="358">
        <v>0.13</v>
      </c>
      <c r="BQ509" s="358">
        <v>3.4000000000000002E-2</v>
      </c>
      <c r="BR509" s="358">
        <v>0.43099999999999999</v>
      </c>
      <c r="BS509" s="358">
        <v>6.4000000000000001E-2</v>
      </c>
      <c r="BT509" s="358">
        <v>4.4999999999999998E-2</v>
      </c>
      <c r="BU509" s="359">
        <v>3.9E-2</v>
      </c>
      <c r="BV509" s="358">
        <v>0.14845887499999999</v>
      </c>
      <c r="BW509" s="358">
        <v>0.21618296300000001</v>
      </c>
      <c r="BX509" s="358">
        <v>6.4991357999999999E-2</v>
      </c>
      <c r="BY509" s="358">
        <v>0.30661987800000001</v>
      </c>
      <c r="BZ509" s="358">
        <v>0.146782262</v>
      </c>
      <c r="CA509" s="358">
        <v>3.0080064E-2</v>
      </c>
      <c r="CB509" s="359">
        <v>8.6884601000000006E-2</v>
      </c>
      <c r="CC509" s="64">
        <v>295</v>
      </c>
      <c r="CD509" s="64">
        <v>306</v>
      </c>
      <c r="CE509" s="64">
        <v>266</v>
      </c>
      <c r="CF509" s="64">
        <v>283</v>
      </c>
      <c r="CG509" s="64">
        <v>250</v>
      </c>
      <c r="CH509" s="64">
        <v>194</v>
      </c>
      <c r="CI509" s="64">
        <v>213</v>
      </c>
      <c r="CJ509" s="64">
        <v>221</v>
      </c>
      <c r="CK509" s="64">
        <v>227</v>
      </c>
      <c r="CL509" s="327">
        <v>258</v>
      </c>
      <c r="CM509" s="328">
        <v>9.8396185522323404E-2</v>
      </c>
      <c r="CN509" s="328">
        <v>0.17749999999999999</v>
      </c>
      <c r="CO509" s="55" t="s">
        <v>2050</v>
      </c>
      <c r="CP509" s="38" t="s">
        <v>2059</v>
      </c>
      <c r="CQ509" s="196"/>
      <c r="CR509" s="38"/>
      <c r="CS509" s="331"/>
      <c r="CT509" s="214"/>
      <c r="CU509" s="302">
        <v>7</v>
      </c>
      <c r="CV509" s="302">
        <v>7</v>
      </c>
      <c r="CW509" s="352" t="s">
        <v>2745</v>
      </c>
      <c r="CY509" s="196"/>
      <c r="CZ509" s="196"/>
      <c r="DA509" s="178"/>
    </row>
    <row r="510" spans="1:105" s="194" customFormat="1">
      <c r="A510" s="55">
        <v>509</v>
      </c>
      <c r="B510" s="194" t="s">
        <v>1959</v>
      </c>
      <c r="C510" s="194" t="s">
        <v>1959</v>
      </c>
      <c r="D510" s="190" t="s">
        <v>29</v>
      </c>
      <c r="F510" s="194" t="s">
        <v>1960</v>
      </c>
      <c r="G510" s="195"/>
      <c r="H510" s="195"/>
      <c r="I510" s="195"/>
      <c r="J510" s="196"/>
      <c r="K510" s="196"/>
      <c r="L510" s="197"/>
      <c r="M510" s="192" t="s">
        <v>798</v>
      </c>
      <c r="N510" s="198"/>
      <c r="O510" s="198"/>
      <c r="P510" s="198"/>
      <c r="Q510" s="193" t="s">
        <v>805</v>
      </c>
      <c r="R510" s="199">
        <v>41951</v>
      </c>
      <c r="S510" s="200"/>
      <c r="T510" s="203"/>
      <c r="U510" s="196"/>
      <c r="W510" s="204"/>
      <c r="X510" s="205" t="s">
        <v>806</v>
      </c>
      <c r="Y510" s="196"/>
      <c r="Z510" s="196"/>
      <c r="AA510" s="199"/>
      <c r="AB510" s="199"/>
      <c r="AC510" s="266"/>
      <c r="AD510" s="199">
        <v>42094</v>
      </c>
      <c r="AE510" s="71">
        <v>10</v>
      </c>
      <c r="AF510" s="280">
        <v>7</v>
      </c>
      <c r="AG510" s="280" t="s">
        <v>2000</v>
      </c>
      <c r="AH510" s="199"/>
      <c r="AI510" s="204"/>
      <c r="AJ510" s="206"/>
      <c r="AK510" s="199"/>
      <c r="AL510" s="199"/>
      <c r="AN510" s="71">
        <v>1</v>
      </c>
      <c r="AO510" s="188">
        <v>42093</v>
      </c>
      <c r="AP510" s="171"/>
      <c r="AQ510" s="206"/>
      <c r="AR510" s="57">
        <v>42005</v>
      </c>
      <c r="AS510" s="71"/>
      <c r="AT510" s="280" t="s">
        <v>1967</v>
      </c>
      <c r="AU510" s="206"/>
      <c r="AW510" s="71"/>
      <c r="AX510" s="71"/>
      <c r="AY510" s="176">
        <v>37.753106000000002</v>
      </c>
      <c r="AZ510" s="176">
        <v>127.434343</v>
      </c>
      <c r="BA510" s="209">
        <v>56</v>
      </c>
      <c r="BB510" s="201"/>
      <c r="BC510" s="202"/>
      <c r="BD510" s="55" t="s">
        <v>74</v>
      </c>
      <c r="BE510" s="211">
        <v>8.9691368607622888</v>
      </c>
      <c r="BF510" s="295" t="s">
        <v>1967</v>
      </c>
      <c r="BG510" s="57">
        <v>42147</v>
      </c>
      <c r="BH510" s="57" t="s">
        <v>1122</v>
      </c>
      <c r="BI510" s="95" t="s">
        <v>2023</v>
      </c>
      <c r="BJ510" s="99">
        <v>686.24</v>
      </c>
      <c r="BK510" s="307">
        <v>5.3475935828877002E-3</v>
      </c>
      <c r="BL510" s="93" t="s">
        <v>2015</v>
      </c>
      <c r="BM510" s="55">
        <v>3</v>
      </c>
      <c r="BN510" s="320" t="s">
        <v>2138</v>
      </c>
      <c r="BO510" s="358">
        <v>0</v>
      </c>
      <c r="BP510" s="358">
        <v>0.155</v>
      </c>
      <c r="BQ510" s="358">
        <v>0</v>
      </c>
      <c r="BR510" s="358">
        <v>7.0999999999999994E-2</v>
      </c>
      <c r="BS510" s="358">
        <v>0.77400000000000002</v>
      </c>
      <c r="BT510" s="358">
        <v>0</v>
      </c>
      <c r="BU510" s="359">
        <v>0</v>
      </c>
      <c r="BV510" s="358">
        <v>6.6286070000000002E-2</v>
      </c>
      <c r="BW510" s="358">
        <v>0.22889637600000001</v>
      </c>
      <c r="BX510" s="358">
        <v>9.4444152000000003E-2</v>
      </c>
      <c r="BY510" s="358">
        <v>0.26817455000000001</v>
      </c>
      <c r="BZ510" s="358">
        <v>0.20281751000000001</v>
      </c>
      <c r="CA510" s="358">
        <v>4.4730212999999998E-2</v>
      </c>
      <c r="CB510" s="359">
        <v>9.465113E-2</v>
      </c>
      <c r="CC510" s="64">
        <v>296</v>
      </c>
      <c r="CD510" s="64">
        <v>307</v>
      </c>
      <c r="CE510" s="64">
        <v>267</v>
      </c>
      <c r="CF510" s="64">
        <v>284</v>
      </c>
      <c r="CG510" s="64">
        <v>248</v>
      </c>
      <c r="CH510" s="64">
        <v>193</v>
      </c>
      <c r="CI510" s="64">
        <v>213</v>
      </c>
      <c r="CJ510" s="64">
        <v>224</v>
      </c>
      <c r="CK510" s="64">
        <v>226</v>
      </c>
      <c r="CL510" s="327">
        <v>259</v>
      </c>
      <c r="CM510" s="328">
        <v>0.24802774165583</v>
      </c>
      <c r="CN510" s="328">
        <v>0.124510029974637</v>
      </c>
      <c r="CO510" s="55" t="s">
        <v>2050</v>
      </c>
      <c r="CQ510" s="196"/>
      <c r="CR510" s="38"/>
      <c r="CS510" s="331"/>
      <c r="CT510" s="214"/>
      <c r="CU510" s="302">
        <v>7</v>
      </c>
      <c r="CV510" s="302">
        <v>7</v>
      </c>
      <c r="CW510" s="352" t="s">
        <v>2746</v>
      </c>
      <c r="CY510" s="196"/>
      <c r="CZ510" s="196"/>
      <c r="DA510" s="178"/>
    </row>
    <row r="511" spans="1:105" s="194" customFormat="1">
      <c r="A511" s="55">
        <v>510</v>
      </c>
      <c r="B511" s="194" t="s">
        <v>1961</v>
      </c>
      <c r="C511" s="194" t="s">
        <v>1961</v>
      </c>
      <c r="D511" s="190" t="s">
        <v>29</v>
      </c>
      <c r="F511" s="194" t="s">
        <v>1962</v>
      </c>
      <c r="G511" s="195"/>
      <c r="H511" s="195"/>
      <c r="I511" s="195"/>
      <c r="J511" s="196"/>
      <c r="K511" s="196"/>
      <c r="L511" s="197"/>
      <c r="M511" s="192" t="s">
        <v>798</v>
      </c>
      <c r="N511" s="198"/>
      <c r="O511" s="198"/>
      <c r="P511" s="198"/>
      <c r="Q511" s="193" t="s">
        <v>805</v>
      </c>
      <c r="R511" s="199">
        <v>41951</v>
      </c>
      <c r="S511" s="200"/>
      <c r="T511" s="203"/>
      <c r="U511" s="196"/>
      <c r="W511" s="204"/>
      <c r="X511" s="205" t="s">
        <v>806</v>
      </c>
      <c r="Y511" s="196"/>
      <c r="Z511" s="196"/>
      <c r="AA511" s="199"/>
      <c r="AB511" s="199"/>
      <c r="AC511" s="266"/>
      <c r="AD511" s="199">
        <v>42094</v>
      </c>
      <c r="AE511" s="71">
        <v>10</v>
      </c>
      <c r="AF511" s="280">
        <v>4</v>
      </c>
      <c r="AG511" s="280" t="s">
        <v>2000</v>
      </c>
      <c r="AH511" s="188">
        <v>42118</v>
      </c>
      <c r="AI511" s="204"/>
      <c r="AJ511" s="206"/>
      <c r="AK511" s="199"/>
      <c r="AL511" s="199"/>
      <c r="AN511" s="71">
        <v>3</v>
      </c>
      <c r="AO511" s="188">
        <v>42093</v>
      </c>
      <c r="AP511" s="171"/>
      <c r="AQ511" s="206"/>
      <c r="AR511" s="57">
        <v>42005</v>
      </c>
      <c r="AS511" s="71"/>
      <c r="AT511" s="280" t="s">
        <v>1967</v>
      </c>
      <c r="AU511" s="206"/>
      <c r="AW511" s="71"/>
      <c r="AX511" s="71" t="s">
        <v>1967</v>
      </c>
      <c r="AY511" s="176">
        <v>37.772069000000002</v>
      </c>
      <c r="AZ511" s="176">
        <v>127.459328</v>
      </c>
      <c r="BA511" s="209">
        <v>95</v>
      </c>
      <c r="BB511" s="201"/>
      <c r="BC511" s="202"/>
      <c r="BD511" s="55" t="s">
        <v>74</v>
      </c>
      <c r="BE511" s="211">
        <v>9.0279689792496303</v>
      </c>
      <c r="BF511" s="295" t="s">
        <v>1967</v>
      </c>
      <c r="BG511" s="57">
        <v>42147</v>
      </c>
      <c r="BH511" s="57" t="s">
        <v>1122</v>
      </c>
      <c r="BI511" s="95" t="s">
        <v>2023</v>
      </c>
      <c r="BJ511" s="99">
        <v>397.62250000000006</v>
      </c>
      <c r="BK511" s="307">
        <v>1.3939838591342599E-2</v>
      </c>
      <c r="BL511" s="93" t="s">
        <v>2015</v>
      </c>
      <c r="BM511" s="55">
        <v>3</v>
      </c>
      <c r="BN511" s="320" t="s">
        <v>2138</v>
      </c>
      <c r="BO511" s="358">
        <v>0</v>
      </c>
      <c r="BP511" s="358">
        <v>0.124</v>
      </c>
      <c r="BQ511" s="358">
        <v>0</v>
      </c>
      <c r="BR511" s="358">
        <v>6.8000000000000005E-2</v>
      </c>
      <c r="BS511" s="358">
        <v>0.80700000000000005</v>
      </c>
      <c r="BT511" s="358">
        <v>0</v>
      </c>
      <c r="BU511" s="359">
        <v>0</v>
      </c>
      <c r="BV511" s="358">
        <v>5.2045001E-2</v>
      </c>
      <c r="BW511" s="358">
        <v>0.218105832</v>
      </c>
      <c r="BX511" s="358">
        <v>8.3933524999999995E-2</v>
      </c>
      <c r="BY511" s="358">
        <v>0.265060083</v>
      </c>
      <c r="BZ511" s="358">
        <v>0.234594887</v>
      </c>
      <c r="CA511" s="358">
        <v>5.0771900000000002E-2</v>
      </c>
      <c r="CB511" s="359">
        <v>9.5488772E-2</v>
      </c>
      <c r="CC511" s="64">
        <v>296</v>
      </c>
      <c r="CD511" s="64">
        <v>307</v>
      </c>
      <c r="CE511" s="64">
        <v>267</v>
      </c>
      <c r="CF511" s="64">
        <v>284</v>
      </c>
      <c r="CG511" s="64">
        <v>248</v>
      </c>
      <c r="CH511" s="64">
        <v>193</v>
      </c>
      <c r="CI511" s="64">
        <v>213</v>
      </c>
      <c r="CJ511" s="64">
        <v>224</v>
      </c>
      <c r="CK511" s="64">
        <v>226</v>
      </c>
      <c r="CL511" s="327">
        <v>259</v>
      </c>
      <c r="CM511" s="328">
        <v>0.17907816789481301</v>
      </c>
      <c r="CN511" s="328">
        <v>0.14907772458462401</v>
      </c>
      <c r="CO511" s="55" t="s">
        <v>2050</v>
      </c>
      <c r="CQ511" s="196"/>
      <c r="CR511" s="334"/>
      <c r="CS511" s="335"/>
      <c r="CT511" s="336"/>
      <c r="CU511" s="302">
        <v>7</v>
      </c>
      <c r="CV511" s="302">
        <v>7</v>
      </c>
      <c r="CW511" s="352" t="s">
        <v>2747</v>
      </c>
      <c r="CY511" s="196"/>
      <c r="CZ511" s="196"/>
      <c r="DA511" s="178"/>
    </row>
    <row r="512" spans="1:105" s="194" customFormat="1">
      <c r="A512" s="55">
        <v>511</v>
      </c>
      <c r="B512" s="142" t="s">
        <v>494</v>
      </c>
      <c r="C512" s="142" t="s">
        <v>494</v>
      </c>
      <c r="D512" s="33" t="s">
        <v>29</v>
      </c>
      <c r="E512" s="17"/>
      <c r="F512" s="17"/>
      <c r="G512" s="20"/>
      <c r="H512" s="17"/>
      <c r="I512" s="17"/>
      <c r="J512" s="20"/>
      <c r="K512" s="17"/>
      <c r="L512" s="17"/>
      <c r="M512" s="144" t="s">
        <v>495</v>
      </c>
      <c r="N512" s="316" t="s">
        <v>496</v>
      </c>
      <c r="O512" s="142" t="s">
        <v>497</v>
      </c>
      <c r="P512" s="145"/>
      <c r="Q512" s="25" t="s">
        <v>807</v>
      </c>
      <c r="R512" s="26">
        <v>39749</v>
      </c>
      <c r="S512" s="27"/>
      <c r="T512" s="30"/>
      <c r="U512" s="20"/>
      <c r="V512" s="17"/>
      <c r="W512" s="31"/>
      <c r="X512" s="25" t="s">
        <v>809</v>
      </c>
      <c r="Y512" s="20"/>
      <c r="Z512" s="20"/>
      <c r="AA512" s="26"/>
      <c r="AB512" s="26"/>
      <c r="AC512" s="265"/>
      <c r="AD512" s="26"/>
      <c r="AE512" s="32"/>
      <c r="AF512" s="279">
        <v>2</v>
      </c>
      <c r="AG512" s="279"/>
      <c r="AH512" s="26"/>
      <c r="AI512" s="31"/>
      <c r="AJ512" s="32"/>
      <c r="AK512" s="26"/>
      <c r="AL512" s="26"/>
      <c r="AM512" s="17"/>
      <c r="AN512" s="71"/>
      <c r="AO512" s="26"/>
      <c r="AP512" s="17"/>
      <c r="AQ512" s="32"/>
      <c r="AR512" s="26"/>
      <c r="AS512" s="71"/>
      <c r="AT512" s="279"/>
      <c r="AU512" s="32"/>
      <c r="AV512" s="17"/>
      <c r="AW512" s="71">
        <v>5</v>
      </c>
      <c r="AX512" s="71" t="s">
        <v>1967</v>
      </c>
      <c r="AY512" s="139">
        <v>30.921600000000002</v>
      </c>
      <c r="AZ512" s="139">
        <v>104.48869999999999</v>
      </c>
      <c r="BA512" s="143">
        <v>584</v>
      </c>
      <c r="BB512" s="28"/>
      <c r="BC512" s="29"/>
      <c r="BD512" s="196" t="s">
        <v>43</v>
      </c>
      <c r="BE512" s="213">
        <v>4.3898473282442749</v>
      </c>
      <c r="BF512" s="296" t="s">
        <v>1967</v>
      </c>
      <c r="BG512" s="26">
        <v>41061</v>
      </c>
      <c r="BH512" s="26" t="s">
        <v>1122</v>
      </c>
      <c r="BI512" s="199"/>
      <c r="BJ512" s="203"/>
      <c r="BK512" s="307"/>
      <c r="BL512" s="93" t="s">
        <v>2015</v>
      </c>
      <c r="BM512" s="55">
        <v>4</v>
      </c>
      <c r="BN512" s="326" t="s">
        <v>2139</v>
      </c>
      <c r="BO512" s="358">
        <v>1.9E-2</v>
      </c>
      <c r="BP512" s="358">
        <v>0.88900000000000001</v>
      </c>
      <c r="BQ512" s="358">
        <v>0</v>
      </c>
      <c r="BR512" s="358">
        <v>9.0999999999999998E-2</v>
      </c>
      <c r="BS512" s="358">
        <v>1E-3</v>
      </c>
      <c r="BT512" s="358">
        <v>1E-3</v>
      </c>
      <c r="BU512" s="359">
        <v>0</v>
      </c>
      <c r="BV512" s="358">
        <v>9.6157399999999995E-6</v>
      </c>
      <c r="BW512" s="358">
        <v>0.77907330900000005</v>
      </c>
      <c r="BX512" s="358">
        <v>2.5804161999999999E-2</v>
      </c>
      <c r="BY512" s="358">
        <v>1.2568490999999999E-2</v>
      </c>
      <c r="BZ512" s="358">
        <v>8.4538917000000005E-2</v>
      </c>
      <c r="CA512" s="358">
        <v>7.7652817999999998E-2</v>
      </c>
      <c r="CB512" s="359">
        <v>2.0352685999999998E-2</v>
      </c>
      <c r="CC512" s="64">
        <v>296</v>
      </c>
      <c r="CD512" s="64">
        <v>307</v>
      </c>
      <c r="CE512" s="64">
        <v>268</v>
      </c>
      <c r="CF512" s="64">
        <v>282</v>
      </c>
      <c r="CG512" s="64">
        <v>248</v>
      </c>
      <c r="CH512" s="64">
        <v>193</v>
      </c>
      <c r="CI512" s="64">
        <v>213</v>
      </c>
      <c r="CJ512" s="64">
        <v>224</v>
      </c>
      <c r="CK512" s="64">
        <v>226</v>
      </c>
      <c r="CL512" s="327">
        <v>259</v>
      </c>
      <c r="CM512" s="328">
        <v>0.226614651061985</v>
      </c>
      <c r="CN512" s="328">
        <v>0.111908231513657</v>
      </c>
      <c r="CO512" s="55" t="s">
        <v>43</v>
      </c>
      <c r="CQ512" s="20"/>
      <c r="CR512" s="337" t="s">
        <v>2149</v>
      </c>
      <c r="CS512" s="338">
        <v>42577</v>
      </c>
      <c r="CT512" s="37" t="s">
        <v>1967</v>
      </c>
      <c r="CU512" s="302">
        <v>9</v>
      </c>
      <c r="CV512" s="302">
        <v>9</v>
      </c>
      <c r="CW512" s="325" t="s">
        <v>2359</v>
      </c>
      <c r="CX512" s="37" t="s">
        <v>1967</v>
      </c>
      <c r="CY512" s="196"/>
      <c r="CZ512" s="196"/>
      <c r="DA512" s="178"/>
    </row>
    <row r="513" spans="1:105" s="194" customFormat="1">
      <c r="A513" s="55">
        <v>512</v>
      </c>
      <c r="B513" s="93" t="s">
        <v>511</v>
      </c>
      <c r="C513" s="93" t="s">
        <v>511</v>
      </c>
      <c r="D513" s="92" t="s">
        <v>29</v>
      </c>
      <c r="E513" s="103"/>
      <c r="F513" s="93"/>
      <c r="G513" s="104"/>
      <c r="H513" s="104"/>
      <c r="I513" s="104"/>
      <c r="J513" s="100" t="s">
        <v>512</v>
      </c>
      <c r="K513" s="100"/>
      <c r="L513" s="105"/>
      <c r="M513" s="100" t="s">
        <v>495</v>
      </c>
      <c r="N513" s="108" t="s">
        <v>499</v>
      </c>
      <c r="O513" s="107" t="s">
        <v>499</v>
      </c>
      <c r="P513" s="108"/>
      <c r="Q513" s="94" t="s">
        <v>807</v>
      </c>
      <c r="R513" s="95"/>
      <c r="S513" s="96"/>
      <c r="T513" s="99"/>
      <c r="U513" s="100"/>
      <c r="V513" s="93"/>
      <c r="W513" s="101"/>
      <c r="X513" s="94" t="s">
        <v>809</v>
      </c>
      <c r="Y513" s="100"/>
      <c r="Z513" s="100"/>
      <c r="AA513" s="95">
        <v>40652</v>
      </c>
      <c r="AB513" s="95">
        <v>41086</v>
      </c>
      <c r="AC513" s="263">
        <v>6</v>
      </c>
      <c r="AD513" s="270">
        <v>42094</v>
      </c>
      <c r="AE513" s="71">
        <v>8</v>
      </c>
      <c r="AF513" s="277">
        <v>8</v>
      </c>
      <c r="AG513" s="277"/>
      <c r="AH513" s="270">
        <v>42095</v>
      </c>
      <c r="AI513" s="71">
        <v>8</v>
      </c>
      <c r="AJ513" s="102"/>
      <c r="AK513" s="270">
        <v>42079</v>
      </c>
      <c r="AL513" s="270"/>
      <c r="AM513" s="93"/>
      <c r="AN513" s="71">
        <v>6</v>
      </c>
      <c r="AO513" s="270">
        <v>42079</v>
      </c>
      <c r="AP513" s="93"/>
      <c r="AQ513" s="102"/>
      <c r="AR513" s="270">
        <v>42086</v>
      </c>
      <c r="AS513" s="71">
        <v>4</v>
      </c>
      <c r="AT513" s="277" t="s">
        <v>1967</v>
      </c>
      <c r="AU513" s="270">
        <v>42076</v>
      </c>
      <c r="AV513" s="93"/>
      <c r="AW513" s="71">
        <v>7</v>
      </c>
      <c r="AX513" s="71" t="s">
        <v>1967</v>
      </c>
      <c r="AY513" s="140">
        <v>40.390633333333334</v>
      </c>
      <c r="AZ513" s="140">
        <v>117.00713333333333</v>
      </c>
      <c r="BA513" s="106">
        <v>116</v>
      </c>
      <c r="BB513" s="97"/>
      <c r="BC513" s="98"/>
      <c r="BD513" s="196" t="s">
        <v>43</v>
      </c>
      <c r="BE513" s="213">
        <v>4.3600000000000003</v>
      </c>
      <c r="BF513" s="295" t="s">
        <v>1967</v>
      </c>
      <c r="BG513" s="95">
        <v>41061</v>
      </c>
      <c r="BH513" s="95" t="s">
        <v>2016</v>
      </c>
      <c r="BI513" s="199"/>
      <c r="BJ513" s="203"/>
      <c r="BK513" s="307"/>
      <c r="BL513" s="93" t="s">
        <v>2015</v>
      </c>
      <c r="BM513" s="55">
        <v>4</v>
      </c>
      <c r="BN513" s="326" t="s">
        <v>2139</v>
      </c>
      <c r="BO513" s="358">
        <v>1.7000000000000001E-2</v>
      </c>
      <c r="BP513" s="358">
        <v>0.69799999999999995</v>
      </c>
      <c r="BQ513" s="358">
        <v>7.0000000000000001E-3</v>
      </c>
      <c r="BR513" s="358">
        <v>0.114</v>
      </c>
      <c r="BS513" s="358">
        <v>0.04</v>
      </c>
      <c r="BT513" s="358">
        <v>0.105</v>
      </c>
      <c r="BU513" s="359">
        <v>1.7999999999999999E-2</v>
      </c>
      <c r="BV513" s="358">
        <v>9.0549700000000001E-6</v>
      </c>
      <c r="BW513" s="358">
        <v>0.72273377999999999</v>
      </c>
      <c r="BX513" s="358">
        <v>9.0549700000000001E-6</v>
      </c>
      <c r="BY513" s="358">
        <v>1.3805193E-2</v>
      </c>
      <c r="BZ513" s="358">
        <v>0.12790463299999999</v>
      </c>
      <c r="CA513" s="358">
        <v>0.12587178500000001</v>
      </c>
      <c r="CB513" s="359">
        <v>9.6664999999999997E-3</v>
      </c>
      <c r="CC513" s="64">
        <v>296</v>
      </c>
      <c r="CD513" s="64">
        <v>307</v>
      </c>
      <c r="CE513" s="64">
        <v>268</v>
      </c>
      <c r="CF513" s="64">
        <v>282</v>
      </c>
      <c r="CG513" s="64">
        <v>248</v>
      </c>
      <c r="CH513" s="64">
        <v>193</v>
      </c>
      <c r="CI513" s="64">
        <v>213</v>
      </c>
      <c r="CJ513" s="64">
        <v>224</v>
      </c>
      <c r="CK513" s="64">
        <v>226</v>
      </c>
      <c r="CL513" s="327">
        <v>259</v>
      </c>
      <c r="CM513" s="328">
        <v>0.16188412079179301</v>
      </c>
      <c r="CN513" s="328">
        <v>0.169878978036755</v>
      </c>
      <c r="CO513" s="55" t="s">
        <v>74</v>
      </c>
      <c r="CQ513" s="100" t="s">
        <v>512</v>
      </c>
      <c r="CR513" s="108" t="s">
        <v>512</v>
      </c>
      <c r="CS513" s="331"/>
      <c r="CT513" s="214" t="s">
        <v>1967</v>
      </c>
      <c r="CU513" s="302">
        <v>6</v>
      </c>
      <c r="CV513" s="302">
        <v>6</v>
      </c>
      <c r="CW513" s="369" t="s">
        <v>3021</v>
      </c>
      <c r="CX513" s="348" t="s">
        <v>1967</v>
      </c>
      <c r="CY513" s="196" t="s">
        <v>3040</v>
      </c>
      <c r="CZ513" s="196" t="s">
        <v>3040</v>
      </c>
      <c r="DA513" s="178" t="s">
        <v>3040</v>
      </c>
    </row>
    <row r="514" spans="1:105">
      <c r="A514" s="55">
        <v>513</v>
      </c>
      <c r="B514" s="93" t="s">
        <v>510</v>
      </c>
      <c r="C514" s="93" t="s">
        <v>510</v>
      </c>
      <c r="D514" s="92" t="s">
        <v>29</v>
      </c>
      <c r="E514" s="103"/>
      <c r="F514" s="93"/>
      <c r="G514" s="104"/>
      <c r="H514" s="104"/>
      <c r="I514" s="104"/>
      <c r="J514" s="100" t="s">
        <v>513</v>
      </c>
      <c r="K514" s="100"/>
      <c r="L514" s="105"/>
      <c r="M514" s="100" t="s">
        <v>495</v>
      </c>
      <c r="N514" s="108" t="s">
        <v>499</v>
      </c>
      <c r="O514" s="107" t="s">
        <v>499</v>
      </c>
      <c r="P514" s="108"/>
      <c r="Q514" s="94" t="s">
        <v>807</v>
      </c>
      <c r="R514" s="95"/>
      <c r="S514" s="96"/>
      <c r="T514" s="99"/>
      <c r="U514" s="100"/>
      <c r="V514" s="93"/>
      <c r="W514" s="101"/>
      <c r="X514" s="94" t="s">
        <v>809</v>
      </c>
      <c r="Y514" s="100"/>
      <c r="Z514" s="100"/>
      <c r="AA514" s="95">
        <v>40652</v>
      </c>
      <c r="AB514" s="95">
        <v>41086</v>
      </c>
      <c r="AC514" s="263">
        <v>6</v>
      </c>
      <c r="AD514" s="270">
        <v>42094</v>
      </c>
      <c r="AE514" s="71">
        <v>8</v>
      </c>
      <c r="AF514" s="277">
        <v>8</v>
      </c>
      <c r="AG514" s="277"/>
      <c r="AH514" s="270">
        <v>42095</v>
      </c>
      <c r="AI514" s="71">
        <v>8</v>
      </c>
      <c r="AJ514" s="102"/>
      <c r="AK514" s="270">
        <v>42079</v>
      </c>
      <c r="AL514" s="270"/>
      <c r="AM514" s="93"/>
      <c r="AN514" s="71">
        <v>6</v>
      </c>
      <c r="AO514" s="270">
        <v>42079</v>
      </c>
      <c r="AP514" s="93"/>
      <c r="AQ514" s="102"/>
      <c r="AR514" s="270">
        <v>42086</v>
      </c>
      <c r="AS514" s="71">
        <v>4</v>
      </c>
      <c r="AT514" s="277" t="s">
        <v>1967</v>
      </c>
      <c r="AU514" s="270">
        <v>42076</v>
      </c>
      <c r="AV514" s="93"/>
      <c r="AW514" s="71">
        <v>7</v>
      </c>
      <c r="AX514" s="71" t="s">
        <v>1967</v>
      </c>
      <c r="AY514" s="140">
        <v>40.134483333333336</v>
      </c>
      <c r="AZ514" s="140">
        <v>116.17478333333334</v>
      </c>
      <c r="BA514" s="106">
        <v>43</v>
      </c>
      <c r="BB514" s="97"/>
      <c r="BC514" s="98"/>
      <c r="BD514" s="196" t="s">
        <v>43</v>
      </c>
      <c r="BE514" s="213">
        <v>4.3909947643979059</v>
      </c>
      <c r="BF514" s="295" t="s">
        <v>1967</v>
      </c>
      <c r="BG514" s="95">
        <v>41061</v>
      </c>
      <c r="BH514" s="95" t="s">
        <v>2016</v>
      </c>
      <c r="BK514" s="307"/>
      <c r="BL514" s="93" t="s">
        <v>2015</v>
      </c>
      <c r="BM514" s="55">
        <v>4</v>
      </c>
      <c r="BN514" s="326" t="s">
        <v>2139</v>
      </c>
      <c r="BO514" s="358">
        <v>8.0000000000000002E-3</v>
      </c>
      <c r="BP514" s="358">
        <v>0.91700000000000004</v>
      </c>
      <c r="BQ514" s="358">
        <v>1E-3</v>
      </c>
      <c r="BR514" s="358">
        <v>3.6999999999999998E-2</v>
      </c>
      <c r="BS514" s="358">
        <v>0</v>
      </c>
      <c r="BT514" s="358">
        <v>3.6999999999999998E-2</v>
      </c>
      <c r="BU514" s="359">
        <v>0</v>
      </c>
      <c r="BV514" s="358">
        <v>9.4941900000000007E-6</v>
      </c>
      <c r="BW514" s="358">
        <v>0.79678379700000002</v>
      </c>
      <c r="BX514" s="358">
        <v>1.5832486999999999E-2</v>
      </c>
      <c r="BY514" s="358">
        <v>9.4941900000000007E-6</v>
      </c>
      <c r="BZ514" s="358">
        <v>8.9669809000000003E-2</v>
      </c>
      <c r="CA514" s="358">
        <v>8.1681860999999994E-2</v>
      </c>
      <c r="CB514" s="359">
        <v>1.6013058E-2</v>
      </c>
      <c r="CC514" s="64">
        <v>296</v>
      </c>
      <c r="CD514" s="64">
        <v>307</v>
      </c>
      <c r="CE514" s="64">
        <v>267</v>
      </c>
      <c r="CF514" s="64">
        <v>285</v>
      </c>
      <c r="CG514" s="64">
        <v>248</v>
      </c>
      <c r="CH514" s="64">
        <v>193</v>
      </c>
      <c r="CI514" s="64">
        <v>214</v>
      </c>
      <c r="CJ514" s="64">
        <v>223</v>
      </c>
      <c r="CK514" s="64">
        <v>226</v>
      </c>
      <c r="CL514" s="327">
        <v>259</v>
      </c>
      <c r="CM514" s="328">
        <v>0.30853922843519699</v>
      </c>
      <c r="CN514" s="328">
        <v>0.114134068873287</v>
      </c>
      <c r="CO514" s="55" t="s">
        <v>2050</v>
      </c>
      <c r="CP514" s="53"/>
      <c r="CQ514" s="100" t="s">
        <v>513</v>
      </c>
      <c r="CR514" s="108" t="s">
        <v>513</v>
      </c>
      <c r="CT514" s="214" t="s">
        <v>1967</v>
      </c>
      <c r="CU514" s="302">
        <v>6</v>
      </c>
      <c r="CV514" s="302">
        <v>6</v>
      </c>
      <c r="CW514" s="369" t="s">
        <v>3022</v>
      </c>
      <c r="CX514" s="348" t="s">
        <v>1967</v>
      </c>
    </row>
    <row r="515" spans="1:105" s="17" customFormat="1">
      <c r="A515" s="55">
        <v>514</v>
      </c>
      <c r="B515" s="146" t="s">
        <v>498</v>
      </c>
      <c r="C515" s="146" t="s">
        <v>498</v>
      </c>
      <c r="D515" s="92" t="s">
        <v>29</v>
      </c>
      <c r="E515" s="103"/>
      <c r="F515" s="93"/>
      <c r="G515" s="104"/>
      <c r="H515" s="104"/>
      <c r="I515" s="104"/>
      <c r="J515" s="100" t="s">
        <v>515</v>
      </c>
      <c r="K515" s="100"/>
      <c r="L515" s="105"/>
      <c r="M515" s="148" t="s">
        <v>495</v>
      </c>
      <c r="N515" s="317" t="s">
        <v>499</v>
      </c>
      <c r="O515" s="146" t="s">
        <v>499</v>
      </c>
      <c r="P515" s="149"/>
      <c r="Q515" s="94" t="s">
        <v>807</v>
      </c>
      <c r="R515" s="95">
        <v>39759</v>
      </c>
      <c r="S515" s="96"/>
      <c r="T515" s="99"/>
      <c r="U515" s="100"/>
      <c r="V515" s="93"/>
      <c r="W515" s="101"/>
      <c r="X515" s="94" t="s">
        <v>809</v>
      </c>
      <c r="Y515" s="100"/>
      <c r="Z515" s="100"/>
      <c r="AA515" s="95"/>
      <c r="AB515" s="95">
        <v>40357</v>
      </c>
      <c r="AC515" s="263">
        <v>6</v>
      </c>
      <c r="AD515" s="270">
        <v>42094</v>
      </c>
      <c r="AE515" s="71">
        <v>8</v>
      </c>
      <c r="AF515" s="277">
        <v>8</v>
      </c>
      <c r="AG515" s="277"/>
      <c r="AH515" s="270">
        <v>42095</v>
      </c>
      <c r="AI515" s="71">
        <v>8</v>
      </c>
      <c r="AJ515" s="102"/>
      <c r="AK515" s="270">
        <v>42079</v>
      </c>
      <c r="AL515" s="270"/>
      <c r="AM515" s="93"/>
      <c r="AN515" s="71">
        <v>7</v>
      </c>
      <c r="AO515" s="270">
        <v>42079</v>
      </c>
      <c r="AP515" s="93"/>
      <c r="AQ515" s="102"/>
      <c r="AR515" s="270">
        <v>42086</v>
      </c>
      <c r="AS515" s="71">
        <v>4</v>
      </c>
      <c r="AT515" s="277" t="s">
        <v>1967</v>
      </c>
      <c r="AU515" s="270">
        <v>42076</v>
      </c>
      <c r="AV515" s="93"/>
      <c r="AW515" s="71">
        <v>6</v>
      </c>
      <c r="AX515" s="71" t="s">
        <v>1967</v>
      </c>
      <c r="AY515" s="141">
        <v>40.134599999999999</v>
      </c>
      <c r="AZ515" s="141">
        <v>116.1751</v>
      </c>
      <c r="BA515" s="147">
        <v>46</v>
      </c>
      <c r="BB515" s="97"/>
      <c r="BC515" s="98"/>
      <c r="BD515" s="196" t="s">
        <v>43</v>
      </c>
      <c r="BE515" s="213">
        <v>4.3783255813953481</v>
      </c>
      <c r="BF515" s="295" t="s">
        <v>1967</v>
      </c>
      <c r="BG515" s="95">
        <v>41061</v>
      </c>
      <c r="BH515" s="95" t="s">
        <v>2016</v>
      </c>
      <c r="BI515" s="26"/>
      <c r="BJ515" s="30"/>
      <c r="BK515" s="307"/>
      <c r="BL515" s="93" t="s">
        <v>2015</v>
      </c>
      <c r="BM515" s="55">
        <v>4</v>
      </c>
      <c r="BN515" s="326" t="s">
        <v>2139</v>
      </c>
      <c r="BO515" s="358">
        <v>3.5000000000000003E-2</v>
      </c>
      <c r="BP515" s="358">
        <v>0.9</v>
      </c>
      <c r="BQ515" s="358">
        <v>0</v>
      </c>
      <c r="BR515" s="358">
        <v>2.1999999999999999E-2</v>
      </c>
      <c r="BS515" s="358">
        <v>4.0000000000000001E-3</v>
      </c>
      <c r="BT515" s="358">
        <v>3.9E-2</v>
      </c>
      <c r="BU515" s="359">
        <v>0</v>
      </c>
      <c r="BV515" s="358">
        <v>9.0983200000000003E-6</v>
      </c>
      <c r="BW515" s="358">
        <v>0.77324244099999995</v>
      </c>
      <c r="BX515" s="358">
        <v>9.0983200000000003E-6</v>
      </c>
      <c r="BY515" s="358">
        <v>9.0983200000000003E-6</v>
      </c>
      <c r="BZ515" s="358">
        <v>0.13326375700000001</v>
      </c>
      <c r="CA515" s="358">
        <v>8.6839126000000003E-2</v>
      </c>
      <c r="CB515" s="359">
        <v>6.6273809999999999E-3</v>
      </c>
      <c r="CC515" s="64">
        <v>296</v>
      </c>
      <c r="CD515" s="64">
        <v>307</v>
      </c>
      <c r="CE515" s="64">
        <v>267</v>
      </c>
      <c r="CF515" s="64">
        <v>285</v>
      </c>
      <c r="CG515" s="64">
        <v>248</v>
      </c>
      <c r="CH515" s="64">
        <v>193</v>
      </c>
      <c r="CI515" s="64">
        <v>214</v>
      </c>
      <c r="CJ515" s="64">
        <v>223</v>
      </c>
      <c r="CK515" s="64">
        <v>226</v>
      </c>
      <c r="CL515" s="327">
        <v>259</v>
      </c>
      <c r="CM515" s="328">
        <v>0.136801040312094</v>
      </c>
      <c r="CN515" s="328">
        <v>0.13481302935958001</v>
      </c>
      <c r="CO515" s="55" t="s">
        <v>43</v>
      </c>
      <c r="CQ515" s="100" t="s">
        <v>515</v>
      </c>
      <c r="CR515" s="108" t="s">
        <v>515</v>
      </c>
      <c r="CS515" s="331"/>
      <c r="CT515" s="214" t="s">
        <v>1967</v>
      </c>
      <c r="CU515" s="302">
        <v>6</v>
      </c>
      <c r="CV515" s="302">
        <v>6</v>
      </c>
      <c r="CW515" s="325" t="s">
        <v>2360</v>
      </c>
      <c r="CX515" s="348" t="s">
        <v>1967</v>
      </c>
      <c r="CY515" s="20"/>
      <c r="CZ515" s="20"/>
      <c r="DA515" s="368" t="s">
        <v>3040</v>
      </c>
    </row>
    <row r="516" spans="1:105" s="93" customFormat="1">
      <c r="A516" s="55">
        <v>515</v>
      </c>
      <c r="B516" s="146" t="s">
        <v>500</v>
      </c>
      <c r="C516" s="146" t="s">
        <v>500</v>
      </c>
      <c r="D516" s="92" t="s">
        <v>29</v>
      </c>
      <c r="E516" s="103"/>
      <c r="G516" s="104"/>
      <c r="H516" s="104"/>
      <c r="I516" s="104"/>
      <c r="J516" s="100" t="s">
        <v>514</v>
      </c>
      <c r="K516" s="100"/>
      <c r="L516" s="105"/>
      <c r="M516" s="148" t="s">
        <v>495</v>
      </c>
      <c r="N516" s="317" t="s">
        <v>499</v>
      </c>
      <c r="O516" s="146" t="s">
        <v>499</v>
      </c>
      <c r="P516" s="149"/>
      <c r="Q516" s="94" t="s">
        <v>807</v>
      </c>
      <c r="R516" s="95">
        <v>39759</v>
      </c>
      <c r="S516" s="96"/>
      <c r="T516" s="99"/>
      <c r="U516" s="100"/>
      <c r="W516" s="101"/>
      <c r="X516" s="94" t="s">
        <v>809</v>
      </c>
      <c r="Y516" s="100"/>
      <c r="Z516" s="100"/>
      <c r="AA516" s="95">
        <v>40652</v>
      </c>
      <c r="AB516" s="95">
        <v>41086</v>
      </c>
      <c r="AC516" s="263">
        <v>6</v>
      </c>
      <c r="AD516" s="270">
        <v>42094</v>
      </c>
      <c r="AE516" s="71">
        <v>8</v>
      </c>
      <c r="AF516" s="277">
        <v>8</v>
      </c>
      <c r="AG516" s="277"/>
      <c r="AH516" s="270">
        <v>42095</v>
      </c>
      <c r="AI516" s="71">
        <v>8</v>
      </c>
      <c r="AJ516" s="102"/>
      <c r="AK516" s="270">
        <v>42079</v>
      </c>
      <c r="AL516" s="270"/>
      <c r="AN516" s="71">
        <v>7</v>
      </c>
      <c r="AO516" s="270">
        <v>42079</v>
      </c>
      <c r="AQ516" s="102"/>
      <c r="AR516" s="270">
        <v>42086</v>
      </c>
      <c r="AS516" s="71">
        <v>4</v>
      </c>
      <c r="AT516" s="277" t="s">
        <v>1967</v>
      </c>
      <c r="AU516" s="270">
        <v>42076</v>
      </c>
      <c r="AW516" s="71">
        <v>8</v>
      </c>
      <c r="AX516" s="71" t="s">
        <v>1967</v>
      </c>
      <c r="AY516" s="141">
        <v>40.164200000000001</v>
      </c>
      <c r="AZ516" s="141">
        <v>116.05</v>
      </c>
      <c r="BA516" s="147">
        <v>141</v>
      </c>
      <c r="BB516" s="97"/>
      <c r="BC516" s="98"/>
      <c r="BD516" s="196" t="s">
        <v>43</v>
      </c>
      <c r="BE516" s="213">
        <v>4.3455384615384611</v>
      </c>
      <c r="BF516" s="295" t="s">
        <v>1967</v>
      </c>
      <c r="BG516" s="95">
        <v>41061</v>
      </c>
      <c r="BH516" s="95" t="s">
        <v>2016</v>
      </c>
      <c r="BI516" s="95"/>
      <c r="BJ516" s="99"/>
      <c r="BK516" s="307"/>
      <c r="BL516" s="93" t="s">
        <v>2015</v>
      </c>
      <c r="BM516" s="55">
        <v>4</v>
      </c>
      <c r="BN516" s="326" t="s">
        <v>2139</v>
      </c>
      <c r="BO516" s="358">
        <v>3.5000000000000003E-2</v>
      </c>
      <c r="BP516" s="358">
        <v>0.754</v>
      </c>
      <c r="BQ516" s="358">
        <v>4.0000000000000001E-3</v>
      </c>
      <c r="BR516" s="358">
        <v>6.5000000000000002E-2</v>
      </c>
      <c r="BS516" s="358">
        <v>5.3999999999999999E-2</v>
      </c>
      <c r="BT516" s="358">
        <v>7.9000000000000001E-2</v>
      </c>
      <c r="BU516" s="359">
        <v>8.9999999999999993E-3</v>
      </c>
      <c r="BV516" s="358">
        <v>9.0642099999999994E-6</v>
      </c>
      <c r="BW516" s="358">
        <v>0.71297325</v>
      </c>
      <c r="BX516" s="358">
        <v>9.0642099999999994E-6</v>
      </c>
      <c r="BY516" s="358">
        <v>9.0642099999999994E-6</v>
      </c>
      <c r="BZ516" s="358">
        <v>0.184437822</v>
      </c>
      <c r="CA516" s="358">
        <v>8.8054253999999998E-2</v>
      </c>
      <c r="CB516" s="359">
        <v>1.4507482E-2</v>
      </c>
      <c r="CC516" s="64">
        <v>296</v>
      </c>
      <c r="CD516" s="64">
        <v>307</v>
      </c>
      <c r="CE516" s="64">
        <v>267</v>
      </c>
      <c r="CF516" s="64">
        <v>284</v>
      </c>
      <c r="CG516" s="64">
        <v>248</v>
      </c>
      <c r="CH516" s="64">
        <v>193</v>
      </c>
      <c r="CI516" s="64">
        <v>213</v>
      </c>
      <c r="CJ516" s="64">
        <v>224</v>
      </c>
      <c r="CK516" s="64">
        <v>226</v>
      </c>
      <c r="CL516" s="327">
        <v>259</v>
      </c>
      <c r="CM516" s="328">
        <v>0.108857101574917</v>
      </c>
      <c r="CN516" s="328">
        <v>0.178254102081847</v>
      </c>
      <c r="CO516" s="55" t="s">
        <v>74</v>
      </c>
      <c r="CP516" s="346" t="s">
        <v>2071</v>
      </c>
      <c r="CQ516" s="100" t="s">
        <v>514</v>
      </c>
      <c r="CR516" s="38" t="s">
        <v>2150</v>
      </c>
      <c r="CS516" s="331">
        <v>42577</v>
      </c>
      <c r="CT516" s="214" t="s">
        <v>1967</v>
      </c>
      <c r="CU516" s="302">
        <v>6</v>
      </c>
      <c r="CV516" s="302">
        <v>6</v>
      </c>
      <c r="CW516" s="325" t="s">
        <v>2361</v>
      </c>
      <c r="CX516" s="348" t="s">
        <v>1967</v>
      </c>
      <c r="CY516" s="368" t="s">
        <v>3040</v>
      </c>
      <c r="CZ516" s="368" t="s">
        <v>3040</v>
      </c>
      <c r="DA516" s="368" t="s">
        <v>3040</v>
      </c>
    </row>
    <row r="517" spans="1:105" s="93" customFormat="1">
      <c r="A517" s="55">
        <v>516</v>
      </c>
      <c r="B517" s="142" t="s">
        <v>501</v>
      </c>
      <c r="C517" s="142" t="s">
        <v>501</v>
      </c>
      <c r="D517" s="33" t="s">
        <v>29</v>
      </c>
      <c r="E517" s="34"/>
      <c r="F517" s="17"/>
      <c r="G517" s="19"/>
      <c r="H517" s="19"/>
      <c r="I517" s="19"/>
      <c r="J517" s="20"/>
      <c r="K517" s="20"/>
      <c r="L517" s="21"/>
      <c r="M517" s="144" t="s">
        <v>495</v>
      </c>
      <c r="N517" s="316" t="s">
        <v>499</v>
      </c>
      <c r="O517" s="142" t="s">
        <v>499</v>
      </c>
      <c r="P517" s="145"/>
      <c r="Q517" s="25" t="s">
        <v>807</v>
      </c>
      <c r="R517" s="26">
        <v>39759</v>
      </c>
      <c r="S517" s="27"/>
      <c r="T517" s="30"/>
      <c r="U517" s="20"/>
      <c r="V517" s="17"/>
      <c r="W517" s="31"/>
      <c r="X517" s="25" t="s">
        <v>809</v>
      </c>
      <c r="Y517" s="20"/>
      <c r="Z517" s="20"/>
      <c r="AA517" s="26"/>
      <c r="AB517" s="26"/>
      <c r="AC517" s="265"/>
      <c r="AD517" s="26"/>
      <c r="AE517" s="32"/>
      <c r="AF517" s="279">
        <v>6</v>
      </c>
      <c r="AG517" s="279"/>
      <c r="AH517" s="26"/>
      <c r="AI517" s="31"/>
      <c r="AJ517" s="32"/>
      <c r="AK517" s="26"/>
      <c r="AL517" s="26"/>
      <c r="AM517" s="17"/>
      <c r="AN517" s="71"/>
      <c r="AO517" s="26"/>
      <c r="AP517" s="17"/>
      <c r="AQ517" s="32"/>
      <c r="AR517" s="26"/>
      <c r="AS517" s="71"/>
      <c r="AT517" s="279"/>
      <c r="AU517" s="32"/>
      <c r="AV517" s="17"/>
      <c r="AW517" s="71">
        <v>6</v>
      </c>
      <c r="AX517" s="71" t="s">
        <v>1967</v>
      </c>
      <c r="AY517" s="139">
        <v>40.145000000000003</v>
      </c>
      <c r="AZ517" s="139">
        <v>115.9041</v>
      </c>
      <c r="BA517" s="143">
        <v>721</v>
      </c>
      <c r="BB517" s="28"/>
      <c r="BC517" s="29"/>
      <c r="BD517" s="196" t="s">
        <v>43</v>
      </c>
      <c r="BE517" s="213">
        <v>4.2635761589403973</v>
      </c>
      <c r="BF517" s="296" t="s">
        <v>1967</v>
      </c>
      <c r="BG517" s="26">
        <v>41061</v>
      </c>
      <c r="BH517" s="26" t="s">
        <v>1122</v>
      </c>
      <c r="BI517" s="95"/>
      <c r="BJ517" s="99"/>
      <c r="BK517" s="307"/>
      <c r="BL517" s="93" t="s">
        <v>2015</v>
      </c>
      <c r="BM517" s="55">
        <v>4</v>
      </c>
      <c r="BN517" s="326" t="s">
        <v>2139</v>
      </c>
      <c r="BO517" s="358">
        <v>3.5000000000000003E-2</v>
      </c>
      <c r="BP517" s="358">
        <v>0.754</v>
      </c>
      <c r="BQ517" s="358">
        <v>4.0000000000000001E-3</v>
      </c>
      <c r="BR517" s="358">
        <v>6.5000000000000002E-2</v>
      </c>
      <c r="BS517" s="358">
        <v>5.3999999999999999E-2</v>
      </c>
      <c r="BT517" s="358">
        <v>7.9000000000000001E-2</v>
      </c>
      <c r="BU517" s="359">
        <v>8.9999999999999993E-3</v>
      </c>
      <c r="BV517" s="358">
        <v>9.0642099999999994E-6</v>
      </c>
      <c r="BW517" s="358">
        <v>0.71297325</v>
      </c>
      <c r="BX517" s="358">
        <v>9.0642099999999994E-6</v>
      </c>
      <c r="BY517" s="358">
        <v>9.0642099999999994E-6</v>
      </c>
      <c r="BZ517" s="358">
        <v>0.184437822</v>
      </c>
      <c r="CA517" s="358">
        <v>8.8054253999999998E-2</v>
      </c>
      <c r="CB517" s="359">
        <v>1.4507482E-2</v>
      </c>
      <c r="CC517" s="64">
        <v>296</v>
      </c>
      <c r="CD517" s="64">
        <v>307</v>
      </c>
      <c r="CE517" s="64">
        <v>267</v>
      </c>
      <c r="CF517" s="64">
        <v>284</v>
      </c>
      <c r="CG517" s="64">
        <v>248</v>
      </c>
      <c r="CH517" s="64">
        <v>193</v>
      </c>
      <c r="CI517" s="64">
        <v>213</v>
      </c>
      <c r="CJ517" s="64">
        <v>224</v>
      </c>
      <c r="CK517" s="64">
        <v>226</v>
      </c>
      <c r="CL517" s="327">
        <v>259</v>
      </c>
      <c r="CM517" s="328">
        <v>0.108857101574917</v>
      </c>
      <c r="CN517" s="328">
        <v>0.178254102081847</v>
      </c>
      <c r="CO517" s="55" t="s">
        <v>74</v>
      </c>
      <c r="CP517" s="38" t="s">
        <v>2071</v>
      </c>
      <c r="CQ517" s="20"/>
      <c r="CR517" s="337" t="s">
        <v>2150</v>
      </c>
      <c r="CS517" s="338">
        <v>42577</v>
      </c>
      <c r="CT517" s="37" t="s">
        <v>1967</v>
      </c>
      <c r="CU517" s="302">
        <v>6</v>
      </c>
      <c r="CV517" s="302">
        <v>6</v>
      </c>
      <c r="CW517" s="325" t="s">
        <v>2362</v>
      </c>
      <c r="CX517" s="37" t="s">
        <v>1967</v>
      </c>
      <c r="CY517" s="100"/>
      <c r="CZ517" s="100"/>
      <c r="DA517" s="368"/>
    </row>
    <row r="518" spans="1:105" s="93" customFormat="1">
      <c r="A518" s="55">
        <v>517</v>
      </c>
      <c r="B518" s="142" t="s">
        <v>502</v>
      </c>
      <c r="C518" s="142" t="s">
        <v>502</v>
      </c>
      <c r="D518" s="33" t="s">
        <v>29</v>
      </c>
      <c r="E518" s="34"/>
      <c r="F518" s="17"/>
      <c r="G518" s="19"/>
      <c r="H518" s="19"/>
      <c r="I518" s="19"/>
      <c r="J518" s="20"/>
      <c r="K518" s="20"/>
      <c r="L518" s="21"/>
      <c r="M518" s="144" t="s">
        <v>495</v>
      </c>
      <c r="N518" s="316" t="s">
        <v>503</v>
      </c>
      <c r="O518" s="142" t="s">
        <v>504</v>
      </c>
      <c r="P518" s="145"/>
      <c r="Q518" s="25" t="s">
        <v>807</v>
      </c>
      <c r="R518" s="26">
        <v>39907</v>
      </c>
      <c r="S518" s="27"/>
      <c r="T518" s="30"/>
      <c r="U518" s="20"/>
      <c r="V518" s="17"/>
      <c r="W518" s="31"/>
      <c r="X518" s="25" t="s">
        <v>809</v>
      </c>
      <c r="Y518" s="20"/>
      <c r="Z518" s="20"/>
      <c r="AA518" s="26"/>
      <c r="AB518" s="26"/>
      <c r="AC518" s="265"/>
      <c r="AD518" s="26"/>
      <c r="AE518" s="32"/>
      <c r="AF518" s="279">
        <v>6</v>
      </c>
      <c r="AG518" s="279"/>
      <c r="AH518" s="26"/>
      <c r="AI518" s="31"/>
      <c r="AJ518" s="32"/>
      <c r="AK518" s="26"/>
      <c r="AL518" s="26"/>
      <c r="AM518" s="17"/>
      <c r="AN518" s="71"/>
      <c r="AO518" s="26"/>
      <c r="AP518" s="17"/>
      <c r="AQ518" s="32"/>
      <c r="AR518" s="26"/>
      <c r="AS518" s="71"/>
      <c r="AT518" s="279"/>
      <c r="AU518" s="32"/>
      <c r="AV518" s="17"/>
      <c r="AW518" s="71">
        <v>6</v>
      </c>
      <c r="AX518" s="71" t="s">
        <v>1967</v>
      </c>
      <c r="AY518" s="139">
        <v>36.2119</v>
      </c>
      <c r="AZ518" s="139">
        <v>117.1133</v>
      </c>
      <c r="BA518" s="143">
        <v>277</v>
      </c>
      <c r="BB518" s="28"/>
      <c r="BC518" s="29"/>
      <c r="BD518" s="196" t="s">
        <v>74</v>
      </c>
      <c r="BE518" s="213">
        <v>8.7248571428571431</v>
      </c>
      <c r="BF518" s="296" t="s">
        <v>1967</v>
      </c>
      <c r="BG518" s="26">
        <v>41061</v>
      </c>
      <c r="BH518" s="26" t="s">
        <v>1122</v>
      </c>
      <c r="BI518" s="95"/>
      <c r="BJ518" s="99"/>
      <c r="BK518" s="307"/>
      <c r="BL518" s="93" t="s">
        <v>2015</v>
      </c>
      <c r="BM518" s="55">
        <v>3</v>
      </c>
      <c r="BN518" s="320" t="s">
        <v>2138</v>
      </c>
      <c r="BO518" s="358">
        <v>0</v>
      </c>
      <c r="BP518" s="358">
        <v>0.33100000000000002</v>
      </c>
      <c r="BQ518" s="358">
        <v>6.0999999999999999E-2</v>
      </c>
      <c r="BR518" s="358">
        <v>0</v>
      </c>
      <c r="BS518" s="358">
        <v>0.53300000000000003</v>
      </c>
      <c r="BT518" s="358">
        <v>7.2999999999999995E-2</v>
      </c>
      <c r="BU518" s="359">
        <v>0</v>
      </c>
      <c r="BV518" s="358">
        <v>9.0138600000000008E-6</v>
      </c>
      <c r="BW518" s="358">
        <v>0.41096552800000002</v>
      </c>
      <c r="BX518" s="358">
        <v>9.1324032999999999E-2</v>
      </c>
      <c r="BY518" s="358">
        <v>9.0138600000000008E-6</v>
      </c>
      <c r="BZ518" s="358">
        <v>0.32012619799999997</v>
      </c>
      <c r="CA518" s="358">
        <v>0.122122117</v>
      </c>
      <c r="CB518" s="359">
        <v>5.5444095999999998E-2</v>
      </c>
      <c r="CC518" s="64">
        <v>296</v>
      </c>
      <c r="CD518" s="64">
        <v>307</v>
      </c>
      <c r="CE518" s="64">
        <v>267</v>
      </c>
      <c r="CF518" s="64">
        <v>282</v>
      </c>
      <c r="CG518" s="64">
        <v>248</v>
      </c>
      <c r="CH518" s="64">
        <v>193</v>
      </c>
      <c r="CI518" s="64">
        <v>213</v>
      </c>
      <c r="CJ518" s="64">
        <v>224</v>
      </c>
      <c r="CK518" s="64">
        <v>226</v>
      </c>
      <c r="CL518" s="327">
        <v>259</v>
      </c>
      <c r="CM518" s="328">
        <v>0.15090304869238499</v>
      </c>
      <c r="CN518" s="328">
        <v>0.18660449920021799</v>
      </c>
      <c r="CO518" s="55" t="s">
        <v>74</v>
      </c>
      <c r="CP518" s="346"/>
      <c r="CQ518" s="20"/>
      <c r="CR518" s="337" t="s">
        <v>2151</v>
      </c>
      <c r="CS518" s="338">
        <v>42577</v>
      </c>
      <c r="CT518" s="37" t="s">
        <v>1967</v>
      </c>
      <c r="CU518" s="302">
        <v>7</v>
      </c>
      <c r="CV518" s="302">
        <v>7</v>
      </c>
      <c r="CW518" s="325" t="s">
        <v>2363</v>
      </c>
      <c r="CX518" s="37" t="s">
        <v>1967</v>
      </c>
      <c r="CY518" s="100"/>
      <c r="CZ518" s="100"/>
      <c r="DA518" s="368"/>
    </row>
    <row r="519" spans="1:105" s="93" customFormat="1">
      <c r="A519" s="55">
        <v>518</v>
      </c>
      <c r="B519" s="142" t="s">
        <v>505</v>
      </c>
      <c r="C519" s="142" t="s">
        <v>505</v>
      </c>
      <c r="D519" s="33" t="s">
        <v>29</v>
      </c>
      <c r="E519" s="34"/>
      <c r="F519" s="17"/>
      <c r="G519" s="19"/>
      <c r="H519" s="19"/>
      <c r="I519" s="19"/>
      <c r="J519" s="20"/>
      <c r="K519" s="20"/>
      <c r="L519" s="21"/>
      <c r="M519" s="144" t="s">
        <v>495</v>
      </c>
      <c r="N519" s="316" t="s">
        <v>503</v>
      </c>
      <c r="O519" s="142" t="s">
        <v>506</v>
      </c>
      <c r="P519" s="145"/>
      <c r="Q519" s="25" t="s">
        <v>807</v>
      </c>
      <c r="R519" s="26">
        <v>39908</v>
      </c>
      <c r="S519" s="27"/>
      <c r="T519" s="30"/>
      <c r="U519" s="20"/>
      <c r="V519" s="17"/>
      <c r="W519" s="31"/>
      <c r="X519" s="25" t="s">
        <v>809</v>
      </c>
      <c r="Y519" s="20"/>
      <c r="Z519" s="20"/>
      <c r="AA519" s="26"/>
      <c r="AB519" s="26"/>
      <c r="AC519" s="265"/>
      <c r="AD519" s="26"/>
      <c r="AE519" s="32"/>
      <c r="AF519" s="279">
        <v>6</v>
      </c>
      <c r="AG519" s="279"/>
      <c r="AH519" s="26"/>
      <c r="AI519" s="31"/>
      <c r="AJ519" s="32"/>
      <c r="AK519" s="26"/>
      <c r="AL519" s="26"/>
      <c r="AM519" s="17"/>
      <c r="AN519" s="71"/>
      <c r="AO519" s="26"/>
      <c r="AP519" s="17"/>
      <c r="AQ519" s="32"/>
      <c r="AR519" s="26"/>
      <c r="AS519" s="71"/>
      <c r="AT519" s="279"/>
      <c r="AU519" s="32"/>
      <c r="AV519" s="17"/>
      <c r="AW519" s="71">
        <v>4</v>
      </c>
      <c r="AX519" s="71" t="s">
        <v>1967</v>
      </c>
      <c r="AY519" s="139">
        <v>36.173400000000001</v>
      </c>
      <c r="AZ519" s="139">
        <v>120.4978</v>
      </c>
      <c r="BA519" s="143">
        <v>74</v>
      </c>
      <c r="BB519" s="28"/>
      <c r="BC519" s="29"/>
      <c r="BD519" s="196" t="s">
        <v>74</v>
      </c>
      <c r="BE519" s="213">
        <v>8.4354385964912275</v>
      </c>
      <c r="BF519" s="296" t="s">
        <v>1967</v>
      </c>
      <c r="BG519" s="26">
        <v>41061</v>
      </c>
      <c r="BH519" s="26" t="s">
        <v>1122</v>
      </c>
      <c r="BI519" s="95"/>
      <c r="BJ519" s="99"/>
      <c r="BK519" s="307"/>
      <c r="BL519" s="93" t="s">
        <v>2015</v>
      </c>
      <c r="BM519" s="55">
        <v>3</v>
      </c>
      <c r="BN519" s="320" t="s">
        <v>2138</v>
      </c>
      <c r="BO519" s="358">
        <v>7.0000000000000001E-3</v>
      </c>
      <c r="BP519" s="358">
        <v>0.308</v>
      </c>
      <c r="BQ519" s="358">
        <v>5.7000000000000002E-2</v>
      </c>
      <c r="BR519" s="358">
        <v>4.0000000000000001E-3</v>
      </c>
      <c r="BS519" s="358">
        <v>0.53100000000000003</v>
      </c>
      <c r="BT519" s="358">
        <v>9.1999999999999998E-2</v>
      </c>
      <c r="BU519" s="359">
        <v>0</v>
      </c>
      <c r="BV519" s="358">
        <v>9.2930200000000003E-6</v>
      </c>
      <c r="BW519" s="358">
        <v>0.38103885300000001</v>
      </c>
      <c r="BX519" s="358">
        <v>0.10612776</v>
      </c>
      <c r="BY519" s="358">
        <v>9.2930200000000003E-6</v>
      </c>
      <c r="BZ519" s="358">
        <v>0.34405086299999998</v>
      </c>
      <c r="CA519" s="358">
        <v>9.4934331999999996E-2</v>
      </c>
      <c r="CB519" s="359">
        <v>7.3829605000000006E-2</v>
      </c>
      <c r="CC519" s="64">
        <v>296</v>
      </c>
      <c r="CD519" s="64">
        <v>307</v>
      </c>
      <c r="CE519" s="64">
        <v>267</v>
      </c>
      <c r="CF519" s="64">
        <v>282</v>
      </c>
      <c r="CG519" s="64">
        <v>248</v>
      </c>
      <c r="CH519" s="64">
        <v>193</v>
      </c>
      <c r="CI519" s="64">
        <v>213</v>
      </c>
      <c r="CJ519" s="64">
        <v>224</v>
      </c>
      <c r="CK519" s="64">
        <v>226</v>
      </c>
      <c r="CL519" s="327">
        <v>259</v>
      </c>
      <c r="CM519" s="328">
        <v>7.5046958532003993E-2</v>
      </c>
      <c r="CN519" s="328">
        <v>0.21725818545363701</v>
      </c>
      <c r="CO519" s="55" t="s">
        <v>74</v>
      </c>
      <c r="CP519" s="346"/>
      <c r="CQ519" s="20"/>
      <c r="CR519" s="337" t="s">
        <v>2152</v>
      </c>
      <c r="CS519" s="338">
        <v>42577</v>
      </c>
      <c r="CT519" s="37" t="s">
        <v>1967</v>
      </c>
      <c r="CU519" s="302">
        <v>8</v>
      </c>
      <c r="CV519" s="302">
        <v>8</v>
      </c>
      <c r="CW519" s="325" t="s">
        <v>2364</v>
      </c>
      <c r="CX519" s="37" t="s">
        <v>1967</v>
      </c>
      <c r="CY519" s="368" t="s">
        <v>3040</v>
      </c>
      <c r="CZ519" s="368" t="s">
        <v>3040</v>
      </c>
      <c r="DA519" s="368" t="s">
        <v>3040</v>
      </c>
    </row>
    <row r="520" spans="1:105" s="17" customFormat="1">
      <c r="A520" s="55">
        <v>519</v>
      </c>
      <c r="B520" s="222" t="s">
        <v>793</v>
      </c>
      <c r="C520" s="222" t="s">
        <v>793</v>
      </c>
      <c r="D520" s="223" t="s">
        <v>29</v>
      </c>
      <c r="E520" s="224"/>
      <c r="F520" s="222"/>
      <c r="G520" s="225"/>
      <c r="H520" s="225"/>
      <c r="I520" s="225"/>
      <c r="J520" s="226"/>
      <c r="K520" s="226"/>
      <c r="L520" s="227"/>
      <c r="M520" s="226" t="s">
        <v>495</v>
      </c>
      <c r="N520" s="231" t="s">
        <v>794</v>
      </c>
      <c r="O520" s="230" t="s">
        <v>795</v>
      </c>
      <c r="P520" s="231"/>
      <c r="Q520" s="232" t="s">
        <v>807</v>
      </c>
      <c r="R520" s="233"/>
      <c r="S520" s="234"/>
      <c r="T520" s="237"/>
      <c r="U520" s="226"/>
      <c r="V520" s="222"/>
      <c r="W520" s="238"/>
      <c r="X520" s="232" t="s">
        <v>809</v>
      </c>
      <c r="Y520" s="226"/>
      <c r="Z520" s="226"/>
      <c r="AA520" s="233"/>
      <c r="AB520" s="233"/>
      <c r="AC520" s="268"/>
      <c r="AD520" s="233"/>
      <c r="AE520" s="241"/>
      <c r="AF520" s="281">
        <v>0</v>
      </c>
      <c r="AG520" s="281"/>
      <c r="AH520" s="233"/>
      <c r="AI520" s="238"/>
      <c r="AJ520" s="241"/>
      <c r="AK520" s="233"/>
      <c r="AL520" s="233"/>
      <c r="AM520" s="222"/>
      <c r="AN520" s="71"/>
      <c r="AO520" s="233"/>
      <c r="AP520" s="222"/>
      <c r="AQ520" s="241"/>
      <c r="AR520" s="233"/>
      <c r="AS520" s="71"/>
      <c r="AT520" s="281"/>
      <c r="AU520" s="241"/>
      <c r="AV520" s="222"/>
      <c r="AW520" s="71"/>
      <c r="AX520" s="71"/>
      <c r="AY520" s="228">
        <v>42.376150000000003</v>
      </c>
      <c r="AZ520" s="228">
        <v>126.36116666666666</v>
      </c>
      <c r="BA520" s="229">
        <v>525</v>
      </c>
      <c r="BB520" s="235"/>
      <c r="BC520" s="236"/>
      <c r="BD520" s="239" t="s">
        <v>43</v>
      </c>
      <c r="BE520" s="240">
        <v>4.2287272727272729</v>
      </c>
      <c r="BF520" s="296"/>
      <c r="BG520" s="233"/>
      <c r="BH520" s="233"/>
      <c r="BI520" s="26"/>
      <c r="BJ520" s="30"/>
      <c r="BK520" s="307"/>
      <c r="BL520" s="93"/>
      <c r="BM520" s="55"/>
      <c r="BN520" s="55"/>
      <c r="BO520" s="358"/>
      <c r="BP520" s="358"/>
      <c r="BQ520" s="358"/>
      <c r="BR520" s="358"/>
      <c r="BS520" s="358"/>
      <c r="BT520" s="358"/>
      <c r="BU520" s="359"/>
      <c r="BV520" s="358"/>
      <c r="BW520" s="358"/>
      <c r="BX520" s="358"/>
      <c r="BY520" s="358"/>
      <c r="BZ520" s="358"/>
      <c r="CA520" s="358"/>
      <c r="CB520" s="359"/>
      <c r="CC520" s="64"/>
      <c r="CD520" s="64"/>
      <c r="CE520" s="64"/>
      <c r="CF520" s="64"/>
      <c r="CG520" s="64"/>
      <c r="CH520" s="64"/>
      <c r="CI520" s="64"/>
      <c r="CJ520" s="64"/>
      <c r="CK520" s="64"/>
      <c r="CL520" s="327"/>
      <c r="CM520" s="328" t="s">
        <v>2143</v>
      </c>
      <c r="CN520" s="328" t="s">
        <v>2143</v>
      </c>
      <c r="CO520" s="55" t="s">
        <v>2050</v>
      </c>
      <c r="CQ520" s="226"/>
      <c r="CR520" s="334"/>
      <c r="CS520" s="335"/>
      <c r="CT520" s="336"/>
      <c r="CU520" s="302">
        <v>4</v>
      </c>
      <c r="CV520" s="302">
        <v>4</v>
      </c>
      <c r="CW520" s="352" t="s">
        <v>2143</v>
      </c>
      <c r="CX520" s="336"/>
      <c r="CY520" s="20"/>
      <c r="CZ520" s="20"/>
      <c r="DA520" s="368"/>
    </row>
    <row r="521" spans="1:105" s="17" customFormat="1">
      <c r="A521" s="55">
        <v>520</v>
      </c>
      <c r="B521" s="142" t="s">
        <v>507</v>
      </c>
      <c r="C521" s="142" t="s">
        <v>507</v>
      </c>
      <c r="D521" s="33" t="s">
        <v>29</v>
      </c>
      <c r="E521" s="34"/>
      <c r="G521" s="19"/>
      <c r="H521" s="19"/>
      <c r="I521" s="19"/>
      <c r="J521" s="20"/>
      <c r="K521" s="20"/>
      <c r="L521" s="21"/>
      <c r="M521" s="144" t="s">
        <v>495</v>
      </c>
      <c r="N521" s="316" t="s">
        <v>508</v>
      </c>
      <c r="O521" s="142" t="s">
        <v>509</v>
      </c>
      <c r="P521" s="145"/>
      <c r="Q521" s="25" t="s">
        <v>807</v>
      </c>
      <c r="R521" s="26">
        <v>40079</v>
      </c>
      <c r="S521" s="27"/>
      <c r="T521" s="30"/>
      <c r="U521" s="20"/>
      <c r="W521" s="31"/>
      <c r="X521" s="25" t="s">
        <v>809</v>
      </c>
      <c r="Y521" s="20"/>
      <c r="Z521" s="20"/>
      <c r="AA521" s="26"/>
      <c r="AB521" s="26"/>
      <c r="AC521" s="265"/>
      <c r="AD521" s="26"/>
      <c r="AE521" s="32"/>
      <c r="AF521" s="279">
        <v>6</v>
      </c>
      <c r="AG521" s="279"/>
      <c r="AH521" s="26"/>
      <c r="AI521" s="31"/>
      <c r="AJ521" s="32"/>
      <c r="AK521" s="26"/>
      <c r="AL521" s="26"/>
      <c r="AN521" s="71"/>
      <c r="AO521" s="26"/>
      <c r="AQ521" s="32"/>
      <c r="AR521" s="26"/>
      <c r="AS521" s="71"/>
      <c r="AT521" s="279"/>
      <c r="AU521" s="32"/>
      <c r="AW521" s="71">
        <v>7</v>
      </c>
      <c r="AX521" s="71" t="s">
        <v>1967</v>
      </c>
      <c r="AY521" s="139">
        <v>41.328000000000003</v>
      </c>
      <c r="AZ521" s="139">
        <v>123.6909</v>
      </c>
      <c r="BA521" s="143">
        <v>160</v>
      </c>
      <c r="BB521" s="28"/>
      <c r="BC521" s="29"/>
      <c r="BD521" s="20"/>
      <c r="BE521" s="20"/>
      <c r="BF521" s="296" t="s">
        <v>1967</v>
      </c>
      <c r="BG521" s="26">
        <v>41061</v>
      </c>
      <c r="BH521" s="26" t="s">
        <v>1122</v>
      </c>
      <c r="BI521" s="26"/>
      <c r="BJ521" s="30"/>
      <c r="BK521" s="307"/>
      <c r="BL521" s="93" t="s">
        <v>2015</v>
      </c>
      <c r="BM521" s="55">
        <v>2</v>
      </c>
      <c r="BN521" s="324" t="s">
        <v>3037</v>
      </c>
      <c r="BO521" s="358">
        <v>1.6E-2</v>
      </c>
      <c r="BP521" s="358">
        <v>0.22500000000000001</v>
      </c>
      <c r="BQ521" s="358">
        <v>1E-3</v>
      </c>
      <c r="BR521" s="358">
        <v>0.73799999999999999</v>
      </c>
      <c r="BS521" s="358">
        <v>1E-3</v>
      </c>
      <c r="BT521" s="358">
        <v>1.7999999999999999E-2</v>
      </c>
      <c r="BU521" s="359">
        <v>1E-3</v>
      </c>
      <c r="BV521" s="358">
        <v>9.3709399999999997E-4</v>
      </c>
      <c r="BW521" s="358">
        <v>0.34884443100000001</v>
      </c>
      <c r="BX521" s="358">
        <v>8.5715630000000008E-3</v>
      </c>
      <c r="BY521" s="358">
        <v>0.563056161</v>
      </c>
      <c r="BZ521" s="358">
        <v>3.2673373999999998E-2</v>
      </c>
      <c r="CA521" s="358">
        <v>2.2386823E-2</v>
      </c>
      <c r="CB521" s="359">
        <v>2.3530553999999999E-2</v>
      </c>
      <c r="CC521" s="64">
        <v>296</v>
      </c>
      <c r="CD521" s="64">
        <v>307</v>
      </c>
      <c r="CE521" s="64">
        <v>267</v>
      </c>
      <c r="CF521" s="64">
        <v>284</v>
      </c>
      <c r="CG521" s="64">
        <v>248</v>
      </c>
      <c r="CH521" s="64">
        <v>193</v>
      </c>
      <c r="CI521" s="64">
        <v>214</v>
      </c>
      <c r="CJ521" s="64">
        <v>223</v>
      </c>
      <c r="CK521" s="64">
        <v>226</v>
      </c>
      <c r="CL521" s="327">
        <v>259</v>
      </c>
      <c r="CM521" s="328">
        <v>0.14442999566536599</v>
      </c>
      <c r="CN521" s="328">
        <v>0.12983416084034199</v>
      </c>
      <c r="CO521" s="55" t="s">
        <v>43</v>
      </c>
      <c r="CQ521" s="20"/>
      <c r="CR521" s="346" t="s">
        <v>2153</v>
      </c>
      <c r="CS521" s="331">
        <v>42577</v>
      </c>
      <c r="CT521" s="214" t="s">
        <v>1967</v>
      </c>
      <c r="CU521" s="302">
        <v>5</v>
      </c>
      <c r="CV521" s="302">
        <v>5</v>
      </c>
      <c r="CW521" s="325" t="s">
        <v>2365</v>
      </c>
      <c r="CX521" s="348" t="s">
        <v>1967</v>
      </c>
      <c r="CY521" s="20"/>
      <c r="CZ521" s="20"/>
      <c r="DA521" s="368" t="s">
        <v>3040</v>
      </c>
    </row>
    <row r="522" spans="1:105" s="17" customFormat="1">
      <c r="A522" s="55">
        <v>521</v>
      </c>
      <c r="B522" s="150" t="s">
        <v>1518</v>
      </c>
      <c r="C522" s="150" t="s">
        <v>1518</v>
      </c>
      <c r="D522" s="151" t="s">
        <v>29</v>
      </c>
      <c r="E522" s="152"/>
      <c r="F522" s="153"/>
      <c r="G522" s="154"/>
      <c r="H522" s="154"/>
      <c r="I522" s="154"/>
      <c r="J522" s="155"/>
      <c r="K522" s="155" t="s">
        <v>41</v>
      </c>
      <c r="L522" s="155"/>
      <c r="M522" s="158" t="s">
        <v>495</v>
      </c>
      <c r="N522" s="160" t="s">
        <v>1519</v>
      </c>
      <c r="O522" s="159" t="s">
        <v>1180</v>
      </c>
      <c r="P522" s="160" t="s">
        <v>1520</v>
      </c>
      <c r="Q522" s="161" t="s">
        <v>1521</v>
      </c>
      <c r="R522" s="162">
        <v>41859</v>
      </c>
      <c r="S522" s="163" t="s">
        <v>1522</v>
      </c>
      <c r="T522" s="166"/>
      <c r="U522" s="155" t="s">
        <v>42</v>
      </c>
      <c r="V522" s="153"/>
      <c r="W522" s="167"/>
      <c r="X522" s="161" t="s">
        <v>1179</v>
      </c>
      <c r="Y522" s="155"/>
      <c r="Z522" s="155"/>
      <c r="AA522" s="162"/>
      <c r="AB522" s="162"/>
      <c r="AC522" s="269"/>
      <c r="AD522" s="162"/>
      <c r="AE522" s="168"/>
      <c r="AF522" s="282"/>
      <c r="AG522" s="282"/>
      <c r="AH522" s="167">
        <v>42005</v>
      </c>
      <c r="AI522" s="153"/>
      <c r="AJ522" s="168"/>
      <c r="AK522" s="162">
        <v>42101</v>
      </c>
      <c r="AL522" s="162" t="s">
        <v>2013</v>
      </c>
      <c r="AM522" s="71">
        <v>2</v>
      </c>
      <c r="AN522" s="71">
        <v>1</v>
      </c>
      <c r="AO522" s="162">
        <v>42093</v>
      </c>
      <c r="AP522" s="153"/>
      <c r="AQ522" s="168"/>
      <c r="AR522" s="162">
        <v>42093</v>
      </c>
      <c r="AS522" s="71"/>
      <c r="AT522" s="282" t="s">
        <v>1967</v>
      </c>
      <c r="AU522" s="168"/>
      <c r="AV522" s="153"/>
      <c r="AW522" s="71"/>
      <c r="AX522" s="155" t="s">
        <v>1967</v>
      </c>
      <c r="AY522" s="346">
        <v>29.791050000000002</v>
      </c>
      <c r="AZ522" s="346">
        <v>120.09701666666668</v>
      </c>
      <c r="BA522" s="157">
        <v>25</v>
      </c>
      <c r="BB522" s="164">
        <v>3</v>
      </c>
      <c r="BC522" s="165"/>
      <c r="BD522" s="155" t="s">
        <v>43</v>
      </c>
      <c r="BE522" s="303">
        <v>4.4137499999999994</v>
      </c>
      <c r="BF522" s="296" t="s">
        <v>1967</v>
      </c>
      <c r="BG522" s="162" t="s">
        <v>2024</v>
      </c>
      <c r="BH522" s="162" t="s">
        <v>1124</v>
      </c>
      <c r="BI522" s="95">
        <v>42326</v>
      </c>
      <c r="BJ522" s="346">
        <v>139.86159999999998</v>
      </c>
      <c r="BK522" s="307"/>
      <c r="BL522" s="93" t="s">
        <v>2015</v>
      </c>
      <c r="BM522" s="55">
        <v>4</v>
      </c>
      <c r="BN522" s="326" t="s">
        <v>2139</v>
      </c>
      <c r="BO522" s="358">
        <v>0</v>
      </c>
      <c r="BP522" s="358">
        <v>0.43099999999999999</v>
      </c>
      <c r="BQ522" s="358">
        <v>0.41199999999999998</v>
      </c>
      <c r="BR522" s="358">
        <v>3.0000000000000001E-3</v>
      </c>
      <c r="BS522" s="358">
        <v>0.111</v>
      </c>
      <c r="BT522" s="358">
        <v>0.03</v>
      </c>
      <c r="BU522" s="359">
        <v>1.2E-2</v>
      </c>
      <c r="BV522" s="358">
        <v>1.4534976999999999E-2</v>
      </c>
      <c r="BW522" s="358">
        <v>0.31339072000000001</v>
      </c>
      <c r="BX522" s="358">
        <v>0.408962995</v>
      </c>
      <c r="BY522" s="358">
        <v>1.4743465000000001E-2</v>
      </c>
      <c r="BZ522" s="358">
        <v>0.10921605700000001</v>
      </c>
      <c r="CA522" s="358">
        <v>6.4655090999999998E-2</v>
      </c>
      <c r="CB522" s="359">
        <v>7.4496697000000001E-2</v>
      </c>
      <c r="CC522" s="302">
        <v>296</v>
      </c>
      <c r="CD522" s="302">
        <v>307</v>
      </c>
      <c r="CE522" s="302">
        <v>267</v>
      </c>
      <c r="CF522" s="302">
        <v>284</v>
      </c>
      <c r="CG522" s="302">
        <v>248</v>
      </c>
      <c r="CH522" s="302">
        <v>193</v>
      </c>
      <c r="CI522" s="302">
        <v>213</v>
      </c>
      <c r="CJ522" s="302">
        <v>224</v>
      </c>
      <c r="CK522" s="302">
        <v>227</v>
      </c>
      <c r="CL522" s="311">
        <v>259</v>
      </c>
      <c r="CM522" s="328">
        <v>0.139083947406444</v>
      </c>
      <c r="CN522" s="328">
        <v>0.120737110633727</v>
      </c>
      <c r="CO522" s="55" t="s">
        <v>43</v>
      </c>
      <c r="CQ522" s="155"/>
      <c r="CR522" s="318">
        <f>VLOOKUP($C522,'[1]Prioritized List'!$B:$AP,39,FALSE)</f>
        <v>0</v>
      </c>
      <c r="CS522" s="331">
        <v>0</v>
      </c>
      <c r="CT522" s="214">
        <v>0</v>
      </c>
      <c r="CU522" s="302">
        <v>9</v>
      </c>
      <c r="CV522" s="302">
        <v>9</v>
      </c>
      <c r="CW522" s="352" t="s">
        <v>2748</v>
      </c>
      <c r="CY522" s="20"/>
      <c r="CZ522" s="20"/>
      <c r="DA522" s="368" t="s">
        <v>3040</v>
      </c>
    </row>
    <row r="523" spans="1:105" s="222" customFormat="1">
      <c r="A523" s="55">
        <v>522</v>
      </c>
      <c r="B523" s="150" t="s">
        <v>1181</v>
      </c>
      <c r="C523" s="150" t="s">
        <v>1181</v>
      </c>
      <c r="D523" s="151" t="s">
        <v>2027</v>
      </c>
      <c r="E523" s="152"/>
      <c r="F523" s="153"/>
      <c r="G523" s="154"/>
      <c r="H523" s="154"/>
      <c r="I523" s="154"/>
      <c r="J523" s="155"/>
      <c r="K523" s="155" t="s">
        <v>41</v>
      </c>
      <c r="L523" s="155"/>
      <c r="M523" s="158" t="s">
        <v>495</v>
      </c>
      <c r="N523" s="160" t="s">
        <v>1519</v>
      </c>
      <c r="O523" s="159" t="s">
        <v>1180</v>
      </c>
      <c r="P523" s="160" t="s">
        <v>1523</v>
      </c>
      <c r="Q523" s="161" t="s">
        <v>1521</v>
      </c>
      <c r="R523" s="162">
        <v>41859</v>
      </c>
      <c r="S523" s="163" t="s">
        <v>1522</v>
      </c>
      <c r="T523" s="166"/>
      <c r="U523" s="155" t="s">
        <v>54</v>
      </c>
      <c r="V523" s="153"/>
      <c r="W523" s="167"/>
      <c r="X523" s="161" t="s">
        <v>1179</v>
      </c>
      <c r="Y523" s="155"/>
      <c r="Z523" s="155"/>
      <c r="AA523" s="162"/>
      <c r="AB523" s="162"/>
      <c r="AC523" s="269"/>
      <c r="AD523" s="162"/>
      <c r="AE523" s="168"/>
      <c r="AF523" s="282"/>
      <c r="AG523" s="282"/>
      <c r="AH523" s="167">
        <v>42005</v>
      </c>
      <c r="AI523" s="153"/>
      <c r="AJ523" s="168"/>
      <c r="AK523" s="162">
        <v>42101</v>
      </c>
      <c r="AL523" s="162" t="s">
        <v>2013</v>
      </c>
      <c r="AM523" s="71">
        <v>2</v>
      </c>
      <c r="AN523" s="71">
        <v>1</v>
      </c>
      <c r="AO523" s="162">
        <v>42093</v>
      </c>
      <c r="AP523" s="153"/>
      <c r="AQ523" s="168"/>
      <c r="AR523" s="162">
        <v>42093</v>
      </c>
      <c r="AS523" s="71"/>
      <c r="AT523" s="282" t="s">
        <v>1967</v>
      </c>
      <c r="AU523" s="168"/>
      <c r="AV523" s="153"/>
      <c r="AW523" s="71"/>
      <c r="AX523" s="155" t="s">
        <v>1967</v>
      </c>
      <c r="AY523" s="346">
        <v>29.791216666666667</v>
      </c>
      <c r="AZ523" s="346">
        <v>120.09698333333333</v>
      </c>
      <c r="BA523" s="157">
        <v>133</v>
      </c>
      <c r="BB523" s="164">
        <v>1.5</v>
      </c>
      <c r="BC523" s="165"/>
      <c r="BD523" s="155" t="s">
        <v>43</v>
      </c>
      <c r="BE523" s="303">
        <v>4.2799999999999994</v>
      </c>
      <c r="BF523" s="296" t="s">
        <v>1967</v>
      </c>
      <c r="BG523" s="162">
        <v>42212</v>
      </c>
      <c r="BH523" s="162" t="s">
        <v>1124</v>
      </c>
      <c r="BI523" s="95" t="s">
        <v>2023</v>
      </c>
      <c r="BJ523" s="99">
        <v>20.439599999999999</v>
      </c>
      <c r="BK523" s="307"/>
      <c r="BL523" s="93" t="s">
        <v>2015</v>
      </c>
      <c r="BM523" s="55">
        <v>7</v>
      </c>
      <c r="BN523" s="55" t="s">
        <v>2027</v>
      </c>
      <c r="BO523" s="358">
        <v>0.996</v>
      </c>
      <c r="BP523" s="358">
        <v>0</v>
      </c>
      <c r="BQ523" s="358">
        <v>0</v>
      </c>
      <c r="BR523" s="358">
        <v>0</v>
      </c>
      <c r="BS523" s="358">
        <v>1E-3</v>
      </c>
      <c r="BT523" s="358">
        <v>1E-3</v>
      </c>
      <c r="BU523" s="359">
        <v>1E-3</v>
      </c>
      <c r="BV523" s="358">
        <v>0.52252245200000003</v>
      </c>
      <c r="BW523" s="358">
        <v>0.21973421800000001</v>
      </c>
      <c r="BX523" s="358">
        <v>0.17500990599999999</v>
      </c>
      <c r="BY523" s="358">
        <v>9.7801499999999999E-6</v>
      </c>
      <c r="BZ523" s="358">
        <v>9.7801499999999999E-6</v>
      </c>
      <c r="CA523" s="358">
        <v>4.5477165E-2</v>
      </c>
      <c r="CB523" s="359">
        <v>3.7236697999999999E-2</v>
      </c>
      <c r="CC523" s="64">
        <v>295</v>
      </c>
      <c r="CD523" s="64">
        <v>305</v>
      </c>
      <c r="CE523" s="64">
        <v>266</v>
      </c>
      <c r="CF523" s="64">
        <v>285</v>
      </c>
      <c r="CG523" s="64">
        <v>255</v>
      </c>
      <c r="CH523" s="64">
        <v>194</v>
      </c>
      <c r="CI523" s="64">
        <v>216</v>
      </c>
      <c r="CJ523" s="64">
        <v>225</v>
      </c>
      <c r="CK523" s="64">
        <v>228</v>
      </c>
      <c r="CL523" s="327">
        <v>242</v>
      </c>
      <c r="CM523" s="328">
        <v>0.53266868949573798</v>
      </c>
      <c r="CN523" s="328">
        <v>5.1014098441751199E-2</v>
      </c>
      <c r="CO523" s="55" t="s">
        <v>2050</v>
      </c>
      <c r="CQ523" s="155"/>
      <c r="CR523" s="318">
        <f>VLOOKUP($C523,'[1]Prioritized List'!$B:$AP,39,FALSE)</f>
        <v>0</v>
      </c>
      <c r="CS523" s="331">
        <v>0</v>
      </c>
      <c r="CT523" s="348">
        <v>0</v>
      </c>
      <c r="CU523" s="302">
        <v>9</v>
      </c>
      <c r="CV523" s="302">
        <v>9</v>
      </c>
      <c r="CW523" s="352" t="s">
        <v>2749</v>
      </c>
      <c r="CY523" s="226"/>
      <c r="CZ523" s="226"/>
      <c r="DA523" s="370"/>
    </row>
    <row r="524" spans="1:105" s="17" customFormat="1">
      <c r="A524" s="55">
        <v>523</v>
      </c>
      <c r="B524" s="150" t="s">
        <v>1182</v>
      </c>
      <c r="C524" s="150" t="s">
        <v>1182</v>
      </c>
      <c r="D524" s="151" t="s">
        <v>29</v>
      </c>
      <c r="E524" s="152"/>
      <c r="F524" s="153"/>
      <c r="G524" s="154"/>
      <c r="H524" s="154"/>
      <c r="I524" s="154"/>
      <c r="J524" s="155"/>
      <c r="K524" s="155" t="s">
        <v>41</v>
      </c>
      <c r="L524" s="155"/>
      <c r="M524" s="158" t="s">
        <v>495</v>
      </c>
      <c r="N524" s="160" t="s">
        <v>1519</v>
      </c>
      <c r="O524" s="159" t="s">
        <v>1180</v>
      </c>
      <c r="P524" s="160" t="s">
        <v>1523</v>
      </c>
      <c r="Q524" s="161" t="s">
        <v>1521</v>
      </c>
      <c r="R524" s="162">
        <v>41860</v>
      </c>
      <c r="S524" s="163" t="s">
        <v>1522</v>
      </c>
      <c r="T524" s="166"/>
      <c r="U524" s="155" t="s">
        <v>66</v>
      </c>
      <c r="V524" s="153"/>
      <c r="W524" s="167"/>
      <c r="X524" s="161" t="s">
        <v>1179</v>
      </c>
      <c r="Y524" s="155"/>
      <c r="Z524" s="155"/>
      <c r="AA524" s="162"/>
      <c r="AB524" s="162"/>
      <c r="AC524" s="269"/>
      <c r="AD524" s="162"/>
      <c r="AE524" s="168"/>
      <c r="AF524" s="282"/>
      <c r="AG524" s="282"/>
      <c r="AH524" s="167">
        <v>42005</v>
      </c>
      <c r="AI524" s="153"/>
      <c r="AJ524" s="168"/>
      <c r="AK524" s="162">
        <v>42101</v>
      </c>
      <c r="AL524" s="162" t="s">
        <v>2013</v>
      </c>
      <c r="AM524" s="71">
        <v>2</v>
      </c>
      <c r="AN524" s="71">
        <v>1</v>
      </c>
      <c r="AO524" s="162">
        <v>42093</v>
      </c>
      <c r="AP524" s="153"/>
      <c r="AQ524" s="168"/>
      <c r="AR524" s="162">
        <v>42093</v>
      </c>
      <c r="AS524" s="71"/>
      <c r="AT524" s="282" t="s">
        <v>1967</v>
      </c>
      <c r="AU524" s="168"/>
      <c r="AV524" s="153"/>
      <c r="AW524" s="71"/>
      <c r="AX524" s="155" t="s">
        <v>1967</v>
      </c>
      <c r="AY524" s="346">
        <v>29.791216666666667</v>
      </c>
      <c r="AZ524" s="346">
        <v>120.09698333333333</v>
      </c>
      <c r="BA524" s="157">
        <v>131</v>
      </c>
      <c r="BB524" s="164">
        <v>1.3</v>
      </c>
      <c r="BC524" s="165"/>
      <c r="BD524" s="155" t="s">
        <v>43</v>
      </c>
      <c r="BE524" s="303">
        <v>4.4519642857142854</v>
      </c>
      <c r="BF524" s="296" t="s">
        <v>1967</v>
      </c>
      <c r="BG524" s="162">
        <v>42212</v>
      </c>
      <c r="BH524" s="162" t="s">
        <v>1124</v>
      </c>
      <c r="BI524" s="95" t="s">
        <v>2023</v>
      </c>
      <c r="BJ524" s="99">
        <v>25.811699999999995</v>
      </c>
      <c r="BK524" s="307"/>
      <c r="BL524" s="93" t="s">
        <v>1967</v>
      </c>
      <c r="BM524" s="55"/>
      <c r="BN524" s="55"/>
      <c r="BO524" s="358"/>
      <c r="BP524" s="358"/>
      <c r="BQ524" s="358"/>
      <c r="BR524" s="358"/>
      <c r="BS524" s="358"/>
      <c r="BT524" s="358"/>
      <c r="BU524" s="359"/>
      <c r="BV524" s="358"/>
      <c r="BW524" s="358"/>
      <c r="BX524" s="358"/>
      <c r="BY524" s="358"/>
      <c r="BZ524" s="358"/>
      <c r="CA524" s="358"/>
      <c r="CB524" s="359"/>
      <c r="CC524" s="64">
        <v>294</v>
      </c>
      <c r="CD524" s="64">
        <v>306</v>
      </c>
      <c r="CE524" s="64">
        <v>265</v>
      </c>
      <c r="CF524" s="64">
        <v>285</v>
      </c>
      <c r="CG524" s="64">
        <v>253</v>
      </c>
      <c r="CH524" s="64">
        <v>190</v>
      </c>
      <c r="CI524" s="64">
        <v>217</v>
      </c>
      <c r="CJ524" s="64">
        <v>223</v>
      </c>
      <c r="CK524" s="64">
        <v>237</v>
      </c>
      <c r="CL524" s="327">
        <v>261</v>
      </c>
      <c r="CM524" s="328" t="s">
        <v>2143</v>
      </c>
      <c r="CN524" s="328" t="s">
        <v>2143</v>
      </c>
      <c r="CO524" s="55" t="s">
        <v>2050</v>
      </c>
      <c r="CQ524" s="155"/>
      <c r="CR524" s="318">
        <f>VLOOKUP($C524,'[1]Prioritized List'!$B:$AP,39,FALSE)</f>
        <v>0</v>
      </c>
      <c r="CS524" s="331">
        <v>0</v>
      </c>
      <c r="CT524" s="348">
        <v>0</v>
      </c>
      <c r="CU524" s="302">
        <v>9</v>
      </c>
      <c r="CV524" s="302">
        <v>9</v>
      </c>
      <c r="CW524" s="352" t="s">
        <v>2143</v>
      </c>
      <c r="CY524" s="20"/>
      <c r="CZ524" s="20"/>
      <c r="DA524" s="368"/>
    </row>
    <row r="525" spans="1:105" s="153" customFormat="1">
      <c r="A525" s="55">
        <v>524</v>
      </c>
      <c r="B525" s="150" t="s">
        <v>1183</v>
      </c>
      <c r="C525" s="150" t="s">
        <v>1183</v>
      </c>
      <c r="D525" s="151" t="s">
        <v>29</v>
      </c>
      <c r="E525" s="152"/>
      <c r="G525" s="154"/>
      <c r="H525" s="154"/>
      <c r="I525" s="154"/>
      <c r="J525" s="155"/>
      <c r="K525" s="155" t="s">
        <v>41</v>
      </c>
      <c r="L525" s="155"/>
      <c r="M525" s="158" t="s">
        <v>495</v>
      </c>
      <c r="N525" s="160" t="s">
        <v>1519</v>
      </c>
      <c r="O525" s="159" t="s">
        <v>1180</v>
      </c>
      <c r="P525" s="160" t="s">
        <v>1523</v>
      </c>
      <c r="Q525" s="161" t="s">
        <v>1521</v>
      </c>
      <c r="R525" s="162">
        <v>41860</v>
      </c>
      <c r="S525" s="163" t="s">
        <v>1522</v>
      </c>
      <c r="T525" s="166"/>
      <c r="U525" s="155" t="s">
        <v>66</v>
      </c>
      <c r="W525" s="167"/>
      <c r="X525" s="161" t="s">
        <v>1179</v>
      </c>
      <c r="Y525" s="155"/>
      <c r="Z525" s="155"/>
      <c r="AA525" s="162"/>
      <c r="AB525" s="162"/>
      <c r="AC525" s="269"/>
      <c r="AD525" s="162"/>
      <c r="AE525" s="168"/>
      <c r="AF525" s="282"/>
      <c r="AG525" s="282"/>
      <c r="AH525" s="167">
        <v>42005</v>
      </c>
      <c r="AJ525" s="168"/>
      <c r="AK525" s="162">
        <v>42101</v>
      </c>
      <c r="AL525" s="162" t="s">
        <v>2013</v>
      </c>
      <c r="AM525" s="71">
        <v>2</v>
      </c>
      <c r="AN525" s="71">
        <v>2</v>
      </c>
      <c r="AO525" s="162">
        <v>42093</v>
      </c>
      <c r="AQ525" s="168"/>
      <c r="AR525" s="162">
        <v>42093</v>
      </c>
      <c r="AS525" s="71"/>
      <c r="AT525" s="282" t="s">
        <v>1967</v>
      </c>
      <c r="AU525" s="168"/>
      <c r="AW525" s="71"/>
      <c r="AX525" s="155" t="s">
        <v>1967</v>
      </c>
      <c r="AY525" s="346">
        <v>29.791466666666665</v>
      </c>
      <c r="AZ525" s="346">
        <v>120.09711666666665</v>
      </c>
      <c r="BA525" s="157">
        <v>127</v>
      </c>
      <c r="BB525" s="164">
        <v>2.5</v>
      </c>
      <c r="BC525" s="165"/>
      <c r="BD525" s="155" t="s">
        <v>43</v>
      </c>
      <c r="BE525" s="303">
        <v>4.3755357142857134</v>
      </c>
      <c r="BF525" s="296" t="s">
        <v>1967</v>
      </c>
      <c r="BG525" s="162">
        <v>42212</v>
      </c>
      <c r="BH525" s="162" t="s">
        <v>1124</v>
      </c>
      <c r="BI525" s="95" t="s">
        <v>2023</v>
      </c>
      <c r="BJ525" s="99">
        <v>100.3866</v>
      </c>
      <c r="BK525" s="307">
        <v>1.3636363636363601E-3</v>
      </c>
      <c r="BL525" s="93" t="s">
        <v>2015</v>
      </c>
      <c r="BM525" s="55">
        <v>4</v>
      </c>
      <c r="BN525" s="326" t="s">
        <v>2139</v>
      </c>
      <c r="BO525" s="358">
        <v>0</v>
      </c>
      <c r="BP525" s="358">
        <v>0.439</v>
      </c>
      <c r="BQ525" s="358">
        <v>0.46</v>
      </c>
      <c r="BR525" s="358">
        <v>1E-3</v>
      </c>
      <c r="BS525" s="358">
        <v>9.5000000000000001E-2</v>
      </c>
      <c r="BT525" s="358">
        <v>4.0000000000000001E-3</v>
      </c>
      <c r="BU525" s="359">
        <v>1E-3</v>
      </c>
      <c r="BV525" s="358">
        <v>3.2357702000000002E-2</v>
      </c>
      <c r="BW525" s="358">
        <v>0.31684131300000001</v>
      </c>
      <c r="BX525" s="358">
        <v>0.42846785100000001</v>
      </c>
      <c r="BY525" s="358">
        <v>1.5999402999999999E-2</v>
      </c>
      <c r="BZ525" s="358">
        <v>8.5471000000000005E-2</v>
      </c>
      <c r="CA525" s="358">
        <v>5.9114311000000003E-2</v>
      </c>
      <c r="CB525" s="359">
        <v>6.1748419999999998E-2</v>
      </c>
      <c r="CC525" s="64">
        <v>295</v>
      </c>
      <c r="CD525" s="64">
        <v>308</v>
      </c>
      <c r="CE525" s="64">
        <v>266</v>
      </c>
      <c r="CF525" s="64">
        <v>283</v>
      </c>
      <c r="CG525" s="64">
        <v>250</v>
      </c>
      <c r="CH525" s="64">
        <v>194</v>
      </c>
      <c r="CI525" s="64">
        <v>213</v>
      </c>
      <c r="CJ525" s="64">
        <v>223</v>
      </c>
      <c r="CK525" s="64">
        <v>227</v>
      </c>
      <c r="CL525" s="327">
        <v>258</v>
      </c>
      <c r="CM525" s="328">
        <v>0.19485623464817201</v>
      </c>
      <c r="CN525" s="328">
        <v>0.106130213193597</v>
      </c>
      <c r="CO525" s="55" t="s">
        <v>43</v>
      </c>
      <c r="CQ525" s="155"/>
      <c r="CR525" s="318">
        <f>VLOOKUP($C525,'[1]Prioritized List'!$B:$AP,39,FALSE)</f>
        <v>0</v>
      </c>
      <c r="CS525" s="331">
        <v>0</v>
      </c>
      <c r="CT525" s="348">
        <v>0</v>
      </c>
      <c r="CU525" s="302">
        <v>9</v>
      </c>
      <c r="CV525" s="302">
        <v>9</v>
      </c>
      <c r="CW525" s="352" t="s">
        <v>2750</v>
      </c>
      <c r="CY525" s="155"/>
      <c r="CZ525" s="155"/>
      <c r="DA525" s="155"/>
    </row>
    <row r="526" spans="1:105" s="153" customFormat="1">
      <c r="A526" s="55">
        <v>525</v>
      </c>
      <c r="B526" s="150" t="s">
        <v>1184</v>
      </c>
      <c r="C526" s="150" t="s">
        <v>1184</v>
      </c>
      <c r="D526" s="151" t="s">
        <v>29</v>
      </c>
      <c r="E526" s="152"/>
      <c r="G526" s="154"/>
      <c r="H526" s="154"/>
      <c r="I526" s="154"/>
      <c r="J526" s="155"/>
      <c r="K526" s="155" t="s">
        <v>41</v>
      </c>
      <c r="L526" s="155"/>
      <c r="M526" s="158" t="s">
        <v>495</v>
      </c>
      <c r="N526" s="160" t="s">
        <v>1519</v>
      </c>
      <c r="O526" s="159" t="s">
        <v>1180</v>
      </c>
      <c r="P526" s="160" t="s">
        <v>1523</v>
      </c>
      <c r="Q526" s="161" t="s">
        <v>1521</v>
      </c>
      <c r="R526" s="162">
        <v>41860</v>
      </c>
      <c r="S526" s="163" t="s">
        <v>1522</v>
      </c>
      <c r="T526" s="166"/>
      <c r="U526" s="155" t="s">
        <v>66</v>
      </c>
      <c r="W526" s="167"/>
      <c r="X526" s="161" t="s">
        <v>1179</v>
      </c>
      <c r="Y526" s="155"/>
      <c r="Z526" s="155"/>
      <c r="AA526" s="162"/>
      <c r="AB526" s="162"/>
      <c r="AC526" s="269"/>
      <c r="AD526" s="162"/>
      <c r="AE526" s="168"/>
      <c r="AF526" s="282"/>
      <c r="AG526" s="282"/>
      <c r="AH526" s="167">
        <v>42005</v>
      </c>
      <c r="AJ526" s="168"/>
      <c r="AK526" s="162">
        <v>42101</v>
      </c>
      <c r="AL526" s="162" t="s">
        <v>2013</v>
      </c>
      <c r="AM526" s="71">
        <v>2</v>
      </c>
      <c r="AN526" s="71">
        <v>1</v>
      </c>
      <c r="AO526" s="162">
        <v>42093</v>
      </c>
      <c r="AQ526" s="168"/>
      <c r="AR526" s="162">
        <v>42093</v>
      </c>
      <c r="AS526" s="71"/>
      <c r="AT526" s="282" t="s">
        <v>1967</v>
      </c>
      <c r="AU526" s="168"/>
      <c r="AW526" s="71"/>
      <c r="AX526" s="155" t="s">
        <v>1967</v>
      </c>
      <c r="AY526" s="346">
        <v>29.791399999999999</v>
      </c>
      <c r="AZ526" s="346">
        <v>120.09710000000001</v>
      </c>
      <c r="BA526" s="157">
        <v>127</v>
      </c>
      <c r="BB526" s="164">
        <v>1.6</v>
      </c>
      <c r="BC526" s="165"/>
      <c r="BD526" s="155" t="s">
        <v>2028</v>
      </c>
      <c r="BE526" s="308">
        <v>6.0569642857142849</v>
      </c>
      <c r="BF526" s="296" t="s">
        <v>1967</v>
      </c>
      <c r="BG526" s="162">
        <v>42212</v>
      </c>
      <c r="BH526" s="162" t="s">
        <v>1124</v>
      </c>
      <c r="BI526" s="95" t="s">
        <v>2023</v>
      </c>
      <c r="BJ526" s="99">
        <v>58.974899999999998</v>
      </c>
      <c r="BK526" s="307">
        <v>0.266666666666667</v>
      </c>
      <c r="BL526" s="93" t="s">
        <v>1967</v>
      </c>
      <c r="BM526" s="55"/>
      <c r="BN526" s="55"/>
      <c r="BO526" s="358"/>
      <c r="BP526" s="358"/>
      <c r="BQ526" s="358"/>
      <c r="BR526" s="358"/>
      <c r="BS526" s="358"/>
      <c r="BT526" s="358"/>
      <c r="BU526" s="359"/>
      <c r="BV526" s="358"/>
      <c r="BW526" s="358"/>
      <c r="BX526" s="358"/>
      <c r="BY526" s="358"/>
      <c r="BZ526" s="358"/>
      <c r="CA526" s="358"/>
      <c r="CB526" s="359"/>
      <c r="CC526" s="64">
        <v>294</v>
      </c>
      <c r="CD526" s="64">
        <v>0</v>
      </c>
      <c r="CE526" s="64">
        <v>265</v>
      </c>
      <c r="CF526" s="64">
        <v>284</v>
      </c>
      <c r="CG526" s="64">
        <v>0</v>
      </c>
      <c r="CH526" s="64">
        <v>190</v>
      </c>
      <c r="CI526" s="64">
        <v>217</v>
      </c>
      <c r="CJ526" s="64">
        <v>223</v>
      </c>
      <c r="CK526" s="64">
        <v>238</v>
      </c>
      <c r="CL526" s="327">
        <v>261</v>
      </c>
      <c r="CM526" s="328" t="s">
        <v>2143</v>
      </c>
      <c r="CN526" s="328" t="s">
        <v>2143</v>
      </c>
      <c r="CO526" s="55" t="s">
        <v>2050</v>
      </c>
      <c r="CQ526" s="155"/>
      <c r="CR526" s="318">
        <f>VLOOKUP($C526,'[1]Prioritized List'!$B:$AP,39,FALSE)</f>
        <v>0</v>
      </c>
      <c r="CS526" s="331">
        <v>0</v>
      </c>
      <c r="CT526" s="214">
        <v>0</v>
      </c>
      <c r="CU526" s="302">
        <v>9</v>
      </c>
      <c r="CV526" s="302">
        <v>9</v>
      </c>
      <c r="CW526" s="353" t="s">
        <v>2143</v>
      </c>
      <c r="CY526" s="155"/>
      <c r="CZ526" s="155"/>
      <c r="DA526" s="155"/>
    </row>
    <row r="527" spans="1:105" s="153" customFormat="1">
      <c r="A527" s="55">
        <v>526</v>
      </c>
      <c r="B527" s="150" t="s">
        <v>1185</v>
      </c>
      <c r="C527" s="150" t="s">
        <v>1185</v>
      </c>
      <c r="D527" s="151" t="s">
        <v>29</v>
      </c>
      <c r="E527" s="152"/>
      <c r="G527" s="154"/>
      <c r="H527" s="154"/>
      <c r="I527" s="154"/>
      <c r="J527" s="155"/>
      <c r="K527" s="155" t="s">
        <v>41</v>
      </c>
      <c r="L527" s="155"/>
      <c r="M527" s="158" t="s">
        <v>495</v>
      </c>
      <c r="N527" s="160" t="s">
        <v>1519</v>
      </c>
      <c r="O527" s="159" t="s">
        <v>1180</v>
      </c>
      <c r="P527" s="160" t="s">
        <v>1523</v>
      </c>
      <c r="Q527" s="161" t="s">
        <v>1521</v>
      </c>
      <c r="R527" s="162">
        <v>41860</v>
      </c>
      <c r="S527" s="163" t="s">
        <v>1522</v>
      </c>
      <c r="T527" s="166"/>
      <c r="U527" s="155" t="s">
        <v>66</v>
      </c>
      <c r="W527" s="167"/>
      <c r="X527" s="161" t="s">
        <v>1179</v>
      </c>
      <c r="Y527" s="155"/>
      <c r="Z527" s="155"/>
      <c r="AA527" s="162"/>
      <c r="AB527" s="162"/>
      <c r="AC527" s="269"/>
      <c r="AD527" s="162"/>
      <c r="AE527" s="168"/>
      <c r="AF527" s="282"/>
      <c r="AG527" s="282"/>
      <c r="AH527" s="167">
        <v>42005</v>
      </c>
      <c r="AJ527" s="168"/>
      <c r="AK527" s="162">
        <v>42101</v>
      </c>
      <c r="AL527" s="162" t="s">
        <v>2013</v>
      </c>
      <c r="AM527" s="71">
        <v>2</v>
      </c>
      <c r="AN527" s="71">
        <v>1</v>
      </c>
      <c r="AO527" s="162">
        <v>42093</v>
      </c>
      <c r="AQ527" s="168"/>
      <c r="AR527" s="162">
        <v>42093</v>
      </c>
      <c r="AS527" s="71"/>
      <c r="AT527" s="282" t="s">
        <v>1967</v>
      </c>
      <c r="AU527" s="168"/>
      <c r="AW527" s="71"/>
      <c r="AX527" s="155" t="s">
        <v>1967</v>
      </c>
      <c r="AY527">
        <v>29.793749999999999</v>
      </c>
      <c r="AZ527">
        <v>120.09488333333333</v>
      </c>
      <c r="BA527" s="157">
        <v>139</v>
      </c>
      <c r="BB527" s="164">
        <v>1.5</v>
      </c>
      <c r="BC527" s="165"/>
      <c r="BD527" s="155" t="s">
        <v>74</v>
      </c>
      <c r="BE527" s="303">
        <v>8.8657142857142848</v>
      </c>
      <c r="BF527" s="296" t="s">
        <v>1967</v>
      </c>
      <c r="BG527" s="162">
        <v>42212</v>
      </c>
      <c r="BH527" s="162" t="s">
        <v>1124</v>
      </c>
      <c r="BI527" s="306">
        <v>42325</v>
      </c>
      <c r="BJ527" s="38">
        <v>25.1144</v>
      </c>
      <c r="BK527" s="307"/>
      <c r="BL527" s="93" t="s">
        <v>2015</v>
      </c>
      <c r="BM527" s="55">
        <v>3</v>
      </c>
      <c r="BN527" s="320" t="s">
        <v>2138</v>
      </c>
      <c r="BO527" s="358">
        <v>0</v>
      </c>
      <c r="BP527" s="358">
        <v>0.09</v>
      </c>
      <c r="BQ527" s="358">
        <v>0.42499999999999999</v>
      </c>
      <c r="BR527" s="358">
        <v>0</v>
      </c>
      <c r="BS527" s="358">
        <v>0.30099999999999999</v>
      </c>
      <c r="BT527" s="358">
        <v>0.13100000000000001</v>
      </c>
      <c r="BU527" s="359">
        <v>5.2999999999999999E-2</v>
      </c>
      <c r="BV527" s="358">
        <v>2.9933873E-2</v>
      </c>
      <c r="BW527" s="358">
        <v>0.237195143</v>
      </c>
      <c r="BX527" s="358">
        <v>0.38960509500000001</v>
      </c>
      <c r="BY527" s="358">
        <v>4.3477430000000003E-3</v>
      </c>
      <c r="BZ527" s="358">
        <v>0.10867698000000001</v>
      </c>
      <c r="CA527" s="358">
        <v>0.133965798</v>
      </c>
      <c r="CB527" s="359">
        <v>9.6275367000000001E-2</v>
      </c>
      <c r="CC527" s="64">
        <v>296</v>
      </c>
      <c r="CD527" s="64">
        <v>307</v>
      </c>
      <c r="CE527" s="64">
        <v>266</v>
      </c>
      <c r="CF527" s="64">
        <v>283</v>
      </c>
      <c r="CG527" s="64">
        <v>248</v>
      </c>
      <c r="CH527" s="64">
        <v>193</v>
      </c>
      <c r="CI527" s="64">
        <v>213</v>
      </c>
      <c r="CJ527" s="64">
        <v>224</v>
      </c>
      <c r="CK527" s="64">
        <v>226</v>
      </c>
      <c r="CL527" s="327">
        <v>259</v>
      </c>
      <c r="CM527" s="328">
        <v>0.24484901025863301</v>
      </c>
      <c r="CN527" s="328">
        <v>0.13286392162865501</v>
      </c>
      <c r="CO527" s="55" t="s">
        <v>2050</v>
      </c>
      <c r="CQ527" s="155"/>
      <c r="CR527" s="318">
        <f>VLOOKUP($C527,'[1]Prioritized List'!$B:$AP,39,FALSE)</f>
        <v>0</v>
      </c>
      <c r="CS527" s="331">
        <v>0</v>
      </c>
      <c r="CT527" s="214">
        <v>0</v>
      </c>
      <c r="CU527" s="302">
        <v>9</v>
      </c>
      <c r="CV527" s="302">
        <v>9</v>
      </c>
      <c r="CW527" s="352" t="s">
        <v>2751</v>
      </c>
      <c r="CY527" s="155"/>
      <c r="CZ527" s="155"/>
      <c r="DA527" s="155"/>
    </row>
    <row r="528" spans="1:105" s="153" customFormat="1">
      <c r="A528" s="55">
        <v>527</v>
      </c>
      <c r="B528" s="150" t="s">
        <v>1186</v>
      </c>
      <c r="C528" s="150" t="s">
        <v>1186</v>
      </c>
      <c r="D528" s="151" t="s">
        <v>29</v>
      </c>
      <c r="E528" s="152"/>
      <c r="G528" s="154"/>
      <c r="H528" s="154"/>
      <c r="I528" s="154"/>
      <c r="J528" s="155"/>
      <c r="K528" s="155" t="s">
        <v>41</v>
      </c>
      <c r="L528" s="155"/>
      <c r="M528" s="158" t="s">
        <v>495</v>
      </c>
      <c r="N528" s="160" t="s">
        <v>1519</v>
      </c>
      <c r="O528" s="159" t="s">
        <v>1187</v>
      </c>
      <c r="P528" s="160" t="s">
        <v>1524</v>
      </c>
      <c r="Q528" s="161" t="s">
        <v>1521</v>
      </c>
      <c r="R528" s="162">
        <v>41868</v>
      </c>
      <c r="S528" s="163" t="s">
        <v>1525</v>
      </c>
      <c r="T528" s="166"/>
      <c r="U528" s="155" t="s">
        <v>66</v>
      </c>
      <c r="W528" s="167"/>
      <c r="X528" s="161" t="s">
        <v>1179</v>
      </c>
      <c r="Y528" s="155"/>
      <c r="Z528" s="155"/>
      <c r="AA528" s="162"/>
      <c r="AB528" s="162"/>
      <c r="AC528" s="269"/>
      <c r="AD528" s="162"/>
      <c r="AE528" s="168"/>
      <c r="AF528" s="282"/>
      <c r="AG528" s="282"/>
      <c r="AH528" s="167">
        <v>42005</v>
      </c>
      <c r="AJ528" s="168"/>
      <c r="AK528" s="162">
        <v>42101</v>
      </c>
      <c r="AL528" s="162" t="s">
        <v>2013</v>
      </c>
      <c r="AM528" s="71">
        <v>2</v>
      </c>
      <c r="AN528" s="71">
        <v>1</v>
      </c>
      <c r="AO528" s="162">
        <v>42093</v>
      </c>
      <c r="AQ528" s="168"/>
      <c r="AR528" s="162">
        <v>42093</v>
      </c>
      <c r="AS528" s="71"/>
      <c r="AT528" s="282" t="s">
        <v>1967</v>
      </c>
      <c r="AU528" s="168"/>
      <c r="AW528" s="71"/>
      <c r="AX528" s="155" t="s">
        <v>1967</v>
      </c>
      <c r="AY528">
        <v>30.950533333333333</v>
      </c>
      <c r="AZ528">
        <v>120.37655000000001</v>
      </c>
      <c r="BA528" s="157">
        <v>4</v>
      </c>
      <c r="BB528" s="164">
        <v>3.5</v>
      </c>
      <c r="BC528" s="165"/>
      <c r="BD528" s="155" t="s">
        <v>43</v>
      </c>
      <c r="BE528" s="303">
        <v>4.2799999999999994</v>
      </c>
      <c r="BF528" s="296" t="s">
        <v>1967</v>
      </c>
      <c r="BG528" s="162">
        <v>42212</v>
      </c>
      <c r="BH528" s="162" t="s">
        <v>1124</v>
      </c>
      <c r="BI528" s="95" t="s">
        <v>2023</v>
      </c>
      <c r="BJ528" s="99">
        <v>48.315299999999993</v>
      </c>
      <c r="BK528" s="307">
        <v>5.4474708171206197E-3</v>
      </c>
      <c r="BL528" s="93" t="s">
        <v>2015</v>
      </c>
      <c r="BM528" s="55">
        <v>4</v>
      </c>
      <c r="BN528" s="326" t="s">
        <v>2139</v>
      </c>
      <c r="BO528" s="358">
        <v>0</v>
      </c>
      <c r="BP528" s="358">
        <v>0.51300000000000001</v>
      </c>
      <c r="BQ528" s="358">
        <v>0.42699999999999999</v>
      </c>
      <c r="BR528" s="358">
        <v>2E-3</v>
      </c>
      <c r="BS528" s="358">
        <v>5.5E-2</v>
      </c>
      <c r="BT528" s="358">
        <v>1E-3</v>
      </c>
      <c r="BU528" s="359">
        <v>2E-3</v>
      </c>
      <c r="BV528" s="358">
        <v>1.4347754000000001E-2</v>
      </c>
      <c r="BW528" s="358">
        <v>0.28845193200000002</v>
      </c>
      <c r="BX528" s="358">
        <v>0.44437130200000002</v>
      </c>
      <c r="BY528" s="358">
        <v>5.2615878999999997E-2</v>
      </c>
      <c r="BZ528" s="358">
        <v>6.9845618999999998E-2</v>
      </c>
      <c r="CA528" s="358">
        <v>6.3432536999999997E-2</v>
      </c>
      <c r="CB528" s="359">
        <v>6.6934978000000006E-2</v>
      </c>
      <c r="CC528" s="64">
        <v>295</v>
      </c>
      <c r="CD528" s="64">
        <v>308</v>
      </c>
      <c r="CE528" s="64">
        <v>266</v>
      </c>
      <c r="CF528" s="64">
        <v>283</v>
      </c>
      <c r="CG528" s="64">
        <v>250</v>
      </c>
      <c r="CH528" s="64">
        <v>194</v>
      </c>
      <c r="CI528" s="64">
        <v>213</v>
      </c>
      <c r="CJ528" s="64">
        <v>223</v>
      </c>
      <c r="CK528" s="64">
        <v>227</v>
      </c>
      <c r="CL528" s="327">
        <v>258</v>
      </c>
      <c r="CM528" s="328">
        <v>0.266897847131917</v>
      </c>
      <c r="CN528" s="328">
        <v>9.3302849934960005E-2</v>
      </c>
      <c r="CO528" s="55" t="s">
        <v>43</v>
      </c>
      <c r="CQ528" s="155"/>
      <c r="CR528" s="318">
        <f>VLOOKUP($C528,'[1]Prioritized List'!$B:$AP,39,FALSE)</f>
        <v>0</v>
      </c>
      <c r="CS528" s="331">
        <v>0</v>
      </c>
      <c r="CT528" s="214">
        <v>0</v>
      </c>
      <c r="CU528" s="302">
        <v>9</v>
      </c>
      <c r="CV528" s="302">
        <v>9</v>
      </c>
      <c r="CW528" s="352" t="s">
        <v>2752</v>
      </c>
      <c r="CY528" s="155"/>
      <c r="CZ528" s="155"/>
      <c r="DA528" s="155"/>
    </row>
    <row r="529" spans="1:105" s="153" customFormat="1">
      <c r="A529" s="55">
        <v>528</v>
      </c>
      <c r="B529" s="150" t="s">
        <v>1188</v>
      </c>
      <c r="C529" s="150" t="s">
        <v>1188</v>
      </c>
      <c r="D529" s="151" t="s">
        <v>29</v>
      </c>
      <c r="E529" s="152"/>
      <c r="G529" s="154"/>
      <c r="H529" s="154"/>
      <c r="I529" s="154"/>
      <c r="J529" s="155"/>
      <c r="K529" s="155" t="s">
        <v>41</v>
      </c>
      <c r="L529" s="155"/>
      <c r="M529" s="158" t="s">
        <v>495</v>
      </c>
      <c r="N529" s="160" t="s">
        <v>1519</v>
      </c>
      <c r="O529" s="159" t="s">
        <v>1187</v>
      </c>
      <c r="P529" s="160" t="s">
        <v>1524</v>
      </c>
      <c r="Q529" s="161" t="s">
        <v>1521</v>
      </c>
      <c r="R529" s="162">
        <v>41868</v>
      </c>
      <c r="S529" s="163" t="s">
        <v>1525</v>
      </c>
      <c r="T529" s="166"/>
      <c r="U529" s="155" t="s">
        <v>66</v>
      </c>
      <c r="W529" s="167"/>
      <c r="X529" s="161" t="s">
        <v>1179</v>
      </c>
      <c r="Y529" s="155"/>
      <c r="Z529" s="155"/>
      <c r="AA529" s="162"/>
      <c r="AB529" s="162"/>
      <c r="AC529" s="269"/>
      <c r="AD529" s="162"/>
      <c r="AE529" s="168"/>
      <c r="AF529" s="282"/>
      <c r="AG529" s="282"/>
      <c r="AH529" s="167">
        <v>42005</v>
      </c>
      <c r="AJ529" s="168"/>
      <c r="AK529" s="162">
        <v>42101</v>
      </c>
      <c r="AL529" s="162" t="s">
        <v>2013</v>
      </c>
      <c r="AM529" s="71">
        <v>2</v>
      </c>
      <c r="AN529" s="71">
        <v>1</v>
      </c>
      <c r="AO529" s="162">
        <v>42093</v>
      </c>
      <c r="AQ529" s="168"/>
      <c r="AR529" s="162">
        <v>42093</v>
      </c>
      <c r="AS529" s="71"/>
      <c r="AT529" s="282" t="s">
        <v>1967</v>
      </c>
      <c r="AU529" s="168"/>
      <c r="AW529" s="71"/>
      <c r="AX529" s="155" t="s">
        <v>1967</v>
      </c>
      <c r="AY529">
        <v>30.950483333333334</v>
      </c>
      <c r="AZ529">
        <v>120.3766</v>
      </c>
      <c r="BA529" s="157">
        <v>2</v>
      </c>
      <c r="BB529" s="164">
        <v>1.5</v>
      </c>
      <c r="BC529" s="165"/>
      <c r="BD529" s="155" t="s">
        <v>74</v>
      </c>
      <c r="BE529" s="303">
        <v>8.6937499999999996</v>
      </c>
      <c r="BF529" s="296" t="s">
        <v>1967</v>
      </c>
      <c r="BG529" s="162">
        <v>42212</v>
      </c>
      <c r="BH529" s="162" t="s">
        <v>1124</v>
      </c>
      <c r="BI529" s="95" t="s">
        <v>2023</v>
      </c>
      <c r="BJ529" s="99">
        <v>102.12089999999999</v>
      </c>
      <c r="BK529" s="307">
        <v>7.4074074074074103E-3</v>
      </c>
      <c r="BL529" s="93" t="s">
        <v>2015</v>
      </c>
      <c r="BM529" s="55">
        <v>3</v>
      </c>
      <c r="BN529" s="320" t="s">
        <v>2138</v>
      </c>
      <c r="BO529" s="358">
        <v>0</v>
      </c>
      <c r="BP529" s="358">
        <v>9.7000000000000003E-2</v>
      </c>
      <c r="BQ529" s="358">
        <v>0.42</v>
      </c>
      <c r="BR529" s="358">
        <v>0</v>
      </c>
      <c r="BS529" s="358">
        <v>0.317</v>
      </c>
      <c r="BT529" s="358">
        <v>0.125</v>
      </c>
      <c r="BU529" s="359">
        <v>4.2000000000000003E-2</v>
      </c>
      <c r="BV529" s="358">
        <v>1.2755990000000001E-3</v>
      </c>
      <c r="BW529" s="358">
        <v>0.23423712299999999</v>
      </c>
      <c r="BX529" s="358">
        <v>0.43317349399999999</v>
      </c>
      <c r="BY529" s="358">
        <v>2.4937304E-2</v>
      </c>
      <c r="BZ529" s="358">
        <v>0.113241194</v>
      </c>
      <c r="CA529" s="358">
        <v>0.10863707</v>
      </c>
      <c r="CB529" s="359">
        <v>8.4498216000000001E-2</v>
      </c>
      <c r="CC529" s="64">
        <v>295</v>
      </c>
      <c r="CD529" s="64">
        <v>307</v>
      </c>
      <c r="CE529" s="64">
        <v>267</v>
      </c>
      <c r="CF529" s="64">
        <v>283</v>
      </c>
      <c r="CG529" s="64">
        <v>248</v>
      </c>
      <c r="CH529" s="64">
        <v>194</v>
      </c>
      <c r="CI529" s="64">
        <v>213</v>
      </c>
      <c r="CJ529" s="64">
        <v>224</v>
      </c>
      <c r="CK529" s="64">
        <v>226</v>
      </c>
      <c r="CL529" s="327">
        <v>258</v>
      </c>
      <c r="CM529" s="328">
        <v>0.22647016327120401</v>
      </c>
      <c r="CN529" s="328">
        <v>0.13385385534967101</v>
      </c>
      <c r="CO529" s="55" t="s">
        <v>2050</v>
      </c>
      <c r="CQ529" s="155"/>
      <c r="CR529" s="318">
        <f>VLOOKUP($C529,'[1]Prioritized List'!$B:$AP,39,FALSE)</f>
        <v>0</v>
      </c>
      <c r="CS529" s="331">
        <v>0</v>
      </c>
      <c r="CT529" s="214">
        <v>0</v>
      </c>
      <c r="CU529" s="302">
        <v>9</v>
      </c>
      <c r="CV529" s="302">
        <v>9</v>
      </c>
      <c r="CW529" s="352" t="s">
        <v>2753</v>
      </c>
      <c r="CY529" s="155"/>
      <c r="CZ529" s="155"/>
      <c r="DA529" s="155"/>
    </row>
    <row r="530" spans="1:105" s="153" customFormat="1">
      <c r="A530" s="55">
        <v>529</v>
      </c>
      <c r="B530" s="150" t="s">
        <v>1189</v>
      </c>
      <c r="C530" s="150" t="s">
        <v>1189</v>
      </c>
      <c r="D530" s="151" t="s">
        <v>29</v>
      </c>
      <c r="E530" s="152"/>
      <c r="G530" s="154"/>
      <c r="H530" s="154"/>
      <c r="I530" s="154"/>
      <c r="J530" s="155"/>
      <c r="K530" s="155" t="s">
        <v>41</v>
      </c>
      <c r="L530" s="155"/>
      <c r="M530" s="158" t="s">
        <v>495</v>
      </c>
      <c r="N530" s="160" t="s">
        <v>1519</v>
      </c>
      <c r="O530" s="159" t="s">
        <v>1187</v>
      </c>
      <c r="P530" s="160" t="s">
        <v>1524</v>
      </c>
      <c r="Q530" s="161" t="s">
        <v>1521</v>
      </c>
      <c r="R530" s="162">
        <v>41868</v>
      </c>
      <c r="S530" s="163" t="s">
        <v>1525</v>
      </c>
      <c r="T530" s="166"/>
      <c r="U530" s="155" t="s">
        <v>66</v>
      </c>
      <c r="W530" s="167"/>
      <c r="X530" s="161" t="s">
        <v>1179</v>
      </c>
      <c r="Y530" s="155"/>
      <c r="Z530" s="155"/>
      <c r="AA530" s="162"/>
      <c r="AB530" s="162"/>
      <c r="AC530" s="269"/>
      <c r="AD530" s="162"/>
      <c r="AE530" s="168"/>
      <c r="AF530" s="282"/>
      <c r="AG530" s="282"/>
      <c r="AH530" s="167">
        <v>42005</v>
      </c>
      <c r="AJ530" s="168"/>
      <c r="AK530" s="162">
        <v>42101</v>
      </c>
      <c r="AL530" s="162" t="s">
        <v>2013</v>
      </c>
      <c r="AM530" s="71">
        <v>2</v>
      </c>
      <c r="AN530" s="71">
        <v>1</v>
      </c>
      <c r="AO530" s="162">
        <v>42093</v>
      </c>
      <c r="AQ530" s="168"/>
      <c r="AR530" s="162">
        <v>42093</v>
      </c>
      <c r="AS530" s="71"/>
      <c r="AT530" s="282" t="s">
        <v>1967</v>
      </c>
      <c r="AU530" s="168"/>
      <c r="AW530" s="71"/>
      <c r="AX530" s="155" t="s">
        <v>1967</v>
      </c>
      <c r="AY530">
        <v>30.949950000000001</v>
      </c>
      <c r="AZ530">
        <v>120.37479999999999</v>
      </c>
      <c r="BA530" s="157">
        <v>9</v>
      </c>
      <c r="BB530" s="164">
        <v>2.5</v>
      </c>
      <c r="BC530" s="165"/>
      <c r="BD530" s="155" t="s">
        <v>74</v>
      </c>
      <c r="BE530" s="303">
        <v>8.2542857142857144</v>
      </c>
      <c r="BF530" s="296" t="s">
        <v>1967</v>
      </c>
      <c r="BG530" s="162">
        <v>42212</v>
      </c>
      <c r="BH530" s="162" t="s">
        <v>1124</v>
      </c>
      <c r="BI530" s="95" t="s">
        <v>2023</v>
      </c>
      <c r="BJ530" s="99">
        <v>49.330499999999994</v>
      </c>
      <c r="BK530" s="307">
        <v>2.5020850708924098E-3</v>
      </c>
      <c r="BL530" s="93" t="s">
        <v>2015</v>
      </c>
      <c r="BM530" s="55">
        <v>3</v>
      </c>
      <c r="BN530" s="320" t="s">
        <v>2138</v>
      </c>
      <c r="BO530" s="358">
        <v>0</v>
      </c>
      <c r="BP530" s="358">
        <v>9.2999999999999999E-2</v>
      </c>
      <c r="BQ530" s="358">
        <v>0.43</v>
      </c>
      <c r="BR530" s="358">
        <v>0</v>
      </c>
      <c r="BS530" s="358">
        <v>0.309</v>
      </c>
      <c r="BT530" s="358">
        <v>0.13200000000000001</v>
      </c>
      <c r="BU530" s="359">
        <v>3.5000000000000003E-2</v>
      </c>
      <c r="BV530" s="358">
        <v>2.1320599999999999E-4</v>
      </c>
      <c r="BW530" s="358">
        <v>0.24076257500000001</v>
      </c>
      <c r="BX530" s="358">
        <v>0.43022651499999998</v>
      </c>
      <c r="BY530" s="358">
        <v>3.0325456000000001E-2</v>
      </c>
      <c r="BZ530" s="358">
        <v>0.104893323</v>
      </c>
      <c r="CA530" s="358">
        <v>0.10700004</v>
      </c>
      <c r="CB530" s="359">
        <v>8.6578885999999994E-2</v>
      </c>
      <c r="CC530" s="64">
        <v>295</v>
      </c>
      <c r="CD530" s="64">
        <v>307</v>
      </c>
      <c r="CE530" s="64">
        <v>267</v>
      </c>
      <c r="CF530" s="64">
        <v>284</v>
      </c>
      <c r="CG530" s="64">
        <v>248</v>
      </c>
      <c r="CH530" s="64">
        <v>194</v>
      </c>
      <c r="CI530" s="64">
        <v>213</v>
      </c>
      <c r="CJ530" s="64">
        <v>224</v>
      </c>
      <c r="CK530" s="64">
        <v>226</v>
      </c>
      <c r="CL530" s="327">
        <v>258</v>
      </c>
      <c r="CM530" s="328">
        <v>0.24750758560901601</v>
      </c>
      <c r="CN530" s="328">
        <v>0.12980030721966199</v>
      </c>
      <c r="CO530" s="55" t="s">
        <v>2050</v>
      </c>
      <c r="CQ530" s="155"/>
      <c r="CR530" s="318">
        <f>VLOOKUP($C530,'[1]Prioritized List'!$B:$AP,39,FALSE)</f>
        <v>0</v>
      </c>
      <c r="CS530" s="331">
        <v>0</v>
      </c>
      <c r="CT530" s="214">
        <v>0</v>
      </c>
      <c r="CU530" s="302">
        <v>9</v>
      </c>
      <c r="CV530" s="302">
        <v>9</v>
      </c>
      <c r="CW530" s="352" t="s">
        <v>2754</v>
      </c>
      <c r="CY530" s="155"/>
      <c r="CZ530" s="155"/>
      <c r="DA530" s="155"/>
    </row>
    <row r="531" spans="1:105" s="153" customFormat="1">
      <c r="A531" s="55">
        <v>530</v>
      </c>
      <c r="B531" s="150" t="s">
        <v>1190</v>
      </c>
      <c r="C531" s="150" t="s">
        <v>1190</v>
      </c>
      <c r="D531" s="151" t="s">
        <v>29</v>
      </c>
      <c r="E531" s="152"/>
      <c r="G531" s="154"/>
      <c r="H531" s="154"/>
      <c r="I531" s="154"/>
      <c r="J531" s="155"/>
      <c r="K531" s="155" t="s">
        <v>41</v>
      </c>
      <c r="L531" s="155"/>
      <c r="M531" s="158" t="s">
        <v>495</v>
      </c>
      <c r="N531" s="160" t="s">
        <v>1519</v>
      </c>
      <c r="O531" s="159" t="s">
        <v>1187</v>
      </c>
      <c r="P531" s="160" t="s">
        <v>1524</v>
      </c>
      <c r="Q531" s="161" t="s">
        <v>1521</v>
      </c>
      <c r="R531" s="162">
        <v>41868</v>
      </c>
      <c r="S531" s="163" t="s">
        <v>1525</v>
      </c>
      <c r="T531" s="166"/>
      <c r="U531" s="155" t="s">
        <v>66</v>
      </c>
      <c r="W531" s="167"/>
      <c r="X531" s="161" t="s">
        <v>1179</v>
      </c>
      <c r="Y531" s="155"/>
      <c r="Z531" s="155"/>
      <c r="AA531" s="162"/>
      <c r="AB531" s="162"/>
      <c r="AC531" s="269"/>
      <c r="AD531" s="162"/>
      <c r="AE531" s="168"/>
      <c r="AF531" s="282"/>
      <c r="AG531" s="282"/>
      <c r="AH531" s="167">
        <v>42005</v>
      </c>
      <c r="AJ531" s="168"/>
      <c r="AK531" s="162">
        <v>42101</v>
      </c>
      <c r="AL531" s="162" t="s">
        <v>2013</v>
      </c>
      <c r="AM531" s="71">
        <v>2</v>
      </c>
      <c r="AN531" s="71">
        <v>1</v>
      </c>
      <c r="AO531" s="162">
        <v>42093</v>
      </c>
      <c r="AQ531" s="168"/>
      <c r="AR531" s="162">
        <v>42093</v>
      </c>
      <c r="AS531" s="71"/>
      <c r="AT531" s="282" t="s">
        <v>1967</v>
      </c>
      <c r="AU531" s="168"/>
      <c r="AW531" s="71"/>
      <c r="AX531" s="155" t="s">
        <v>1967</v>
      </c>
      <c r="AY531">
        <v>30.947666666666667</v>
      </c>
      <c r="AZ531">
        <v>120.36956666666666</v>
      </c>
      <c r="BA531" s="157">
        <v>11</v>
      </c>
      <c r="BB531" s="164">
        <v>0.5</v>
      </c>
      <c r="BC531" s="165"/>
      <c r="BD531" s="155" t="s">
        <v>74</v>
      </c>
      <c r="BE531" s="303">
        <v>8.3880357142857136</v>
      </c>
      <c r="BF531" s="296" t="s">
        <v>1967</v>
      </c>
      <c r="BG531" s="162">
        <v>42212</v>
      </c>
      <c r="BH531" s="162" t="s">
        <v>1124</v>
      </c>
      <c r="BI531" s="95" t="s">
        <v>2023</v>
      </c>
      <c r="BJ531" s="99">
        <v>63.797099999999993</v>
      </c>
      <c r="BK531" s="307">
        <v>3.7715517241379299E-3</v>
      </c>
      <c r="BL531" s="93" t="s">
        <v>2015</v>
      </c>
      <c r="BM531" s="55">
        <v>3</v>
      </c>
      <c r="BN531" s="320" t="s">
        <v>2138</v>
      </c>
      <c r="BO531" s="358">
        <v>0</v>
      </c>
      <c r="BP531" s="358">
        <v>5.3999999999999999E-2</v>
      </c>
      <c r="BQ531" s="358">
        <v>0.40200000000000002</v>
      </c>
      <c r="BR531" s="358">
        <v>0</v>
      </c>
      <c r="BS531" s="358">
        <v>0.38300000000000001</v>
      </c>
      <c r="BT531" s="358">
        <v>0.127</v>
      </c>
      <c r="BU531" s="359">
        <v>3.4000000000000002E-2</v>
      </c>
      <c r="BV531" s="358">
        <v>9.6796499999999997E-6</v>
      </c>
      <c r="BW531" s="358">
        <v>0.21592156300000001</v>
      </c>
      <c r="BX531" s="358">
        <v>0.42354665899999999</v>
      </c>
      <c r="BY531" s="358">
        <v>2.0580999999999999E-2</v>
      </c>
      <c r="BZ531" s="358">
        <v>0.13294233999999999</v>
      </c>
      <c r="CA531" s="358">
        <v>0.113317206</v>
      </c>
      <c r="CB531" s="359">
        <v>9.3681552000000001E-2</v>
      </c>
      <c r="CC531" s="64">
        <v>295</v>
      </c>
      <c r="CD531" s="64">
        <v>307</v>
      </c>
      <c r="CE531" s="64">
        <v>267</v>
      </c>
      <c r="CF531" s="64">
        <v>284</v>
      </c>
      <c r="CG531" s="64">
        <v>248</v>
      </c>
      <c r="CH531" s="64">
        <v>194</v>
      </c>
      <c r="CI531" s="64">
        <v>213</v>
      </c>
      <c r="CJ531" s="64">
        <v>224</v>
      </c>
      <c r="CK531" s="64">
        <v>226</v>
      </c>
      <c r="CL531" s="327">
        <v>258</v>
      </c>
      <c r="CM531" s="328">
        <v>0.16127727207051001</v>
      </c>
      <c r="CN531" s="328">
        <v>0.14636163175303199</v>
      </c>
      <c r="CO531" s="55" t="s">
        <v>2050</v>
      </c>
      <c r="CQ531" s="155"/>
      <c r="CR531" s="318">
        <f>VLOOKUP($C531,'[1]Prioritized List'!$B:$AP,39,FALSE)</f>
        <v>0</v>
      </c>
      <c r="CS531" s="331">
        <v>0</v>
      </c>
      <c r="CT531" s="214">
        <v>0</v>
      </c>
      <c r="CU531" s="302">
        <v>9</v>
      </c>
      <c r="CV531" s="302">
        <v>9</v>
      </c>
      <c r="CW531" s="352" t="s">
        <v>2755</v>
      </c>
      <c r="CY531" s="155"/>
      <c r="CZ531" s="155"/>
      <c r="DA531" s="155"/>
    </row>
    <row r="532" spans="1:105" s="153" customFormat="1">
      <c r="A532" s="55">
        <v>531</v>
      </c>
      <c r="B532" s="150" t="s">
        <v>1191</v>
      </c>
      <c r="C532" s="150" t="s">
        <v>1191</v>
      </c>
      <c r="D532" s="151" t="s">
        <v>29</v>
      </c>
      <c r="E532" s="152"/>
      <c r="G532" s="154"/>
      <c r="H532" s="154"/>
      <c r="I532" s="154"/>
      <c r="J532" s="155"/>
      <c r="K532" s="155" t="s">
        <v>41</v>
      </c>
      <c r="L532" s="155"/>
      <c r="M532" s="158" t="s">
        <v>495</v>
      </c>
      <c r="N532" s="160" t="s">
        <v>1519</v>
      </c>
      <c r="O532" s="159" t="s">
        <v>1187</v>
      </c>
      <c r="P532" s="160" t="s">
        <v>1524</v>
      </c>
      <c r="Q532" s="161" t="s">
        <v>1521</v>
      </c>
      <c r="R532" s="162">
        <v>41868</v>
      </c>
      <c r="S532" s="163" t="s">
        <v>1525</v>
      </c>
      <c r="T532" s="166"/>
      <c r="U532" s="155" t="s">
        <v>66</v>
      </c>
      <c r="W532" s="167"/>
      <c r="X532" s="161" t="s">
        <v>1179</v>
      </c>
      <c r="Y532" s="155"/>
      <c r="Z532" s="155"/>
      <c r="AA532" s="162"/>
      <c r="AB532" s="162"/>
      <c r="AC532" s="269"/>
      <c r="AD532" s="162"/>
      <c r="AE532" s="168"/>
      <c r="AF532" s="282"/>
      <c r="AG532" s="282"/>
      <c r="AH532" s="167">
        <v>42005</v>
      </c>
      <c r="AJ532" s="168"/>
      <c r="AK532" s="162">
        <v>42101</v>
      </c>
      <c r="AL532" s="162"/>
      <c r="AM532" s="71">
        <v>2</v>
      </c>
      <c r="AN532" s="71"/>
      <c r="AO532" s="162">
        <v>42093</v>
      </c>
      <c r="AQ532" s="168"/>
      <c r="AR532" s="162">
        <v>42093</v>
      </c>
      <c r="AS532" s="71"/>
      <c r="AT532" s="282" t="s">
        <v>1967</v>
      </c>
      <c r="AU532" s="168"/>
      <c r="AW532" s="71"/>
      <c r="AX532" s="155"/>
      <c r="AY532">
        <v>30.947649999999999</v>
      </c>
      <c r="AZ532">
        <v>120.36951666666667</v>
      </c>
      <c r="BA532" s="157">
        <v>9</v>
      </c>
      <c r="BB532" s="164">
        <v>1.5</v>
      </c>
      <c r="BC532" s="165"/>
      <c r="BD532" s="155" t="s">
        <v>74</v>
      </c>
      <c r="BE532" s="303">
        <v>8.2160714285714285</v>
      </c>
      <c r="BF532" s="296" t="s">
        <v>1967</v>
      </c>
      <c r="BG532" s="162">
        <v>42212</v>
      </c>
      <c r="BH532" s="162" t="s">
        <v>1124</v>
      </c>
      <c r="BI532" s="95" t="s">
        <v>2023</v>
      </c>
      <c r="BJ532" s="99">
        <v>102.58620000000001</v>
      </c>
      <c r="BK532" s="307">
        <v>5.5762081784386597E-3</v>
      </c>
      <c r="BL532" s="93" t="s">
        <v>2015</v>
      </c>
      <c r="BM532" s="55">
        <v>3</v>
      </c>
      <c r="BN532" s="320" t="s">
        <v>2138</v>
      </c>
      <c r="BO532" s="358">
        <v>0</v>
      </c>
      <c r="BP532" s="358">
        <v>2.5999999999999999E-2</v>
      </c>
      <c r="BQ532" s="358">
        <v>0.44600000000000001</v>
      </c>
      <c r="BR532" s="358">
        <v>0</v>
      </c>
      <c r="BS532" s="358">
        <v>0.39800000000000002</v>
      </c>
      <c r="BT532" s="358">
        <v>0.129</v>
      </c>
      <c r="BU532" s="359">
        <v>1E-3</v>
      </c>
      <c r="BV532" s="358">
        <v>4.3805399999999996E-3</v>
      </c>
      <c r="BW532" s="358">
        <v>0.23736742</v>
      </c>
      <c r="BX532" s="358">
        <v>0.438407771</v>
      </c>
      <c r="BY532" s="358">
        <v>3.1289932999999999E-2</v>
      </c>
      <c r="BZ532" s="358">
        <v>0.100442403</v>
      </c>
      <c r="CA532" s="358">
        <v>0.103871965</v>
      </c>
      <c r="CB532" s="359">
        <v>8.4239968999999998E-2</v>
      </c>
      <c r="CC532" s="64">
        <v>295</v>
      </c>
      <c r="CD532" s="64">
        <v>307</v>
      </c>
      <c r="CE532" s="64">
        <v>267</v>
      </c>
      <c r="CF532" s="64">
        <v>284</v>
      </c>
      <c r="CG532" s="64">
        <v>248</v>
      </c>
      <c r="CH532" s="64">
        <v>194</v>
      </c>
      <c r="CI532" s="64">
        <v>213</v>
      </c>
      <c r="CJ532" s="64">
        <v>224</v>
      </c>
      <c r="CK532" s="64">
        <v>226</v>
      </c>
      <c r="CL532" s="327">
        <v>258</v>
      </c>
      <c r="CM532" s="328">
        <v>0.251986707123248</v>
      </c>
      <c r="CN532" s="328">
        <v>0.121421672783465</v>
      </c>
      <c r="CO532" s="55" t="s">
        <v>2050</v>
      </c>
      <c r="CQ532" s="155"/>
      <c r="CR532" s="318">
        <f>VLOOKUP($C532,'[1]Prioritized List'!$B:$AP,39,FALSE)</f>
        <v>0</v>
      </c>
      <c r="CS532" s="331">
        <v>0</v>
      </c>
      <c r="CT532" s="214">
        <v>0</v>
      </c>
      <c r="CU532" s="302">
        <v>9</v>
      </c>
      <c r="CV532" s="302">
        <v>9</v>
      </c>
      <c r="CW532" s="352" t="s">
        <v>2756</v>
      </c>
      <c r="CY532" s="155"/>
      <c r="CZ532" s="155"/>
      <c r="DA532" s="155"/>
    </row>
    <row r="533" spans="1:105" s="153" customFormat="1">
      <c r="A533" s="55">
        <v>532</v>
      </c>
      <c r="B533" s="150" t="s">
        <v>1192</v>
      </c>
      <c r="C533" s="150" t="s">
        <v>1192</v>
      </c>
      <c r="D533" s="151" t="s">
        <v>29</v>
      </c>
      <c r="E533" s="152"/>
      <c r="G533" s="154"/>
      <c r="H533" s="154"/>
      <c r="I533" s="154"/>
      <c r="J533" s="155"/>
      <c r="K533" s="155" t="s">
        <v>41</v>
      </c>
      <c r="L533" s="155"/>
      <c r="M533" s="158" t="s">
        <v>495</v>
      </c>
      <c r="N533" s="160" t="s">
        <v>1519</v>
      </c>
      <c r="O533" s="159" t="s">
        <v>1187</v>
      </c>
      <c r="P533" s="160" t="s">
        <v>1524</v>
      </c>
      <c r="Q533" s="161" t="s">
        <v>1521</v>
      </c>
      <c r="R533" s="162">
        <v>41868</v>
      </c>
      <c r="S533" s="163" t="s">
        <v>1525</v>
      </c>
      <c r="T533" s="166"/>
      <c r="U533" s="155" t="s">
        <v>66</v>
      </c>
      <c r="W533" s="167"/>
      <c r="X533" s="161" t="s">
        <v>1179</v>
      </c>
      <c r="Y533" s="155"/>
      <c r="Z533" s="155"/>
      <c r="AA533" s="162"/>
      <c r="AB533" s="162"/>
      <c r="AC533" s="269"/>
      <c r="AD533" s="162"/>
      <c r="AE533" s="168"/>
      <c r="AF533" s="282"/>
      <c r="AG533" s="282"/>
      <c r="AH533" s="167">
        <v>42005</v>
      </c>
      <c r="AJ533" s="168"/>
      <c r="AK533" s="162">
        <v>42101</v>
      </c>
      <c r="AL533" s="162"/>
      <c r="AM533" s="71">
        <v>2</v>
      </c>
      <c r="AN533" s="71"/>
      <c r="AO533" s="162">
        <v>42093</v>
      </c>
      <c r="AQ533" s="168"/>
      <c r="AR533" s="162">
        <v>42093</v>
      </c>
      <c r="AS533" s="71"/>
      <c r="AT533" s="282"/>
      <c r="AU533" s="168"/>
      <c r="AW533" s="71"/>
      <c r="AX533" s="155"/>
      <c r="AY533">
        <v>30.947333333333333</v>
      </c>
      <c r="AZ533">
        <v>120.36946666666668</v>
      </c>
      <c r="BA533" s="157">
        <v>9</v>
      </c>
      <c r="BB533" s="164">
        <v>1.5</v>
      </c>
      <c r="BC533" s="165"/>
      <c r="BD533" s="155" t="s">
        <v>74</v>
      </c>
      <c r="BE533" s="303">
        <v>8.2160714285714285</v>
      </c>
      <c r="BF533" s="296" t="s">
        <v>1967</v>
      </c>
      <c r="BG533" s="162">
        <v>42212</v>
      </c>
      <c r="BH533" s="162" t="s">
        <v>1124</v>
      </c>
      <c r="BI533" s="95" t="s">
        <v>2023</v>
      </c>
      <c r="BJ533" s="99">
        <v>197.8458</v>
      </c>
      <c r="BK533" s="307">
        <v>5.5139818826309599E-3</v>
      </c>
      <c r="BL533" s="93" t="s">
        <v>2015</v>
      </c>
      <c r="BM533" s="55">
        <v>3</v>
      </c>
      <c r="BN533" s="320" t="s">
        <v>2138</v>
      </c>
      <c r="BO533" s="358">
        <v>0</v>
      </c>
      <c r="BP533" s="358">
        <v>1.6E-2</v>
      </c>
      <c r="BQ533" s="358">
        <v>0.40500000000000003</v>
      </c>
      <c r="BR533" s="358">
        <v>0</v>
      </c>
      <c r="BS533" s="358">
        <v>0.40300000000000002</v>
      </c>
      <c r="BT533" s="358">
        <v>0.16800000000000001</v>
      </c>
      <c r="BU533" s="359">
        <v>8.0000000000000002E-3</v>
      </c>
      <c r="BV533" s="358">
        <v>9.5892199999999993E-6</v>
      </c>
      <c r="BW533" s="358">
        <v>0.20147278199999999</v>
      </c>
      <c r="BX533" s="358">
        <v>0.42266490699999998</v>
      </c>
      <c r="BY533" s="358">
        <v>1.4936492000000001E-2</v>
      </c>
      <c r="BZ533" s="358">
        <v>0.14514338199999999</v>
      </c>
      <c r="CA533" s="358">
        <v>0.122164653</v>
      </c>
      <c r="CB533" s="359">
        <v>9.3608195000000005E-2</v>
      </c>
      <c r="CC533" s="64">
        <v>295</v>
      </c>
      <c r="CD533" s="64">
        <v>307</v>
      </c>
      <c r="CE533" s="64">
        <v>267</v>
      </c>
      <c r="CF533" s="64">
        <v>284</v>
      </c>
      <c r="CG533" s="64">
        <v>248</v>
      </c>
      <c r="CH533" s="64">
        <v>194</v>
      </c>
      <c r="CI533" s="64">
        <v>213</v>
      </c>
      <c r="CJ533" s="64">
        <v>224</v>
      </c>
      <c r="CK533" s="64">
        <v>226</v>
      </c>
      <c r="CL533" s="327">
        <v>258</v>
      </c>
      <c r="CM533" s="328">
        <v>0.13168617251842199</v>
      </c>
      <c r="CN533" s="328">
        <v>0.15744808306709299</v>
      </c>
      <c r="CO533" s="55" t="s">
        <v>2050</v>
      </c>
      <c r="CQ533" s="155"/>
      <c r="CR533" s="318">
        <f>VLOOKUP($C533,'[1]Prioritized List'!$B:$AP,39,FALSE)</f>
        <v>0</v>
      </c>
      <c r="CS533" s="331">
        <v>0</v>
      </c>
      <c r="CT533" s="214">
        <v>0</v>
      </c>
      <c r="CU533" s="302">
        <v>9</v>
      </c>
      <c r="CV533" s="302">
        <v>9</v>
      </c>
      <c r="CW533" s="352" t="s">
        <v>2757</v>
      </c>
      <c r="CY533" s="155"/>
      <c r="CZ533" s="155"/>
      <c r="DA533" s="155" t="s">
        <v>3040</v>
      </c>
    </row>
    <row r="534" spans="1:105" s="153" customFormat="1">
      <c r="A534" s="55">
        <v>533</v>
      </c>
      <c r="B534" s="150" t="s">
        <v>1193</v>
      </c>
      <c r="C534" s="150" t="s">
        <v>1193</v>
      </c>
      <c r="D534" s="151" t="s">
        <v>29</v>
      </c>
      <c r="E534" s="152"/>
      <c r="G534" s="154"/>
      <c r="H534" s="154"/>
      <c r="I534" s="154"/>
      <c r="J534" s="155"/>
      <c r="K534" s="155" t="s">
        <v>41</v>
      </c>
      <c r="L534" s="155"/>
      <c r="M534" s="158" t="s">
        <v>495</v>
      </c>
      <c r="N534" s="160" t="s">
        <v>1519</v>
      </c>
      <c r="O534" s="159" t="s">
        <v>1187</v>
      </c>
      <c r="P534" s="160" t="s">
        <v>1524</v>
      </c>
      <c r="Q534" s="161" t="s">
        <v>1521</v>
      </c>
      <c r="R534" s="162">
        <v>41868</v>
      </c>
      <c r="S534" s="163" t="s">
        <v>1194</v>
      </c>
      <c r="T534" s="166"/>
      <c r="U534" s="155" t="s">
        <v>66</v>
      </c>
      <c r="W534" s="167"/>
      <c r="X534" s="161" t="s">
        <v>1179</v>
      </c>
      <c r="Y534" s="155"/>
      <c r="Z534" s="155"/>
      <c r="AA534" s="162"/>
      <c r="AB534" s="162"/>
      <c r="AC534" s="269"/>
      <c r="AD534" s="162"/>
      <c r="AE534" s="168"/>
      <c r="AF534" s="282"/>
      <c r="AG534" s="282"/>
      <c r="AH534" s="167">
        <v>42005</v>
      </c>
      <c r="AJ534" s="168"/>
      <c r="AK534" s="162">
        <v>42101</v>
      </c>
      <c r="AL534" s="162" t="s">
        <v>2013</v>
      </c>
      <c r="AM534" s="71">
        <v>2</v>
      </c>
      <c r="AN534" s="71">
        <v>1</v>
      </c>
      <c r="AO534" s="162">
        <v>42093</v>
      </c>
      <c r="AQ534" s="168"/>
      <c r="AR534" s="162">
        <v>42093</v>
      </c>
      <c r="AS534" s="71"/>
      <c r="AT534" s="282" t="s">
        <v>1967</v>
      </c>
      <c r="AU534" s="168"/>
      <c r="AW534" s="71"/>
      <c r="AX534" s="155" t="s">
        <v>1967</v>
      </c>
      <c r="AY534">
        <v>30.926583333333333</v>
      </c>
      <c r="AZ534">
        <v>120.22223333333334</v>
      </c>
      <c r="BA534" s="157">
        <v>11</v>
      </c>
      <c r="BB534" s="164">
        <v>1.2</v>
      </c>
      <c r="BC534" s="165"/>
      <c r="BD534" s="155" t="s">
        <v>43</v>
      </c>
      <c r="BE534" s="303">
        <v>4.3564285714285713</v>
      </c>
      <c r="BF534" s="296" t="s">
        <v>1967</v>
      </c>
      <c r="BG534" s="162">
        <v>42212</v>
      </c>
      <c r="BH534" s="162" t="s">
        <v>1124</v>
      </c>
      <c r="BI534" s="95" t="s">
        <v>2023</v>
      </c>
      <c r="BJ534" s="99">
        <v>57.198299999999996</v>
      </c>
      <c r="BK534" s="307">
        <v>2.1691973969631198E-3</v>
      </c>
      <c r="BL534" s="93" t="s">
        <v>2015</v>
      </c>
      <c r="BM534" s="55">
        <v>3</v>
      </c>
      <c r="BN534" s="320" t="s">
        <v>2138</v>
      </c>
      <c r="BO534" s="358">
        <v>0</v>
      </c>
      <c r="BP534" s="358">
        <v>4.2000000000000003E-2</v>
      </c>
      <c r="BQ534" s="358">
        <v>0.40300000000000002</v>
      </c>
      <c r="BR534" s="358">
        <v>0</v>
      </c>
      <c r="BS534" s="358">
        <v>0.38200000000000001</v>
      </c>
      <c r="BT534" s="358">
        <v>0.128</v>
      </c>
      <c r="BU534" s="359">
        <v>4.3999999999999997E-2</v>
      </c>
      <c r="BV534" s="358">
        <v>9.6676399999999998E-6</v>
      </c>
      <c r="BW534" s="358">
        <v>0.20905680800000001</v>
      </c>
      <c r="BX534" s="358">
        <v>0.42073445700000001</v>
      </c>
      <c r="BY534" s="358">
        <v>1.9126727999999999E-2</v>
      </c>
      <c r="BZ534" s="358">
        <v>0.13994310200000001</v>
      </c>
      <c r="CA534" s="358">
        <v>0.115517387</v>
      </c>
      <c r="CB534" s="359">
        <v>9.5611849999999998E-2</v>
      </c>
      <c r="CC534" s="64">
        <v>296</v>
      </c>
      <c r="CD534" s="64">
        <v>308</v>
      </c>
      <c r="CE534" s="64">
        <v>267</v>
      </c>
      <c r="CF534" s="64">
        <v>282</v>
      </c>
      <c r="CG534" s="64">
        <v>248</v>
      </c>
      <c r="CH534" s="64">
        <v>193</v>
      </c>
      <c r="CI534" s="64">
        <v>213</v>
      </c>
      <c r="CJ534" s="64">
        <v>224</v>
      </c>
      <c r="CK534" s="64">
        <v>226</v>
      </c>
      <c r="CL534" s="327">
        <v>259</v>
      </c>
      <c r="CM534" s="328">
        <v>0.14234937147811</v>
      </c>
      <c r="CN534" s="328">
        <v>0.154250480137471</v>
      </c>
      <c r="CO534" s="55" t="s">
        <v>2050</v>
      </c>
      <c r="CQ534" s="155"/>
      <c r="CR534" s="318">
        <f>VLOOKUP($C534,'[1]Prioritized List'!$B:$AP,39,FALSE)</f>
        <v>0</v>
      </c>
      <c r="CS534" s="331">
        <v>0</v>
      </c>
      <c r="CT534" s="214">
        <v>0</v>
      </c>
      <c r="CU534" s="302">
        <v>9</v>
      </c>
      <c r="CV534" s="302">
        <v>9</v>
      </c>
      <c r="CW534" s="352" t="s">
        <v>2758</v>
      </c>
      <c r="CY534" s="155"/>
      <c r="CZ534" s="155"/>
      <c r="DA534" s="155"/>
    </row>
    <row r="535" spans="1:105" s="153" customFormat="1">
      <c r="A535" s="55">
        <v>534</v>
      </c>
      <c r="B535" s="150" t="s">
        <v>1195</v>
      </c>
      <c r="C535" s="150" t="s">
        <v>1195</v>
      </c>
      <c r="D535" s="151" t="s">
        <v>29</v>
      </c>
      <c r="E535" s="152"/>
      <c r="G535" s="154"/>
      <c r="H535" s="154"/>
      <c r="I535" s="154"/>
      <c r="J535" s="155"/>
      <c r="K535" s="155" t="s">
        <v>41</v>
      </c>
      <c r="L535" s="155"/>
      <c r="M535" s="158" t="s">
        <v>495</v>
      </c>
      <c r="N535" s="160" t="s">
        <v>1519</v>
      </c>
      <c r="O535" s="159" t="s">
        <v>1187</v>
      </c>
      <c r="P535" s="160" t="s">
        <v>1526</v>
      </c>
      <c r="Q535" s="161" t="s">
        <v>1521</v>
      </c>
      <c r="R535" s="162">
        <v>41868</v>
      </c>
      <c r="S535" s="163" t="s">
        <v>1194</v>
      </c>
      <c r="T535" s="166"/>
      <c r="U535" s="155" t="s">
        <v>66</v>
      </c>
      <c r="W535" s="167"/>
      <c r="X535" s="161" t="s">
        <v>1179</v>
      </c>
      <c r="Y535" s="155"/>
      <c r="Z535" s="155"/>
      <c r="AA535" s="162"/>
      <c r="AB535" s="162"/>
      <c r="AC535" s="269"/>
      <c r="AD535" s="162"/>
      <c r="AE535" s="168"/>
      <c r="AF535" s="282"/>
      <c r="AG535" s="282"/>
      <c r="AH535" s="167">
        <v>42005</v>
      </c>
      <c r="AJ535" s="168"/>
      <c r="AK535" s="162">
        <v>42101</v>
      </c>
      <c r="AL535" s="162" t="s">
        <v>2013</v>
      </c>
      <c r="AM535" s="71">
        <v>2</v>
      </c>
      <c r="AN535" s="71">
        <v>1</v>
      </c>
      <c r="AO535" s="162">
        <v>42093</v>
      </c>
      <c r="AQ535" s="168"/>
      <c r="AR535" s="162">
        <v>42093</v>
      </c>
      <c r="AS535" s="71"/>
      <c r="AT535" s="282" t="s">
        <v>1967</v>
      </c>
      <c r="AU535" s="168"/>
      <c r="AW535" s="71"/>
      <c r="AX535" s="155" t="s">
        <v>1967</v>
      </c>
      <c r="AY535">
        <v>30.918383333333335</v>
      </c>
      <c r="AZ535">
        <v>120.13183333333333</v>
      </c>
      <c r="BA535" s="157">
        <v>11</v>
      </c>
      <c r="BB535" s="164">
        <v>2.2000000000000002</v>
      </c>
      <c r="BC535" s="165"/>
      <c r="BD535" s="155" t="s">
        <v>2028</v>
      </c>
      <c r="BE535" s="303">
        <v>6.0378571428571428</v>
      </c>
      <c r="BF535" s="296" t="s">
        <v>1967</v>
      </c>
      <c r="BG535" s="162">
        <v>42212</v>
      </c>
      <c r="BH535" s="162" t="s">
        <v>1124</v>
      </c>
      <c r="BI535" s="95" t="s">
        <v>2023</v>
      </c>
      <c r="BJ535" s="99">
        <v>28.011299999999999</v>
      </c>
      <c r="BK535" s="307"/>
      <c r="BL535" s="93" t="s">
        <v>2015</v>
      </c>
      <c r="BM535" s="55">
        <v>3</v>
      </c>
      <c r="BN535" s="320" t="s">
        <v>2138</v>
      </c>
      <c r="BO535" s="358">
        <v>0</v>
      </c>
      <c r="BP535" s="358">
        <v>8.7999999999999995E-2</v>
      </c>
      <c r="BQ535" s="358">
        <v>0.44500000000000001</v>
      </c>
      <c r="BR535" s="358">
        <v>0</v>
      </c>
      <c r="BS535" s="358">
        <v>0.315</v>
      </c>
      <c r="BT535" s="358">
        <v>0.11799999999999999</v>
      </c>
      <c r="BU535" s="359">
        <v>3.5000000000000003E-2</v>
      </c>
      <c r="BV535" s="358">
        <v>2.0548671000000001E-2</v>
      </c>
      <c r="BW535" s="358">
        <v>0.25735190499999999</v>
      </c>
      <c r="BX535" s="358">
        <v>0.43369139000000001</v>
      </c>
      <c r="BY535" s="358">
        <v>4.4192042000000001E-2</v>
      </c>
      <c r="BZ535" s="358">
        <v>7.4638180999999998E-2</v>
      </c>
      <c r="CA535" s="358">
        <v>8.9484790999999994E-2</v>
      </c>
      <c r="CB535" s="359">
        <v>8.0093020000000001E-2</v>
      </c>
      <c r="CC535" s="64">
        <v>296</v>
      </c>
      <c r="CD535" s="64">
        <v>307</v>
      </c>
      <c r="CE535" s="64">
        <v>268</v>
      </c>
      <c r="CF535" s="64">
        <v>283</v>
      </c>
      <c r="CG535" s="64">
        <v>248</v>
      </c>
      <c r="CH535" s="64">
        <v>193</v>
      </c>
      <c r="CI535" s="64">
        <v>213</v>
      </c>
      <c r="CJ535" s="64">
        <v>224</v>
      </c>
      <c r="CK535" s="64">
        <v>226</v>
      </c>
      <c r="CL535" s="327">
        <v>259</v>
      </c>
      <c r="CM535" s="328">
        <v>0.29414824447334198</v>
      </c>
      <c r="CN535" s="328">
        <v>9.7150577253745998E-2</v>
      </c>
      <c r="CO535" s="55" t="s">
        <v>43</v>
      </c>
      <c r="CQ535" s="155"/>
      <c r="CR535" s="318">
        <f>VLOOKUP($C535,'[1]Prioritized List'!$B:$AP,39,FALSE)</f>
        <v>0</v>
      </c>
      <c r="CS535" s="331">
        <v>0</v>
      </c>
      <c r="CT535" s="214">
        <v>0</v>
      </c>
      <c r="CU535" s="302">
        <v>9</v>
      </c>
      <c r="CV535" s="302">
        <v>9</v>
      </c>
      <c r="CW535" s="352" t="s">
        <v>2759</v>
      </c>
      <c r="CY535" s="155"/>
      <c r="CZ535" s="155"/>
      <c r="DA535" s="155"/>
    </row>
    <row r="536" spans="1:105" s="153" customFormat="1">
      <c r="A536" s="55">
        <v>535</v>
      </c>
      <c r="B536" s="150" t="s">
        <v>1196</v>
      </c>
      <c r="C536" s="150" t="s">
        <v>1196</v>
      </c>
      <c r="D536" s="151" t="s">
        <v>29</v>
      </c>
      <c r="E536" s="152"/>
      <c r="G536" s="154"/>
      <c r="H536" s="154"/>
      <c r="I536" s="154"/>
      <c r="J536" s="155"/>
      <c r="K536" s="155" t="s">
        <v>41</v>
      </c>
      <c r="L536" s="155"/>
      <c r="M536" s="158" t="s">
        <v>495</v>
      </c>
      <c r="N536" s="160" t="s">
        <v>1519</v>
      </c>
      <c r="O536" s="159" t="s">
        <v>1187</v>
      </c>
      <c r="P536" s="160" t="s">
        <v>1526</v>
      </c>
      <c r="Q536" s="161" t="s">
        <v>1521</v>
      </c>
      <c r="R536" s="162">
        <v>41868</v>
      </c>
      <c r="S536" s="163" t="s">
        <v>1527</v>
      </c>
      <c r="T536" s="166"/>
      <c r="U536" s="155" t="s">
        <v>66</v>
      </c>
      <c r="W536" s="167"/>
      <c r="X536" s="161" t="s">
        <v>1179</v>
      </c>
      <c r="Y536" s="155"/>
      <c r="Z536" s="155"/>
      <c r="AA536" s="162"/>
      <c r="AB536" s="162"/>
      <c r="AC536" s="269"/>
      <c r="AD536" s="162"/>
      <c r="AE536" s="168"/>
      <c r="AF536" s="282"/>
      <c r="AG536" s="282"/>
      <c r="AH536" s="167">
        <v>42005</v>
      </c>
      <c r="AJ536" s="168"/>
      <c r="AK536" s="162">
        <v>42101</v>
      </c>
      <c r="AL536" s="162" t="s">
        <v>2013</v>
      </c>
      <c r="AM536" s="71">
        <v>2</v>
      </c>
      <c r="AN536" s="71">
        <v>1</v>
      </c>
      <c r="AO536" s="162">
        <v>42093</v>
      </c>
      <c r="AQ536" s="168"/>
      <c r="AR536" s="162">
        <v>42093</v>
      </c>
      <c r="AS536" s="71"/>
      <c r="AT536" s="282" t="s">
        <v>1967</v>
      </c>
      <c r="AU536" s="168"/>
      <c r="AW536" s="71"/>
      <c r="AX536" s="155" t="s">
        <v>1967</v>
      </c>
      <c r="AY536">
        <v>30.918316666666666</v>
      </c>
      <c r="AZ536">
        <v>120.13176666666666</v>
      </c>
      <c r="BA536" s="157">
        <v>11</v>
      </c>
      <c r="BB536" s="164">
        <v>2.2999999999999998</v>
      </c>
      <c r="BC536" s="165"/>
      <c r="BD536" s="155"/>
      <c r="BE536" s="303"/>
      <c r="BF536" s="296" t="s">
        <v>1967</v>
      </c>
      <c r="BG536" s="162">
        <v>42212</v>
      </c>
      <c r="BH536" s="162" t="s">
        <v>1124</v>
      </c>
      <c r="BI536" s="95" t="s">
        <v>2023</v>
      </c>
      <c r="BJ536" s="99">
        <v>95.902799999999999</v>
      </c>
      <c r="BK536" s="307">
        <v>2.9484029484029501E-3</v>
      </c>
      <c r="BL536" s="93" t="s">
        <v>2015</v>
      </c>
      <c r="BM536" s="55">
        <v>4</v>
      </c>
      <c r="BN536" s="326" t="s">
        <v>2139</v>
      </c>
      <c r="BO536" s="358">
        <v>0</v>
      </c>
      <c r="BP536" s="358">
        <v>0.52800000000000002</v>
      </c>
      <c r="BQ536" s="358">
        <v>0.36</v>
      </c>
      <c r="BR536" s="358">
        <v>1E-3</v>
      </c>
      <c r="BS536" s="358">
        <v>0.1</v>
      </c>
      <c r="BT536" s="358">
        <v>1E-3</v>
      </c>
      <c r="BU536" s="359">
        <v>8.9999999999999993E-3</v>
      </c>
      <c r="BV536" s="358">
        <v>7.9420289999999998E-3</v>
      </c>
      <c r="BW536" s="358">
        <v>0.283883618</v>
      </c>
      <c r="BX536" s="358">
        <v>0.43702793899999998</v>
      </c>
      <c r="BY536" s="358">
        <v>4.7456486999999999E-2</v>
      </c>
      <c r="BZ536" s="358">
        <v>8.7394754000000005E-2</v>
      </c>
      <c r="CA536" s="358">
        <v>6.4747922999999999E-2</v>
      </c>
      <c r="CB536" s="359">
        <v>7.1547250000000007E-2</v>
      </c>
      <c r="CC536" s="64">
        <v>295</v>
      </c>
      <c r="CD536" s="64">
        <v>308</v>
      </c>
      <c r="CE536" s="64">
        <v>266</v>
      </c>
      <c r="CF536" s="64">
        <v>283</v>
      </c>
      <c r="CG536" s="64">
        <v>250</v>
      </c>
      <c r="CH536" s="64">
        <v>194</v>
      </c>
      <c r="CI536" s="64">
        <v>213</v>
      </c>
      <c r="CJ536" s="64">
        <v>223</v>
      </c>
      <c r="CK536" s="64">
        <v>227</v>
      </c>
      <c r="CL536" s="327">
        <v>258</v>
      </c>
      <c r="CM536" s="328">
        <v>0.19372922988007499</v>
      </c>
      <c r="CN536" s="328">
        <v>0.10562345435647499</v>
      </c>
      <c r="CO536" s="55" t="s">
        <v>43</v>
      </c>
      <c r="CQ536" s="155"/>
      <c r="CR536" s="318">
        <f>VLOOKUP($C536,'[1]Prioritized List'!$B:$AP,39,FALSE)</f>
        <v>0</v>
      </c>
      <c r="CS536" s="331">
        <v>0</v>
      </c>
      <c r="CT536" s="214">
        <v>0</v>
      </c>
      <c r="CU536" s="302">
        <v>9</v>
      </c>
      <c r="CV536" s="302">
        <v>9</v>
      </c>
      <c r="CW536" s="352" t="s">
        <v>2760</v>
      </c>
      <c r="CY536" s="155"/>
      <c r="CZ536" s="155"/>
      <c r="DA536" s="155"/>
    </row>
    <row r="537" spans="1:105" s="153" customFormat="1">
      <c r="A537" s="55">
        <v>536</v>
      </c>
      <c r="B537" s="150" t="s">
        <v>1197</v>
      </c>
      <c r="C537" s="150" t="s">
        <v>1197</v>
      </c>
      <c r="D537" s="151" t="s">
        <v>29</v>
      </c>
      <c r="E537" s="152"/>
      <c r="G537" s="154"/>
      <c r="H537" s="154"/>
      <c r="I537" s="154"/>
      <c r="J537" s="155"/>
      <c r="K537" s="155" t="s">
        <v>41</v>
      </c>
      <c r="L537" s="155"/>
      <c r="M537" s="158" t="s">
        <v>495</v>
      </c>
      <c r="N537" s="160" t="s">
        <v>1519</v>
      </c>
      <c r="O537" s="159" t="s">
        <v>1187</v>
      </c>
      <c r="P537" s="160" t="s">
        <v>1528</v>
      </c>
      <c r="Q537" s="161" t="s">
        <v>1521</v>
      </c>
      <c r="R537" s="162">
        <v>41868</v>
      </c>
      <c r="S537" s="163" t="s">
        <v>1527</v>
      </c>
      <c r="T537" s="166"/>
      <c r="U537" s="155" t="s">
        <v>66</v>
      </c>
      <c r="W537" s="167"/>
      <c r="X537" s="161" t="s">
        <v>1179</v>
      </c>
      <c r="Y537" s="155"/>
      <c r="Z537" s="155"/>
      <c r="AA537" s="162"/>
      <c r="AB537" s="162"/>
      <c r="AC537" s="269"/>
      <c r="AD537" s="162"/>
      <c r="AE537" s="168"/>
      <c r="AF537" s="282"/>
      <c r="AG537" s="282"/>
      <c r="AH537" s="167">
        <v>42005</v>
      </c>
      <c r="AJ537" s="168"/>
      <c r="AK537" s="162">
        <v>42101</v>
      </c>
      <c r="AL537" s="162"/>
      <c r="AM537" s="71">
        <v>2</v>
      </c>
      <c r="AN537" s="71"/>
      <c r="AO537" s="162">
        <v>42093</v>
      </c>
      <c r="AQ537" s="168"/>
      <c r="AR537" s="162">
        <v>42093</v>
      </c>
      <c r="AS537" s="71"/>
      <c r="AT537" s="282" t="s">
        <v>1967</v>
      </c>
      <c r="AU537" s="168"/>
      <c r="AW537" s="71"/>
      <c r="AX537" s="155"/>
      <c r="AY537">
        <v>30.908449999999998</v>
      </c>
      <c r="AZ537">
        <v>120.11938333333333</v>
      </c>
      <c r="BA537" s="157">
        <v>7</v>
      </c>
      <c r="BB537" s="164">
        <v>0.6</v>
      </c>
      <c r="BC537" s="165"/>
      <c r="BD537" s="155"/>
      <c r="BE537" s="303"/>
      <c r="BF537" s="296" t="s">
        <v>1967</v>
      </c>
      <c r="BG537" s="162">
        <v>42212</v>
      </c>
      <c r="BH537" s="162" t="s">
        <v>1124</v>
      </c>
      <c r="BI537" s="95" t="s">
        <v>2023</v>
      </c>
      <c r="BJ537" s="99">
        <v>150.93510000000001</v>
      </c>
      <c r="BK537" s="307">
        <v>5.9973924380704001E-3</v>
      </c>
      <c r="BL537" s="93" t="s">
        <v>2015</v>
      </c>
      <c r="BM537" s="55">
        <v>5</v>
      </c>
      <c r="BN537" s="322" t="s">
        <v>2136</v>
      </c>
      <c r="BO537" s="358">
        <v>0</v>
      </c>
      <c r="BP537" s="358">
        <v>1.2999999999999999E-2</v>
      </c>
      <c r="BQ537" s="358">
        <v>0.98199999999999998</v>
      </c>
      <c r="BR537" s="358">
        <v>1E-3</v>
      </c>
      <c r="BS537" s="358">
        <v>2E-3</v>
      </c>
      <c r="BT537" s="358">
        <v>0</v>
      </c>
      <c r="BU537" s="359">
        <v>2E-3</v>
      </c>
      <c r="BV537" s="358">
        <v>9.8641900000000005E-6</v>
      </c>
      <c r="BW537" s="358">
        <v>0.22648501700000001</v>
      </c>
      <c r="BX537" s="358">
        <v>0.57020658000000002</v>
      </c>
      <c r="BY537" s="358">
        <v>2.3890262999999998E-2</v>
      </c>
      <c r="BZ537" s="358">
        <v>6.1295381000000003E-2</v>
      </c>
      <c r="CA537" s="358">
        <v>6.4996267999999996E-2</v>
      </c>
      <c r="CB537" s="359">
        <v>5.3116627999999999E-2</v>
      </c>
      <c r="CC537" s="64">
        <v>296</v>
      </c>
      <c r="CD537" s="64">
        <v>307</v>
      </c>
      <c r="CE537" s="64">
        <v>267</v>
      </c>
      <c r="CF537" s="64">
        <v>284</v>
      </c>
      <c r="CG537" s="64">
        <v>248</v>
      </c>
      <c r="CH537" s="64">
        <v>193</v>
      </c>
      <c r="CI537" s="64">
        <v>213</v>
      </c>
      <c r="CJ537" s="64">
        <v>224</v>
      </c>
      <c r="CK537" s="64">
        <v>226</v>
      </c>
      <c r="CL537" s="327">
        <v>259</v>
      </c>
      <c r="CM537" s="328">
        <v>0.159659008813755</v>
      </c>
      <c r="CN537" s="328">
        <v>0.103060522696011</v>
      </c>
      <c r="CO537" s="55" t="s">
        <v>43</v>
      </c>
      <c r="CQ537" s="155"/>
      <c r="CR537" s="318">
        <f>VLOOKUP($C537,'[1]Prioritized List'!$B:$AP,39,FALSE)</f>
        <v>0</v>
      </c>
      <c r="CS537" s="331">
        <v>0</v>
      </c>
      <c r="CT537" s="214">
        <v>0</v>
      </c>
      <c r="CU537" s="302">
        <v>9</v>
      </c>
      <c r="CV537" s="302">
        <v>8</v>
      </c>
      <c r="CW537" s="352" t="s">
        <v>2761</v>
      </c>
      <c r="CY537" s="155"/>
      <c r="CZ537" s="155"/>
      <c r="DA537" s="155"/>
    </row>
    <row r="538" spans="1:105" s="153" customFormat="1">
      <c r="A538" s="55">
        <v>537</v>
      </c>
      <c r="B538" s="150" t="s">
        <v>1198</v>
      </c>
      <c r="C538" s="150" t="s">
        <v>1198</v>
      </c>
      <c r="D538" s="151" t="s">
        <v>29</v>
      </c>
      <c r="E538" s="152"/>
      <c r="G538" s="154"/>
      <c r="H538" s="154"/>
      <c r="I538" s="154"/>
      <c r="J538" s="155"/>
      <c r="K538" s="155" t="s">
        <v>41</v>
      </c>
      <c r="L538" s="155"/>
      <c r="M538" s="158" t="s">
        <v>495</v>
      </c>
      <c r="N538" s="160" t="s">
        <v>1519</v>
      </c>
      <c r="O538" s="159" t="s">
        <v>1187</v>
      </c>
      <c r="P538" s="160" t="s">
        <v>1528</v>
      </c>
      <c r="Q538" s="161" t="s">
        <v>1521</v>
      </c>
      <c r="R538" s="162">
        <v>41868</v>
      </c>
      <c r="S538" s="163" t="s">
        <v>1527</v>
      </c>
      <c r="T538" s="166"/>
      <c r="U538" s="155" t="s">
        <v>66</v>
      </c>
      <c r="W538" s="167"/>
      <c r="X538" s="161" t="s">
        <v>1179</v>
      </c>
      <c r="Y538" s="155"/>
      <c r="Z538" s="155"/>
      <c r="AA538" s="162"/>
      <c r="AB538" s="162"/>
      <c r="AC538" s="269"/>
      <c r="AD538" s="162"/>
      <c r="AE538" s="168"/>
      <c r="AF538" s="282"/>
      <c r="AG538" s="282"/>
      <c r="AH538" s="167">
        <v>42005</v>
      </c>
      <c r="AJ538" s="168"/>
      <c r="AK538" s="162">
        <v>42101</v>
      </c>
      <c r="AL538" s="162"/>
      <c r="AM538" s="71">
        <v>2</v>
      </c>
      <c r="AN538" s="71"/>
      <c r="AO538" s="162">
        <v>42093</v>
      </c>
      <c r="AQ538" s="168"/>
      <c r="AR538" s="162">
        <v>42093</v>
      </c>
      <c r="AS538" s="71"/>
      <c r="AT538" s="282" t="s">
        <v>1967</v>
      </c>
      <c r="AU538" s="168"/>
      <c r="AW538" s="71"/>
      <c r="AX538" s="155"/>
      <c r="AY538">
        <v>30.908483333333329</v>
      </c>
      <c r="AZ538">
        <v>120.11911666666667</v>
      </c>
      <c r="BA538" s="157">
        <v>12</v>
      </c>
      <c r="BB538" s="164">
        <v>1.2</v>
      </c>
      <c r="BC538" s="165"/>
      <c r="BD538" s="155"/>
      <c r="BE538" s="303"/>
      <c r="BF538" s="296" t="s">
        <v>1967</v>
      </c>
      <c r="BG538" s="162">
        <v>42212</v>
      </c>
      <c r="BH538" s="162" t="s">
        <v>1124</v>
      </c>
      <c r="BI538" s="95" t="s">
        <v>2023</v>
      </c>
      <c r="BJ538" s="99">
        <v>85.158599999999993</v>
      </c>
      <c r="BK538" s="307">
        <v>0</v>
      </c>
      <c r="BL538" s="93" t="s">
        <v>2015</v>
      </c>
      <c r="BM538" s="55">
        <v>2</v>
      </c>
      <c r="BN538" s="324" t="s">
        <v>3037</v>
      </c>
      <c r="BO538" s="358">
        <v>0</v>
      </c>
      <c r="BP538" s="358">
        <v>3.6999999999999998E-2</v>
      </c>
      <c r="BQ538" s="358">
        <v>0</v>
      </c>
      <c r="BR538" s="358">
        <v>0.96099999999999997</v>
      </c>
      <c r="BS538" s="358">
        <v>0</v>
      </c>
      <c r="BT538" s="358">
        <v>1E-3</v>
      </c>
      <c r="BU538" s="359">
        <v>0</v>
      </c>
      <c r="BV538" s="358">
        <v>2.6735581000000001E-2</v>
      </c>
      <c r="BW538" s="358">
        <v>0.27293191999999999</v>
      </c>
      <c r="BX538" s="358">
        <v>0.36527293399999999</v>
      </c>
      <c r="BY538" s="358">
        <v>0.19744866699999999</v>
      </c>
      <c r="BZ538" s="358">
        <v>2.459836E-2</v>
      </c>
      <c r="CA538" s="358">
        <v>3.6306855999999998E-2</v>
      </c>
      <c r="CB538" s="359">
        <v>7.6705681999999997E-2</v>
      </c>
      <c r="CC538" s="64">
        <v>296</v>
      </c>
      <c r="CD538" s="64">
        <v>307</v>
      </c>
      <c r="CE538" s="64">
        <v>266</v>
      </c>
      <c r="CF538" s="64">
        <v>283</v>
      </c>
      <c r="CG538" s="64">
        <v>248</v>
      </c>
      <c r="CH538" s="64">
        <v>193</v>
      </c>
      <c r="CI538" s="64">
        <v>213</v>
      </c>
      <c r="CJ538" s="64">
        <v>224</v>
      </c>
      <c r="CK538" s="64">
        <v>226</v>
      </c>
      <c r="CL538" s="327">
        <v>259</v>
      </c>
      <c r="CM538" s="328">
        <v>0.24193035688484299</v>
      </c>
      <c r="CN538" s="328">
        <v>9.0801662028742403E-2</v>
      </c>
      <c r="CO538" s="55" t="s">
        <v>43</v>
      </c>
      <c r="CQ538" s="155"/>
      <c r="CR538" s="318">
        <f>VLOOKUP($C538,'[1]Prioritized List'!$B:$AP,39,FALSE)</f>
        <v>0</v>
      </c>
      <c r="CS538" s="331">
        <v>0</v>
      </c>
      <c r="CT538" s="214">
        <v>0</v>
      </c>
      <c r="CU538" s="302">
        <v>9</v>
      </c>
      <c r="CV538" s="302">
        <v>8</v>
      </c>
      <c r="CW538" s="352" t="s">
        <v>2762</v>
      </c>
      <c r="CY538" s="155"/>
      <c r="CZ538" s="155"/>
      <c r="DA538" s="155"/>
    </row>
    <row r="539" spans="1:105" s="153" customFormat="1">
      <c r="A539" s="55">
        <v>538</v>
      </c>
      <c r="B539" s="150" t="s">
        <v>1199</v>
      </c>
      <c r="C539" s="150" t="s">
        <v>1199</v>
      </c>
      <c r="D539" s="151" t="s">
        <v>29</v>
      </c>
      <c r="E539" s="152"/>
      <c r="G539" s="154"/>
      <c r="H539" s="154"/>
      <c r="I539" s="154"/>
      <c r="J539" s="155"/>
      <c r="K539" s="155" t="s">
        <v>41</v>
      </c>
      <c r="L539" s="155"/>
      <c r="M539" s="158" t="s">
        <v>495</v>
      </c>
      <c r="N539" s="160" t="s">
        <v>1529</v>
      </c>
      <c r="O539" s="159" t="s">
        <v>1530</v>
      </c>
      <c r="P539" s="160" t="s">
        <v>1531</v>
      </c>
      <c r="Q539" s="161" t="s">
        <v>1521</v>
      </c>
      <c r="R539" s="162">
        <v>41869</v>
      </c>
      <c r="S539" s="163" t="s">
        <v>1527</v>
      </c>
      <c r="T539" s="166"/>
      <c r="U539" s="155" t="s">
        <v>66</v>
      </c>
      <c r="W539" s="167"/>
      <c r="X539" s="161" t="s">
        <v>1179</v>
      </c>
      <c r="Y539" s="155"/>
      <c r="Z539" s="155"/>
      <c r="AA539" s="162"/>
      <c r="AB539" s="162"/>
      <c r="AC539" s="269"/>
      <c r="AD539" s="162"/>
      <c r="AE539" s="168"/>
      <c r="AF539" s="282"/>
      <c r="AG539" s="282"/>
      <c r="AH539" s="167">
        <v>42005</v>
      </c>
      <c r="AJ539" s="168"/>
      <c r="AK539" s="162">
        <v>42101</v>
      </c>
      <c r="AL539" s="162" t="s">
        <v>2013</v>
      </c>
      <c r="AM539" s="71">
        <v>2</v>
      </c>
      <c r="AN539" s="71">
        <v>1</v>
      </c>
      <c r="AO539" s="162">
        <v>42093</v>
      </c>
      <c r="AQ539" s="168"/>
      <c r="AR539" s="162">
        <v>42093</v>
      </c>
      <c r="AS539" s="71"/>
      <c r="AT539" s="282" t="s">
        <v>1967</v>
      </c>
      <c r="AU539" s="168"/>
      <c r="AW539" s="71"/>
      <c r="AX539" s="155" t="s">
        <v>1967</v>
      </c>
      <c r="AY539">
        <v>31.12476666666667</v>
      </c>
      <c r="AZ539">
        <v>118.15949999999999</v>
      </c>
      <c r="BA539" s="157">
        <v>25</v>
      </c>
      <c r="BB539" s="164">
        <v>1.2</v>
      </c>
      <c r="BC539" s="165"/>
      <c r="BD539" s="155" t="s">
        <v>43</v>
      </c>
      <c r="BE539" s="303">
        <v>4.4328571428571424</v>
      </c>
      <c r="BF539" s="296" t="s">
        <v>1967</v>
      </c>
      <c r="BG539" s="162">
        <v>42212</v>
      </c>
      <c r="BH539" s="162" t="s">
        <v>1124</v>
      </c>
      <c r="BI539" s="95" t="s">
        <v>2023</v>
      </c>
      <c r="BJ539" s="99">
        <v>33.679499999999997</v>
      </c>
      <c r="BK539" s="307"/>
      <c r="BL539" s="93" t="s">
        <v>2015</v>
      </c>
      <c r="BM539" s="55">
        <v>4</v>
      </c>
      <c r="BN539" s="326" t="s">
        <v>2139</v>
      </c>
      <c r="BO539" s="358">
        <v>0</v>
      </c>
      <c r="BP539" s="358">
        <v>0.47499999999999998</v>
      </c>
      <c r="BQ539" s="358">
        <v>0.379</v>
      </c>
      <c r="BR539" s="358">
        <v>3.5999999999999997E-2</v>
      </c>
      <c r="BS539" s="358">
        <v>7.0000000000000007E-2</v>
      </c>
      <c r="BT539" s="358">
        <v>1.7999999999999999E-2</v>
      </c>
      <c r="BU539" s="359">
        <v>2.1999999999999999E-2</v>
      </c>
      <c r="BV539" s="358">
        <v>9.7782099999999997E-6</v>
      </c>
      <c r="BW539" s="358">
        <v>0.135254871</v>
      </c>
      <c r="BX539" s="358">
        <v>0.700983629</v>
      </c>
      <c r="BY539" s="358">
        <v>3.2273213000000002E-2</v>
      </c>
      <c r="BZ539" s="358">
        <v>8.8737076999999998E-2</v>
      </c>
      <c r="CA539" s="358">
        <v>2.6996590000000001E-3</v>
      </c>
      <c r="CB539" s="359">
        <v>4.0041774000000002E-2</v>
      </c>
      <c r="CC539" s="64">
        <v>295</v>
      </c>
      <c r="CD539" s="64">
        <v>308</v>
      </c>
      <c r="CE539" s="64">
        <v>266</v>
      </c>
      <c r="CF539" s="64">
        <v>283</v>
      </c>
      <c r="CG539" s="64">
        <v>250</v>
      </c>
      <c r="CH539" s="64">
        <v>194</v>
      </c>
      <c r="CI539" s="64">
        <v>213</v>
      </c>
      <c r="CJ539" s="64">
        <v>223</v>
      </c>
      <c r="CK539" s="64">
        <v>227</v>
      </c>
      <c r="CL539" s="327">
        <v>258</v>
      </c>
      <c r="CM539" s="328">
        <v>0.116081491114001</v>
      </c>
      <c r="CN539" s="328">
        <v>0.12347979599843099</v>
      </c>
      <c r="CO539" s="55" t="s">
        <v>43</v>
      </c>
      <c r="CQ539" s="155"/>
      <c r="CR539" s="318">
        <f>VLOOKUP($C539,'[1]Prioritized List'!$B:$AP,39,FALSE)</f>
        <v>0</v>
      </c>
      <c r="CS539" s="331">
        <v>0</v>
      </c>
      <c r="CT539" s="214">
        <v>0</v>
      </c>
      <c r="CU539" s="302">
        <v>9</v>
      </c>
      <c r="CV539" s="302">
        <v>9</v>
      </c>
      <c r="CW539" s="352" t="s">
        <v>2763</v>
      </c>
      <c r="CY539" s="155"/>
      <c r="CZ539" s="155"/>
      <c r="DA539" s="155" t="s">
        <v>3040</v>
      </c>
    </row>
    <row r="540" spans="1:105" s="153" customFormat="1">
      <c r="A540" s="55">
        <v>539</v>
      </c>
      <c r="B540" s="150" t="s">
        <v>1200</v>
      </c>
      <c r="C540" s="150" t="s">
        <v>1200</v>
      </c>
      <c r="D540" s="151" t="s">
        <v>29</v>
      </c>
      <c r="E540" s="152"/>
      <c r="G540" s="154"/>
      <c r="H540" s="154"/>
      <c r="I540" s="154"/>
      <c r="J540" s="155"/>
      <c r="K540" s="155" t="s">
        <v>41</v>
      </c>
      <c r="L540" s="155"/>
      <c r="M540" s="158" t="s">
        <v>495</v>
      </c>
      <c r="N540" s="160" t="s">
        <v>1529</v>
      </c>
      <c r="O540" s="159" t="s">
        <v>1530</v>
      </c>
      <c r="P540" s="160" t="s">
        <v>1531</v>
      </c>
      <c r="Q540" s="161" t="s">
        <v>1521</v>
      </c>
      <c r="R540" s="162">
        <v>41869</v>
      </c>
      <c r="S540" s="163" t="s">
        <v>1527</v>
      </c>
      <c r="T540" s="166"/>
      <c r="U540" s="155" t="s">
        <v>66</v>
      </c>
      <c r="W540" s="167"/>
      <c r="X540" s="161" t="s">
        <v>1179</v>
      </c>
      <c r="Y540" s="155"/>
      <c r="Z540" s="155"/>
      <c r="AA540" s="162"/>
      <c r="AB540" s="162"/>
      <c r="AC540" s="269"/>
      <c r="AD540" s="162"/>
      <c r="AE540" s="168"/>
      <c r="AF540" s="282"/>
      <c r="AG540" s="282"/>
      <c r="AH540" s="167">
        <v>42005</v>
      </c>
      <c r="AJ540" s="168"/>
      <c r="AK540" s="162">
        <v>42101</v>
      </c>
      <c r="AL540" s="162" t="s">
        <v>2013</v>
      </c>
      <c r="AM540" s="71">
        <v>2</v>
      </c>
      <c r="AN540" s="71">
        <v>1</v>
      </c>
      <c r="AO540" s="162">
        <v>42093</v>
      </c>
      <c r="AQ540" s="168"/>
      <c r="AR540" s="162">
        <v>42093</v>
      </c>
      <c r="AS540" s="71"/>
      <c r="AT540" s="282"/>
      <c r="AU540" s="168"/>
      <c r="AW540" s="71"/>
      <c r="AX540" s="155" t="s">
        <v>1967</v>
      </c>
      <c r="AY540">
        <v>31.140733333333333</v>
      </c>
      <c r="AZ540">
        <v>118.1463</v>
      </c>
      <c r="BA540" s="157">
        <v>19</v>
      </c>
      <c r="BB540" s="164">
        <v>5.5</v>
      </c>
      <c r="BC540" s="165"/>
      <c r="BD540" s="155" t="s">
        <v>43</v>
      </c>
      <c r="BE540" s="303">
        <v>4.4901785714285714</v>
      </c>
      <c r="BF540" s="296" t="s">
        <v>1967</v>
      </c>
      <c r="BG540" s="162">
        <v>42212</v>
      </c>
      <c r="BH540" s="162" t="s">
        <v>1124</v>
      </c>
      <c r="BI540" s="95" t="s">
        <v>2023</v>
      </c>
      <c r="BJ540" s="99">
        <v>40.151399999999995</v>
      </c>
      <c r="BK540" s="307"/>
      <c r="BL540" s="93" t="s">
        <v>2015</v>
      </c>
      <c r="BM540" s="55">
        <v>4</v>
      </c>
      <c r="BN540" s="326" t="s">
        <v>2139</v>
      </c>
      <c r="BO540" s="358">
        <v>0</v>
      </c>
      <c r="BP540" s="358">
        <v>0.55600000000000005</v>
      </c>
      <c r="BQ540" s="358">
        <v>0.33500000000000002</v>
      </c>
      <c r="BR540" s="358">
        <v>8.0000000000000002E-3</v>
      </c>
      <c r="BS540" s="358">
        <v>0.1</v>
      </c>
      <c r="BT540" s="358">
        <v>1E-3</v>
      </c>
      <c r="BU540" s="359">
        <v>1E-3</v>
      </c>
      <c r="BV540" s="358">
        <v>1.7191800000000001E-3</v>
      </c>
      <c r="BW540" s="358">
        <v>0.149664835</v>
      </c>
      <c r="BX540" s="358">
        <v>0.70403119800000002</v>
      </c>
      <c r="BY540" s="358">
        <v>3.6776652E-2</v>
      </c>
      <c r="BZ540" s="358">
        <v>7.1503088000000006E-2</v>
      </c>
      <c r="CA540" s="358">
        <v>9.8502499999999994E-6</v>
      </c>
      <c r="CB540" s="359">
        <v>3.6295197000000001E-2</v>
      </c>
      <c r="CC540" s="64">
        <v>295</v>
      </c>
      <c r="CD540" s="64">
        <v>308</v>
      </c>
      <c r="CE540" s="64">
        <v>266</v>
      </c>
      <c r="CF540" s="64">
        <v>283</v>
      </c>
      <c r="CG540" s="64">
        <v>250</v>
      </c>
      <c r="CH540" s="64">
        <v>194</v>
      </c>
      <c r="CI540" s="64">
        <v>213</v>
      </c>
      <c r="CJ540" s="64">
        <v>223</v>
      </c>
      <c r="CK540" s="64">
        <v>227</v>
      </c>
      <c r="CL540" s="327">
        <v>258</v>
      </c>
      <c r="CM540" s="328">
        <v>0.20627077011992501</v>
      </c>
      <c r="CN540" s="328">
        <v>9.4586230749626798E-2</v>
      </c>
      <c r="CO540" s="55" t="s">
        <v>43</v>
      </c>
      <c r="CQ540" s="155"/>
      <c r="CR540" s="318">
        <f>VLOOKUP($C540,'[1]Prioritized List'!$B:$AP,39,FALSE)</f>
        <v>0</v>
      </c>
      <c r="CS540" s="331">
        <v>0</v>
      </c>
      <c r="CT540" s="214">
        <v>0</v>
      </c>
      <c r="CU540" s="302">
        <v>9</v>
      </c>
      <c r="CV540" s="302">
        <v>9</v>
      </c>
      <c r="CW540" s="352" t="s">
        <v>2764</v>
      </c>
      <c r="CY540" s="155"/>
      <c r="CZ540" s="155"/>
      <c r="DA540" s="155"/>
    </row>
    <row r="541" spans="1:105" s="153" customFormat="1">
      <c r="A541" s="55">
        <v>540</v>
      </c>
      <c r="B541" s="150" t="s">
        <v>1201</v>
      </c>
      <c r="C541" s="150" t="s">
        <v>1201</v>
      </c>
      <c r="D541" s="151" t="s">
        <v>29</v>
      </c>
      <c r="E541" s="152"/>
      <c r="G541" s="154"/>
      <c r="H541" s="154"/>
      <c r="I541" s="154"/>
      <c r="J541" s="155"/>
      <c r="K541" s="155" t="s">
        <v>41</v>
      </c>
      <c r="L541" s="155"/>
      <c r="M541" s="158" t="s">
        <v>495</v>
      </c>
      <c r="N541" s="160" t="s">
        <v>1529</v>
      </c>
      <c r="O541" s="159" t="s">
        <v>1530</v>
      </c>
      <c r="P541" s="160" t="s">
        <v>1531</v>
      </c>
      <c r="Q541" s="161" t="s">
        <v>1521</v>
      </c>
      <c r="R541" s="162">
        <v>41869</v>
      </c>
      <c r="S541" s="163" t="s">
        <v>1527</v>
      </c>
      <c r="T541" s="166"/>
      <c r="U541" s="155" t="s">
        <v>66</v>
      </c>
      <c r="W541" s="167"/>
      <c r="X541" s="161" t="s">
        <v>1179</v>
      </c>
      <c r="Y541" s="155"/>
      <c r="Z541" s="155"/>
      <c r="AA541" s="162"/>
      <c r="AB541" s="162"/>
      <c r="AC541" s="269"/>
      <c r="AD541" s="162"/>
      <c r="AE541" s="168"/>
      <c r="AF541" s="282"/>
      <c r="AG541" s="282"/>
      <c r="AH541" s="167">
        <v>42005</v>
      </c>
      <c r="AJ541" s="168"/>
      <c r="AK541" s="162">
        <v>42101</v>
      </c>
      <c r="AL541" s="162"/>
      <c r="AM541" s="71">
        <v>2</v>
      </c>
      <c r="AN541" s="71"/>
      <c r="AO541" s="162">
        <v>42093</v>
      </c>
      <c r="AQ541" s="168"/>
      <c r="AR541" s="162">
        <v>42093</v>
      </c>
      <c r="AS541" s="71"/>
      <c r="AT541" s="282" t="s">
        <v>1967</v>
      </c>
      <c r="AU541" s="168"/>
      <c r="AW541" s="71"/>
      <c r="AX541" s="155"/>
      <c r="AY541">
        <v>31.140783333333331</v>
      </c>
      <c r="AZ541">
        <v>118.14628333333334</v>
      </c>
      <c r="BA541" s="157">
        <v>18</v>
      </c>
      <c r="BB541" s="164">
        <v>1.5</v>
      </c>
      <c r="BC541" s="165"/>
      <c r="BD541" s="155" t="s">
        <v>43</v>
      </c>
      <c r="BE541" s="308">
        <v>4.3946428571428573</v>
      </c>
      <c r="BF541" s="296" t="s">
        <v>1967</v>
      </c>
      <c r="BG541" s="162">
        <v>42212</v>
      </c>
      <c r="BH541" s="162" t="s">
        <v>1124</v>
      </c>
      <c r="BI541" s="95" t="s">
        <v>2023</v>
      </c>
      <c r="BJ541" s="99">
        <v>19.635899999999999</v>
      </c>
      <c r="BK541" s="307"/>
      <c r="BL541" s="93" t="s">
        <v>1967</v>
      </c>
      <c r="BM541" s="55"/>
      <c r="BN541" s="55"/>
      <c r="BO541" s="358"/>
      <c r="BP541" s="358"/>
      <c r="BQ541" s="358"/>
      <c r="BR541" s="358"/>
      <c r="BS541" s="358"/>
      <c r="BT541" s="358"/>
      <c r="BU541" s="359"/>
      <c r="BV541" s="358"/>
      <c r="BW541" s="358"/>
      <c r="BX541" s="358"/>
      <c r="BY541" s="358"/>
      <c r="BZ541" s="358"/>
      <c r="CA541" s="358"/>
      <c r="CB541" s="359"/>
      <c r="CC541" s="64">
        <v>290</v>
      </c>
      <c r="CD541" s="64">
        <v>307</v>
      </c>
      <c r="CE541" s="64">
        <v>251</v>
      </c>
      <c r="CF541" s="64">
        <v>0</v>
      </c>
      <c r="CG541" s="64">
        <v>243</v>
      </c>
      <c r="CH541" s="64">
        <v>193</v>
      </c>
      <c r="CI541" s="64">
        <v>214</v>
      </c>
      <c r="CJ541" s="64">
        <v>219</v>
      </c>
      <c r="CK541" s="64">
        <v>229</v>
      </c>
      <c r="CL541" s="327">
        <v>0</v>
      </c>
      <c r="CM541" s="328" t="s">
        <v>2143</v>
      </c>
      <c r="CN541" s="328" t="s">
        <v>2143</v>
      </c>
      <c r="CO541" s="55" t="s">
        <v>2050</v>
      </c>
      <c r="CQ541" s="155"/>
      <c r="CR541" s="318">
        <f>VLOOKUP($C541,'[1]Prioritized List'!$B:$AP,39,FALSE)</f>
        <v>0</v>
      </c>
      <c r="CS541" s="331">
        <v>0</v>
      </c>
      <c r="CT541" s="214">
        <v>0</v>
      </c>
      <c r="CU541" s="302">
        <v>9</v>
      </c>
      <c r="CV541" s="302">
        <v>9</v>
      </c>
      <c r="CW541" s="353" t="s">
        <v>2143</v>
      </c>
      <c r="CY541" s="155"/>
      <c r="CZ541" s="155"/>
      <c r="DA541" s="155"/>
    </row>
    <row r="542" spans="1:105" s="153" customFormat="1">
      <c r="A542" s="55">
        <v>541</v>
      </c>
      <c r="B542" s="150" t="s">
        <v>1202</v>
      </c>
      <c r="C542" s="150" t="s">
        <v>1202</v>
      </c>
      <c r="D542" s="151" t="s">
        <v>29</v>
      </c>
      <c r="E542" s="152"/>
      <c r="G542" s="154"/>
      <c r="H542" s="154"/>
      <c r="I542" s="154"/>
      <c r="J542" s="155"/>
      <c r="K542" s="155" t="s">
        <v>41</v>
      </c>
      <c r="L542" s="155"/>
      <c r="M542" s="158" t="s">
        <v>495</v>
      </c>
      <c r="N542" s="160" t="s">
        <v>1529</v>
      </c>
      <c r="O542" s="159" t="s">
        <v>1530</v>
      </c>
      <c r="P542" s="160" t="s">
        <v>1531</v>
      </c>
      <c r="Q542" s="161" t="s">
        <v>1521</v>
      </c>
      <c r="R542" s="162">
        <v>41869</v>
      </c>
      <c r="S542" s="163" t="s">
        <v>1527</v>
      </c>
      <c r="T542" s="166"/>
      <c r="U542" s="155" t="s">
        <v>66</v>
      </c>
      <c r="W542" s="167"/>
      <c r="X542" s="161" t="s">
        <v>1179</v>
      </c>
      <c r="Y542" s="155"/>
      <c r="Z542" s="155"/>
      <c r="AA542" s="162"/>
      <c r="AB542" s="162"/>
      <c r="AC542" s="269"/>
      <c r="AD542" s="162"/>
      <c r="AE542" s="168"/>
      <c r="AF542" s="282"/>
      <c r="AG542" s="282"/>
      <c r="AH542" s="167">
        <v>42005</v>
      </c>
      <c r="AJ542" s="168"/>
      <c r="AK542" s="162">
        <v>42101</v>
      </c>
      <c r="AL542" s="162"/>
      <c r="AM542" s="71">
        <v>2</v>
      </c>
      <c r="AN542" s="71"/>
      <c r="AO542" s="162">
        <v>42093</v>
      </c>
      <c r="AQ542" s="168"/>
      <c r="AR542" s="162">
        <v>42093</v>
      </c>
      <c r="AS542" s="71"/>
      <c r="AT542" s="282" t="s">
        <v>1967</v>
      </c>
      <c r="AU542" s="168"/>
      <c r="AW542" s="71"/>
      <c r="AX542" s="155"/>
      <c r="AY542">
        <v>31.140933333333333</v>
      </c>
      <c r="AZ542">
        <v>118.14596666666667</v>
      </c>
      <c r="BA542" s="157">
        <v>16</v>
      </c>
      <c r="BB542" s="164">
        <v>1</v>
      </c>
      <c r="BC542" s="165"/>
      <c r="BD542" s="155" t="s">
        <v>43</v>
      </c>
      <c r="BE542" s="303">
        <v>4.4137499999999994</v>
      </c>
      <c r="BF542" s="296" t="s">
        <v>1967</v>
      </c>
      <c r="BG542" s="162">
        <v>42212</v>
      </c>
      <c r="BH542" s="162" t="s">
        <v>1124</v>
      </c>
      <c r="BI542" s="95" t="s">
        <v>2023</v>
      </c>
      <c r="BJ542" s="99">
        <v>19.297499999999999</v>
      </c>
      <c r="BK542" s="307"/>
      <c r="BL542" s="93" t="s">
        <v>2015</v>
      </c>
      <c r="BM542" s="55">
        <v>4</v>
      </c>
      <c r="BN542" s="326" t="s">
        <v>2139</v>
      </c>
      <c r="BO542" s="358">
        <v>1E-3</v>
      </c>
      <c r="BP542" s="358">
        <v>0.48199999999999998</v>
      </c>
      <c r="BQ542" s="358">
        <v>0.39100000000000001</v>
      </c>
      <c r="BR542" s="358">
        <v>2E-3</v>
      </c>
      <c r="BS542" s="358">
        <v>0.123</v>
      </c>
      <c r="BT542" s="358">
        <v>1E-3</v>
      </c>
      <c r="BU542" s="359">
        <v>0</v>
      </c>
      <c r="BV542" s="358">
        <v>9.8334300000000001E-6</v>
      </c>
      <c r="BW542" s="358">
        <v>0.14097194699999999</v>
      </c>
      <c r="BX542" s="358">
        <v>0.70488265800000005</v>
      </c>
      <c r="BY542" s="358">
        <v>3.2275479000000003E-2</v>
      </c>
      <c r="BZ542" s="358">
        <v>8.1944406999999997E-2</v>
      </c>
      <c r="CA542" s="358">
        <v>1.871038E-3</v>
      </c>
      <c r="CB542" s="359">
        <v>3.8044637999999999E-2</v>
      </c>
      <c r="CC542" s="64">
        <v>296</v>
      </c>
      <c r="CD542" s="64">
        <v>307</v>
      </c>
      <c r="CE542" s="64">
        <v>267</v>
      </c>
      <c r="CF542" s="64">
        <v>284</v>
      </c>
      <c r="CG542" s="64">
        <v>248</v>
      </c>
      <c r="CH542" s="64">
        <v>193</v>
      </c>
      <c r="CI542" s="64">
        <v>213</v>
      </c>
      <c r="CJ542" s="64">
        <v>224</v>
      </c>
      <c r="CK542" s="64">
        <v>226</v>
      </c>
      <c r="CL542" s="327">
        <v>259</v>
      </c>
      <c r="CM542" s="328">
        <v>0.18133217743100699</v>
      </c>
      <c r="CN542" s="328">
        <v>0.108612777973879</v>
      </c>
      <c r="CO542" s="55" t="s">
        <v>43</v>
      </c>
      <c r="CQ542" s="155"/>
      <c r="CR542" s="318">
        <f>VLOOKUP($C542,'[1]Prioritized List'!$B:$AP,39,FALSE)</f>
        <v>0</v>
      </c>
      <c r="CS542" s="331">
        <v>0</v>
      </c>
      <c r="CT542" s="214">
        <v>0</v>
      </c>
      <c r="CU542" s="302">
        <v>9</v>
      </c>
      <c r="CV542" s="302">
        <v>9</v>
      </c>
      <c r="CW542" s="352" t="s">
        <v>2765</v>
      </c>
      <c r="CY542" s="155"/>
      <c r="CZ542" s="155"/>
      <c r="DA542" s="155" t="s">
        <v>3040</v>
      </c>
    </row>
    <row r="543" spans="1:105" s="153" customFormat="1">
      <c r="A543" s="55">
        <v>542</v>
      </c>
      <c r="B543" s="150" t="s">
        <v>1203</v>
      </c>
      <c r="C543" s="150" t="s">
        <v>1203</v>
      </c>
      <c r="D543" s="151" t="s">
        <v>29</v>
      </c>
      <c r="E543" s="152"/>
      <c r="G543" s="154"/>
      <c r="H543" s="154"/>
      <c r="I543" s="154"/>
      <c r="J543" s="155"/>
      <c r="K543" s="155" t="s">
        <v>41</v>
      </c>
      <c r="L543" s="155"/>
      <c r="M543" s="158" t="s">
        <v>495</v>
      </c>
      <c r="N543" s="160" t="s">
        <v>1529</v>
      </c>
      <c r="O543" s="159" t="s">
        <v>1530</v>
      </c>
      <c r="P543" s="160" t="s">
        <v>1531</v>
      </c>
      <c r="Q543" s="161" t="s">
        <v>1521</v>
      </c>
      <c r="R543" s="162">
        <v>41869</v>
      </c>
      <c r="S543" s="163" t="s">
        <v>1527</v>
      </c>
      <c r="T543" s="166"/>
      <c r="U543" s="155" t="s">
        <v>66</v>
      </c>
      <c r="W543" s="167"/>
      <c r="X543" s="161" t="s">
        <v>1179</v>
      </c>
      <c r="Y543" s="155"/>
      <c r="Z543" s="155"/>
      <c r="AA543" s="162"/>
      <c r="AB543" s="162"/>
      <c r="AC543" s="269"/>
      <c r="AD543" s="162"/>
      <c r="AE543" s="168"/>
      <c r="AF543" s="282"/>
      <c r="AG543" s="282"/>
      <c r="AH543" s="167">
        <v>42005</v>
      </c>
      <c r="AJ543" s="168"/>
      <c r="AK543" s="162">
        <v>42101</v>
      </c>
      <c r="AL543" s="162"/>
      <c r="AM543" s="71">
        <v>2</v>
      </c>
      <c r="AN543" s="71"/>
      <c r="AO543" s="162">
        <v>42093</v>
      </c>
      <c r="AQ543" s="168"/>
      <c r="AR543" s="162">
        <v>42093</v>
      </c>
      <c r="AS543" s="71"/>
      <c r="AT543" s="282" t="s">
        <v>1967</v>
      </c>
      <c r="AU543" s="168"/>
      <c r="AW543" s="71"/>
      <c r="AX543" s="155" t="s">
        <v>1967</v>
      </c>
      <c r="AY543">
        <v>31.141133333333332</v>
      </c>
      <c r="AZ543">
        <v>118.14563333333332</v>
      </c>
      <c r="BA543" s="157">
        <v>22</v>
      </c>
      <c r="BB543" s="164">
        <v>3</v>
      </c>
      <c r="BC543" s="165"/>
      <c r="BD543" s="155"/>
      <c r="BE543" s="303"/>
      <c r="BF543" s="296" t="s">
        <v>1967</v>
      </c>
      <c r="BG543" s="162">
        <v>42212</v>
      </c>
      <c r="BH543" s="162" t="s">
        <v>1124</v>
      </c>
      <c r="BI543" s="95" t="s">
        <v>2023</v>
      </c>
      <c r="BJ543" s="99">
        <v>278.85029999999995</v>
      </c>
      <c r="BK543" s="307">
        <v>8.7964814074370304E-3</v>
      </c>
      <c r="BL543" s="93" t="s">
        <v>2015</v>
      </c>
      <c r="BM543" s="55">
        <v>5</v>
      </c>
      <c r="BN543" s="322" t="s">
        <v>2136</v>
      </c>
      <c r="BO543" s="358">
        <v>0</v>
      </c>
      <c r="BP543" s="358">
        <v>1E-3</v>
      </c>
      <c r="BQ543" s="358">
        <v>0.997</v>
      </c>
      <c r="BR543" s="358">
        <v>1E-3</v>
      </c>
      <c r="BS543" s="358">
        <v>1E-3</v>
      </c>
      <c r="BT543" s="358">
        <v>0</v>
      </c>
      <c r="BU543" s="359">
        <v>0</v>
      </c>
      <c r="BV543" s="358">
        <v>9.87956E-6</v>
      </c>
      <c r="BW543" s="358">
        <v>0.120444237</v>
      </c>
      <c r="BX543" s="358">
        <v>0.77284691000000005</v>
      </c>
      <c r="BY543" s="358">
        <v>2.3069019E-2</v>
      </c>
      <c r="BZ543" s="358">
        <v>5.1988115000000001E-2</v>
      </c>
      <c r="CA543" s="358">
        <v>1.184846E-3</v>
      </c>
      <c r="CB543" s="359">
        <v>3.0456994000000001E-2</v>
      </c>
      <c r="CC543" s="64">
        <v>296</v>
      </c>
      <c r="CD543" s="64">
        <v>307</v>
      </c>
      <c r="CE543" s="64">
        <v>268</v>
      </c>
      <c r="CF543" s="64">
        <v>283</v>
      </c>
      <c r="CG543" s="64">
        <v>248</v>
      </c>
      <c r="CH543" s="64">
        <v>193</v>
      </c>
      <c r="CI543" s="64">
        <v>213</v>
      </c>
      <c r="CJ543" s="64">
        <v>224</v>
      </c>
      <c r="CK543" s="64">
        <v>226</v>
      </c>
      <c r="CL543" s="327">
        <v>259</v>
      </c>
      <c r="CM543" s="328">
        <v>0.21317728651928899</v>
      </c>
      <c r="CN543" s="328">
        <v>8.9650359923608106E-2</v>
      </c>
      <c r="CO543" s="55" t="s">
        <v>43</v>
      </c>
      <c r="CQ543" s="155"/>
      <c r="CR543" s="318">
        <f>VLOOKUP($C543,'[1]Prioritized List'!$B:$AP,39,FALSE)</f>
        <v>0</v>
      </c>
      <c r="CS543" s="331">
        <v>0</v>
      </c>
      <c r="CT543" s="214">
        <v>0</v>
      </c>
      <c r="CU543" s="302">
        <v>9</v>
      </c>
      <c r="CV543" s="302">
        <v>9</v>
      </c>
      <c r="CW543" s="352" t="s">
        <v>2766</v>
      </c>
      <c r="CY543" s="155"/>
      <c r="CZ543" s="155"/>
      <c r="DA543" s="155"/>
    </row>
    <row r="544" spans="1:105" s="153" customFormat="1">
      <c r="A544" s="55">
        <v>543</v>
      </c>
      <c r="B544" s="150" t="s">
        <v>1204</v>
      </c>
      <c r="C544" s="150" t="s">
        <v>1204</v>
      </c>
      <c r="D544" s="151" t="s">
        <v>29</v>
      </c>
      <c r="E544" s="152"/>
      <c r="G544" s="154"/>
      <c r="H544" s="154"/>
      <c r="I544" s="154"/>
      <c r="J544" s="155"/>
      <c r="K544" s="155" t="s">
        <v>41</v>
      </c>
      <c r="L544" s="155"/>
      <c r="M544" s="158" t="s">
        <v>495</v>
      </c>
      <c r="N544" s="160" t="s">
        <v>1529</v>
      </c>
      <c r="O544" s="159" t="s">
        <v>1530</v>
      </c>
      <c r="P544" s="160" t="s">
        <v>1531</v>
      </c>
      <c r="Q544" s="161" t="s">
        <v>1521</v>
      </c>
      <c r="R544" s="162">
        <v>41869</v>
      </c>
      <c r="S544" s="163" t="s">
        <v>1527</v>
      </c>
      <c r="T544" s="166"/>
      <c r="U544" s="155" t="s">
        <v>66</v>
      </c>
      <c r="W544" s="167"/>
      <c r="X544" s="161" t="s">
        <v>1179</v>
      </c>
      <c r="Y544" s="155"/>
      <c r="Z544" s="155"/>
      <c r="AA544" s="162"/>
      <c r="AB544" s="162"/>
      <c r="AC544" s="269"/>
      <c r="AD544" s="162"/>
      <c r="AE544" s="168"/>
      <c r="AF544" s="282"/>
      <c r="AG544" s="282"/>
      <c r="AH544" s="167">
        <v>42005</v>
      </c>
      <c r="AJ544" s="168"/>
      <c r="AK544" s="162">
        <v>42101</v>
      </c>
      <c r="AL544" s="162"/>
      <c r="AM544" s="71">
        <v>2</v>
      </c>
      <c r="AN544" s="71"/>
      <c r="AO544" s="162">
        <v>42093</v>
      </c>
      <c r="AQ544" s="168"/>
      <c r="AR544" s="162">
        <v>42093</v>
      </c>
      <c r="AS544" s="71"/>
      <c r="AT544" s="282" t="s">
        <v>1967</v>
      </c>
      <c r="AU544" s="168"/>
      <c r="AW544" s="71"/>
      <c r="AX544" s="155" t="s">
        <v>1967</v>
      </c>
      <c r="AY544">
        <v>31.150616666666668</v>
      </c>
      <c r="AZ544">
        <v>118.13203333333334</v>
      </c>
      <c r="BA544" s="157">
        <v>20</v>
      </c>
      <c r="BB544" s="164">
        <v>7</v>
      </c>
      <c r="BC544" s="165"/>
      <c r="BD544" s="155" t="s">
        <v>43</v>
      </c>
      <c r="BE544" s="303">
        <v>4.3564285714285713</v>
      </c>
      <c r="BF544" s="296" t="s">
        <v>1967</v>
      </c>
      <c r="BG544" s="162">
        <v>42212</v>
      </c>
      <c r="BH544" s="162" t="s">
        <v>1124</v>
      </c>
      <c r="BI544" s="95" t="s">
        <v>2023</v>
      </c>
      <c r="BJ544" s="99">
        <v>74.752799999999993</v>
      </c>
      <c r="BK544" s="307">
        <v>6.2460961898813195E-4</v>
      </c>
      <c r="BL544" s="93" t="s">
        <v>2015</v>
      </c>
      <c r="BM544" s="55">
        <v>5</v>
      </c>
      <c r="BN544" s="322" t="s">
        <v>2136</v>
      </c>
      <c r="BO544" s="358">
        <v>3.0000000000000001E-3</v>
      </c>
      <c r="BP544" s="358">
        <v>1.2E-2</v>
      </c>
      <c r="BQ544" s="358">
        <v>0.96099999999999997</v>
      </c>
      <c r="BR544" s="358">
        <v>0.01</v>
      </c>
      <c r="BS544" s="358">
        <v>1.2999999999999999E-2</v>
      </c>
      <c r="BT544" s="358">
        <v>0</v>
      </c>
      <c r="BU544" s="359">
        <v>0</v>
      </c>
      <c r="BV544" s="358">
        <v>9.8311699999999996E-6</v>
      </c>
      <c r="BW544" s="358">
        <v>0.112043897</v>
      </c>
      <c r="BX544" s="358">
        <v>0.77017962900000003</v>
      </c>
      <c r="BY544" s="358">
        <v>1.9247697000000001E-2</v>
      </c>
      <c r="BZ544" s="358">
        <v>6.6232529999999998E-2</v>
      </c>
      <c r="CA544" s="358">
        <v>3.3197729999999998E-3</v>
      </c>
      <c r="CB544" s="359">
        <v>2.8966642000000001E-2</v>
      </c>
      <c r="CC544" s="64">
        <v>295</v>
      </c>
      <c r="CD544" s="64">
        <v>306</v>
      </c>
      <c r="CE544" s="64">
        <v>266</v>
      </c>
      <c r="CF544" s="64">
        <v>283</v>
      </c>
      <c r="CG544" s="64">
        <v>250</v>
      </c>
      <c r="CH544" s="64">
        <v>194</v>
      </c>
      <c r="CI544" s="64">
        <v>213</v>
      </c>
      <c r="CJ544" s="64">
        <v>221</v>
      </c>
      <c r="CK544" s="64">
        <v>227</v>
      </c>
      <c r="CL544" s="327">
        <v>258</v>
      </c>
      <c r="CM544" s="328">
        <v>0.1391128449646</v>
      </c>
      <c r="CN544" s="328">
        <v>0.111375918901682</v>
      </c>
      <c r="CO544" s="55" t="s">
        <v>43</v>
      </c>
      <c r="CQ544" s="155"/>
      <c r="CR544" s="318">
        <f>VLOOKUP($C544,'[1]Prioritized List'!$B:$AP,39,FALSE)</f>
        <v>0</v>
      </c>
      <c r="CS544" s="331">
        <v>0</v>
      </c>
      <c r="CT544" s="214">
        <v>0</v>
      </c>
      <c r="CU544" s="302">
        <v>9</v>
      </c>
      <c r="CV544" s="302">
        <v>9</v>
      </c>
      <c r="CW544" s="352" t="s">
        <v>2767</v>
      </c>
      <c r="CY544" s="155"/>
      <c r="CZ544" s="155"/>
      <c r="DA544" s="155" t="s">
        <v>3040</v>
      </c>
    </row>
    <row r="545" spans="1:105" s="153" customFormat="1">
      <c r="A545" s="55">
        <v>544</v>
      </c>
      <c r="B545" s="150" t="s">
        <v>1205</v>
      </c>
      <c r="C545" s="150" t="s">
        <v>1205</v>
      </c>
      <c r="D545" s="151" t="s">
        <v>29</v>
      </c>
      <c r="E545" s="152"/>
      <c r="G545" s="154"/>
      <c r="H545" s="154"/>
      <c r="I545" s="154"/>
      <c r="J545" s="155"/>
      <c r="K545" s="155" t="s">
        <v>41</v>
      </c>
      <c r="L545" s="155"/>
      <c r="M545" s="158" t="s">
        <v>495</v>
      </c>
      <c r="N545" s="160" t="s">
        <v>1529</v>
      </c>
      <c r="O545" s="159" t="s">
        <v>1530</v>
      </c>
      <c r="P545" s="160" t="s">
        <v>1532</v>
      </c>
      <c r="Q545" s="161" t="s">
        <v>1521</v>
      </c>
      <c r="R545" s="162">
        <v>41869</v>
      </c>
      <c r="S545" s="163" t="s">
        <v>1533</v>
      </c>
      <c r="T545" s="166"/>
      <c r="U545" s="155" t="s">
        <v>66</v>
      </c>
      <c r="W545" s="167"/>
      <c r="X545" s="161" t="s">
        <v>1179</v>
      </c>
      <c r="Y545" s="155"/>
      <c r="Z545" s="155"/>
      <c r="AA545" s="162"/>
      <c r="AB545" s="162"/>
      <c r="AC545" s="269"/>
      <c r="AD545" s="162"/>
      <c r="AE545" s="168"/>
      <c r="AF545" s="282"/>
      <c r="AG545" s="282"/>
      <c r="AH545" s="167">
        <v>42005</v>
      </c>
      <c r="AJ545" s="168"/>
      <c r="AK545" s="162">
        <v>42101</v>
      </c>
      <c r="AL545" s="162" t="s">
        <v>2013</v>
      </c>
      <c r="AM545" s="71">
        <v>2</v>
      </c>
      <c r="AN545" s="71">
        <v>1</v>
      </c>
      <c r="AO545" s="162">
        <v>42093</v>
      </c>
      <c r="AQ545" s="168"/>
      <c r="AR545" s="162">
        <v>42093</v>
      </c>
      <c r="AS545" s="71"/>
      <c r="AT545" s="282" t="s">
        <v>1967</v>
      </c>
      <c r="AU545" s="168"/>
      <c r="AW545" s="71"/>
      <c r="AX545" s="155" t="s">
        <v>1967</v>
      </c>
      <c r="AY545">
        <v>31.178400000000003</v>
      </c>
      <c r="AZ545">
        <v>118.07201666666667</v>
      </c>
      <c r="BA545" s="157">
        <v>20</v>
      </c>
      <c r="BB545" s="164">
        <v>2</v>
      </c>
      <c r="BC545" s="165"/>
      <c r="BD545" s="155" t="s">
        <v>43</v>
      </c>
      <c r="BE545" s="303">
        <v>4.2799999999999994</v>
      </c>
      <c r="BF545" s="296" t="s">
        <v>1967</v>
      </c>
      <c r="BG545" s="162">
        <v>42212</v>
      </c>
      <c r="BH545" s="162" t="s">
        <v>1124</v>
      </c>
      <c r="BI545" s="95" t="s">
        <v>2023</v>
      </c>
      <c r="BJ545" s="99">
        <v>213.96209999999999</v>
      </c>
      <c r="BK545" s="307">
        <v>0</v>
      </c>
      <c r="BL545" s="93" t="s">
        <v>2015</v>
      </c>
      <c r="BM545" s="55">
        <v>5</v>
      </c>
      <c r="BN545" s="322" t="s">
        <v>2136</v>
      </c>
      <c r="BO545" s="358">
        <v>0</v>
      </c>
      <c r="BP545" s="358">
        <v>4.0000000000000001E-3</v>
      </c>
      <c r="BQ545" s="358">
        <v>0.99199999999999999</v>
      </c>
      <c r="BR545" s="358">
        <v>0</v>
      </c>
      <c r="BS545" s="358">
        <v>1E-3</v>
      </c>
      <c r="BT545" s="358">
        <v>1E-3</v>
      </c>
      <c r="BU545" s="359">
        <v>0</v>
      </c>
      <c r="BV545" s="358">
        <v>9.9023300000000004E-6</v>
      </c>
      <c r="BW545" s="358">
        <v>0.122771226</v>
      </c>
      <c r="BX545" s="358">
        <v>0.77191282500000002</v>
      </c>
      <c r="BY545" s="358">
        <v>2.2373107999999999E-2</v>
      </c>
      <c r="BZ545" s="358">
        <v>5.1739989E-2</v>
      </c>
      <c r="CA545" s="358">
        <v>2.3258860000000001E-3</v>
      </c>
      <c r="CB545" s="359">
        <v>2.8867064000000001E-2</v>
      </c>
      <c r="CC545" s="64">
        <v>296</v>
      </c>
      <c r="CD545" s="64">
        <v>307</v>
      </c>
      <c r="CE545" s="64">
        <v>268</v>
      </c>
      <c r="CF545" s="64">
        <v>283</v>
      </c>
      <c r="CG545" s="64">
        <v>248</v>
      </c>
      <c r="CH545" s="64">
        <v>193</v>
      </c>
      <c r="CI545" s="64">
        <v>213</v>
      </c>
      <c r="CJ545" s="64">
        <v>224</v>
      </c>
      <c r="CK545" s="64">
        <v>226</v>
      </c>
      <c r="CL545" s="327">
        <v>259</v>
      </c>
      <c r="CM545" s="328">
        <v>0.23424360641525799</v>
      </c>
      <c r="CN545" s="328">
        <v>8.9361862711800494E-2</v>
      </c>
      <c r="CO545" s="55" t="s">
        <v>43</v>
      </c>
      <c r="CQ545" s="155"/>
      <c r="CR545" s="318">
        <f>VLOOKUP($C545,'[1]Prioritized List'!$B:$AP,39,FALSE)</f>
        <v>0</v>
      </c>
      <c r="CS545" s="331">
        <v>0</v>
      </c>
      <c r="CT545" s="214">
        <v>0</v>
      </c>
      <c r="CU545" s="302">
        <v>9</v>
      </c>
      <c r="CV545" s="302">
        <v>9</v>
      </c>
      <c r="CW545" s="352" t="s">
        <v>2768</v>
      </c>
      <c r="CY545" s="155"/>
      <c r="CZ545" s="155"/>
      <c r="DA545" s="155"/>
    </row>
    <row r="546" spans="1:105" s="153" customFormat="1">
      <c r="A546" s="55">
        <v>545</v>
      </c>
      <c r="B546" s="150" t="s">
        <v>1206</v>
      </c>
      <c r="C546" s="150" t="s">
        <v>1206</v>
      </c>
      <c r="D546" s="151" t="s">
        <v>29</v>
      </c>
      <c r="E546" s="152"/>
      <c r="G546" s="154"/>
      <c r="H546" s="154"/>
      <c r="I546" s="154"/>
      <c r="J546" s="155"/>
      <c r="K546" s="155" t="s">
        <v>41</v>
      </c>
      <c r="L546" s="155"/>
      <c r="M546" s="158" t="s">
        <v>495</v>
      </c>
      <c r="N546" s="160" t="s">
        <v>1529</v>
      </c>
      <c r="O546" s="159" t="s">
        <v>1530</v>
      </c>
      <c r="P546" s="160" t="s">
        <v>1532</v>
      </c>
      <c r="Q546" s="161" t="s">
        <v>1521</v>
      </c>
      <c r="R546" s="162">
        <v>41869</v>
      </c>
      <c r="S546" s="163" t="s">
        <v>1527</v>
      </c>
      <c r="T546" s="166"/>
      <c r="U546" s="155" t="s">
        <v>42</v>
      </c>
      <c r="W546" s="167"/>
      <c r="X546" s="161" t="s">
        <v>1179</v>
      </c>
      <c r="Y546" s="155"/>
      <c r="Z546" s="155"/>
      <c r="AA546" s="162"/>
      <c r="AB546" s="162"/>
      <c r="AC546" s="269"/>
      <c r="AD546" s="162"/>
      <c r="AE546" s="168"/>
      <c r="AF546" s="282"/>
      <c r="AG546" s="282"/>
      <c r="AH546" s="167">
        <v>42005</v>
      </c>
      <c r="AJ546" s="168"/>
      <c r="AK546" s="162">
        <v>42101</v>
      </c>
      <c r="AL546" s="162" t="s">
        <v>2013</v>
      </c>
      <c r="AM546" s="71">
        <v>2</v>
      </c>
      <c r="AN546" s="71">
        <v>1</v>
      </c>
      <c r="AO546" s="162">
        <v>42093</v>
      </c>
      <c r="AQ546" s="168"/>
      <c r="AR546" s="162">
        <v>42093</v>
      </c>
      <c r="AS546" s="71"/>
      <c r="AT546" s="282" t="s">
        <v>1967</v>
      </c>
      <c r="AU546" s="168"/>
      <c r="AW546" s="71"/>
      <c r="AX546" s="155" t="s">
        <v>1967</v>
      </c>
      <c r="AY546">
        <v>31.186533333333337</v>
      </c>
      <c r="AZ546">
        <v>118.06308333333334</v>
      </c>
      <c r="BA546" s="157">
        <v>9</v>
      </c>
      <c r="BB546" s="164">
        <v>2.2000000000000002</v>
      </c>
      <c r="BC546" s="165"/>
      <c r="BD546" s="155" t="s">
        <v>43</v>
      </c>
      <c r="BE546" s="303">
        <v>4.3373214285714283</v>
      </c>
      <c r="BF546" s="296" t="s">
        <v>1967</v>
      </c>
      <c r="BG546" s="162">
        <v>42212</v>
      </c>
      <c r="BH546" s="162" t="s">
        <v>1124</v>
      </c>
      <c r="BI546" s="95" t="s">
        <v>2023</v>
      </c>
      <c r="BJ546" s="99">
        <v>210.49349999999998</v>
      </c>
      <c r="BK546" s="307">
        <v>2.2994379151762899E-3</v>
      </c>
      <c r="BL546" s="93" t="s">
        <v>2015</v>
      </c>
      <c r="BM546" s="55">
        <v>5</v>
      </c>
      <c r="BN546" s="322" t="s">
        <v>2136</v>
      </c>
      <c r="BO546" s="358">
        <v>0</v>
      </c>
      <c r="BP546" s="358">
        <v>5.0000000000000001E-3</v>
      </c>
      <c r="BQ546" s="358">
        <v>0.99</v>
      </c>
      <c r="BR546" s="358">
        <v>0</v>
      </c>
      <c r="BS546" s="358">
        <v>4.0000000000000001E-3</v>
      </c>
      <c r="BT546" s="358">
        <v>0</v>
      </c>
      <c r="BU546" s="359">
        <v>0</v>
      </c>
      <c r="BV546" s="358">
        <v>9.8551100000000006E-6</v>
      </c>
      <c r="BW546" s="358">
        <v>0.11504749</v>
      </c>
      <c r="BX546" s="358">
        <v>0.77469641700000003</v>
      </c>
      <c r="BY546" s="358">
        <v>2.0719728999999999E-2</v>
      </c>
      <c r="BZ546" s="358">
        <v>5.8431067000000003E-2</v>
      </c>
      <c r="CA546" s="358">
        <v>3.2252219999999998E-3</v>
      </c>
      <c r="CB546" s="359">
        <v>2.7870221000000001E-2</v>
      </c>
      <c r="CC546" s="64">
        <v>296</v>
      </c>
      <c r="CD546" s="64">
        <v>307</v>
      </c>
      <c r="CE546" s="64">
        <v>268</v>
      </c>
      <c r="CF546" s="64">
        <v>283</v>
      </c>
      <c r="CG546" s="64">
        <v>248</v>
      </c>
      <c r="CH546" s="64">
        <v>193</v>
      </c>
      <c r="CI546" s="64">
        <v>213</v>
      </c>
      <c r="CJ546" s="64">
        <v>224</v>
      </c>
      <c r="CK546" s="64">
        <v>226</v>
      </c>
      <c r="CL546" s="327">
        <v>259</v>
      </c>
      <c r="CM546" s="328">
        <v>0.17009102730819201</v>
      </c>
      <c r="CN546" s="328">
        <v>0.100839165709112</v>
      </c>
      <c r="CO546" s="55" t="s">
        <v>43</v>
      </c>
      <c r="CQ546" s="155"/>
      <c r="CR546" s="318">
        <f>VLOOKUP($C546,'[1]Prioritized List'!$B:$AP,39,FALSE)</f>
        <v>0</v>
      </c>
      <c r="CS546" s="331">
        <v>0</v>
      </c>
      <c r="CT546" s="214">
        <v>0</v>
      </c>
      <c r="CU546" s="302">
        <v>9</v>
      </c>
      <c r="CV546" s="302">
        <v>9</v>
      </c>
      <c r="CW546" s="352" t="s">
        <v>2769</v>
      </c>
      <c r="CY546" s="155"/>
      <c r="CZ546" s="155"/>
      <c r="DA546" s="155"/>
    </row>
    <row r="547" spans="1:105" s="153" customFormat="1">
      <c r="A547" s="55">
        <v>546</v>
      </c>
      <c r="B547" s="150" t="s">
        <v>1207</v>
      </c>
      <c r="C547" s="150" t="s">
        <v>1207</v>
      </c>
      <c r="D547" s="151" t="s">
        <v>29</v>
      </c>
      <c r="E547" s="152"/>
      <c r="G547" s="154"/>
      <c r="H547" s="154"/>
      <c r="I547" s="154"/>
      <c r="J547" s="155"/>
      <c r="K547" s="155" t="s">
        <v>41</v>
      </c>
      <c r="L547" s="155"/>
      <c r="M547" s="158" t="s">
        <v>495</v>
      </c>
      <c r="N547" s="160" t="s">
        <v>1529</v>
      </c>
      <c r="O547" s="159" t="s">
        <v>1530</v>
      </c>
      <c r="P547" s="160" t="s">
        <v>1532</v>
      </c>
      <c r="Q547" s="161" t="s">
        <v>1521</v>
      </c>
      <c r="R547" s="162">
        <v>41869</v>
      </c>
      <c r="S547" s="163" t="s">
        <v>1527</v>
      </c>
      <c r="T547" s="166"/>
      <c r="U547" s="155" t="s">
        <v>54</v>
      </c>
      <c r="W547" s="167"/>
      <c r="X547" s="161" t="s">
        <v>1179</v>
      </c>
      <c r="Y547" s="155"/>
      <c r="Z547" s="155"/>
      <c r="AA547" s="162"/>
      <c r="AB547" s="162"/>
      <c r="AC547" s="269"/>
      <c r="AD547" s="162"/>
      <c r="AE547" s="168"/>
      <c r="AF547" s="282"/>
      <c r="AG547" s="282"/>
      <c r="AH547" s="167">
        <v>42005</v>
      </c>
      <c r="AJ547" s="168"/>
      <c r="AK547" s="162">
        <v>42101</v>
      </c>
      <c r="AL547" s="162" t="s">
        <v>2013</v>
      </c>
      <c r="AM547" s="71">
        <v>2</v>
      </c>
      <c r="AN547" s="71">
        <v>1</v>
      </c>
      <c r="AO547" s="162">
        <v>42093</v>
      </c>
      <c r="AQ547" s="168"/>
      <c r="AR547" s="162">
        <v>42093</v>
      </c>
      <c r="AS547" s="71"/>
      <c r="AT547" s="282" t="s">
        <v>1967</v>
      </c>
      <c r="AU547" s="168"/>
      <c r="AW547" s="71"/>
      <c r="AX547" s="155" t="s">
        <v>1967</v>
      </c>
      <c r="AY547">
        <v>31.168166666666664</v>
      </c>
      <c r="AZ547">
        <v>118.06356666666666</v>
      </c>
      <c r="BA547" s="157">
        <v>12</v>
      </c>
      <c r="BB547" s="164">
        <v>2</v>
      </c>
      <c r="BC547" s="165"/>
      <c r="BD547" s="155" t="s">
        <v>43</v>
      </c>
      <c r="BE547" s="303">
        <v>4.3564285714285713</v>
      </c>
      <c r="BF547" s="296" t="s">
        <v>1967</v>
      </c>
      <c r="BG547" s="162">
        <v>42212</v>
      </c>
      <c r="BH547" s="162" t="s">
        <v>1124</v>
      </c>
      <c r="BI547" s="95" t="s">
        <v>2023</v>
      </c>
      <c r="BJ547" s="99">
        <v>123.48239999999998</v>
      </c>
      <c r="BK547" s="307">
        <v>2.67916945746818E-3</v>
      </c>
      <c r="BL547" s="93" t="s">
        <v>2015</v>
      </c>
      <c r="BM547" s="55">
        <v>4</v>
      </c>
      <c r="BN547" s="326" t="s">
        <v>2139</v>
      </c>
      <c r="BO547" s="358">
        <v>0</v>
      </c>
      <c r="BP547" s="358">
        <v>0.61</v>
      </c>
      <c r="BQ547" s="358">
        <v>0.33</v>
      </c>
      <c r="BR547" s="358">
        <v>0</v>
      </c>
      <c r="BS547" s="358">
        <v>5.6000000000000001E-2</v>
      </c>
      <c r="BT547" s="358">
        <v>1E-3</v>
      </c>
      <c r="BU547" s="359">
        <v>2E-3</v>
      </c>
      <c r="BV547" s="358">
        <v>9.8093200000000008E-6</v>
      </c>
      <c r="BW547" s="358">
        <v>0.146677996</v>
      </c>
      <c r="BX547" s="358">
        <v>0.70305759400000001</v>
      </c>
      <c r="BY547" s="358">
        <v>3.0760993E-2</v>
      </c>
      <c r="BZ547" s="358">
        <v>7.8720978999999996E-2</v>
      </c>
      <c r="CA547" s="358">
        <v>6.6088200000000001E-4</v>
      </c>
      <c r="CB547" s="359">
        <v>4.0111747000000003E-2</v>
      </c>
      <c r="CC547" s="64">
        <v>295</v>
      </c>
      <c r="CD547" s="64">
        <v>308</v>
      </c>
      <c r="CE547" s="64">
        <v>266</v>
      </c>
      <c r="CF547" s="64">
        <v>283</v>
      </c>
      <c r="CG547" s="64">
        <v>250</v>
      </c>
      <c r="CH547" s="64">
        <v>194</v>
      </c>
      <c r="CI547" s="64">
        <v>213</v>
      </c>
      <c r="CJ547" s="64">
        <v>223</v>
      </c>
      <c r="CK547" s="64">
        <v>227</v>
      </c>
      <c r="CL547" s="327">
        <v>258</v>
      </c>
      <c r="CM547" s="328">
        <v>0.17873139719693701</v>
      </c>
      <c r="CN547" s="328">
        <v>0.104644616467277</v>
      </c>
      <c r="CO547" s="55" t="s">
        <v>43</v>
      </c>
      <c r="CQ547" s="155"/>
      <c r="CR547" s="318">
        <f>VLOOKUP($C547,'[1]Prioritized List'!$B:$AP,39,FALSE)</f>
        <v>0</v>
      </c>
      <c r="CS547" s="331">
        <v>0</v>
      </c>
      <c r="CT547" s="214">
        <v>0</v>
      </c>
      <c r="CU547" s="302">
        <v>9</v>
      </c>
      <c r="CV547" s="302">
        <v>9</v>
      </c>
      <c r="CW547" s="352" t="s">
        <v>2770</v>
      </c>
      <c r="CY547" s="155"/>
      <c r="CZ547" s="155"/>
      <c r="DA547" s="155"/>
    </row>
    <row r="548" spans="1:105" s="153" customFormat="1">
      <c r="A548" s="55">
        <v>547</v>
      </c>
      <c r="B548" s="150" t="s">
        <v>1208</v>
      </c>
      <c r="C548" s="150" t="s">
        <v>1208</v>
      </c>
      <c r="D548" s="151" t="s">
        <v>29</v>
      </c>
      <c r="E548" s="152"/>
      <c r="G548" s="154"/>
      <c r="H548" s="154"/>
      <c r="I548" s="154"/>
      <c r="J548" s="155"/>
      <c r="K548" s="155" t="s">
        <v>41</v>
      </c>
      <c r="L548" s="155"/>
      <c r="M548" s="158" t="s">
        <v>495</v>
      </c>
      <c r="N548" s="160" t="s">
        <v>1529</v>
      </c>
      <c r="O548" s="159" t="s">
        <v>1530</v>
      </c>
      <c r="P548" s="160" t="s">
        <v>1532</v>
      </c>
      <c r="Q548" s="161" t="s">
        <v>1521</v>
      </c>
      <c r="R548" s="162">
        <v>41869</v>
      </c>
      <c r="S548" s="163" t="s">
        <v>844</v>
      </c>
      <c r="T548" s="166"/>
      <c r="U548" s="155" t="s">
        <v>66</v>
      </c>
      <c r="W548" s="167"/>
      <c r="X548" s="161" t="s">
        <v>1179</v>
      </c>
      <c r="Y548" s="155"/>
      <c r="Z548" s="155"/>
      <c r="AA548" s="162"/>
      <c r="AB548" s="162"/>
      <c r="AC548" s="269"/>
      <c r="AD548" s="162"/>
      <c r="AE548" s="168"/>
      <c r="AF548" s="282"/>
      <c r="AG548" s="282"/>
      <c r="AH548" s="167">
        <v>42005</v>
      </c>
      <c r="AJ548" s="168"/>
      <c r="AK548" s="162">
        <v>42101</v>
      </c>
      <c r="AL548" s="162" t="s">
        <v>2013</v>
      </c>
      <c r="AM548" s="71">
        <v>2</v>
      </c>
      <c r="AN548" s="71">
        <v>1</v>
      </c>
      <c r="AO548" s="162">
        <v>42093</v>
      </c>
      <c r="AQ548" s="168"/>
      <c r="AR548" s="162">
        <v>42093</v>
      </c>
      <c r="AS548" s="71"/>
      <c r="AT548" s="282" t="s">
        <v>1967</v>
      </c>
      <c r="AU548" s="168"/>
      <c r="AW548" s="71"/>
      <c r="AX548" s="155" t="s">
        <v>1967</v>
      </c>
      <c r="AY548">
        <v>31.173166666666667</v>
      </c>
      <c r="AZ548">
        <v>118.06198333333333</v>
      </c>
      <c r="BA548" s="157">
        <v>9</v>
      </c>
      <c r="BB548" s="164">
        <v>0.8</v>
      </c>
      <c r="BC548" s="165"/>
      <c r="BD548" s="155"/>
      <c r="BE548" s="303"/>
      <c r="BF548" s="296" t="s">
        <v>1967</v>
      </c>
      <c r="BG548" s="162">
        <v>42212</v>
      </c>
      <c r="BH548" s="162" t="s">
        <v>1124</v>
      </c>
      <c r="BI548" s="95" t="s">
        <v>2023</v>
      </c>
      <c r="BJ548" s="99">
        <v>74.921999999999997</v>
      </c>
      <c r="BK548" s="307">
        <v>2.2491349480968899E-3</v>
      </c>
      <c r="BL548" s="93" t="s">
        <v>2015</v>
      </c>
      <c r="BM548" s="55">
        <v>4</v>
      </c>
      <c r="BN548" s="326" t="s">
        <v>2139</v>
      </c>
      <c r="BO548" s="358">
        <v>0</v>
      </c>
      <c r="BP548" s="358">
        <v>0.52400000000000002</v>
      </c>
      <c r="BQ548" s="358">
        <v>0.35899999999999999</v>
      </c>
      <c r="BR548" s="358">
        <v>1.2999999999999999E-2</v>
      </c>
      <c r="BS548" s="358">
        <v>9.9000000000000005E-2</v>
      </c>
      <c r="BT548" s="358">
        <v>2E-3</v>
      </c>
      <c r="BU548" s="359">
        <v>3.0000000000000001E-3</v>
      </c>
      <c r="BV548" s="358">
        <v>9.7710899999999997E-6</v>
      </c>
      <c r="BW548" s="358">
        <v>0.13652331400000001</v>
      </c>
      <c r="BX548" s="358">
        <v>0.70292064099999996</v>
      </c>
      <c r="BY548" s="358">
        <v>2.905655E-2</v>
      </c>
      <c r="BZ548" s="358">
        <v>9.3397271000000004E-2</v>
      </c>
      <c r="CA548" s="358">
        <v>9.7710899999999997E-6</v>
      </c>
      <c r="CB548" s="359">
        <v>3.8082682E-2</v>
      </c>
      <c r="CC548" s="64">
        <v>295</v>
      </c>
      <c r="CD548" s="64">
        <v>308</v>
      </c>
      <c r="CE548" s="64">
        <v>266</v>
      </c>
      <c r="CF548" s="64">
        <v>283</v>
      </c>
      <c r="CG548" s="64">
        <v>250</v>
      </c>
      <c r="CH548" s="64">
        <v>194</v>
      </c>
      <c r="CI548" s="64">
        <v>213</v>
      </c>
      <c r="CJ548" s="64">
        <v>223</v>
      </c>
      <c r="CK548" s="64">
        <v>227</v>
      </c>
      <c r="CL548" s="327">
        <v>258</v>
      </c>
      <c r="CM548" s="328">
        <v>0.114087559601214</v>
      </c>
      <c r="CN548" s="328">
        <v>0.126496395602962</v>
      </c>
      <c r="CO548" s="55" t="s">
        <v>43</v>
      </c>
      <c r="CQ548" s="155"/>
      <c r="CR548" s="318">
        <f>VLOOKUP($C548,'[1]Prioritized List'!$B:$AP,39,FALSE)</f>
        <v>0</v>
      </c>
      <c r="CS548" s="331">
        <v>0</v>
      </c>
      <c r="CT548" s="214">
        <v>0</v>
      </c>
      <c r="CU548" s="302">
        <v>9</v>
      </c>
      <c r="CV548" s="302">
        <v>9</v>
      </c>
      <c r="CW548" s="352" t="s">
        <v>2771</v>
      </c>
      <c r="CY548" s="155"/>
      <c r="CZ548" s="155"/>
      <c r="DA548" s="155" t="s">
        <v>3040</v>
      </c>
    </row>
    <row r="549" spans="1:105" s="153" customFormat="1">
      <c r="A549" s="55">
        <v>548</v>
      </c>
      <c r="B549" s="150" t="s">
        <v>1209</v>
      </c>
      <c r="C549" s="150" t="s">
        <v>1209</v>
      </c>
      <c r="D549" s="151" t="s">
        <v>29</v>
      </c>
      <c r="E549" s="152"/>
      <c r="G549" s="154"/>
      <c r="H549" s="154"/>
      <c r="I549" s="154"/>
      <c r="J549" s="155"/>
      <c r="K549" s="155" t="s">
        <v>41</v>
      </c>
      <c r="L549" s="155"/>
      <c r="M549" s="158" t="s">
        <v>495</v>
      </c>
      <c r="N549" s="160" t="s">
        <v>1529</v>
      </c>
      <c r="O549" s="159" t="s">
        <v>1530</v>
      </c>
      <c r="P549" s="160" t="s">
        <v>1532</v>
      </c>
      <c r="Q549" s="161" t="s">
        <v>1521</v>
      </c>
      <c r="R549" s="162">
        <v>41869</v>
      </c>
      <c r="S549" s="163" t="s">
        <v>844</v>
      </c>
      <c r="T549" s="166"/>
      <c r="U549" s="155" t="s">
        <v>54</v>
      </c>
      <c r="W549" s="167"/>
      <c r="X549" s="161" t="s">
        <v>1179</v>
      </c>
      <c r="Y549" s="155"/>
      <c r="Z549" s="155"/>
      <c r="AA549" s="162"/>
      <c r="AB549" s="162"/>
      <c r="AC549" s="269"/>
      <c r="AD549" s="162"/>
      <c r="AE549" s="168"/>
      <c r="AF549" s="282"/>
      <c r="AG549" s="282"/>
      <c r="AH549" s="167">
        <v>42005</v>
      </c>
      <c r="AJ549" s="168"/>
      <c r="AK549" s="162">
        <v>42101</v>
      </c>
      <c r="AL549" s="162"/>
      <c r="AM549" s="71">
        <v>2</v>
      </c>
      <c r="AN549" s="71"/>
      <c r="AO549" s="162">
        <v>42093</v>
      </c>
      <c r="AQ549" s="168"/>
      <c r="AR549" s="162">
        <v>42093</v>
      </c>
      <c r="AS549" s="71"/>
      <c r="AT549" s="282" t="s">
        <v>1967</v>
      </c>
      <c r="AU549" s="168"/>
      <c r="AW549" s="71"/>
      <c r="AX549" s="155"/>
      <c r="AY549">
        <v>31.173300000000001</v>
      </c>
      <c r="AZ549">
        <v>118.06333333333333</v>
      </c>
      <c r="BA549" s="157">
        <v>10</v>
      </c>
      <c r="BB549" s="164">
        <v>0.4</v>
      </c>
      <c r="BC549" s="165"/>
      <c r="BD549" s="155" t="s">
        <v>43</v>
      </c>
      <c r="BE549" s="303">
        <v>4.3946428571428573</v>
      </c>
      <c r="BF549" s="296" t="s">
        <v>1967</v>
      </c>
      <c r="BG549" s="162">
        <v>42212</v>
      </c>
      <c r="BH549" s="162" t="s">
        <v>1124</v>
      </c>
      <c r="BI549" s="95" t="s">
        <v>2023</v>
      </c>
      <c r="BJ549" s="99">
        <v>80.717100000000002</v>
      </c>
      <c r="BK549" s="307">
        <v>1.54368632293918E-3</v>
      </c>
      <c r="BL549" s="93" t="s">
        <v>2015</v>
      </c>
      <c r="BM549" s="55">
        <v>4</v>
      </c>
      <c r="BN549" s="326" t="s">
        <v>2139</v>
      </c>
      <c r="BO549" s="358">
        <v>0</v>
      </c>
      <c r="BP549" s="358">
        <v>0.56599999999999995</v>
      </c>
      <c r="BQ549" s="358">
        <v>0.34599999999999997</v>
      </c>
      <c r="BR549" s="358">
        <v>4.0000000000000001E-3</v>
      </c>
      <c r="BS549" s="358">
        <v>0.08</v>
      </c>
      <c r="BT549" s="358">
        <v>1E-3</v>
      </c>
      <c r="BU549" s="359">
        <v>2E-3</v>
      </c>
      <c r="BV549" s="358">
        <v>9.8128000000000003E-6</v>
      </c>
      <c r="BW549" s="358">
        <v>0.14752195200000001</v>
      </c>
      <c r="BX549" s="358">
        <v>0.70569568400000005</v>
      </c>
      <c r="BY549" s="358">
        <v>3.2502063999999997E-2</v>
      </c>
      <c r="BZ549" s="358">
        <v>7.5021191000000001E-2</v>
      </c>
      <c r="CA549" s="358">
        <v>9.8128000000000003E-6</v>
      </c>
      <c r="CB549" s="359">
        <v>3.9239483999999998E-2</v>
      </c>
      <c r="CC549" s="64">
        <v>296</v>
      </c>
      <c r="CD549" s="64">
        <v>308</v>
      </c>
      <c r="CE549" s="64">
        <v>267</v>
      </c>
      <c r="CF549" s="64">
        <v>283</v>
      </c>
      <c r="CG549" s="64">
        <v>248</v>
      </c>
      <c r="CH549" s="64">
        <v>193</v>
      </c>
      <c r="CI549" s="64">
        <v>213</v>
      </c>
      <c r="CJ549" s="64">
        <v>224</v>
      </c>
      <c r="CK549" s="64">
        <v>226</v>
      </c>
      <c r="CL549" s="327">
        <v>259</v>
      </c>
      <c r="CM549" s="328">
        <v>0.16647883253865001</v>
      </c>
      <c r="CN549" s="328">
        <v>9.7732630703092502E-2</v>
      </c>
      <c r="CO549" s="55" t="s">
        <v>43</v>
      </c>
      <c r="CQ549" s="155"/>
      <c r="CR549" s="318">
        <f>VLOOKUP($C549,'[1]Prioritized List'!$B:$AP,39,FALSE)</f>
        <v>0</v>
      </c>
      <c r="CS549" s="331">
        <v>0</v>
      </c>
      <c r="CT549" s="214">
        <v>0</v>
      </c>
      <c r="CU549" s="302">
        <v>9</v>
      </c>
      <c r="CV549" s="302">
        <v>9</v>
      </c>
      <c r="CW549" s="352" t="s">
        <v>2772</v>
      </c>
      <c r="CY549" s="155"/>
      <c r="CZ549" s="155"/>
      <c r="DA549" s="155" t="s">
        <v>3040</v>
      </c>
    </row>
    <row r="550" spans="1:105" s="153" customFormat="1">
      <c r="A550" s="55">
        <v>549</v>
      </c>
      <c r="B550" s="150" t="s">
        <v>1210</v>
      </c>
      <c r="C550" s="150" t="s">
        <v>1210</v>
      </c>
      <c r="D550" s="151" t="s">
        <v>29</v>
      </c>
      <c r="E550" s="152"/>
      <c r="G550" s="154"/>
      <c r="H550" s="154"/>
      <c r="I550" s="154"/>
      <c r="J550" s="155"/>
      <c r="K550" s="155" t="s">
        <v>41</v>
      </c>
      <c r="L550" s="155"/>
      <c r="M550" s="158" t="s">
        <v>495</v>
      </c>
      <c r="N550" s="160" t="s">
        <v>1529</v>
      </c>
      <c r="O550" s="159" t="s">
        <v>1530</v>
      </c>
      <c r="P550" s="160" t="s">
        <v>1534</v>
      </c>
      <c r="Q550" s="161" t="s">
        <v>1521</v>
      </c>
      <c r="R550" s="162">
        <v>41869</v>
      </c>
      <c r="S550" s="163" t="s">
        <v>844</v>
      </c>
      <c r="T550" s="166"/>
      <c r="U550" s="155" t="s">
        <v>54</v>
      </c>
      <c r="W550" s="167"/>
      <c r="X550" s="161" t="s">
        <v>1179</v>
      </c>
      <c r="Y550" s="155"/>
      <c r="Z550" s="155"/>
      <c r="AA550" s="162"/>
      <c r="AB550" s="162"/>
      <c r="AC550" s="269"/>
      <c r="AD550" s="162"/>
      <c r="AE550" s="168"/>
      <c r="AF550" s="282"/>
      <c r="AG550" s="282"/>
      <c r="AH550" s="167">
        <v>42005</v>
      </c>
      <c r="AJ550" s="168"/>
      <c r="AK550" s="162">
        <v>42101</v>
      </c>
      <c r="AL550" s="162"/>
      <c r="AM550" s="71">
        <v>2</v>
      </c>
      <c r="AN550" s="71"/>
      <c r="AO550" s="162">
        <v>42093</v>
      </c>
      <c r="AQ550" s="168"/>
      <c r="AR550" s="162">
        <v>42093</v>
      </c>
      <c r="AS550" s="71"/>
      <c r="AT550" s="282" t="s">
        <v>1967</v>
      </c>
      <c r="AU550" s="168"/>
      <c r="AW550" s="71"/>
      <c r="AX550" s="155"/>
      <c r="AY550">
        <v>31.171649999999996</v>
      </c>
      <c r="AZ550">
        <v>118.06055000000001</v>
      </c>
      <c r="BA550" s="157">
        <v>17</v>
      </c>
      <c r="BB550" s="164">
        <v>2</v>
      </c>
      <c r="BC550" s="165"/>
      <c r="BD550" s="155"/>
      <c r="BE550" s="303"/>
      <c r="BF550" s="296" t="s">
        <v>2015</v>
      </c>
      <c r="BG550" s="162"/>
      <c r="BH550" s="162"/>
      <c r="BI550" s="95"/>
      <c r="BJ550" s="99"/>
      <c r="BK550" s="307"/>
      <c r="BL550" s="93"/>
      <c r="BM550" s="55"/>
      <c r="BN550" s="55"/>
      <c r="BO550" s="358"/>
      <c r="BP550" s="358"/>
      <c r="BQ550" s="358"/>
      <c r="BR550" s="358"/>
      <c r="BS550" s="358"/>
      <c r="BT550" s="358"/>
      <c r="BU550" s="359"/>
      <c r="BV550" s="358"/>
      <c r="BW550" s="358"/>
      <c r="BX550" s="358"/>
      <c r="BY550" s="358"/>
      <c r="BZ550" s="358"/>
      <c r="CA550" s="358"/>
      <c r="CB550" s="359"/>
      <c r="CC550" s="64"/>
      <c r="CD550" s="64"/>
      <c r="CE550" s="64"/>
      <c r="CF550" s="64"/>
      <c r="CG550" s="64"/>
      <c r="CH550" s="64"/>
      <c r="CI550" s="64"/>
      <c r="CJ550" s="64"/>
      <c r="CK550" s="64"/>
      <c r="CL550" s="327"/>
      <c r="CM550" s="328" t="s">
        <v>2143</v>
      </c>
      <c r="CN550" s="328" t="s">
        <v>2143</v>
      </c>
      <c r="CO550" s="55" t="s">
        <v>2050</v>
      </c>
      <c r="CQ550" s="155"/>
      <c r="CR550" s="318" t="e">
        <f>VLOOKUP($C550,'[1]Prioritized List'!$B:$AP,39,FALSE)</f>
        <v>#N/A</v>
      </c>
      <c r="CS550" s="331">
        <v>0</v>
      </c>
      <c r="CT550" s="214">
        <v>0</v>
      </c>
      <c r="CU550" s="302">
        <v>9</v>
      </c>
      <c r="CV550" s="302">
        <v>9</v>
      </c>
      <c r="CW550" s="353" t="s">
        <v>2143</v>
      </c>
      <c r="CY550" s="155"/>
      <c r="CZ550" s="155"/>
      <c r="DA550" s="155"/>
    </row>
    <row r="551" spans="1:105" s="153" customFormat="1">
      <c r="A551" s="55">
        <v>550</v>
      </c>
      <c r="B551" s="150" t="s">
        <v>1211</v>
      </c>
      <c r="C551" s="150" t="s">
        <v>1211</v>
      </c>
      <c r="D551" s="151" t="s">
        <v>29</v>
      </c>
      <c r="E551" s="152"/>
      <c r="G551" s="154"/>
      <c r="H551" s="154"/>
      <c r="I551" s="154"/>
      <c r="J551" s="155"/>
      <c r="K551" s="155" t="s">
        <v>41</v>
      </c>
      <c r="L551" s="155"/>
      <c r="M551" s="158" t="s">
        <v>495</v>
      </c>
      <c r="N551" s="160" t="s">
        <v>1529</v>
      </c>
      <c r="O551" s="159" t="s">
        <v>1530</v>
      </c>
      <c r="P551" s="160" t="s">
        <v>1534</v>
      </c>
      <c r="Q551" s="161" t="s">
        <v>1521</v>
      </c>
      <c r="R551" s="162">
        <v>41869</v>
      </c>
      <c r="S551" s="163" t="s">
        <v>1527</v>
      </c>
      <c r="T551" s="166"/>
      <c r="U551" s="155" t="s">
        <v>66</v>
      </c>
      <c r="W551" s="167"/>
      <c r="X551" s="161" t="s">
        <v>1179</v>
      </c>
      <c r="Y551" s="155"/>
      <c r="Z551" s="155"/>
      <c r="AA551" s="162"/>
      <c r="AB551" s="162"/>
      <c r="AC551" s="269"/>
      <c r="AD551" s="162"/>
      <c r="AE551" s="168"/>
      <c r="AF551" s="282"/>
      <c r="AG551" s="282"/>
      <c r="AH551" s="167">
        <v>42005</v>
      </c>
      <c r="AJ551" s="168"/>
      <c r="AK551" s="162">
        <v>42101</v>
      </c>
      <c r="AL551" s="162" t="s">
        <v>2013</v>
      </c>
      <c r="AM551" s="71">
        <v>2</v>
      </c>
      <c r="AN551" s="71">
        <v>1</v>
      </c>
      <c r="AO551" s="162">
        <v>42093</v>
      </c>
      <c r="AQ551" s="168"/>
      <c r="AR551" s="162">
        <v>42093</v>
      </c>
      <c r="AS551" s="71"/>
      <c r="AT551" s="282" t="s">
        <v>1967</v>
      </c>
      <c r="AU551" s="168"/>
      <c r="AW551" s="71"/>
      <c r="AX551" s="155" t="s">
        <v>1967</v>
      </c>
      <c r="AY551">
        <v>31.167349999999999</v>
      </c>
      <c r="AZ551">
        <v>118.05338333333334</v>
      </c>
      <c r="BA551" s="157">
        <v>9</v>
      </c>
      <c r="BB551" s="164">
        <v>1.1000000000000001</v>
      </c>
      <c r="BC551" s="165"/>
      <c r="BD551" s="155" t="s">
        <v>43</v>
      </c>
      <c r="BE551" s="303">
        <v>4.5092857142857143</v>
      </c>
      <c r="BF551" s="296" t="s">
        <v>1967</v>
      </c>
      <c r="BG551" s="162">
        <v>42212</v>
      </c>
      <c r="BH551" s="162" t="s">
        <v>1124</v>
      </c>
      <c r="BI551" s="95" t="s">
        <v>2023</v>
      </c>
      <c r="BJ551" s="99">
        <v>221.61839999999998</v>
      </c>
      <c r="BK551" s="307">
        <v>6.3870555673834395E-4</v>
      </c>
      <c r="BL551" s="93" t="s">
        <v>2015</v>
      </c>
      <c r="BM551" s="55">
        <v>4</v>
      </c>
      <c r="BN551" s="326" t="s">
        <v>2139</v>
      </c>
      <c r="BO551" s="358">
        <v>0</v>
      </c>
      <c r="BP551" s="358">
        <v>0.61199999999999999</v>
      </c>
      <c r="BQ551" s="358">
        <v>0.3</v>
      </c>
      <c r="BR551" s="358">
        <v>1E-3</v>
      </c>
      <c r="BS551" s="358">
        <v>7.0999999999999994E-2</v>
      </c>
      <c r="BT551" s="358">
        <v>1.4E-2</v>
      </c>
      <c r="BU551" s="359">
        <v>2E-3</v>
      </c>
      <c r="BV551" s="358">
        <v>9.76383E-6</v>
      </c>
      <c r="BW551" s="358">
        <v>0.14495080099999999</v>
      </c>
      <c r="BX551" s="358">
        <v>0.69638385400000002</v>
      </c>
      <c r="BY551" s="358">
        <v>2.7453063999999999E-2</v>
      </c>
      <c r="BZ551" s="358">
        <v>9.0982044999999998E-2</v>
      </c>
      <c r="CA551" s="358">
        <v>2.5683100000000001E-4</v>
      </c>
      <c r="CB551" s="359">
        <v>3.9963642000000001E-2</v>
      </c>
      <c r="CC551" s="64">
        <v>296</v>
      </c>
      <c r="CD551" s="64">
        <v>307</v>
      </c>
      <c r="CE551" s="64">
        <v>267</v>
      </c>
      <c r="CF551" s="64">
        <v>284</v>
      </c>
      <c r="CG551" s="64">
        <v>248</v>
      </c>
      <c r="CH551" s="64">
        <v>193</v>
      </c>
      <c r="CI551" s="64">
        <v>213</v>
      </c>
      <c r="CJ551" s="64">
        <v>224</v>
      </c>
      <c r="CK551" s="64">
        <v>226</v>
      </c>
      <c r="CL551" s="327">
        <v>259</v>
      </c>
      <c r="CM551" s="328">
        <v>0.120531715070077</v>
      </c>
      <c r="CN551" s="328">
        <v>0.123151738187553</v>
      </c>
      <c r="CO551" s="55" t="s">
        <v>43</v>
      </c>
      <c r="CQ551" s="155"/>
      <c r="CR551" s="318">
        <f>VLOOKUP($C551,'[1]Prioritized List'!$B:$AP,39,FALSE)</f>
        <v>0</v>
      </c>
      <c r="CS551" s="331">
        <v>0</v>
      </c>
      <c r="CT551" s="214">
        <v>0</v>
      </c>
      <c r="CU551" s="302">
        <v>9</v>
      </c>
      <c r="CV551" s="302">
        <v>9</v>
      </c>
      <c r="CW551" s="352" t="s">
        <v>2773</v>
      </c>
      <c r="CY551" s="155"/>
      <c r="CZ551" s="155"/>
      <c r="DA551" s="155" t="s">
        <v>3040</v>
      </c>
    </row>
    <row r="552" spans="1:105" s="153" customFormat="1">
      <c r="A552" s="55">
        <v>551</v>
      </c>
      <c r="B552" s="150" t="s">
        <v>1212</v>
      </c>
      <c r="C552" s="150" t="s">
        <v>1212</v>
      </c>
      <c r="D552" s="151" t="s">
        <v>29</v>
      </c>
      <c r="E552" s="152"/>
      <c r="G552" s="154"/>
      <c r="H552" s="154"/>
      <c r="I552" s="154"/>
      <c r="J552" s="155"/>
      <c r="K552" s="155" t="s">
        <v>41</v>
      </c>
      <c r="L552" s="155"/>
      <c r="M552" s="158" t="s">
        <v>495</v>
      </c>
      <c r="N552" s="160" t="s">
        <v>1529</v>
      </c>
      <c r="O552" s="159" t="s">
        <v>1530</v>
      </c>
      <c r="P552" s="160" t="s">
        <v>1534</v>
      </c>
      <c r="Q552" s="161" t="s">
        <v>1521</v>
      </c>
      <c r="R552" s="162">
        <v>41869</v>
      </c>
      <c r="S552" s="163" t="s">
        <v>1527</v>
      </c>
      <c r="T552" s="166"/>
      <c r="U552" s="155" t="s">
        <v>54</v>
      </c>
      <c r="W552" s="167"/>
      <c r="X552" s="161" t="s">
        <v>1179</v>
      </c>
      <c r="Y552" s="155"/>
      <c r="Z552" s="155"/>
      <c r="AA552" s="162"/>
      <c r="AB552" s="162"/>
      <c r="AC552" s="269"/>
      <c r="AD552" s="162"/>
      <c r="AE552" s="168"/>
      <c r="AF552" s="282"/>
      <c r="AG552" s="282"/>
      <c r="AH552" s="167">
        <v>42005</v>
      </c>
      <c r="AJ552" s="168"/>
      <c r="AK552" s="162">
        <v>42101</v>
      </c>
      <c r="AL552" s="162"/>
      <c r="AM552" s="71">
        <v>2</v>
      </c>
      <c r="AN552" s="71"/>
      <c r="AO552" s="162">
        <v>42093</v>
      </c>
      <c r="AQ552" s="168"/>
      <c r="AR552" s="162">
        <v>42093</v>
      </c>
      <c r="AS552" s="71"/>
      <c r="AT552" s="282"/>
      <c r="AU552" s="168"/>
      <c r="AW552" s="71"/>
      <c r="AX552" s="155"/>
      <c r="AY552">
        <v>31.165616666666669</v>
      </c>
      <c r="AZ552">
        <v>118.04508333333334</v>
      </c>
      <c r="BA552" s="157">
        <v>13</v>
      </c>
      <c r="BB552" s="164">
        <v>2.1</v>
      </c>
      <c r="BC552" s="165"/>
      <c r="BD552" s="155" t="s">
        <v>43</v>
      </c>
      <c r="BE552" s="303">
        <v>4.3755357142857134</v>
      </c>
      <c r="BF552" s="296" t="s">
        <v>1967</v>
      </c>
      <c r="BG552" s="162">
        <v>42212</v>
      </c>
      <c r="BH552" s="162" t="s">
        <v>1124</v>
      </c>
      <c r="BI552" s="95" t="s">
        <v>2023</v>
      </c>
      <c r="BJ552" s="99">
        <v>148.56629999999998</v>
      </c>
      <c r="BK552" s="307">
        <v>3.5971223021582701E-3</v>
      </c>
      <c r="BL552" s="93" t="s">
        <v>2015</v>
      </c>
      <c r="BM552" s="55">
        <v>5</v>
      </c>
      <c r="BN552" s="322" t="s">
        <v>2136</v>
      </c>
      <c r="BO552" s="358">
        <v>1E-3</v>
      </c>
      <c r="BP552" s="358">
        <v>6.0000000000000001E-3</v>
      </c>
      <c r="BQ552" s="358">
        <v>0.99</v>
      </c>
      <c r="BR552" s="358">
        <v>0</v>
      </c>
      <c r="BS552" s="358">
        <v>1E-3</v>
      </c>
      <c r="BT552" s="358">
        <v>1E-3</v>
      </c>
      <c r="BU552" s="359">
        <v>0</v>
      </c>
      <c r="BV552" s="358">
        <v>9.8726400000000004E-6</v>
      </c>
      <c r="BW552" s="358">
        <v>0.11856614</v>
      </c>
      <c r="BX552" s="358">
        <v>0.77323946799999999</v>
      </c>
      <c r="BY552" s="358">
        <v>2.0189371000000001E-2</v>
      </c>
      <c r="BZ552" s="358">
        <v>5.5628227000000002E-2</v>
      </c>
      <c r="CA552" s="358">
        <v>3.8435650000000002E-3</v>
      </c>
      <c r="CB552" s="359">
        <v>2.8523356E-2</v>
      </c>
      <c r="CC552" s="64">
        <v>296</v>
      </c>
      <c r="CD552" s="64">
        <v>307</v>
      </c>
      <c r="CE552" s="64">
        <v>268</v>
      </c>
      <c r="CF552" s="64">
        <v>283</v>
      </c>
      <c r="CG552" s="64">
        <v>248</v>
      </c>
      <c r="CH552" s="64">
        <v>193</v>
      </c>
      <c r="CI552" s="64">
        <v>213</v>
      </c>
      <c r="CJ552" s="64">
        <v>224</v>
      </c>
      <c r="CK552" s="64">
        <v>226</v>
      </c>
      <c r="CL552" s="327">
        <v>259</v>
      </c>
      <c r="CM552" s="328">
        <v>0.17821124115012299</v>
      </c>
      <c r="CN552" s="328">
        <v>9.5506013081088706E-2</v>
      </c>
      <c r="CO552" s="55" t="s">
        <v>43</v>
      </c>
      <c r="CQ552" s="155"/>
      <c r="CR552" s="318">
        <f>VLOOKUP($C552,'[1]Prioritized List'!$B:$AP,39,FALSE)</f>
        <v>0</v>
      </c>
      <c r="CS552" s="331">
        <v>0</v>
      </c>
      <c r="CT552" s="214">
        <v>0</v>
      </c>
      <c r="CU552" s="302">
        <v>9</v>
      </c>
      <c r="CV552" s="302">
        <v>9</v>
      </c>
      <c r="CW552" s="352" t="s">
        <v>2774</v>
      </c>
      <c r="CY552" s="155"/>
      <c r="CZ552" s="155"/>
      <c r="DA552" s="155"/>
    </row>
    <row r="553" spans="1:105" s="153" customFormat="1">
      <c r="A553" s="55">
        <v>552</v>
      </c>
      <c r="B553" s="150" t="s">
        <v>1213</v>
      </c>
      <c r="C553" s="150" t="s">
        <v>1213</v>
      </c>
      <c r="D553" s="151" t="s">
        <v>29</v>
      </c>
      <c r="E553" s="152"/>
      <c r="G553" s="154"/>
      <c r="H553" s="154"/>
      <c r="I553" s="154"/>
      <c r="J553" s="155"/>
      <c r="K553" s="155" t="s">
        <v>41</v>
      </c>
      <c r="L553" s="155"/>
      <c r="M553" s="158" t="s">
        <v>495</v>
      </c>
      <c r="N553" s="160" t="s">
        <v>1529</v>
      </c>
      <c r="O553" s="159" t="s">
        <v>1530</v>
      </c>
      <c r="P553" s="160" t="s">
        <v>1534</v>
      </c>
      <c r="Q553" s="161" t="s">
        <v>1521</v>
      </c>
      <c r="R553" s="162">
        <v>41869</v>
      </c>
      <c r="S553" s="163" t="s">
        <v>1527</v>
      </c>
      <c r="T553" s="166"/>
      <c r="U553" s="155" t="s">
        <v>66</v>
      </c>
      <c r="W553" s="167"/>
      <c r="X553" s="161" t="s">
        <v>1179</v>
      </c>
      <c r="Y553" s="155"/>
      <c r="Z553" s="155"/>
      <c r="AA553" s="162"/>
      <c r="AB553" s="162"/>
      <c r="AC553" s="269"/>
      <c r="AD553" s="162"/>
      <c r="AE553" s="168"/>
      <c r="AF553" s="282"/>
      <c r="AG553" s="282"/>
      <c r="AH553" s="167">
        <v>42005</v>
      </c>
      <c r="AJ553" s="168"/>
      <c r="AK553" s="162">
        <v>42101</v>
      </c>
      <c r="AL553" s="162" t="s">
        <v>2013</v>
      </c>
      <c r="AM553" s="71">
        <v>2</v>
      </c>
      <c r="AN553" s="71">
        <v>1</v>
      </c>
      <c r="AO553" s="162">
        <v>42093</v>
      </c>
      <c r="AQ553" s="168"/>
      <c r="AR553" s="162">
        <v>42093</v>
      </c>
      <c r="AS553" s="71"/>
      <c r="AT553" s="282" t="s">
        <v>1967</v>
      </c>
      <c r="AU553" s="168"/>
      <c r="AW553" s="71"/>
      <c r="AX553" s="155" t="s">
        <v>1967</v>
      </c>
      <c r="AY553">
        <v>31.103183333333334</v>
      </c>
      <c r="AZ553">
        <v>118.00826666666666</v>
      </c>
      <c r="BA553" s="157">
        <v>20</v>
      </c>
      <c r="BB553" s="164">
        <v>1.9</v>
      </c>
      <c r="BC553" s="165"/>
      <c r="BD553" s="155" t="s">
        <v>43</v>
      </c>
      <c r="BE553" s="303">
        <v>4.3182142857142853</v>
      </c>
      <c r="BF553" s="296" t="s">
        <v>1967</v>
      </c>
      <c r="BG553" s="162">
        <v>42212</v>
      </c>
      <c r="BH553" s="162" t="s">
        <v>1124</v>
      </c>
      <c r="BI553" s="95" t="s">
        <v>2023</v>
      </c>
      <c r="BJ553" s="99">
        <v>195.2655</v>
      </c>
      <c r="BK553" s="307">
        <v>7.7594568380213403E-3</v>
      </c>
      <c r="BL553" s="93" t="s">
        <v>2015</v>
      </c>
      <c r="BM553" s="55">
        <v>5</v>
      </c>
      <c r="BN553" s="322" t="s">
        <v>2136</v>
      </c>
      <c r="BO553" s="358">
        <v>0</v>
      </c>
      <c r="BP553" s="358">
        <v>6.0000000000000001E-3</v>
      </c>
      <c r="BQ553" s="358">
        <v>0.98899999999999999</v>
      </c>
      <c r="BR553" s="358">
        <v>1E-3</v>
      </c>
      <c r="BS553" s="358">
        <v>3.0000000000000001E-3</v>
      </c>
      <c r="BT553" s="358">
        <v>0</v>
      </c>
      <c r="BU553" s="359">
        <v>0</v>
      </c>
      <c r="BV553" s="358">
        <v>9.8609900000000003E-6</v>
      </c>
      <c r="BW553" s="358">
        <v>0.118874643</v>
      </c>
      <c r="BX553" s="358">
        <v>0.77244016699999996</v>
      </c>
      <c r="BY553" s="358">
        <v>1.9784897999999999E-2</v>
      </c>
      <c r="BZ553" s="358">
        <v>5.7744482999999999E-2</v>
      </c>
      <c r="CA553" s="358">
        <v>2.852837E-3</v>
      </c>
      <c r="CB553" s="359">
        <v>2.8293110999999999E-2</v>
      </c>
      <c r="CC553" s="64">
        <v>296</v>
      </c>
      <c r="CD553" s="64">
        <v>307</v>
      </c>
      <c r="CE553" s="64">
        <v>268</v>
      </c>
      <c r="CF553" s="64">
        <v>283</v>
      </c>
      <c r="CG553" s="64">
        <v>248</v>
      </c>
      <c r="CH553" s="64">
        <v>193</v>
      </c>
      <c r="CI553" s="64">
        <v>213</v>
      </c>
      <c r="CJ553" s="64">
        <v>224</v>
      </c>
      <c r="CK553" s="64">
        <v>225</v>
      </c>
      <c r="CL553" s="327">
        <v>259</v>
      </c>
      <c r="CM553" s="328">
        <v>0.17956942638347101</v>
      </c>
      <c r="CN553" s="328">
        <v>9.6086788066640796E-2</v>
      </c>
      <c r="CO553" s="55" t="s">
        <v>43</v>
      </c>
      <c r="CQ553" s="155"/>
      <c r="CR553" s="318">
        <f>VLOOKUP($C553,'[1]Prioritized List'!$B:$AP,39,FALSE)</f>
        <v>0</v>
      </c>
      <c r="CS553" s="331">
        <v>0</v>
      </c>
      <c r="CT553" s="214">
        <v>0</v>
      </c>
      <c r="CU553" s="302">
        <v>9</v>
      </c>
      <c r="CV553" s="302">
        <v>9</v>
      </c>
      <c r="CW553" s="352" t="s">
        <v>2775</v>
      </c>
      <c r="CY553" s="155"/>
      <c r="CZ553" s="155"/>
      <c r="DA553" s="155"/>
    </row>
    <row r="554" spans="1:105" s="153" customFormat="1">
      <c r="A554" s="55">
        <v>553</v>
      </c>
      <c r="B554" s="150" t="s">
        <v>1214</v>
      </c>
      <c r="C554" s="150" t="s">
        <v>1214</v>
      </c>
      <c r="D554" s="151" t="s">
        <v>29</v>
      </c>
      <c r="E554" s="152"/>
      <c r="G554" s="154"/>
      <c r="H554" s="154"/>
      <c r="I554" s="154"/>
      <c r="J554" s="155"/>
      <c r="K554" s="155" t="s">
        <v>41</v>
      </c>
      <c r="L554" s="155"/>
      <c r="M554" s="158" t="s">
        <v>495</v>
      </c>
      <c r="N554" s="160" t="s">
        <v>1529</v>
      </c>
      <c r="O554" s="159" t="s">
        <v>1530</v>
      </c>
      <c r="P554" s="160" t="s">
        <v>1534</v>
      </c>
      <c r="Q554" s="161" t="s">
        <v>1521</v>
      </c>
      <c r="R554" s="162">
        <v>41869</v>
      </c>
      <c r="S554" s="163" t="s">
        <v>1527</v>
      </c>
      <c r="T554" s="166"/>
      <c r="U554" s="155" t="s">
        <v>66</v>
      </c>
      <c r="W554" s="167"/>
      <c r="X554" s="161" t="s">
        <v>1179</v>
      </c>
      <c r="Y554" s="155"/>
      <c r="Z554" s="155"/>
      <c r="AA554" s="162"/>
      <c r="AB554" s="162"/>
      <c r="AC554" s="269"/>
      <c r="AD554" s="162"/>
      <c r="AE554" s="168"/>
      <c r="AF554" s="282"/>
      <c r="AG554" s="282"/>
      <c r="AH554" s="167">
        <v>42005</v>
      </c>
      <c r="AJ554" s="168"/>
      <c r="AK554" s="162">
        <v>42101</v>
      </c>
      <c r="AL554" s="162" t="s">
        <v>2013</v>
      </c>
      <c r="AM554" s="71">
        <v>2</v>
      </c>
      <c r="AN554" s="71"/>
      <c r="AO554" s="162">
        <v>42093</v>
      </c>
      <c r="AQ554" s="168"/>
      <c r="AR554" s="162">
        <v>42093</v>
      </c>
      <c r="AS554" s="71"/>
      <c r="AT554" s="282" t="s">
        <v>1967</v>
      </c>
      <c r="AU554" s="168"/>
      <c r="AW554" s="71"/>
      <c r="AX554" s="155"/>
      <c r="AY554">
        <v>31.103200000000001</v>
      </c>
      <c r="AZ554">
        <v>118.00801666666668</v>
      </c>
      <c r="BA554" s="157">
        <v>20</v>
      </c>
      <c r="BB554" s="164">
        <v>1.8</v>
      </c>
      <c r="BC554" s="165"/>
      <c r="BD554" s="155" t="s">
        <v>43</v>
      </c>
      <c r="BE554" s="303">
        <v>4.5666071428571424</v>
      </c>
      <c r="BF554" s="296" t="s">
        <v>1967</v>
      </c>
      <c r="BG554" s="162">
        <v>42212</v>
      </c>
      <c r="BH554" s="162" t="s">
        <v>1124</v>
      </c>
      <c r="BI554" s="95" t="s">
        <v>2023</v>
      </c>
      <c r="BJ554" s="99">
        <v>189.80879999999999</v>
      </c>
      <c r="BK554" s="307">
        <v>1.9736842105263202E-3</v>
      </c>
      <c r="BL554" s="93" t="s">
        <v>2015</v>
      </c>
      <c r="BM554" s="55">
        <v>2</v>
      </c>
      <c r="BN554" s="324" t="s">
        <v>3037</v>
      </c>
      <c r="BO554" s="358">
        <v>0</v>
      </c>
      <c r="BP554" s="358">
        <v>3.7999999999999999E-2</v>
      </c>
      <c r="BQ554" s="358">
        <v>1E-3</v>
      </c>
      <c r="BR554" s="358">
        <v>0.96099999999999997</v>
      </c>
      <c r="BS554" s="358">
        <v>0</v>
      </c>
      <c r="BT554" s="358">
        <v>0</v>
      </c>
      <c r="BU554" s="359">
        <v>0</v>
      </c>
      <c r="BV554" s="358">
        <v>9.7616600000000007E-6</v>
      </c>
      <c r="BW554" s="358">
        <v>0.12898927800000001</v>
      </c>
      <c r="BX554" s="358">
        <v>0.66318189900000002</v>
      </c>
      <c r="BY554" s="358">
        <v>0.109718173</v>
      </c>
      <c r="BZ554" s="358">
        <v>5.0778719E-2</v>
      </c>
      <c r="CA554" s="358">
        <v>9.7616600000000007E-6</v>
      </c>
      <c r="CB554" s="359">
        <v>4.7312409E-2</v>
      </c>
      <c r="CC554" s="64">
        <v>296</v>
      </c>
      <c r="CD554" s="64">
        <v>307</v>
      </c>
      <c r="CE554" s="64">
        <v>267</v>
      </c>
      <c r="CF554" s="64">
        <v>285</v>
      </c>
      <c r="CG554" s="64">
        <v>248</v>
      </c>
      <c r="CH554" s="64">
        <v>193</v>
      </c>
      <c r="CI554" s="64">
        <v>214</v>
      </c>
      <c r="CJ554" s="64">
        <v>223</v>
      </c>
      <c r="CK554" s="64">
        <v>226</v>
      </c>
      <c r="CL554" s="327">
        <v>259</v>
      </c>
      <c r="CM554" s="328">
        <v>0.16454269614217601</v>
      </c>
      <c r="CN554" s="328">
        <v>0.111341703849746</v>
      </c>
      <c r="CO554" s="55" t="s">
        <v>43</v>
      </c>
      <c r="CQ554" s="155"/>
      <c r="CR554" s="318">
        <f>VLOOKUP($C554,'[1]Prioritized List'!$B:$AP,39,FALSE)</f>
        <v>0</v>
      </c>
      <c r="CS554" s="331">
        <v>0</v>
      </c>
      <c r="CT554" s="214">
        <v>0</v>
      </c>
      <c r="CU554" s="302">
        <v>9</v>
      </c>
      <c r="CV554" s="302">
        <v>9</v>
      </c>
      <c r="CW554" s="352" t="s">
        <v>2776</v>
      </c>
      <c r="CY554" s="155"/>
      <c r="CZ554" s="155"/>
      <c r="DA554" s="155"/>
    </row>
    <row r="555" spans="1:105" s="153" customFormat="1">
      <c r="A555" s="55">
        <v>554</v>
      </c>
      <c r="B555" s="150" t="s">
        <v>1215</v>
      </c>
      <c r="C555" s="150" t="s">
        <v>1215</v>
      </c>
      <c r="D555" s="151" t="s">
        <v>29</v>
      </c>
      <c r="E555" s="152"/>
      <c r="G555" s="154"/>
      <c r="H555" s="154"/>
      <c r="I555" s="154"/>
      <c r="J555" s="155"/>
      <c r="K555" s="155" t="s">
        <v>41</v>
      </c>
      <c r="L555" s="155"/>
      <c r="M555" s="158" t="s">
        <v>495</v>
      </c>
      <c r="N555" s="160" t="s">
        <v>1529</v>
      </c>
      <c r="O555" s="159" t="s">
        <v>1530</v>
      </c>
      <c r="P555" s="160" t="s">
        <v>1534</v>
      </c>
      <c r="Q555" s="161" t="s">
        <v>1521</v>
      </c>
      <c r="R555" s="162">
        <v>41869</v>
      </c>
      <c r="S555" s="163" t="s">
        <v>1527</v>
      </c>
      <c r="T555" s="166"/>
      <c r="U555" s="155" t="s">
        <v>66</v>
      </c>
      <c r="W555" s="167"/>
      <c r="X555" s="161" t="s">
        <v>1179</v>
      </c>
      <c r="Y555" s="155"/>
      <c r="Z555" s="155"/>
      <c r="AA555" s="162"/>
      <c r="AB555" s="162"/>
      <c r="AC555" s="269"/>
      <c r="AD555" s="162"/>
      <c r="AE555" s="168"/>
      <c r="AF555" s="282"/>
      <c r="AG555" s="282"/>
      <c r="AH555" s="167">
        <v>42005</v>
      </c>
      <c r="AJ555" s="168"/>
      <c r="AK555" s="162">
        <v>42101</v>
      </c>
      <c r="AL555" s="162"/>
      <c r="AM555" s="71">
        <v>2</v>
      </c>
      <c r="AN555" s="71"/>
      <c r="AO555" s="162">
        <v>42093</v>
      </c>
      <c r="AQ555" s="168"/>
      <c r="AR555" s="162">
        <v>42093</v>
      </c>
      <c r="AS555" s="71"/>
      <c r="AT555" s="282" t="s">
        <v>1967</v>
      </c>
      <c r="AU555" s="168"/>
      <c r="AW555" s="71"/>
      <c r="AX555" s="155"/>
      <c r="AY555">
        <v>31.097483333333333</v>
      </c>
      <c r="AZ555">
        <v>118.02366666666667</v>
      </c>
      <c r="BA555" s="157">
        <v>30</v>
      </c>
      <c r="BB555" s="164">
        <v>0.5</v>
      </c>
      <c r="BC555" s="165"/>
      <c r="BD555" s="155" t="s">
        <v>43</v>
      </c>
      <c r="BE555" s="303">
        <v>4.3182142857142853</v>
      </c>
      <c r="BF555" s="296" t="s">
        <v>1967</v>
      </c>
      <c r="BG555" s="162">
        <v>42212</v>
      </c>
      <c r="BH555" s="162" t="s">
        <v>1124</v>
      </c>
      <c r="BI555" s="95" t="s">
        <v>2023</v>
      </c>
      <c r="BJ555" s="99">
        <v>73.441500000000005</v>
      </c>
      <c r="BK555" s="307">
        <v>1.01916021198532E-3</v>
      </c>
      <c r="BL555" s="93" t="s">
        <v>2015</v>
      </c>
      <c r="BM555" s="55">
        <v>5</v>
      </c>
      <c r="BN555" s="322" t="s">
        <v>2136</v>
      </c>
      <c r="BO555" s="358">
        <v>2E-3</v>
      </c>
      <c r="BP555" s="358">
        <v>0.113</v>
      </c>
      <c r="BQ555" s="358">
        <v>0.85599999999999998</v>
      </c>
      <c r="BR555" s="358">
        <v>0</v>
      </c>
      <c r="BS555" s="358">
        <v>2.7E-2</v>
      </c>
      <c r="BT555" s="358">
        <v>2E-3</v>
      </c>
      <c r="BU555" s="359">
        <v>0</v>
      </c>
      <c r="BV555" s="358">
        <v>9.8060900000000002E-6</v>
      </c>
      <c r="BW555" s="358">
        <v>0.11373502200000001</v>
      </c>
      <c r="BX555" s="358">
        <v>0.75803166799999999</v>
      </c>
      <c r="BY555" s="358">
        <v>1.7909175999999999E-2</v>
      </c>
      <c r="BZ555" s="358">
        <v>7.1840784000000005E-2</v>
      </c>
      <c r="CA555" s="358">
        <v>7.3227730000000003E-3</v>
      </c>
      <c r="CB555" s="359">
        <v>3.1150772E-2</v>
      </c>
      <c r="CC555" s="64">
        <v>295</v>
      </c>
      <c r="CD555" s="64">
        <v>306</v>
      </c>
      <c r="CE555" s="64">
        <v>266</v>
      </c>
      <c r="CF555" s="64">
        <v>283</v>
      </c>
      <c r="CG555" s="64">
        <v>250</v>
      </c>
      <c r="CH555" s="64">
        <v>194</v>
      </c>
      <c r="CI555" s="64">
        <v>213</v>
      </c>
      <c r="CJ555" s="64">
        <v>221</v>
      </c>
      <c r="CK555" s="64">
        <v>227</v>
      </c>
      <c r="CL555" s="327">
        <v>258</v>
      </c>
      <c r="CM555" s="328">
        <v>0.13278427972836301</v>
      </c>
      <c r="CN555" s="328">
        <v>0.117760746417861</v>
      </c>
      <c r="CO555" s="55" t="s">
        <v>43</v>
      </c>
      <c r="CQ555" s="155"/>
      <c r="CR555" s="318">
        <f>VLOOKUP($C555,'[1]Prioritized List'!$B:$AP,39,FALSE)</f>
        <v>0</v>
      </c>
      <c r="CS555" s="331">
        <v>0</v>
      </c>
      <c r="CT555" s="214">
        <v>0</v>
      </c>
      <c r="CU555" s="302">
        <v>9</v>
      </c>
      <c r="CV555" s="302">
        <v>9</v>
      </c>
      <c r="CW555" s="352" t="s">
        <v>2777</v>
      </c>
      <c r="CY555" s="155"/>
      <c r="CZ555" s="155"/>
      <c r="DA555" s="155" t="s">
        <v>3040</v>
      </c>
    </row>
    <row r="556" spans="1:105" s="153" customFormat="1">
      <c r="A556" s="55">
        <v>555</v>
      </c>
      <c r="B556" s="150" t="s">
        <v>1216</v>
      </c>
      <c r="C556" s="150" t="s">
        <v>1216</v>
      </c>
      <c r="D556" s="151" t="s">
        <v>29</v>
      </c>
      <c r="E556" s="152"/>
      <c r="G556" s="154"/>
      <c r="H556" s="154"/>
      <c r="I556" s="154"/>
      <c r="J556" s="155"/>
      <c r="K556" s="155" t="s">
        <v>41</v>
      </c>
      <c r="L556" s="155"/>
      <c r="M556" s="158" t="s">
        <v>495</v>
      </c>
      <c r="N556" s="160" t="s">
        <v>1529</v>
      </c>
      <c r="O556" s="159" t="s">
        <v>1530</v>
      </c>
      <c r="P556" s="160" t="s">
        <v>1534</v>
      </c>
      <c r="Q556" s="161" t="s">
        <v>1521</v>
      </c>
      <c r="R556" s="162">
        <v>41869</v>
      </c>
      <c r="S556" s="163" t="s">
        <v>1527</v>
      </c>
      <c r="T556" s="166"/>
      <c r="U556" s="155" t="s">
        <v>66</v>
      </c>
      <c r="W556" s="167"/>
      <c r="X556" s="161" t="s">
        <v>1179</v>
      </c>
      <c r="Y556" s="155"/>
      <c r="Z556" s="155"/>
      <c r="AA556" s="162"/>
      <c r="AB556" s="162"/>
      <c r="AC556" s="269"/>
      <c r="AD556" s="162"/>
      <c r="AE556" s="168"/>
      <c r="AF556" s="282"/>
      <c r="AG556" s="282"/>
      <c r="AH556" s="167">
        <v>42005</v>
      </c>
      <c r="AJ556" s="168"/>
      <c r="AK556" s="162">
        <v>42101</v>
      </c>
      <c r="AL556" s="162"/>
      <c r="AM556" s="71">
        <v>1</v>
      </c>
      <c r="AN556" s="71"/>
      <c r="AO556" s="162">
        <v>42093</v>
      </c>
      <c r="AQ556" s="168"/>
      <c r="AR556" s="162">
        <v>42093</v>
      </c>
      <c r="AS556" s="71"/>
      <c r="AT556" s="282" t="s">
        <v>1967</v>
      </c>
      <c r="AU556" s="168"/>
      <c r="AW556" s="71"/>
      <c r="AX556" s="155"/>
      <c r="AY556">
        <v>31.095966666666669</v>
      </c>
      <c r="AZ556">
        <v>118.00141666666667</v>
      </c>
      <c r="BA556" s="157">
        <v>24</v>
      </c>
      <c r="BB556" s="164">
        <v>1.3</v>
      </c>
      <c r="BC556" s="165"/>
      <c r="BD556" s="155" t="s">
        <v>43</v>
      </c>
      <c r="BE556" s="303">
        <v>4.3946428571428573</v>
      </c>
      <c r="BF556" s="296" t="s">
        <v>1967</v>
      </c>
      <c r="BG556" s="162">
        <v>42212</v>
      </c>
      <c r="BH556" s="162" t="s">
        <v>1124</v>
      </c>
      <c r="BI556" s="95" t="s">
        <v>2023</v>
      </c>
      <c r="BJ556" s="99">
        <v>67.519499999999994</v>
      </c>
      <c r="BK556" s="307">
        <v>1.35406218655968E-2</v>
      </c>
      <c r="BL556" s="93" t="s">
        <v>2015</v>
      </c>
      <c r="BM556" s="55">
        <v>5</v>
      </c>
      <c r="BN556" s="322" t="s">
        <v>2136</v>
      </c>
      <c r="BO556" s="358">
        <v>1E-3</v>
      </c>
      <c r="BP556" s="358">
        <v>2.1999999999999999E-2</v>
      </c>
      <c r="BQ556" s="358">
        <v>0.97199999999999998</v>
      </c>
      <c r="BR556" s="358">
        <v>1E-3</v>
      </c>
      <c r="BS556" s="358">
        <v>0</v>
      </c>
      <c r="BT556" s="358">
        <v>1E-3</v>
      </c>
      <c r="BU556" s="359">
        <v>4.0000000000000001E-3</v>
      </c>
      <c r="BV556" s="358">
        <v>9.9193300000000005E-6</v>
      </c>
      <c r="BW556" s="358">
        <v>0.123315623</v>
      </c>
      <c r="BX556" s="358">
        <v>0.77132551199999999</v>
      </c>
      <c r="BY556" s="358">
        <v>2.1070935999999998E-2</v>
      </c>
      <c r="BZ556" s="358">
        <v>5.3899598999999999E-2</v>
      </c>
      <c r="CA556" s="358">
        <v>1.8447100000000001E-3</v>
      </c>
      <c r="CB556" s="359">
        <v>2.8533701000000002E-2</v>
      </c>
      <c r="CC556" s="64">
        <v>296</v>
      </c>
      <c r="CD556" s="64">
        <v>307</v>
      </c>
      <c r="CE556" s="64">
        <v>268</v>
      </c>
      <c r="CF556" s="64">
        <v>283</v>
      </c>
      <c r="CG556" s="64">
        <v>248</v>
      </c>
      <c r="CH556" s="64">
        <v>193</v>
      </c>
      <c r="CI556" s="64">
        <v>213</v>
      </c>
      <c r="CJ556" s="64">
        <v>224</v>
      </c>
      <c r="CK556" s="64">
        <v>227</v>
      </c>
      <c r="CL556" s="327">
        <v>259</v>
      </c>
      <c r="CM556" s="328">
        <v>0.23248085536772101</v>
      </c>
      <c r="CN556" s="328">
        <v>9.2771084337349402E-2</v>
      </c>
      <c r="CO556" s="55" t="s">
        <v>43</v>
      </c>
      <c r="CQ556" s="155"/>
      <c r="CR556" s="318">
        <f>VLOOKUP($C556,'[1]Prioritized List'!$B:$AP,39,FALSE)</f>
        <v>0</v>
      </c>
      <c r="CS556" s="331">
        <v>0</v>
      </c>
      <c r="CT556" s="214">
        <v>0</v>
      </c>
      <c r="CU556" s="302">
        <v>9</v>
      </c>
      <c r="CV556" s="302">
        <v>9</v>
      </c>
      <c r="CW556" s="352" t="s">
        <v>2778</v>
      </c>
      <c r="CY556" s="155"/>
      <c r="CZ556" s="155"/>
      <c r="DA556" s="155"/>
    </row>
    <row r="557" spans="1:105" s="153" customFormat="1">
      <c r="A557" s="55">
        <v>556</v>
      </c>
      <c r="B557" s="150" t="s">
        <v>1217</v>
      </c>
      <c r="C557" s="150" t="s">
        <v>1217</v>
      </c>
      <c r="D557" s="151" t="s">
        <v>29</v>
      </c>
      <c r="E557" s="152"/>
      <c r="G557" s="154"/>
      <c r="H557" s="154"/>
      <c r="I557" s="154"/>
      <c r="J557" s="155"/>
      <c r="K557" s="155" t="s">
        <v>41</v>
      </c>
      <c r="L557" s="155"/>
      <c r="M557" s="158" t="s">
        <v>495</v>
      </c>
      <c r="N557" s="160" t="s">
        <v>1529</v>
      </c>
      <c r="O557" s="159" t="s">
        <v>1530</v>
      </c>
      <c r="P557" s="160" t="s">
        <v>1534</v>
      </c>
      <c r="Q557" s="161" t="s">
        <v>1521</v>
      </c>
      <c r="R557" s="162">
        <v>41869</v>
      </c>
      <c r="S557" s="163" t="s">
        <v>1527</v>
      </c>
      <c r="T557" s="166"/>
      <c r="U557" s="155" t="s">
        <v>66</v>
      </c>
      <c r="W557" s="167"/>
      <c r="X557" s="161" t="s">
        <v>1179</v>
      </c>
      <c r="Y557" s="155"/>
      <c r="Z557" s="155"/>
      <c r="AA557" s="162"/>
      <c r="AB557" s="162"/>
      <c r="AC557" s="269"/>
      <c r="AD557" s="162"/>
      <c r="AE557" s="168"/>
      <c r="AF557" s="282"/>
      <c r="AG557" s="282"/>
      <c r="AH557" s="167">
        <v>42005</v>
      </c>
      <c r="AJ557" s="168"/>
      <c r="AK557" s="162">
        <v>42101</v>
      </c>
      <c r="AL557" s="162"/>
      <c r="AM557" s="71">
        <v>1</v>
      </c>
      <c r="AN557" s="71"/>
      <c r="AO557" s="162">
        <v>42093</v>
      </c>
      <c r="AQ557" s="168"/>
      <c r="AR557" s="162">
        <v>42093</v>
      </c>
      <c r="AS557" s="71"/>
      <c r="AT557" s="282"/>
      <c r="AU557" s="168"/>
      <c r="AW557" s="71"/>
      <c r="AX557" s="155"/>
      <c r="AY557">
        <v>31.075316666666669</v>
      </c>
      <c r="AZ557">
        <v>117.99073333333334</v>
      </c>
      <c r="BA557" s="157">
        <v>19</v>
      </c>
      <c r="BB557" s="164">
        <v>1.2</v>
      </c>
      <c r="BC557" s="165"/>
      <c r="BD557" s="155" t="s">
        <v>43</v>
      </c>
      <c r="BE557" s="303">
        <v>4.2799999999999994</v>
      </c>
      <c r="BF557" s="296" t="s">
        <v>1967</v>
      </c>
      <c r="BG557" s="162">
        <v>42212</v>
      </c>
      <c r="BH557" s="162" t="s">
        <v>1124</v>
      </c>
      <c r="BI557" s="95" t="s">
        <v>2023</v>
      </c>
      <c r="BJ557" s="99">
        <v>28.011299999999999</v>
      </c>
      <c r="BK557" s="307"/>
      <c r="BL557" s="93" t="s">
        <v>2015</v>
      </c>
      <c r="BM557" s="55">
        <v>5</v>
      </c>
      <c r="BN557" s="322" t="s">
        <v>2136</v>
      </c>
      <c r="BO557" s="358">
        <v>1E-3</v>
      </c>
      <c r="BP557" s="358">
        <v>4.0000000000000001E-3</v>
      </c>
      <c r="BQ557" s="358">
        <v>0.96099999999999997</v>
      </c>
      <c r="BR557" s="358">
        <v>1.4E-2</v>
      </c>
      <c r="BS557" s="358">
        <v>1.4999999999999999E-2</v>
      </c>
      <c r="BT557" s="358">
        <v>4.0000000000000001E-3</v>
      </c>
      <c r="BU557" s="359">
        <v>1E-3</v>
      </c>
      <c r="BV557" s="358">
        <v>9.8281500000000001E-6</v>
      </c>
      <c r="BW557" s="358">
        <v>0.113241803</v>
      </c>
      <c r="BX557" s="358">
        <v>0.76846772100000005</v>
      </c>
      <c r="BY557" s="358">
        <v>2.1760371000000001E-2</v>
      </c>
      <c r="BZ557" s="358">
        <v>6.2380763999999998E-2</v>
      </c>
      <c r="CA557" s="358">
        <v>4.8559140000000002E-3</v>
      </c>
      <c r="CB557" s="359">
        <v>2.9283598000000001E-2</v>
      </c>
      <c r="CC557" s="64">
        <v>296</v>
      </c>
      <c r="CD557" s="64">
        <v>307</v>
      </c>
      <c r="CE557" s="64">
        <v>268</v>
      </c>
      <c r="CF557" s="64">
        <v>283</v>
      </c>
      <c r="CG557" s="64">
        <v>248</v>
      </c>
      <c r="CH557" s="64">
        <v>193</v>
      </c>
      <c r="CI557" s="64">
        <v>213</v>
      </c>
      <c r="CJ557" s="64">
        <v>224</v>
      </c>
      <c r="CK557" s="64">
        <v>226</v>
      </c>
      <c r="CL557" s="327">
        <v>259</v>
      </c>
      <c r="CM557" s="328">
        <v>0.15454414102008401</v>
      </c>
      <c r="CN557" s="328">
        <v>0.105547390368117</v>
      </c>
      <c r="CO557" s="55" t="s">
        <v>43</v>
      </c>
      <c r="CQ557" s="155"/>
      <c r="CR557" s="318">
        <f>VLOOKUP($C557,'[1]Prioritized List'!$B:$AP,39,FALSE)</f>
        <v>0</v>
      </c>
      <c r="CS557" s="331">
        <v>0</v>
      </c>
      <c r="CT557" s="214">
        <v>0</v>
      </c>
      <c r="CU557" s="302">
        <v>9</v>
      </c>
      <c r="CV557" s="302">
        <v>9</v>
      </c>
      <c r="CW557" s="352" t="s">
        <v>2779</v>
      </c>
      <c r="CY557" s="155"/>
      <c r="CZ557" s="155"/>
      <c r="DA557" s="155" t="s">
        <v>3040</v>
      </c>
    </row>
    <row r="558" spans="1:105" s="153" customFormat="1">
      <c r="A558" s="55">
        <v>557</v>
      </c>
      <c r="B558" s="150" t="s">
        <v>1218</v>
      </c>
      <c r="C558" s="150" t="s">
        <v>1218</v>
      </c>
      <c r="D558" s="151" t="s">
        <v>29</v>
      </c>
      <c r="E558" s="152"/>
      <c r="G558" s="154"/>
      <c r="H558" s="154"/>
      <c r="I558" s="154"/>
      <c r="J558" s="155"/>
      <c r="K558" s="155" t="s">
        <v>41</v>
      </c>
      <c r="L558" s="155"/>
      <c r="M558" s="158" t="s">
        <v>495</v>
      </c>
      <c r="N558" s="160" t="s">
        <v>1529</v>
      </c>
      <c r="O558" s="159" t="s">
        <v>1530</v>
      </c>
      <c r="P558" s="160" t="s">
        <v>1534</v>
      </c>
      <c r="Q558" s="161" t="s">
        <v>1521</v>
      </c>
      <c r="R558" s="162">
        <v>41869</v>
      </c>
      <c r="S558" s="163" t="s">
        <v>1527</v>
      </c>
      <c r="T558" s="166"/>
      <c r="U558" s="155" t="s">
        <v>54</v>
      </c>
      <c r="W558" s="167"/>
      <c r="X558" s="161" t="s">
        <v>1179</v>
      </c>
      <c r="Y558" s="155"/>
      <c r="Z558" s="155"/>
      <c r="AA558" s="162"/>
      <c r="AB558" s="162"/>
      <c r="AC558" s="269"/>
      <c r="AD558" s="162"/>
      <c r="AE558" s="168"/>
      <c r="AF558" s="282"/>
      <c r="AG558" s="282"/>
      <c r="AH558" s="167">
        <v>42005</v>
      </c>
      <c r="AJ558" s="168"/>
      <c r="AK558" s="162">
        <v>42101</v>
      </c>
      <c r="AL558" s="162" t="s">
        <v>2013</v>
      </c>
      <c r="AM558" s="71">
        <v>2</v>
      </c>
      <c r="AN558" s="71">
        <v>1</v>
      </c>
      <c r="AO558" s="162">
        <v>42093</v>
      </c>
      <c r="AQ558" s="168"/>
      <c r="AR558" s="162">
        <v>42093</v>
      </c>
      <c r="AS558" s="71"/>
      <c r="AT558" s="282" t="s">
        <v>1967</v>
      </c>
      <c r="AU558" s="168"/>
      <c r="AW558" s="71"/>
      <c r="AX558" s="155" t="s">
        <v>1967</v>
      </c>
      <c r="AY558">
        <v>31.074949999999998</v>
      </c>
      <c r="AZ558">
        <v>117.99126666666666</v>
      </c>
      <c r="BA558" s="157">
        <v>18</v>
      </c>
      <c r="BB558" s="164">
        <v>4.5</v>
      </c>
      <c r="BC558" s="165"/>
      <c r="BD558" s="155" t="s">
        <v>43</v>
      </c>
      <c r="BE558" s="303">
        <v>4.2991071428571432</v>
      </c>
      <c r="BF558" s="296" t="s">
        <v>1967</v>
      </c>
      <c r="BG558" s="162">
        <v>42212</v>
      </c>
      <c r="BH558" s="162" t="s">
        <v>1124</v>
      </c>
      <c r="BI558" s="95" t="s">
        <v>2023</v>
      </c>
      <c r="BJ558" s="99">
        <v>272.46299999999997</v>
      </c>
      <c r="BK558" s="307">
        <v>6.90003365870077E-3</v>
      </c>
      <c r="BL558" s="93" t="s">
        <v>2015</v>
      </c>
      <c r="BM558" s="55">
        <v>5</v>
      </c>
      <c r="BN558" s="322" t="s">
        <v>2136</v>
      </c>
      <c r="BO558" s="358">
        <v>4.0000000000000001E-3</v>
      </c>
      <c r="BP558" s="358">
        <v>2.7E-2</v>
      </c>
      <c r="BQ558" s="358">
        <v>0.95199999999999996</v>
      </c>
      <c r="BR558" s="358">
        <v>8.9999999999999993E-3</v>
      </c>
      <c r="BS558" s="358">
        <v>2E-3</v>
      </c>
      <c r="BT558" s="358">
        <v>4.0000000000000001E-3</v>
      </c>
      <c r="BU558" s="359">
        <v>2E-3</v>
      </c>
      <c r="BV558" s="358">
        <v>9.8254400000000002E-6</v>
      </c>
      <c r="BW558" s="358">
        <v>0.10985001899999999</v>
      </c>
      <c r="BX558" s="358">
        <v>0.77164018400000001</v>
      </c>
      <c r="BY558" s="358">
        <v>1.6916872999999999E-2</v>
      </c>
      <c r="BZ558" s="358">
        <v>6.8358403999999998E-2</v>
      </c>
      <c r="CA558" s="358">
        <v>4.7267630000000001E-3</v>
      </c>
      <c r="CB558" s="359">
        <v>2.8497932E-2</v>
      </c>
      <c r="CC558" s="64">
        <v>296</v>
      </c>
      <c r="CD558" s="64">
        <v>307</v>
      </c>
      <c r="CE558" s="64">
        <v>267</v>
      </c>
      <c r="CF558" s="64">
        <v>284</v>
      </c>
      <c r="CG558" s="64">
        <v>248</v>
      </c>
      <c r="CH558" s="64">
        <v>193</v>
      </c>
      <c r="CI558" s="64">
        <v>213</v>
      </c>
      <c r="CJ558" s="64">
        <v>224</v>
      </c>
      <c r="CK558" s="64">
        <v>226</v>
      </c>
      <c r="CL558" s="327">
        <v>259</v>
      </c>
      <c r="CM558" s="328">
        <v>0.126455714492125</v>
      </c>
      <c r="CN558" s="328">
        <v>0.116742201197526</v>
      </c>
      <c r="CO558" s="55" t="s">
        <v>43</v>
      </c>
      <c r="CQ558" s="155"/>
      <c r="CR558" s="318">
        <f>VLOOKUP($C558,'[1]Prioritized List'!$B:$AP,39,FALSE)</f>
        <v>0</v>
      </c>
      <c r="CS558" s="331">
        <v>0</v>
      </c>
      <c r="CT558" s="214">
        <v>0</v>
      </c>
      <c r="CU558" s="302">
        <v>9</v>
      </c>
      <c r="CV558" s="302">
        <v>9</v>
      </c>
      <c r="CW558" s="352" t="s">
        <v>2780</v>
      </c>
      <c r="CY558" s="155"/>
      <c r="CZ558" s="155"/>
      <c r="DA558" s="155" t="s">
        <v>3040</v>
      </c>
    </row>
    <row r="559" spans="1:105" s="153" customFormat="1">
      <c r="A559" s="55">
        <v>558</v>
      </c>
      <c r="B559" s="150" t="s">
        <v>1219</v>
      </c>
      <c r="C559" s="150" t="s">
        <v>1219</v>
      </c>
      <c r="D559" s="151" t="s">
        <v>29</v>
      </c>
      <c r="E559" s="152"/>
      <c r="G559" s="154"/>
      <c r="H559" s="154"/>
      <c r="I559" s="154"/>
      <c r="J559" s="155"/>
      <c r="K559" s="155" t="s">
        <v>41</v>
      </c>
      <c r="L559" s="155"/>
      <c r="M559" s="158" t="s">
        <v>495</v>
      </c>
      <c r="N559" s="160" t="s">
        <v>1529</v>
      </c>
      <c r="O559" s="159" t="s">
        <v>1220</v>
      </c>
      <c r="P559" s="160" t="s">
        <v>1535</v>
      </c>
      <c r="Q559" s="161" t="s">
        <v>1521</v>
      </c>
      <c r="R559" s="162">
        <v>41869</v>
      </c>
      <c r="S559" s="163" t="s">
        <v>1527</v>
      </c>
      <c r="T559" s="166"/>
      <c r="U559" s="155" t="s">
        <v>42</v>
      </c>
      <c r="W559" s="167"/>
      <c r="X559" s="161" t="s">
        <v>1179</v>
      </c>
      <c r="Y559" s="155"/>
      <c r="Z559" s="155"/>
      <c r="AA559" s="162"/>
      <c r="AB559" s="162"/>
      <c r="AC559" s="269"/>
      <c r="AD559" s="162"/>
      <c r="AE559" s="168"/>
      <c r="AF559" s="282"/>
      <c r="AG559" s="282"/>
      <c r="AH559" s="167">
        <v>42005</v>
      </c>
      <c r="AJ559" s="168"/>
      <c r="AK559" s="162">
        <v>42101</v>
      </c>
      <c r="AL559" s="162" t="s">
        <v>2013</v>
      </c>
      <c r="AM559" s="71">
        <v>2</v>
      </c>
      <c r="AN559" s="71">
        <v>1</v>
      </c>
      <c r="AO559" s="162">
        <v>42093</v>
      </c>
      <c r="AQ559" s="168"/>
      <c r="AR559" s="162">
        <v>42093</v>
      </c>
      <c r="AS559" s="71"/>
      <c r="AT559" s="282" t="s">
        <v>1967</v>
      </c>
      <c r="AU559" s="168"/>
      <c r="AW559" s="71"/>
      <c r="AX559" s="155" t="s">
        <v>1967</v>
      </c>
      <c r="AY559">
        <v>31.027083333333334</v>
      </c>
      <c r="AZ559">
        <v>117.99471666666666</v>
      </c>
      <c r="BA559" s="157">
        <v>13</v>
      </c>
      <c r="BB559" s="164">
        <v>1.1000000000000001</v>
      </c>
      <c r="BC559" s="165"/>
      <c r="BD559" s="155" t="s">
        <v>43</v>
      </c>
      <c r="BE559" s="303">
        <v>4.4901785714285714</v>
      </c>
      <c r="BF559" s="296" t="s">
        <v>1967</v>
      </c>
      <c r="BG559" s="162">
        <v>42212</v>
      </c>
      <c r="BH559" s="162" t="s">
        <v>1124</v>
      </c>
      <c r="BI559" s="95" t="s">
        <v>2023</v>
      </c>
      <c r="BJ559" s="99">
        <v>98.990700000000004</v>
      </c>
      <c r="BK559" s="307">
        <v>2.5617140195621801E-3</v>
      </c>
      <c r="BL559" s="93" t="s">
        <v>2015</v>
      </c>
      <c r="BM559" s="55">
        <v>4</v>
      </c>
      <c r="BN559" s="326" t="s">
        <v>2139</v>
      </c>
      <c r="BO559" s="358">
        <v>2E-3</v>
      </c>
      <c r="BP559" s="358">
        <v>0.40100000000000002</v>
      </c>
      <c r="BQ559" s="358">
        <v>0.44800000000000001</v>
      </c>
      <c r="BR559" s="358">
        <v>1.7999999999999999E-2</v>
      </c>
      <c r="BS559" s="358">
        <v>9.8000000000000004E-2</v>
      </c>
      <c r="BT559" s="358">
        <v>2.7E-2</v>
      </c>
      <c r="BU559" s="359">
        <v>6.0000000000000001E-3</v>
      </c>
      <c r="BV559" s="358">
        <v>9.7899400000000003E-6</v>
      </c>
      <c r="BW559" s="358">
        <v>0.125059637</v>
      </c>
      <c r="BX559" s="358">
        <v>0.71736653699999997</v>
      </c>
      <c r="BY559" s="358">
        <v>2.4682038999999999E-2</v>
      </c>
      <c r="BZ559" s="358">
        <v>9.3101479000000001E-2</v>
      </c>
      <c r="CA559" s="358">
        <v>3.7940690000000002E-3</v>
      </c>
      <c r="CB559" s="359">
        <v>3.5986448999999997E-2</v>
      </c>
      <c r="CC559" s="64">
        <v>296</v>
      </c>
      <c r="CD559" s="64">
        <v>307</v>
      </c>
      <c r="CE559" s="64">
        <v>267</v>
      </c>
      <c r="CF559" s="64">
        <v>284</v>
      </c>
      <c r="CG559" s="64">
        <v>248</v>
      </c>
      <c r="CH559" s="64">
        <v>193</v>
      </c>
      <c r="CI559" s="64">
        <v>213</v>
      </c>
      <c r="CJ559" s="64">
        <v>224</v>
      </c>
      <c r="CK559" s="64">
        <v>226</v>
      </c>
      <c r="CL559" s="327">
        <v>259</v>
      </c>
      <c r="CM559" s="328">
        <v>0.106776477387661</v>
      </c>
      <c r="CN559" s="328">
        <v>0.13853121967001</v>
      </c>
      <c r="CO559" s="55" t="s">
        <v>43</v>
      </c>
      <c r="CQ559" s="155"/>
      <c r="CR559" s="318">
        <f>VLOOKUP($C559,'[1]Prioritized List'!$B:$AP,39,FALSE)</f>
        <v>0</v>
      </c>
      <c r="CS559" s="331">
        <v>0</v>
      </c>
      <c r="CT559" s="214">
        <v>0</v>
      </c>
      <c r="CU559" s="302">
        <v>9</v>
      </c>
      <c r="CV559" s="302">
        <v>9</v>
      </c>
      <c r="CW559" s="352" t="s">
        <v>2781</v>
      </c>
      <c r="CY559" s="155"/>
      <c r="CZ559" s="155"/>
      <c r="DA559" s="155" t="s">
        <v>3040</v>
      </c>
    </row>
    <row r="560" spans="1:105" s="153" customFormat="1">
      <c r="A560" s="55">
        <v>559</v>
      </c>
      <c r="B560" s="150" t="s">
        <v>1221</v>
      </c>
      <c r="C560" s="150" t="s">
        <v>1221</v>
      </c>
      <c r="D560" s="151" t="s">
        <v>29</v>
      </c>
      <c r="E560" s="152"/>
      <c r="G560" s="154"/>
      <c r="H560" s="154"/>
      <c r="I560" s="154"/>
      <c r="J560" s="155"/>
      <c r="K560" s="155" t="s">
        <v>41</v>
      </c>
      <c r="L560" s="155"/>
      <c r="M560" s="158" t="s">
        <v>495</v>
      </c>
      <c r="N560" s="160" t="s">
        <v>1529</v>
      </c>
      <c r="O560" s="159" t="s">
        <v>1220</v>
      </c>
      <c r="P560" s="160" t="s">
        <v>1535</v>
      </c>
      <c r="Q560" s="161" t="s">
        <v>1521</v>
      </c>
      <c r="R560" s="162">
        <v>41869</v>
      </c>
      <c r="S560" s="163" t="s">
        <v>1527</v>
      </c>
      <c r="T560" s="166"/>
      <c r="U560" s="155" t="s">
        <v>42</v>
      </c>
      <c r="W560" s="167"/>
      <c r="X560" s="161" t="s">
        <v>1179</v>
      </c>
      <c r="Y560" s="155"/>
      <c r="Z560" s="155"/>
      <c r="AA560" s="162"/>
      <c r="AB560" s="162"/>
      <c r="AC560" s="269"/>
      <c r="AD560" s="162"/>
      <c r="AE560" s="168"/>
      <c r="AF560" s="282"/>
      <c r="AG560" s="282"/>
      <c r="AH560" s="167">
        <v>42005</v>
      </c>
      <c r="AJ560" s="168"/>
      <c r="AK560" s="162">
        <v>42101</v>
      </c>
      <c r="AL560" s="162" t="s">
        <v>2013</v>
      </c>
      <c r="AM560" s="71">
        <v>2</v>
      </c>
      <c r="AN560" s="71">
        <v>1</v>
      </c>
      <c r="AO560" s="162">
        <v>42093</v>
      </c>
      <c r="AQ560" s="168"/>
      <c r="AR560" s="162">
        <v>42093</v>
      </c>
      <c r="AS560" s="71"/>
      <c r="AT560" s="282" t="s">
        <v>1967</v>
      </c>
      <c r="AU560" s="168"/>
      <c r="AW560" s="71"/>
      <c r="AX560" s="155" t="s">
        <v>1967</v>
      </c>
      <c r="AY560">
        <v>31.024433333333331</v>
      </c>
      <c r="AZ560">
        <v>117.9954</v>
      </c>
      <c r="BA560" s="157">
        <v>19</v>
      </c>
      <c r="BB560" s="164">
        <v>1.4</v>
      </c>
      <c r="BC560" s="165"/>
      <c r="BD560" s="155" t="s">
        <v>43</v>
      </c>
      <c r="BE560" s="303">
        <v>4.2991071428571432</v>
      </c>
      <c r="BF560" s="296" t="s">
        <v>1967</v>
      </c>
      <c r="BG560" s="162">
        <v>42212</v>
      </c>
      <c r="BH560" s="162" t="s">
        <v>1124</v>
      </c>
      <c r="BI560" s="95" t="s">
        <v>2023</v>
      </c>
      <c r="BJ560" s="99">
        <v>108.9312</v>
      </c>
      <c r="BK560" s="307">
        <v>2.9576746557878602E-3</v>
      </c>
      <c r="BL560" s="93" t="s">
        <v>2015</v>
      </c>
      <c r="BM560" s="55">
        <v>5</v>
      </c>
      <c r="BN560" s="322" t="s">
        <v>2136</v>
      </c>
      <c r="BO560" s="358">
        <v>1E-3</v>
      </c>
      <c r="BP560" s="358">
        <v>0.29799999999999999</v>
      </c>
      <c r="BQ560" s="358">
        <v>0.6</v>
      </c>
      <c r="BR560" s="358">
        <v>1.6E-2</v>
      </c>
      <c r="BS560" s="358">
        <v>7.1999999999999995E-2</v>
      </c>
      <c r="BT560" s="358">
        <v>1.0999999999999999E-2</v>
      </c>
      <c r="BU560" s="359">
        <v>2E-3</v>
      </c>
      <c r="BV560" s="358">
        <v>9.7729499999999993E-6</v>
      </c>
      <c r="BW560" s="358">
        <v>0.11399358</v>
      </c>
      <c r="BX560" s="358">
        <v>0.730823157</v>
      </c>
      <c r="BY560" s="358">
        <v>1.7907053999999999E-2</v>
      </c>
      <c r="BZ560" s="358">
        <v>9.6265298999999999E-2</v>
      </c>
      <c r="CA560" s="358">
        <v>6.0056320000000003E-3</v>
      </c>
      <c r="CB560" s="359">
        <v>3.4995503999999997E-2</v>
      </c>
      <c r="CC560" s="64">
        <v>296</v>
      </c>
      <c r="CD560" s="64">
        <v>307</v>
      </c>
      <c r="CE560" s="64">
        <v>267</v>
      </c>
      <c r="CF560" s="64">
        <v>283</v>
      </c>
      <c r="CG560" s="64">
        <v>248</v>
      </c>
      <c r="CH560" s="64">
        <v>193</v>
      </c>
      <c r="CI560" s="64">
        <v>213</v>
      </c>
      <c r="CJ560" s="64">
        <v>224</v>
      </c>
      <c r="CK560" s="64">
        <v>226</v>
      </c>
      <c r="CL560" s="327">
        <v>258</v>
      </c>
      <c r="CM560" s="328">
        <v>9.10562057506141E-2</v>
      </c>
      <c r="CN560" s="328">
        <v>0.148280027977364</v>
      </c>
      <c r="CO560" s="55" t="s">
        <v>43</v>
      </c>
      <c r="CQ560" s="155"/>
      <c r="CR560" s="318">
        <f>VLOOKUP($C560,'[1]Prioritized List'!$B:$AP,39,FALSE)</f>
        <v>0</v>
      </c>
      <c r="CS560" s="331">
        <v>0</v>
      </c>
      <c r="CT560" s="214">
        <v>0</v>
      </c>
      <c r="CU560" s="302">
        <v>9</v>
      </c>
      <c r="CV560" s="302">
        <v>9</v>
      </c>
      <c r="CW560" s="352" t="s">
        <v>2782</v>
      </c>
      <c r="CY560" s="155"/>
      <c r="CZ560" s="155" t="s">
        <v>3040</v>
      </c>
      <c r="DA560" s="155" t="s">
        <v>3040</v>
      </c>
    </row>
    <row r="561" spans="1:105" s="153" customFormat="1">
      <c r="A561" s="55">
        <v>560</v>
      </c>
      <c r="B561" s="150" t="s">
        <v>1222</v>
      </c>
      <c r="C561" s="150" t="s">
        <v>1222</v>
      </c>
      <c r="D561" s="151" t="s">
        <v>29</v>
      </c>
      <c r="E561" s="152"/>
      <c r="G561" s="154"/>
      <c r="H561" s="154"/>
      <c r="I561" s="154"/>
      <c r="J561" s="155"/>
      <c r="K561" s="155" t="s">
        <v>41</v>
      </c>
      <c r="L561" s="155"/>
      <c r="M561" s="158" t="s">
        <v>495</v>
      </c>
      <c r="N561" s="160" t="s">
        <v>1529</v>
      </c>
      <c r="O561" s="159" t="s">
        <v>1220</v>
      </c>
      <c r="P561" s="160" t="s">
        <v>1535</v>
      </c>
      <c r="Q561" s="161" t="s">
        <v>1521</v>
      </c>
      <c r="R561" s="162">
        <v>41869</v>
      </c>
      <c r="S561" s="163" t="s">
        <v>1527</v>
      </c>
      <c r="T561" s="166"/>
      <c r="U561" s="155" t="s">
        <v>66</v>
      </c>
      <c r="W561" s="167"/>
      <c r="X561" s="161" t="s">
        <v>1179</v>
      </c>
      <c r="Y561" s="155"/>
      <c r="Z561" s="155"/>
      <c r="AA561" s="162"/>
      <c r="AB561" s="162"/>
      <c r="AC561" s="269"/>
      <c r="AD561" s="162"/>
      <c r="AE561" s="168"/>
      <c r="AF561" s="282"/>
      <c r="AG561" s="282"/>
      <c r="AH561" s="167">
        <v>42005</v>
      </c>
      <c r="AJ561" s="168"/>
      <c r="AK561" s="162">
        <v>42101</v>
      </c>
      <c r="AL561" s="162"/>
      <c r="AM561" s="71">
        <v>2</v>
      </c>
      <c r="AN561" s="71"/>
      <c r="AO561" s="162">
        <v>42093</v>
      </c>
      <c r="AQ561" s="168"/>
      <c r="AR561" s="162">
        <v>42093</v>
      </c>
      <c r="AS561" s="71"/>
      <c r="AT561" s="282"/>
      <c r="AU561" s="168"/>
      <c r="AW561" s="71"/>
      <c r="AX561" s="155"/>
      <c r="AY561">
        <v>31.016466666666666</v>
      </c>
      <c r="AZ561">
        <v>117.99403333333332</v>
      </c>
      <c r="BA561" s="157">
        <v>23</v>
      </c>
      <c r="BB561" s="164">
        <v>0.8</v>
      </c>
      <c r="BC561" s="165"/>
      <c r="BD561" s="155" t="s">
        <v>43</v>
      </c>
      <c r="BE561" s="303">
        <v>4.3564285714285713</v>
      </c>
      <c r="BF561" s="296" t="s">
        <v>1967</v>
      </c>
      <c r="BG561" s="162">
        <v>42212</v>
      </c>
      <c r="BH561" s="162" t="s">
        <v>1124</v>
      </c>
      <c r="BI561" s="95" t="s">
        <v>2023</v>
      </c>
      <c r="BJ561" s="99">
        <v>105.4203</v>
      </c>
      <c r="BK561" s="307"/>
      <c r="BL561" s="93"/>
      <c r="BM561" s="55"/>
      <c r="BN561" s="55"/>
      <c r="BO561" s="358"/>
      <c r="BP561" s="358"/>
      <c r="BQ561" s="358"/>
      <c r="BR561" s="358"/>
      <c r="BS561" s="358"/>
      <c r="BT561" s="358"/>
      <c r="BU561" s="359"/>
      <c r="BV561" s="358"/>
      <c r="BW561" s="358"/>
      <c r="BX561" s="358"/>
      <c r="BY561" s="358"/>
      <c r="BZ561" s="358"/>
      <c r="CA561" s="358"/>
      <c r="CB561" s="359"/>
      <c r="CC561" s="64">
        <v>296</v>
      </c>
      <c r="CD561" s="64">
        <v>307</v>
      </c>
      <c r="CE561" s="64">
        <v>268</v>
      </c>
      <c r="CF561" s="64">
        <v>283</v>
      </c>
      <c r="CG561" s="64">
        <v>248</v>
      </c>
      <c r="CH561" s="64">
        <v>193</v>
      </c>
      <c r="CI561" s="64">
        <v>213</v>
      </c>
      <c r="CJ561" s="64">
        <v>224</v>
      </c>
      <c r="CK561" s="64">
        <v>225</v>
      </c>
      <c r="CL561" s="327">
        <v>259</v>
      </c>
      <c r="CM561" s="328" t="s">
        <v>2143</v>
      </c>
      <c r="CN561" s="328" t="s">
        <v>2143</v>
      </c>
      <c r="CO561" s="55" t="s">
        <v>2050</v>
      </c>
      <c r="CQ561" s="155"/>
      <c r="CR561" s="318">
        <f>VLOOKUP($C561,'[1]Prioritized List'!$B:$AP,39,FALSE)</f>
        <v>0</v>
      </c>
      <c r="CS561" s="331">
        <v>0</v>
      </c>
      <c r="CT561" s="214">
        <v>0</v>
      </c>
      <c r="CU561" s="302">
        <v>9</v>
      </c>
      <c r="CV561" s="302">
        <v>9</v>
      </c>
      <c r="CW561" s="353" t="s">
        <v>2143</v>
      </c>
      <c r="CY561" s="155"/>
      <c r="CZ561" s="155"/>
      <c r="DA561" s="155"/>
    </row>
    <row r="562" spans="1:105" s="153" customFormat="1">
      <c r="A562" s="55">
        <v>561</v>
      </c>
      <c r="B562" s="150" t="s">
        <v>1223</v>
      </c>
      <c r="C562" s="150" t="s">
        <v>1223</v>
      </c>
      <c r="D562" s="151" t="s">
        <v>29</v>
      </c>
      <c r="E562" s="152"/>
      <c r="G562" s="154"/>
      <c r="H562" s="154"/>
      <c r="I562" s="154"/>
      <c r="J562" s="155"/>
      <c r="K562" s="155" t="s">
        <v>41</v>
      </c>
      <c r="L562" s="155"/>
      <c r="M562" s="158" t="s">
        <v>495</v>
      </c>
      <c r="N562" s="160" t="s">
        <v>1529</v>
      </c>
      <c r="O562" s="159" t="s">
        <v>1220</v>
      </c>
      <c r="P562" s="160" t="s">
        <v>1224</v>
      </c>
      <c r="Q562" s="161" t="s">
        <v>1521</v>
      </c>
      <c r="R562" s="162">
        <v>41869</v>
      </c>
      <c r="S562" s="163" t="s">
        <v>1527</v>
      </c>
      <c r="T562" s="166"/>
      <c r="U562" s="155" t="s">
        <v>66</v>
      </c>
      <c r="W562" s="167"/>
      <c r="X562" s="161" t="s">
        <v>1179</v>
      </c>
      <c r="Y562" s="155"/>
      <c r="Z562" s="155"/>
      <c r="AA562" s="162"/>
      <c r="AB562" s="162"/>
      <c r="AC562" s="269"/>
      <c r="AD562" s="162"/>
      <c r="AE562" s="168"/>
      <c r="AF562" s="282"/>
      <c r="AG562" s="282"/>
      <c r="AH562" s="167">
        <v>42005</v>
      </c>
      <c r="AJ562" s="168"/>
      <c r="AK562" s="162">
        <v>42101</v>
      </c>
      <c r="AL562" s="162"/>
      <c r="AM562" s="71">
        <v>2</v>
      </c>
      <c r="AN562" s="71"/>
      <c r="AO562" s="162">
        <v>42093</v>
      </c>
      <c r="AQ562" s="168"/>
      <c r="AR562" s="162">
        <v>42093</v>
      </c>
      <c r="AS562" s="71"/>
      <c r="AT562" s="282" t="s">
        <v>1967</v>
      </c>
      <c r="AU562" s="168"/>
      <c r="AW562" s="71"/>
      <c r="AX562" s="155"/>
      <c r="AY562">
        <v>30.888549999999999</v>
      </c>
      <c r="AZ562">
        <v>117.84631666666667</v>
      </c>
      <c r="BA562" s="157">
        <v>21</v>
      </c>
      <c r="BB562" s="164">
        <v>1.8</v>
      </c>
      <c r="BC562" s="165"/>
      <c r="BD562" s="155"/>
      <c r="BE562" s="303"/>
      <c r="BF562" s="296" t="s">
        <v>1967</v>
      </c>
      <c r="BG562" s="162">
        <v>42212</v>
      </c>
      <c r="BH562" s="162" t="s">
        <v>1124</v>
      </c>
      <c r="BI562" s="95" t="s">
        <v>2023</v>
      </c>
      <c r="BJ562" s="99">
        <v>81.182400000000001</v>
      </c>
      <c r="BK562" s="307">
        <v>4.3516100957354198E-4</v>
      </c>
      <c r="BL562" s="93" t="s">
        <v>2015</v>
      </c>
      <c r="BM562" s="55">
        <v>4</v>
      </c>
      <c r="BN562" s="326" t="s">
        <v>2139</v>
      </c>
      <c r="BO562" s="358">
        <v>0</v>
      </c>
      <c r="BP562" s="358">
        <v>0.45600000000000002</v>
      </c>
      <c r="BQ562" s="358">
        <v>0.46200000000000002</v>
      </c>
      <c r="BR562" s="358">
        <v>2E-3</v>
      </c>
      <c r="BS562" s="358">
        <v>7.4999999999999997E-2</v>
      </c>
      <c r="BT562" s="358">
        <v>1E-3</v>
      </c>
      <c r="BU562" s="359">
        <v>4.0000000000000001E-3</v>
      </c>
      <c r="BV562" s="358">
        <v>9.8362499999999992E-6</v>
      </c>
      <c r="BW562" s="358">
        <v>0.135624888</v>
      </c>
      <c r="BX562" s="358">
        <v>0.72278876599999997</v>
      </c>
      <c r="BY562" s="358">
        <v>2.7491429000000001E-2</v>
      </c>
      <c r="BZ562" s="358">
        <v>7.5544890000000003E-2</v>
      </c>
      <c r="CA562" s="358">
        <v>1.2514869999999999E-3</v>
      </c>
      <c r="CB562" s="359">
        <v>3.7288703999999999E-2</v>
      </c>
      <c r="CC562" s="64">
        <v>296</v>
      </c>
      <c r="CD562" s="64">
        <v>307</v>
      </c>
      <c r="CE562" s="64">
        <v>267</v>
      </c>
      <c r="CF562" s="64">
        <v>284</v>
      </c>
      <c r="CG562" s="64">
        <v>248</v>
      </c>
      <c r="CH562" s="64">
        <v>193</v>
      </c>
      <c r="CI562" s="64">
        <v>213</v>
      </c>
      <c r="CJ562" s="64">
        <v>224</v>
      </c>
      <c r="CK562" s="64">
        <v>226</v>
      </c>
      <c r="CL562" s="327">
        <v>259</v>
      </c>
      <c r="CM562" s="328">
        <v>0.21150122814622199</v>
      </c>
      <c r="CN562" s="328">
        <v>0.10701458623469901</v>
      </c>
      <c r="CO562" s="55" t="s">
        <v>43</v>
      </c>
      <c r="CQ562" s="155"/>
      <c r="CR562" s="318">
        <f>VLOOKUP($C562,'[1]Prioritized List'!$B:$AP,39,FALSE)</f>
        <v>0</v>
      </c>
      <c r="CS562" s="331">
        <v>0</v>
      </c>
      <c r="CT562" s="214">
        <v>0</v>
      </c>
      <c r="CU562" s="302">
        <v>9</v>
      </c>
      <c r="CV562" s="302">
        <v>9</v>
      </c>
      <c r="CW562" s="352" t="s">
        <v>2783</v>
      </c>
      <c r="CY562" s="155"/>
      <c r="CZ562" s="155"/>
      <c r="DA562" s="155"/>
    </row>
    <row r="563" spans="1:105" s="153" customFormat="1">
      <c r="A563" s="55">
        <v>562</v>
      </c>
      <c r="B563" s="150" t="s">
        <v>1225</v>
      </c>
      <c r="C563" s="150" t="s">
        <v>1225</v>
      </c>
      <c r="D563" s="151" t="s">
        <v>29</v>
      </c>
      <c r="E563" s="152"/>
      <c r="G563" s="154"/>
      <c r="H563" s="154"/>
      <c r="I563" s="154"/>
      <c r="J563" s="155"/>
      <c r="K563" s="155" t="s">
        <v>41</v>
      </c>
      <c r="L563" s="155"/>
      <c r="M563" s="158" t="s">
        <v>495</v>
      </c>
      <c r="N563" s="160" t="s">
        <v>1529</v>
      </c>
      <c r="O563" s="159" t="s">
        <v>1220</v>
      </c>
      <c r="P563" s="160" t="s">
        <v>1224</v>
      </c>
      <c r="Q563" s="161" t="s">
        <v>1521</v>
      </c>
      <c r="R563" s="162">
        <v>41869</v>
      </c>
      <c r="S563" s="163" t="s">
        <v>1527</v>
      </c>
      <c r="T563" s="166"/>
      <c r="U563" s="155" t="s">
        <v>66</v>
      </c>
      <c r="W563" s="167"/>
      <c r="X563" s="161" t="s">
        <v>1179</v>
      </c>
      <c r="Y563" s="155"/>
      <c r="Z563" s="155"/>
      <c r="AA563" s="162"/>
      <c r="AB563" s="162"/>
      <c r="AC563" s="269"/>
      <c r="AD563" s="162"/>
      <c r="AE563" s="168"/>
      <c r="AF563" s="282"/>
      <c r="AG563" s="282"/>
      <c r="AH563" s="167">
        <v>42005</v>
      </c>
      <c r="AJ563" s="168"/>
      <c r="AK563" s="162">
        <v>42101</v>
      </c>
      <c r="AL563" s="162"/>
      <c r="AM563" s="71">
        <v>2</v>
      </c>
      <c r="AN563" s="71"/>
      <c r="AO563" s="162">
        <v>42093</v>
      </c>
      <c r="AQ563" s="168"/>
      <c r="AR563" s="162">
        <v>42093</v>
      </c>
      <c r="AS563" s="71"/>
      <c r="AT563" s="282" t="s">
        <v>1967</v>
      </c>
      <c r="AU563" s="168"/>
      <c r="AW563" s="71"/>
      <c r="AX563" s="155"/>
      <c r="AY563">
        <v>30.87745</v>
      </c>
      <c r="AZ563">
        <v>117.79056666666666</v>
      </c>
      <c r="BA563" s="157">
        <v>53</v>
      </c>
      <c r="BB563" s="164">
        <v>0.9</v>
      </c>
      <c r="BC563" s="165"/>
      <c r="BD563" s="155" t="s">
        <v>43</v>
      </c>
      <c r="BE563" s="303">
        <v>4.4519642857142854</v>
      </c>
      <c r="BF563" s="296" t="s">
        <v>1967</v>
      </c>
      <c r="BG563" s="162">
        <v>42212</v>
      </c>
      <c r="BH563" s="162" t="s">
        <v>1124</v>
      </c>
      <c r="BI563" s="95" t="s">
        <v>2023</v>
      </c>
      <c r="BJ563" s="99">
        <v>103.47449999999999</v>
      </c>
      <c r="BK563" s="307">
        <v>2.9612081729345598E-4</v>
      </c>
      <c r="BL563" s="93" t="s">
        <v>2015</v>
      </c>
      <c r="BM563" s="55">
        <v>4</v>
      </c>
      <c r="BN563" s="326" t="s">
        <v>2139</v>
      </c>
      <c r="BO563" s="358">
        <v>0</v>
      </c>
      <c r="BP563" s="358">
        <v>0.48</v>
      </c>
      <c r="BQ563" s="358">
        <v>0.43099999999999999</v>
      </c>
      <c r="BR563" s="358">
        <v>3.0000000000000001E-3</v>
      </c>
      <c r="BS563" s="358">
        <v>7.3999999999999996E-2</v>
      </c>
      <c r="BT563" s="358">
        <v>2E-3</v>
      </c>
      <c r="BU563" s="359">
        <v>1.0999999999999999E-2</v>
      </c>
      <c r="BV563" s="358">
        <v>9.8408999999999992E-6</v>
      </c>
      <c r="BW563" s="358">
        <v>0.13382964999999999</v>
      </c>
      <c r="BX563" s="358">
        <v>0.72414356300000005</v>
      </c>
      <c r="BY563" s="358">
        <v>2.7567318E-2</v>
      </c>
      <c r="BZ563" s="358">
        <v>7.7869255999999998E-2</v>
      </c>
      <c r="CA563" s="358">
        <v>1.9693430000000001E-3</v>
      </c>
      <c r="CB563" s="359">
        <v>3.4611029000000001E-2</v>
      </c>
      <c r="CC563" s="64">
        <v>296</v>
      </c>
      <c r="CD563" s="64">
        <v>308</v>
      </c>
      <c r="CE563" s="64">
        <v>267</v>
      </c>
      <c r="CF563" s="64">
        <v>283</v>
      </c>
      <c r="CG563" s="64">
        <v>248</v>
      </c>
      <c r="CH563" s="64">
        <v>193</v>
      </c>
      <c r="CI563" s="64">
        <v>213</v>
      </c>
      <c r="CJ563" s="64">
        <v>224</v>
      </c>
      <c r="CK563" s="64">
        <v>226</v>
      </c>
      <c r="CL563" s="327">
        <v>259</v>
      </c>
      <c r="CM563" s="328">
        <v>0.17150700765785301</v>
      </c>
      <c r="CN563" s="328">
        <v>0.11046389954656401</v>
      </c>
      <c r="CO563" s="55" t="s">
        <v>43</v>
      </c>
      <c r="CQ563" s="155"/>
      <c r="CR563" s="318">
        <f>VLOOKUP($C563,'[1]Prioritized List'!$B:$AP,39,FALSE)</f>
        <v>0</v>
      </c>
      <c r="CS563" s="331">
        <v>0</v>
      </c>
      <c r="CT563" s="214">
        <v>0</v>
      </c>
      <c r="CU563" s="302">
        <v>9</v>
      </c>
      <c r="CV563" s="302">
        <v>9</v>
      </c>
      <c r="CW563" s="352" t="s">
        <v>2784</v>
      </c>
      <c r="CY563" s="155"/>
      <c r="CZ563" s="155"/>
      <c r="DA563" s="155" t="s">
        <v>3040</v>
      </c>
    </row>
    <row r="564" spans="1:105" s="153" customFormat="1">
      <c r="A564" s="55">
        <v>563</v>
      </c>
      <c r="B564" s="150" t="s">
        <v>1226</v>
      </c>
      <c r="C564" s="150" t="s">
        <v>1226</v>
      </c>
      <c r="D564" s="151" t="s">
        <v>29</v>
      </c>
      <c r="E564" s="152"/>
      <c r="G564" s="154"/>
      <c r="H564" s="154"/>
      <c r="I564" s="154"/>
      <c r="J564" s="155"/>
      <c r="K564" s="155" t="s">
        <v>41</v>
      </c>
      <c r="L564" s="155"/>
      <c r="M564" s="158" t="s">
        <v>495</v>
      </c>
      <c r="N564" s="160" t="s">
        <v>1529</v>
      </c>
      <c r="O564" s="159" t="s">
        <v>1220</v>
      </c>
      <c r="P564" s="160" t="s">
        <v>1224</v>
      </c>
      <c r="Q564" s="161" t="s">
        <v>1521</v>
      </c>
      <c r="R564" s="162">
        <v>41869</v>
      </c>
      <c r="S564" s="163" t="s">
        <v>1527</v>
      </c>
      <c r="T564" s="166"/>
      <c r="U564" s="155" t="s">
        <v>54</v>
      </c>
      <c r="W564" s="167"/>
      <c r="X564" s="161" t="s">
        <v>1179</v>
      </c>
      <c r="Y564" s="155"/>
      <c r="Z564" s="155"/>
      <c r="AA564" s="162"/>
      <c r="AB564" s="162"/>
      <c r="AC564" s="269"/>
      <c r="AD564" s="162"/>
      <c r="AE564" s="168"/>
      <c r="AF564" s="282"/>
      <c r="AG564" s="282"/>
      <c r="AH564" s="167">
        <v>42005</v>
      </c>
      <c r="AJ564" s="168"/>
      <c r="AK564" s="162">
        <v>42101</v>
      </c>
      <c r="AL564" s="162"/>
      <c r="AM564" s="71">
        <v>1</v>
      </c>
      <c r="AN564" s="71"/>
      <c r="AO564" s="162">
        <v>42093</v>
      </c>
      <c r="AQ564" s="168"/>
      <c r="AR564" s="162"/>
      <c r="AS564" s="71"/>
      <c r="AT564" s="282"/>
      <c r="AU564" s="168"/>
      <c r="AW564" s="71"/>
      <c r="AX564" s="155"/>
      <c r="AY564">
        <v>30.880433333333333</v>
      </c>
      <c r="AZ564">
        <v>117.82035</v>
      </c>
      <c r="BA564" s="157">
        <v>71</v>
      </c>
      <c r="BB564" s="164">
        <v>1.2</v>
      </c>
      <c r="BC564" s="165"/>
      <c r="BD564" s="155" t="s">
        <v>43</v>
      </c>
      <c r="BE564" s="303">
        <v>4.3755357142857134</v>
      </c>
      <c r="BF564" s="296" t="s">
        <v>1967</v>
      </c>
      <c r="BG564" s="162">
        <v>42212</v>
      </c>
      <c r="BH564" s="162" t="s">
        <v>1124</v>
      </c>
      <c r="BI564" s="95" t="s">
        <v>2023</v>
      </c>
      <c r="BJ564" s="99">
        <v>91.715099999999993</v>
      </c>
      <c r="BK564" s="307">
        <v>2.1957340025094102E-3</v>
      </c>
      <c r="BL564" s="93" t="s">
        <v>2015</v>
      </c>
      <c r="BM564" s="55">
        <v>5</v>
      </c>
      <c r="BN564" s="322" t="s">
        <v>2136</v>
      </c>
      <c r="BO564" s="358">
        <v>0</v>
      </c>
      <c r="BP564" s="358">
        <v>0.216</v>
      </c>
      <c r="BQ564" s="358">
        <v>0.72799999999999998</v>
      </c>
      <c r="BR564" s="358">
        <v>0</v>
      </c>
      <c r="BS564" s="358">
        <v>0.04</v>
      </c>
      <c r="BT564" s="358">
        <v>1.6E-2</v>
      </c>
      <c r="BU564" s="359">
        <v>1E-3</v>
      </c>
      <c r="BV564" s="358">
        <v>9.8050100000000008E-6</v>
      </c>
      <c r="BW564" s="358">
        <v>0.118298985</v>
      </c>
      <c r="BX564" s="358">
        <v>0.74980231399999997</v>
      </c>
      <c r="BY564" s="358">
        <v>1.8916473999999999E-2</v>
      </c>
      <c r="BZ564" s="358">
        <v>7.3870417999999993E-2</v>
      </c>
      <c r="CA564" s="358">
        <v>7.5634509999999997E-3</v>
      </c>
      <c r="CB564" s="359">
        <v>3.1538552999999997E-2</v>
      </c>
      <c r="CC564" s="64">
        <v>296</v>
      </c>
      <c r="CD564" s="64">
        <v>307</v>
      </c>
      <c r="CE564" s="64">
        <v>267</v>
      </c>
      <c r="CF564" s="64">
        <v>282</v>
      </c>
      <c r="CG564" s="64">
        <v>248</v>
      </c>
      <c r="CH564" s="64">
        <v>193</v>
      </c>
      <c r="CI564" s="64">
        <v>213</v>
      </c>
      <c r="CJ564" s="64">
        <v>224</v>
      </c>
      <c r="CK564" s="64">
        <v>226</v>
      </c>
      <c r="CL564" s="327">
        <v>259</v>
      </c>
      <c r="CM564" s="328">
        <v>0.17043779800606801</v>
      </c>
      <c r="CN564" s="328">
        <v>0.117636813320793</v>
      </c>
      <c r="CO564" s="55" t="s">
        <v>43</v>
      </c>
      <c r="CQ564" s="155"/>
      <c r="CR564" s="318">
        <f>VLOOKUP($C564,'[1]Prioritized List'!$B:$AP,39,FALSE)</f>
        <v>0</v>
      </c>
      <c r="CS564" s="331">
        <v>0</v>
      </c>
      <c r="CT564" s="214">
        <v>0</v>
      </c>
      <c r="CU564" s="302">
        <v>9</v>
      </c>
      <c r="CV564" s="302">
        <v>9</v>
      </c>
      <c r="CW564" s="352" t="s">
        <v>2785</v>
      </c>
      <c r="CY564" s="155"/>
      <c r="CZ564" s="155"/>
      <c r="DA564" s="155" t="s">
        <v>3040</v>
      </c>
    </row>
    <row r="565" spans="1:105" s="153" customFormat="1">
      <c r="A565" s="55">
        <v>564</v>
      </c>
      <c r="B565" s="150" t="s">
        <v>1227</v>
      </c>
      <c r="C565" s="150" t="s">
        <v>1227</v>
      </c>
      <c r="D565" s="151" t="s">
        <v>29</v>
      </c>
      <c r="E565" s="152"/>
      <c r="G565" s="154"/>
      <c r="H565" s="154"/>
      <c r="I565" s="154"/>
      <c r="J565" s="155"/>
      <c r="K565" s="155" t="s">
        <v>41</v>
      </c>
      <c r="L565" s="155"/>
      <c r="M565" s="158" t="s">
        <v>495</v>
      </c>
      <c r="N565" s="160" t="s">
        <v>1529</v>
      </c>
      <c r="O565" s="159" t="s">
        <v>1220</v>
      </c>
      <c r="P565" s="160"/>
      <c r="Q565" s="161" t="s">
        <v>1521</v>
      </c>
      <c r="R565" s="162">
        <v>41870</v>
      </c>
      <c r="S565" s="163" t="s">
        <v>1527</v>
      </c>
      <c r="T565" s="166"/>
      <c r="U565" s="155" t="s">
        <v>66</v>
      </c>
      <c r="W565" s="167" t="s">
        <v>1536</v>
      </c>
      <c r="X565" s="161" t="s">
        <v>1179</v>
      </c>
      <c r="Y565" s="155"/>
      <c r="Z565" s="155"/>
      <c r="AA565" s="162"/>
      <c r="AB565" s="162"/>
      <c r="AC565" s="269"/>
      <c r="AD565" s="162"/>
      <c r="AE565" s="168"/>
      <c r="AF565" s="282"/>
      <c r="AG565" s="282"/>
      <c r="AH565" s="167">
        <v>42005</v>
      </c>
      <c r="AJ565" s="168"/>
      <c r="AK565" s="162">
        <v>42101</v>
      </c>
      <c r="AL565" s="162" t="s">
        <v>2013</v>
      </c>
      <c r="AM565" s="71">
        <v>2</v>
      </c>
      <c r="AN565" s="71">
        <v>1</v>
      </c>
      <c r="AO565" s="162">
        <v>42093</v>
      </c>
      <c r="AQ565" s="168"/>
      <c r="AR565" s="162">
        <v>42093</v>
      </c>
      <c r="AS565" s="71"/>
      <c r="AT565" s="282" t="s">
        <v>1967</v>
      </c>
      <c r="AU565" s="168"/>
      <c r="AW565" s="71"/>
      <c r="AX565" s="155" t="s">
        <v>1967</v>
      </c>
      <c r="AY565">
        <v>30.893749999999997</v>
      </c>
      <c r="AZ565">
        <v>117.7518</v>
      </c>
      <c r="BA565" s="157">
        <v>13</v>
      </c>
      <c r="BB565" s="164">
        <v>5</v>
      </c>
      <c r="BC565" s="165"/>
      <c r="BD565" s="155" t="s">
        <v>43</v>
      </c>
      <c r="BE565" s="303">
        <v>4.3564285714285713</v>
      </c>
      <c r="BF565" s="296" t="s">
        <v>1967</v>
      </c>
      <c r="BG565" s="162">
        <v>42212</v>
      </c>
      <c r="BH565" s="162" t="s">
        <v>1124</v>
      </c>
      <c r="BI565" s="95" t="s">
        <v>2023</v>
      </c>
      <c r="BJ565" s="99">
        <v>103.47449999999999</v>
      </c>
      <c r="BK565" s="307">
        <v>2.2271714922049001E-4</v>
      </c>
      <c r="BL565" s="93" t="s">
        <v>2015</v>
      </c>
      <c r="BM565" s="55">
        <v>5</v>
      </c>
      <c r="BN565" s="322" t="s">
        <v>2136</v>
      </c>
      <c r="BO565" s="358">
        <v>3.0000000000000001E-3</v>
      </c>
      <c r="BP565" s="358">
        <v>1.2999999999999999E-2</v>
      </c>
      <c r="BQ565" s="358">
        <v>0.92800000000000005</v>
      </c>
      <c r="BR565" s="358">
        <v>1.0999999999999999E-2</v>
      </c>
      <c r="BS565" s="358">
        <v>1.4999999999999999E-2</v>
      </c>
      <c r="BT565" s="358">
        <v>2.1000000000000001E-2</v>
      </c>
      <c r="BU565" s="359">
        <v>8.0000000000000002E-3</v>
      </c>
      <c r="BV565" s="358">
        <v>9.8429099999999992E-6</v>
      </c>
      <c r="BW565" s="358">
        <v>0.102809413</v>
      </c>
      <c r="BX565" s="358">
        <v>0.77747975899999999</v>
      </c>
      <c r="BY565" s="358">
        <v>1.5018203000000001E-2</v>
      </c>
      <c r="BZ565" s="358">
        <v>6.9126567E-2</v>
      </c>
      <c r="CA565" s="358">
        <v>6.2401999999999996E-3</v>
      </c>
      <c r="CB565" s="359">
        <v>2.9316015000000001E-2</v>
      </c>
      <c r="CC565" s="64">
        <v>296</v>
      </c>
      <c r="CD565" s="64">
        <v>307</v>
      </c>
      <c r="CE565" s="64">
        <v>268</v>
      </c>
      <c r="CF565" s="64">
        <v>283</v>
      </c>
      <c r="CG565" s="64">
        <v>248</v>
      </c>
      <c r="CH565" s="64">
        <v>193</v>
      </c>
      <c r="CI565" s="64">
        <v>213</v>
      </c>
      <c r="CJ565" s="64">
        <v>224</v>
      </c>
      <c r="CK565" s="64">
        <v>226</v>
      </c>
      <c r="CL565" s="327">
        <v>259</v>
      </c>
      <c r="CM565" s="328">
        <v>0.116052593555845</v>
      </c>
      <c r="CN565" s="328">
        <v>0.124881493347282</v>
      </c>
      <c r="CO565" s="55" t="s">
        <v>43</v>
      </c>
      <c r="CP565" s="153" t="s">
        <v>2052</v>
      </c>
      <c r="CQ565" s="155"/>
      <c r="CR565" s="318">
        <f>VLOOKUP($C565,'[1]Prioritized List'!$B:$AP,39,FALSE)</f>
        <v>0</v>
      </c>
      <c r="CS565" s="331">
        <v>0</v>
      </c>
      <c r="CT565" s="214">
        <v>0</v>
      </c>
      <c r="CU565" s="302">
        <v>9</v>
      </c>
      <c r="CV565" s="302">
        <v>9</v>
      </c>
      <c r="CW565" s="352" t="s">
        <v>2786</v>
      </c>
      <c r="CY565" s="155" t="s">
        <v>3040</v>
      </c>
      <c r="CZ565" s="155" t="s">
        <v>3040</v>
      </c>
      <c r="DA565" s="155" t="s">
        <v>3040</v>
      </c>
    </row>
    <row r="566" spans="1:105" s="153" customFormat="1">
      <c r="A566" s="55">
        <v>565</v>
      </c>
      <c r="B566" s="150" t="s">
        <v>1228</v>
      </c>
      <c r="C566" s="150" t="s">
        <v>1228</v>
      </c>
      <c r="D566" s="151" t="s">
        <v>29</v>
      </c>
      <c r="E566" s="152"/>
      <c r="G566" s="154"/>
      <c r="H566" s="154"/>
      <c r="I566" s="154"/>
      <c r="J566" s="155"/>
      <c r="K566" s="155" t="s">
        <v>41</v>
      </c>
      <c r="L566" s="155"/>
      <c r="M566" s="158" t="s">
        <v>495</v>
      </c>
      <c r="N566" s="160" t="s">
        <v>1529</v>
      </c>
      <c r="O566" s="159" t="s">
        <v>1220</v>
      </c>
      <c r="P566" s="160"/>
      <c r="Q566" s="161" t="s">
        <v>1521</v>
      </c>
      <c r="R566" s="162">
        <v>41870</v>
      </c>
      <c r="S566" s="163" t="s">
        <v>1194</v>
      </c>
      <c r="T566" s="166"/>
      <c r="U566" s="155" t="s">
        <v>66</v>
      </c>
      <c r="W566" s="167"/>
      <c r="X566" s="161" t="s">
        <v>1179</v>
      </c>
      <c r="Y566" s="155"/>
      <c r="Z566" s="155"/>
      <c r="AA566" s="162"/>
      <c r="AB566" s="162"/>
      <c r="AC566" s="269"/>
      <c r="AD566" s="162"/>
      <c r="AE566" s="168"/>
      <c r="AF566" s="282"/>
      <c r="AG566" s="282"/>
      <c r="AH566" s="167">
        <v>42005</v>
      </c>
      <c r="AJ566" s="168"/>
      <c r="AK566" s="162">
        <v>42101</v>
      </c>
      <c r="AL566" s="162" t="s">
        <v>2013</v>
      </c>
      <c r="AM566" s="71">
        <v>2</v>
      </c>
      <c r="AN566" s="71">
        <v>3</v>
      </c>
      <c r="AO566" s="162">
        <v>42093</v>
      </c>
      <c r="AQ566" s="168"/>
      <c r="AR566" s="162">
        <v>42093</v>
      </c>
      <c r="AS566" s="71"/>
      <c r="AT566" s="282" t="s">
        <v>1967</v>
      </c>
      <c r="AU566" s="168"/>
      <c r="AW566" s="71"/>
      <c r="AX566" s="155" t="s">
        <v>1967</v>
      </c>
      <c r="AY566">
        <v>30.859483333333333</v>
      </c>
      <c r="AZ566">
        <v>117.74268333333333</v>
      </c>
      <c r="BA566" s="157">
        <v>11</v>
      </c>
      <c r="BB566" s="164">
        <v>2.2000000000000002</v>
      </c>
      <c r="BC566" s="165"/>
      <c r="BD566" s="155" t="s">
        <v>43</v>
      </c>
      <c r="BE566" s="303">
        <v>4.4328571428571424</v>
      </c>
      <c r="BF566" s="296" t="s">
        <v>1967</v>
      </c>
      <c r="BG566" s="162">
        <v>42212</v>
      </c>
      <c r="BH566" s="162" t="s">
        <v>1124</v>
      </c>
      <c r="BI566" s="95" t="s">
        <v>2023</v>
      </c>
      <c r="BJ566" s="99">
        <v>59.313299999999991</v>
      </c>
      <c r="BK566" s="307">
        <v>5.2812252442566696E-4</v>
      </c>
      <c r="BL566" s="93" t="s">
        <v>2015</v>
      </c>
      <c r="BM566" s="55">
        <v>5</v>
      </c>
      <c r="BN566" s="322" t="s">
        <v>2136</v>
      </c>
      <c r="BO566" s="358">
        <v>3.0000000000000001E-3</v>
      </c>
      <c r="BP566" s="358">
        <v>1.2999999999999999E-2</v>
      </c>
      <c r="BQ566" s="358">
        <v>0.92800000000000005</v>
      </c>
      <c r="BR566" s="358">
        <v>1.0999999999999999E-2</v>
      </c>
      <c r="BS566" s="358">
        <v>1.4999999999999999E-2</v>
      </c>
      <c r="BT566" s="358">
        <v>2.1000000000000001E-2</v>
      </c>
      <c r="BU566" s="359">
        <v>8.0000000000000002E-3</v>
      </c>
      <c r="BV566" s="358">
        <v>9.8429099999999992E-6</v>
      </c>
      <c r="BW566" s="358">
        <v>0.102809413</v>
      </c>
      <c r="BX566" s="358">
        <v>0.77747975899999999</v>
      </c>
      <c r="BY566" s="358">
        <v>1.5018203000000001E-2</v>
      </c>
      <c r="BZ566" s="358">
        <v>6.9126567E-2</v>
      </c>
      <c r="CA566" s="358">
        <v>6.2401999999999996E-3</v>
      </c>
      <c r="CB566" s="359">
        <v>2.9316015000000001E-2</v>
      </c>
      <c r="CC566" s="64">
        <v>296</v>
      </c>
      <c r="CD566" s="64">
        <v>307</v>
      </c>
      <c r="CE566" s="64">
        <v>268</v>
      </c>
      <c r="CF566" s="64">
        <v>283</v>
      </c>
      <c r="CG566" s="64">
        <v>248</v>
      </c>
      <c r="CH566" s="64">
        <v>193</v>
      </c>
      <c r="CI566" s="64">
        <v>213</v>
      </c>
      <c r="CJ566" s="64">
        <v>224</v>
      </c>
      <c r="CK566" s="64">
        <v>226</v>
      </c>
      <c r="CL566" s="327">
        <v>259</v>
      </c>
      <c r="CM566" s="328">
        <v>0.116052593555845</v>
      </c>
      <c r="CN566" s="328">
        <v>0.124881493347282</v>
      </c>
      <c r="CO566" s="55" t="s">
        <v>43</v>
      </c>
      <c r="CP566" s="153" t="s">
        <v>2052</v>
      </c>
      <c r="CQ566" s="155"/>
      <c r="CR566" s="318">
        <f>VLOOKUP($C566,'[1]Prioritized List'!$B:$AP,39,FALSE)</f>
        <v>0</v>
      </c>
      <c r="CS566" s="331">
        <v>0</v>
      </c>
      <c r="CT566" s="214">
        <v>0</v>
      </c>
      <c r="CU566" s="302">
        <v>9</v>
      </c>
      <c r="CV566" s="302">
        <v>9</v>
      </c>
      <c r="CW566" s="352" t="s">
        <v>2787</v>
      </c>
      <c r="CY566" s="155"/>
      <c r="CZ566" s="155"/>
      <c r="DA566" s="155"/>
    </row>
    <row r="567" spans="1:105" s="153" customFormat="1">
      <c r="A567" s="55">
        <v>566</v>
      </c>
      <c r="B567" s="150" t="s">
        <v>1229</v>
      </c>
      <c r="C567" s="150" t="s">
        <v>1229</v>
      </c>
      <c r="D567" s="151" t="s">
        <v>29</v>
      </c>
      <c r="E567" s="152"/>
      <c r="G567" s="154"/>
      <c r="H567" s="154"/>
      <c r="I567" s="154"/>
      <c r="J567" s="155"/>
      <c r="K567" s="155" t="s">
        <v>41</v>
      </c>
      <c r="L567" s="155"/>
      <c r="M567" s="158" t="s">
        <v>495</v>
      </c>
      <c r="N567" s="160" t="s">
        <v>1529</v>
      </c>
      <c r="O567" s="159" t="s">
        <v>1220</v>
      </c>
      <c r="P567" s="160"/>
      <c r="Q567" s="161" t="s">
        <v>1521</v>
      </c>
      <c r="R567" s="162">
        <v>41870</v>
      </c>
      <c r="S567" s="163" t="s">
        <v>1527</v>
      </c>
      <c r="T567" s="166"/>
      <c r="U567" s="155" t="s">
        <v>66</v>
      </c>
      <c r="W567" s="167"/>
      <c r="X567" s="161" t="s">
        <v>1179</v>
      </c>
      <c r="Y567" s="155"/>
      <c r="Z567" s="155"/>
      <c r="AA567" s="162"/>
      <c r="AB567" s="162"/>
      <c r="AC567" s="269"/>
      <c r="AD567" s="162"/>
      <c r="AE567" s="168"/>
      <c r="AF567" s="282"/>
      <c r="AG567" s="282"/>
      <c r="AH567" s="167">
        <v>42005</v>
      </c>
      <c r="AJ567" s="168"/>
      <c r="AK567" s="162">
        <v>42101</v>
      </c>
      <c r="AL567" s="162" t="s">
        <v>2013</v>
      </c>
      <c r="AM567" s="71">
        <v>2</v>
      </c>
      <c r="AN567" s="71">
        <v>2</v>
      </c>
      <c r="AO567" s="162">
        <v>42093</v>
      </c>
      <c r="AQ567" s="168"/>
      <c r="AR567" s="162">
        <v>42093</v>
      </c>
      <c r="AS567" s="71"/>
      <c r="AT567" s="282" t="s">
        <v>1967</v>
      </c>
      <c r="AU567" s="168"/>
      <c r="AW567" s="71"/>
      <c r="AX567" s="155" t="s">
        <v>1967</v>
      </c>
      <c r="AY567">
        <v>30.859499999999997</v>
      </c>
      <c r="AZ567">
        <v>117.74251666666666</v>
      </c>
      <c r="BA567" s="157">
        <v>9</v>
      </c>
      <c r="BB567" s="164">
        <v>6</v>
      </c>
      <c r="BC567" s="165"/>
      <c r="BD567" s="155" t="s">
        <v>43</v>
      </c>
      <c r="BE567" s="303">
        <v>4.4328571428571424</v>
      </c>
      <c r="BF567" s="296" t="s">
        <v>1967</v>
      </c>
      <c r="BG567" s="162">
        <v>42212</v>
      </c>
      <c r="BH567" s="162" t="s">
        <v>1124</v>
      </c>
      <c r="BI567" s="95" t="s">
        <v>2023</v>
      </c>
      <c r="BJ567" s="99">
        <v>97.552499999999995</v>
      </c>
      <c r="BK567" s="307">
        <v>2.2060071270999502E-3</v>
      </c>
      <c r="BL567" s="93" t="s">
        <v>2015</v>
      </c>
      <c r="BM567" s="55">
        <v>5</v>
      </c>
      <c r="BN567" s="322" t="s">
        <v>2136</v>
      </c>
      <c r="BO567" s="358">
        <v>2E-3</v>
      </c>
      <c r="BP567" s="358">
        <v>4.0000000000000001E-3</v>
      </c>
      <c r="BQ567" s="358">
        <v>0.98299999999999998</v>
      </c>
      <c r="BR567" s="358">
        <v>6.0000000000000001E-3</v>
      </c>
      <c r="BS567" s="358">
        <v>1E-3</v>
      </c>
      <c r="BT567" s="358">
        <v>1E-3</v>
      </c>
      <c r="BU567" s="359">
        <v>3.0000000000000001E-3</v>
      </c>
      <c r="BV567" s="358">
        <v>9.8308999999999993E-6</v>
      </c>
      <c r="BW567" s="358">
        <v>0.106175217</v>
      </c>
      <c r="BX567" s="358">
        <v>0.78368137199999999</v>
      </c>
      <c r="BY567" s="358">
        <v>1.5780591E-2</v>
      </c>
      <c r="BZ567" s="358">
        <v>6.1700552999999998E-2</v>
      </c>
      <c r="CA567" s="358">
        <v>4.2583120000000002E-3</v>
      </c>
      <c r="CB567" s="359">
        <v>2.8394124999999999E-2</v>
      </c>
      <c r="CC567" s="64">
        <v>296</v>
      </c>
      <c r="CD567" s="64">
        <v>307</v>
      </c>
      <c r="CE567" s="64">
        <v>268</v>
      </c>
      <c r="CF567" s="64">
        <v>283</v>
      </c>
      <c r="CG567" s="64">
        <v>248</v>
      </c>
      <c r="CH567" s="64">
        <v>193</v>
      </c>
      <c r="CI567" s="64">
        <v>213</v>
      </c>
      <c r="CJ567" s="64">
        <v>224</v>
      </c>
      <c r="CK567" s="64">
        <v>226</v>
      </c>
      <c r="CL567" s="327">
        <v>259</v>
      </c>
      <c r="CM567" s="328">
        <v>0.129721138563791</v>
      </c>
      <c r="CN567" s="328">
        <v>0.111402576703413</v>
      </c>
      <c r="CO567" s="55" t="s">
        <v>43</v>
      </c>
      <c r="CQ567" s="155"/>
      <c r="CR567" s="318">
        <f>VLOOKUP($C567,'[1]Prioritized List'!$B:$AP,39,FALSE)</f>
        <v>0</v>
      </c>
      <c r="CS567" s="331">
        <v>0</v>
      </c>
      <c r="CT567" s="214">
        <v>0</v>
      </c>
      <c r="CU567" s="302">
        <v>9</v>
      </c>
      <c r="CV567" s="302">
        <v>9</v>
      </c>
      <c r="CW567" s="352" t="s">
        <v>2788</v>
      </c>
      <c r="CY567" s="155"/>
      <c r="CZ567" s="155"/>
      <c r="DA567" s="155" t="s">
        <v>3040</v>
      </c>
    </row>
    <row r="568" spans="1:105" s="153" customFormat="1">
      <c r="A568" s="55">
        <v>567</v>
      </c>
      <c r="B568" s="150" t="s">
        <v>1230</v>
      </c>
      <c r="C568" s="150" t="s">
        <v>1230</v>
      </c>
      <c r="D568" s="151" t="s">
        <v>29</v>
      </c>
      <c r="E568" s="152"/>
      <c r="G568" s="154"/>
      <c r="H568" s="154"/>
      <c r="I568" s="154"/>
      <c r="J568" s="155"/>
      <c r="K568" s="155" t="s">
        <v>41</v>
      </c>
      <c r="L568" s="155"/>
      <c r="M568" s="158" t="s">
        <v>495</v>
      </c>
      <c r="N568" s="160" t="s">
        <v>1529</v>
      </c>
      <c r="O568" s="159" t="s">
        <v>1220</v>
      </c>
      <c r="P568" s="160"/>
      <c r="Q568" s="161" t="s">
        <v>1521</v>
      </c>
      <c r="R568" s="162">
        <v>41870</v>
      </c>
      <c r="S568" s="163" t="s">
        <v>1527</v>
      </c>
      <c r="T568" s="166"/>
      <c r="U568" s="155" t="s">
        <v>54</v>
      </c>
      <c r="W568" s="167"/>
      <c r="X568" s="161" t="s">
        <v>1179</v>
      </c>
      <c r="Y568" s="155"/>
      <c r="Z568" s="155"/>
      <c r="AA568" s="162"/>
      <c r="AB568" s="162"/>
      <c r="AC568" s="269"/>
      <c r="AD568" s="162"/>
      <c r="AE568" s="168"/>
      <c r="AF568" s="282"/>
      <c r="AG568" s="282"/>
      <c r="AH568" s="167">
        <v>42005</v>
      </c>
      <c r="AJ568" s="168"/>
      <c r="AK568" s="162">
        <v>42101</v>
      </c>
      <c r="AL568" s="162"/>
      <c r="AM568" s="71">
        <v>2</v>
      </c>
      <c r="AN568" s="71"/>
      <c r="AO568" s="162">
        <v>42093</v>
      </c>
      <c r="AQ568" s="168"/>
      <c r="AR568" s="162">
        <v>42093</v>
      </c>
      <c r="AS568" s="71"/>
      <c r="AT568" s="282"/>
      <c r="AU568" s="168"/>
      <c r="AW568" s="71"/>
      <c r="AX568" s="155"/>
      <c r="AY568">
        <v>30.80981666666667</v>
      </c>
      <c r="AZ568">
        <v>117.76253333333334</v>
      </c>
      <c r="BA568" s="157">
        <v>23</v>
      </c>
      <c r="BB568" s="164">
        <v>1.4</v>
      </c>
      <c r="BC568" s="165"/>
      <c r="BD568" s="155" t="s">
        <v>43</v>
      </c>
      <c r="BE568" s="303">
        <v>4.3182142857142853</v>
      </c>
      <c r="BF568" s="296" t="s">
        <v>1967</v>
      </c>
      <c r="BG568" s="162">
        <v>42212</v>
      </c>
      <c r="BH568" s="162" t="s">
        <v>1124</v>
      </c>
      <c r="BI568" s="95" t="s">
        <v>2023</v>
      </c>
      <c r="BJ568" s="99">
        <v>82.578299999999999</v>
      </c>
      <c r="BK568" s="307">
        <v>3.4280117531831499E-3</v>
      </c>
      <c r="BL568" s="93" t="s">
        <v>2015</v>
      </c>
      <c r="BM568" s="55">
        <v>5</v>
      </c>
      <c r="BN568" s="322" t="s">
        <v>2136</v>
      </c>
      <c r="BO568" s="358">
        <v>1E-3</v>
      </c>
      <c r="BP568" s="358">
        <v>1.2999999999999999E-2</v>
      </c>
      <c r="BQ568" s="358">
        <v>0.97</v>
      </c>
      <c r="BR568" s="358">
        <v>1E-3</v>
      </c>
      <c r="BS568" s="358">
        <v>2E-3</v>
      </c>
      <c r="BT568" s="358">
        <v>1.2E-2</v>
      </c>
      <c r="BU568" s="359">
        <v>1E-3</v>
      </c>
      <c r="BV568" s="358">
        <v>9.8812900000000007E-6</v>
      </c>
      <c r="BW568" s="358">
        <v>0.115711414</v>
      </c>
      <c r="BX568" s="358">
        <v>0.78231450899999999</v>
      </c>
      <c r="BY568" s="358">
        <v>2.0610132999999999E-2</v>
      </c>
      <c r="BZ568" s="358">
        <v>5.2256236999999997E-2</v>
      </c>
      <c r="CA568" s="358">
        <v>3.4380610000000001E-3</v>
      </c>
      <c r="CB568" s="359">
        <v>2.5659765000000001E-2</v>
      </c>
      <c r="CC568" s="64">
        <v>296</v>
      </c>
      <c r="CD568" s="64">
        <v>307</v>
      </c>
      <c r="CE568" s="64">
        <v>267</v>
      </c>
      <c r="CF568" s="64">
        <v>284</v>
      </c>
      <c r="CG568" s="64">
        <v>248</v>
      </c>
      <c r="CH568" s="64">
        <v>193</v>
      </c>
      <c r="CI568" s="64">
        <v>213</v>
      </c>
      <c r="CJ568" s="64">
        <v>225</v>
      </c>
      <c r="CK568" s="64">
        <v>227</v>
      </c>
      <c r="CL568" s="327">
        <v>260</v>
      </c>
      <c r="CM568" s="328">
        <v>0.17338534893801499</v>
      </c>
      <c r="CN568" s="328">
        <v>9.5962244362873594E-2</v>
      </c>
      <c r="CO568" s="55" t="s">
        <v>43</v>
      </c>
      <c r="CQ568" s="155"/>
      <c r="CR568" s="318">
        <f>VLOOKUP($C568,'[1]Prioritized List'!$B:$AP,39,FALSE)</f>
        <v>0</v>
      </c>
      <c r="CS568" s="331">
        <v>0</v>
      </c>
      <c r="CT568" s="214">
        <v>0</v>
      </c>
      <c r="CU568" s="302">
        <v>9</v>
      </c>
      <c r="CV568" s="302">
        <v>9</v>
      </c>
      <c r="CW568" s="352" t="s">
        <v>2789</v>
      </c>
      <c r="CY568" s="155"/>
      <c r="CZ568" s="155"/>
      <c r="DA568" s="155" t="s">
        <v>3040</v>
      </c>
    </row>
    <row r="569" spans="1:105" s="153" customFormat="1">
      <c r="A569" s="55">
        <v>568</v>
      </c>
      <c r="B569" s="150" t="s">
        <v>1231</v>
      </c>
      <c r="C569" s="150" t="s">
        <v>1231</v>
      </c>
      <c r="D569" s="151" t="s">
        <v>29</v>
      </c>
      <c r="E569" s="152"/>
      <c r="G569" s="154"/>
      <c r="H569" s="154"/>
      <c r="I569" s="154"/>
      <c r="J569" s="155"/>
      <c r="K569" s="155" t="s">
        <v>41</v>
      </c>
      <c r="L569" s="155"/>
      <c r="M569" s="158" t="s">
        <v>495</v>
      </c>
      <c r="N569" s="160" t="s">
        <v>1529</v>
      </c>
      <c r="O569" s="159" t="s">
        <v>1220</v>
      </c>
      <c r="P569" s="160"/>
      <c r="Q569" s="161" t="s">
        <v>1521</v>
      </c>
      <c r="R569" s="162">
        <v>41870</v>
      </c>
      <c r="S569" s="163" t="s">
        <v>1527</v>
      </c>
      <c r="T569" s="166"/>
      <c r="U569" s="155" t="s">
        <v>54</v>
      </c>
      <c r="W569" s="167"/>
      <c r="X569" s="161" t="s">
        <v>1179</v>
      </c>
      <c r="Y569" s="155"/>
      <c r="Z569" s="155"/>
      <c r="AA569" s="162"/>
      <c r="AB569" s="162"/>
      <c r="AC569" s="269"/>
      <c r="AD569" s="162"/>
      <c r="AE569" s="168"/>
      <c r="AF569" s="282"/>
      <c r="AG569" s="282"/>
      <c r="AH569" s="167">
        <v>42005</v>
      </c>
      <c r="AJ569" s="168"/>
      <c r="AK569" s="162">
        <v>42101</v>
      </c>
      <c r="AL569" s="162"/>
      <c r="AM569" s="71">
        <v>2</v>
      </c>
      <c r="AN569" s="71"/>
      <c r="AO569" s="162">
        <v>42093</v>
      </c>
      <c r="AQ569" s="168"/>
      <c r="AR569" s="162">
        <v>42093</v>
      </c>
      <c r="AS569" s="71"/>
      <c r="AT569" s="282" t="s">
        <v>1967</v>
      </c>
      <c r="AU569" s="168"/>
      <c r="AW569" s="71"/>
      <c r="AX569" s="155" t="s">
        <v>1967</v>
      </c>
      <c r="AY569">
        <v>30.809299999999997</v>
      </c>
      <c r="AZ569">
        <v>117.76263333333333</v>
      </c>
      <c r="BA569" s="157">
        <v>27</v>
      </c>
      <c r="BB569" s="164">
        <v>7.5</v>
      </c>
      <c r="BC569" s="165"/>
      <c r="BD569" s="155" t="s">
        <v>43</v>
      </c>
      <c r="BE569" s="303">
        <v>4.4328571428571424</v>
      </c>
      <c r="BF569" s="296" t="s">
        <v>1967</v>
      </c>
      <c r="BG569" s="162">
        <v>42212</v>
      </c>
      <c r="BH569" s="162" t="s">
        <v>1124</v>
      </c>
      <c r="BI569" s="95" t="s">
        <v>2023</v>
      </c>
      <c r="BJ569" s="99">
        <v>84.608699999999999</v>
      </c>
      <c r="BK569" s="307">
        <v>3.6773155596414599E-3</v>
      </c>
      <c r="BL569" s="93" t="s">
        <v>2015</v>
      </c>
      <c r="BM569" s="55">
        <v>5</v>
      </c>
      <c r="BN569" s="322" t="s">
        <v>2136</v>
      </c>
      <c r="BO569" s="358">
        <v>5.0000000000000001E-3</v>
      </c>
      <c r="BP569" s="358">
        <v>1E-3</v>
      </c>
      <c r="BQ569" s="358">
        <v>0.94499999999999995</v>
      </c>
      <c r="BR569" s="358">
        <v>8.0000000000000002E-3</v>
      </c>
      <c r="BS569" s="358">
        <v>2.4E-2</v>
      </c>
      <c r="BT569" s="358">
        <v>1.4E-2</v>
      </c>
      <c r="BU569" s="359">
        <v>2E-3</v>
      </c>
      <c r="BV569" s="358">
        <v>9.8294499999999995E-6</v>
      </c>
      <c r="BW569" s="358">
        <v>0.102092786</v>
      </c>
      <c r="BX569" s="358">
        <v>0.78200534099999996</v>
      </c>
      <c r="BY569" s="358">
        <v>1.4805947999999999E-2</v>
      </c>
      <c r="BZ569" s="358">
        <v>6.7191313000000003E-2</v>
      </c>
      <c r="CA569" s="358">
        <v>6.1368339999999999E-3</v>
      </c>
      <c r="CB569" s="359">
        <v>2.7757949000000001E-2</v>
      </c>
      <c r="CC569" s="64">
        <v>296</v>
      </c>
      <c r="CD569" s="64">
        <v>307</v>
      </c>
      <c r="CE569" s="64">
        <v>268</v>
      </c>
      <c r="CF569" s="64">
        <v>283</v>
      </c>
      <c r="CG569" s="64">
        <v>248</v>
      </c>
      <c r="CH569" s="64">
        <v>193</v>
      </c>
      <c r="CI569" s="64">
        <v>213</v>
      </c>
      <c r="CJ569" s="64">
        <v>224</v>
      </c>
      <c r="CK569" s="64">
        <v>226</v>
      </c>
      <c r="CL569" s="327">
        <v>259</v>
      </c>
      <c r="CM569" s="328">
        <v>0.11530125704378</v>
      </c>
      <c r="CN569" s="328">
        <v>0.121378409276498</v>
      </c>
      <c r="CO569" s="55" t="s">
        <v>43</v>
      </c>
      <c r="CQ569" s="155"/>
      <c r="CR569" s="318">
        <f>VLOOKUP($C569,'[1]Prioritized List'!$B:$AP,39,FALSE)</f>
        <v>0</v>
      </c>
      <c r="CS569" s="331">
        <v>0</v>
      </c>
      <c r="CT569" s="214">
        <v>0</v>
      </c>
      <c r="CU569" s="302">
        <v>9</v>
      </c>
      <c r="CV569" s="302">
        <v>9</v>
      </c>
      <c r="CW569" s="352" t="s">
        <v>2790</v>
      </c>
      <c r="CY569" s="155"/>
      <c r="CZ569" s="155"/>
      <c r="DA569" s="155" t="s">
        <v>3040</v>
      </c>
    </row>
    <row r="570" spans="1:105" s="153" customFormat="1">
      <c r="A570" s="55">
        <v>569</v>
      </c>
      <c r="B570" s="150" t="s">
        <v>1232</v>
      </c>
      <c r="C570" s="150" t="s">
        <v>1232</v>
      </c>
      <c r="D570" s="151" t="s">
        <v>29</v>
      </c>
      <c r="E570" s="152"/>
      <c r="G570" s="154"/>
      <c r="H570" s="154"/>
      <c r="I570" s="154"/>
      <c r="J570" s="155"/>
      <c r="K570" s="155" t="s">
        <v>41</v>
      </c>
      <c r="L570" s="155"/>
      <c r="M570" s="158" t="s">
        <v>495</v>
      </c>
      <c r="N570" s="160" t="s">
        <v>1529</v>
      </c>
      <c r="O570" s="159" t="s">
        <v>1220</v>
      </c>
      <c r="P570" s="160"/>
      <c r="Q570" s="161" t="s">
        <v>1521</v>
      </c>
      <c r="R570" s="162">
        <v>41870</v>
      </c>
      <c r="S570" s="163" t="s">
        <v>1527</v>
      </c>
      <c r="T570" s="166"/>
      <c r="U570" s="155" t="s">
        <v>66</v>
      </c>
      <c r="W570" s="167"/>
      <c r="X570" s="161" t="s">
        <v>1179</v>
      </c>
      <c r="Y570" s="155"/>
      <c r="Z570" s="155"/>
      <c r="AA570" s="162"/>
      <c r="AB570" s="162"/>
      <c r="AC570" s="269"/>
      <c r="AD570" s="162"/>
      <c r="AE570" s="168"/>
      <c r="AF570" s="282"/>
      <c r="AG570" s="282"/>
      <c r="AH570" s="167">
        <v>42005</v>
      </c>
      <c r="AJ570" s="168"/>
      <c r="AK570" s="162">
        <v>42101</v>
      </c>
      <c r="AL570" s="162" t="s">
        <v>2013</v>
      </c>
      <c r="AM570" s="71">
        <v>2</v>
      </c>
      <c r="AN570" s="71">
        <v>2</v>
      </c>
      <c r="AO570" s="162">
        <v>42093</v>
      </c>
      <c r="AQ570" s="168"/>
      <c r="AR570" s="162">
        <v>42093</v>
      </c>
      <c r="AS570" s="71"/>
      <c r="AT570" s="282" t="s">
        <v>1967</v>
      </c>
      <c r="AU570" s="168"/>
      <c r="AW570" s="71"/>
      <c r="AX570" s="155" t="s">
        <v>1967</v>
      </c>
      <c r="AY570">
        <v>30.809416666666667</v>
      </c>
      <c r="AZ570">
        <v>117.76228333333333</v>
      </c>
      <c r="BA570" s="157">
        <v>23</v>
      </c>
      <c r="BB570" s="164">
        <v>1.5</v>
      </c>
      <c r="BC570" s="165"/>
      <c r="BD570" s="155" t="s">
        <v>43</v>
      </c>
      <c r="BE570" s="303">
        <v>4.5092857142857143</v>
      </c>
      <c r="BF570" s="296" t="s">
        <v>1967</v>
      </c>
      <c r="BG570" s="162">
        <v>42212</v>
      </c>
      <c r="BH570" s="162" t="s">
        <v>1124</v>
      </c>
      <c r="BI570" s="95" t="s">
        <v>2023</v>
      </c>
      <c r="BJ570" s="99">
        <v>85.92</v>
      </c>
      <c r="BK570" s="307">
        <v>4.9207755142210399E-4</v>
      </c>
      <c r="BL570" s="93" t="s">
        <v>2015</v>
      </c>
      <c r="BM570" s="55">
        <v>5</v>
      </c>
      <c r="BN570" s="322" t="s">
        <v>2136</v>
      </c>
      <c r="BO570" s="358">
        <v>2E-3</v>
      </c>
      <c r="BP570" s="358">
        <v>7.0000000000000001E-3</v>
      </c>
      <c r="BQ570" s="358">
        <v>0.92900000000000005</v>
      </c>
      <c r="BR570" s="358">
        <v>0.01</v>
      </c>
      <c r="BS570" s="358">
        <v>3.5000000000000003E-2</v>
      </c>
      <c r="BT570" s="358">
        <v>1.6E-2</v>
      </c>
      <c r="BU570" s="359">
        <v>1E-3</v>
      </c>
      <c r="BV570" s="358">
        <v>9.8482300000000004E-6</v>
      </c>
      <c r="BW570" s="358">
        <v>0.100749513</v>
      </c>
      <c r="BX570" s="358">
        <v>0.78210455300000004</v>
      </c>
      <c r="BY570" s="358">
        <v>1.4823787E-2</v>
      </c>
      <c r="BZ570" s="358">
        <v>7.1514618000000002E-2</v>
      </c>
      <c r="CA570" s="358">
        <v>5.1490779999999996E-3</v>
      </c>
      <c r="CB570" s="359">
        <v>2.5648602E-2</v>
      </c>
      <c r="CC570" s="64">
        <v>296</v>
      </c>
      <c r="CD570" s="64">
        <v>307</v>
      </c>
      <c r="CE570" s="64">
        <v>268</v>
      </c>
      <c r="CF570" s="64">
        <v>283</v>
      </c>
      <c r="CG570" s="64">
        <v>248</v>
      </c>
      <c r="CH570" s="64">
        <v>193</v>
      </c>
      <c r="CI570" s="64">
        <v>213</v>
      </c>
      <c r="CJ570" s="64">
        <v>224</v>
      </c>
      <c r="CK570" s="64">
        <v>226</v>
      </c>
      <c r="CL570" s="327">
        <v>259</v>
      </c>
      <c r="CM570" s="328">
        <v>0.11160236959976901</v>
      </c>
      <c r="CN570" s="328">
        <v>0.12380053996031599</v>
      </c>
      <c r="CO570" s="55" t="s">
        <v>43</v>
      </c>
      <c r="CQ570" s="155"/>
      <c r="CR570" s="318">
        <f>VLOOKUP($C570,'[1]Prioritized List'!$B:$AP,39,FALSE)</f>
        <v>0</v>
      </c>
      <c r="CS570" s="331">
        <v>0</v>
      </c>
      <c r="CT570" s="214">
        <v>0</v>
      </c>
      <c r="CU570" s="302">
        <v>9</v>
      </c>
      <c r="CV570" s="302">
        <v>9</v>
      </c>
      <c r="CW570" s="352" t="s">
        <v>2791</v>
      </c>
      <c r="CY570" s="155"/>
      <c r="CZ570" s="155"/>
      <c r="DA570" s="155" t="s">
        <v>3040</v>
      </c>
    </row>
    <row r="571" spans="1:105" s="153" customFormat="1">
      <c r="A571" s="55">
        <v>570</v>
      </c>
      <c r="B571" s="150" t="s">
        <v>1233</v>
      </c>
      <c r="C571" s="150" t="s">
        <v>1233</v>
      </c>
      <c r="D571" s="151" t="s">
        <v>29</v>
      </c>
      <c r="E571" s="152"/>
      <c r="G571" s="154"/>
      <c r="H571" s="154"/>
      <c r="I571" s="154"/>
      <c r="J571" s="155"/>
      <c r="K571" s="155" t="s">
        <v>41</v>
      </c>
      <c r="L571" s="155"/>
      <c r="M571" s="158" t="s">
        <v>495</v>
      </c>
      <c r="N571" s="160" t="s">
        <v>1529</v>
      </c>
      <c r="O571" s="159" t="s">
        <v>1234</v>
      </c>
      <c r="P571" s="160"/>
      <c r="Q571" s="161" t="s">
        <v>1521</v>
      </c>
      <c r="R571" s="162">
        <v>41870</v>
      </c>
      <c r="S571" s="163" t="s">
        <v>837</v>
      </c>
      <c r="T571" s="166"/>
      <c r="U571" s="155" t="s">
        <v>66</v>
      </c>
      <c r="W571" s="167"/>
      <c r="X571" s="161" t="s">
        <v>1179</v>
      </c>
      <c r="Y571" s="155"/>
      <c r="Z571" s="155"/>
      <c r="AA571" s="162"/>
      <c r="AB571" s="162"/>
      <c r="AC571" s="269"/>
      <c r="AD571" s="162"/>
      <c r="AE571" s="168"/>
      <c r="AF571" s="282"/>
      <c r="AG571" s="282"/>
      <c r="AH571" s="167">
        <v>42005</v>
      </c>
      <c r="AJ571" s="168"/>
      <c r="AK571" s="162">
        <v>42101</v>
      </c>
      <c r="AL571" s="162"/>
      <c r="AM571" s="71">
        <v>2</v>
      </c>
      <c r="AN571" s="71">
        <v>2</v>
      </c>
      <c r="AO571" s="162">
        <v>42093</v>
      </c>
      <c r="AQ571" s="168"/>
      <c r="AR571" s="162">
        <v>42093</v>
      </c>
      <c r="AS571" s="71"/>
      <c r="AT571" s="282" t="s">
        <v>1967</v>
      </c>
      <c r="AU571" s="168"/>
      <c r="AW571" s="71"/>
      <c r="AX571" s="155" t="s">
        <v>1967</v>
      </c>
      <c r="AY571">
        <v>30.801333333333332</v>
      </c>
      <c r="AZ571">
        <v>117.75653333333332</v>
      </c>
      <c r="BA571" s="157">
        <v>12</v>
      </c>
      <c r="BB571" s="164">
        <v>5</v>
      </c>
      <c r="BC571" s="165"/>
      <c r="BD571" s="155" t="s">
        <v>43</v>
      </c>
      <c r="BE571" s="303">
        <v>4.4328571428571424</v>
      </c>
      <c r="BF571" s="296" t="s">
        <v>1967</v>
      </c>
      <c r="BG571" s="162">
        <v>42212</v>
      </c>
      <c r="BH571" s="162" t="s">
        <v>1124</v>
      </c>
      <c r="BI571" s="95" t="s">
        <v>2023</v>
      </c>
      <c r="BJ571" s="99">
        <v>136.1301</v>
      </c>
      <c r="BK571" s="307">
        <v>2.8682301332883398E-3</v>
      </c>
      <c r="BL571" s="93" t="s">
        <v>2015</v>
      </c>
      <c r="BM571" s="55">
        <v>5</v>
      </c>
      <c r="BN571" s="322" t="s">
        <v>2136</v>
      </c>
      <c r="BO571" s="358">
        <v>5.0000000000000001E-3</v>
      </c>
      <c r="BP571" s="358">
        <v>1.7999999999999999E-2</v>
      </c>
      <c r="BQ571" s="358">
        <v>0.95399999999999996</v>
      </c>
      <c r="BR571" s="358">
        <v>7.0000000000000001E-3</v>
      </c>
      <c r="BS571" s="358">
        <v>1.2999999999999999E-2</v>
      </c>
      <c r="BT571" s="358">
        <v>3.0000000000000001E-3</v>
      </c>
      <c r="BU571" s="359">
        <v>0</v>
      </c>
      <c r="BV571" s="358">
        <v>9.8493700000000005E-6</v>
      </c>
      <c r="BW571" s="358">
        <v>0.106557821</v>
      </c>
      <c r="BX571" s="358">
        <v>0.78316093899999994</v>
      </c>
      <c r="BY571" s="358">
        <v>1.533822E-2</v>
      </c>
      <c r="BZ571" s="358">
        <v>6.4052581999999997E-2</v>
      </c>
      <c r="CA571" s="358">
        <v>5.2042010000000003E-3</v>
      </c>
      <c r="CB571" s="359">
        <v>2.5676386999999998E-2</v>
      </c>
      <c r="CC571" s="64">
        <v>296</v>
      </c>
      <c r="CD571" s="64">
        <v>307</v>
      </c>
      <c r="CE571" s="64">
        <v>267</v>
      </c>
      <c r="CF571" s="64">
        <v>284</v>
      </c>
      <c r="CG571" s="64">
        <v>248</v>
      </c>
      <c r="CH571" s="64">
        <v>193</v>
      </c>
      <c r="CI571" s="64">
        <v>213</v>
      </c>
      <c r="CJ571" s="64">
        <v>224</v>
      </c>
      <c r="CK571" s="64">
        <v>226</v>
      </c>
      <c r="CL571" s="327">
        <v>259</v>
      </c>
      <c r="CM571" s="328">
        <v>0.13350671868227099</v>
      </c>
      <c r="CN571" s="328">
        <v>0.11472402868100701</v>
      </c>
      <c r="CO571" s="55" t="s">
        <v>43</v>
      </c>
      <c r="CQ571" s="155"/>
      <c r="CR571" s="318">
        <f>VLOOKUP($C571,'[1]Prioritized List'!$B:$AP,39,FALSE)</f>
        <v>0</v>
      </c>
      <c r="CS571" s="331">
        <v>0</v>
      </c>
      <c r="CT571" s="214">
        <v>0</v>
      </c>
      <c r="CU571" s="302">
        <v>9</v>
      </c>
      <c r="CV571" s="302">
        <v>9</v>
      </c>
      <c r="CW571" s="352" t="s">
        <v>2792</v>
      </c>
      <c r="CY571" s="155"/>
      <c r="CZ571" s="155"/>
      <c r="DA571" s="155" t="s">
        <v>3040</v>
      </c>
    </row>
    <row r="572" spans="1:105" s="153" customFormat="1">
      <c r="A572" s="55">
        <v>571</v>
      </c>
      <c r="B572" s="150" t="s">
        <v>1235</v>
      </c>
      <c r="C572" s="150" t="s">
        <v>1235</v>
      </c>
      <c r="D572" s="151" t="s">
        <v>29</v>
      </c>
      <c r="E572" s="152"/>
      <c r="G572" s="154"/>
      <c r="H572" s="154"/>
      <c r="I572" s="154"/>
      <c r="J572" s="155"/>
      <c r="K572" s="155" t="s">
        <v>41</v>
      </c>
      <c r="L572" s="155"/>
      <c r="M572" s="158" t="s">
        <v>495</v>
      </c>
      <c r="N572" s="160" t="s">
        <v>1529</v>
      </c>
      <c r="O572" s="159" t="s">
        <v>1234</v>
      </c>
      <c r="P572" s="160"/>
      <c r="Q572" s="161" t="s">
        <v>1521</v>
      </c>
      <c r="R572" s="162">
        <v>41870</v>
      </c>
      <c r="S572" s="163" t="s">
        <v>837</v>
      </c>
      <c r="T572" s="166"/>
      <c r="U572" s="155" t="s">
        <v>66</v>
      </c>
      <c r="W572" s="167"/>
      <c r="X572" s="161" t="s">
        <v>1179</v>
      </c>
      <c r="Y572" s="155"/>
      <c r="Z572" s="155"/>
      <c r="AA572" s="162"/>
      <c r="AB572" s="162"/>
      <c r="AC572" s="269"/>
      <c r="AD572" s="162"/>
      <c r="AE572" s="168"/>
      <c r="AF572" s="282"/>
      <c r="AG572" s="282"/>
      <c r="AH572" s="167">
        <v>42005</v>
      </c>
      <c r="AJ572" s="168"/>
      <c r="AK572" s="162">
        <v>42101</v>
      </c>
      <c r="AL572" s="162" t="s">
        <v>2013</v>
      </c>
      <c r="AM572" s="71">
        <v>2</v>
      </c>
      <c r="AN572" s="71">
        <v>1</v>
      </c>
      <c r="AO572" s="162">
        <v>42093</v>
      </c>
      <c r="AQ572" s="168"/>
      <c r="AR572" s="162">
        <v>42093</v>
      </c>
      <c r="AS572" s="71"/>
      <c r="AT572" s="282" t="s">
        <v>1967</v>
      </c>
      <c r="AU572" s="168"/>
      <c r="AW572" s="71"/>
      <c r="AX572" s="155" t="s">
        <v>1967</v>
      </c>
      <c r="AY572">
        <v>30.801383333333334</v>
      </c>
      <c r="AZ572">
        <v>117.75643333333335</v>
      </c>
      <c r="BA572" s="157">
        <v>50</v>
      </c>
      <c r="BB572" s="164">
        <v>1.5</v>
      </c>
      <c r="BC572" s="165"/>
      <c r="BD572" s="155" t="s">
        <v>43</v>
      </c>
      <c r="BE572" s="303">
        <v>4.3182142857142853</v>
      </c>
      <c r="BF572" s="296" t="s">
        <v>1967</v>
      </c>
      <c r="BG572" s="162">
        <v>42212</v>
      </c>
      <c r="BH572" s="162" t="s">
        <v>1124</v>
      </c>
      <c r="BI572" s="95" t="s">
        <v>2023</v>
      </c>
      <c r="BJ572" s="99">
        <v>55.929299999999991</v>
      </c>
      <c r="BK572" s="307">
        <v>7.7011936850211802E-4</v>
      </c>
      <c r="BL572" s="93" t="s">
        <v>2015</v>
      </c>
      <c r="BM572" s="55">
        <v>4</v>
      </c>
      <c r="BN572" s="326" t="s">
        <v>2139</v>
      </c>
      <c r="BO572" s="358">
        <v>2E-3</v>
      </c>
      <c r="BP572" s="358">
        <v>0.39100000000000001</v>
      </c>
      <c r="BQ572" s="358">
        <v>0.44900000000000001</v>
      </c>
      <c r="BR572" s="358">
        <v>3.0000000000000001E-3</v>
      </c>
      <c r="BS572" s="358">
        <v>0.12</v>
      </c>
      <c r="BT572" s="358">
        <v>2.8000000000000001E-2</v>
      </c>
      <c r="BU572" s="359">
        <v>7.0000000000000001E-3</v>
      </c>
      <c r="BV572" s="358">
        <v>9.8388400000000008E-6</v>
      </c>
      <c r="BW572" s="358">
        <v>0.12591781599999999</v>
      </c>
      <c r="BX572" s="358">
        <v>0.72872875999999998</v>
      </c>
      <c r="BY572" s="358">
        <v>2.5131863000000001E-2</v>
      </c>
      <c r="BZ572" s="358">
        <v>8.2878161000000006E-2</v>
      </c>
      <c r="CA572" s="358">
        <v>2.4182420000000001E-3</v>
      </c>
      <c r="CB572" s="359">
        <v>3.4915319E-2</v>
      </c>
      <c r="CC572" s="64">
        <v>296</v>
      </c>
      <c r="CD572" s="64">
        <v>307</v>
      </c>
      <c r="CE572" s="64">
        <v>267</v>
      </c>
      <c r="CF572" s="64">
        <v>283</v>
      </c>
      <c r="CG572" s="64">
        <v>248</v>
      </c>
      <c r="CH572" s="64">
        <v>193</v>
      </c>
      <c r="CI572" s="64">
        <v>213</v>
      </c>
      <c r="CJ572" s="64">
        <v>225</v>
      </c>
      <c r="CK572" s="64">
        <v>226</v>
      </c>
      <c r="CL572" s="327">
        <v>259</v>
      </c>
      <c r="CM572" s="328">
        <v>0.121427539372923</v>
      </c>
      <c r="CN572" s="328">
        <v>0.121468276156958</v>
      </c>
      <c r="CO572" s="55" t="s">
        <v>43</v>
      </c>
      <c r="CQ572" s="155"/>
      <c r="CR572" s="318">
        <f>VLOOKUP($C572,'[1]Prioritized List'!$B:$AP,39,FALSE)</f>
        <v>0</v>
      </c>
      <c r="CS572" s="331">
        <v>0</v>
      </c>
      <c r="CT572" s="214">
        <v>0</v>
      </c>
      <c r="CU572" s="302">
        <v>9</v>
      </c>
      <c r="CV572" s="302">
        <v>9</v>
      </c>
      <c r="CW572" s="352" t="s">
        <v>2793</v>
      </c>
      <c r="CY572" s="155"/>
      <c r="CZ572" s="155"/>
      <c r="DA572" s="155" t="s">
        <v>3040</v>
      </c>
    </row>
    <row r="573" spans="1:105" s="153" customFormat="1">
      <c r="A573" s="55">
        <v>572</v>
      </c>
      <c r="B573" s="150" t="s">
        <v>1236</v>
      </c>
      <c r="C573" s="150" t="s">
        <v>1236</v>
      </c>
      <c r="D573" s="151" t="s">
        <v>29</v>
      </c>
      <c r="E573" s="152"/>
      <c r="G573" s="154"/>
      <c r="H573" s="154"/>
      <c r="I573" s="154"/>
      <c r="J573" s="155"/>
      <c r="K573" s="155" t="s">
        <v>41</v>
      </c>
      <c r="L573" s="155"/>
      <c r="M573" s="158" t="s">
        <v>495</v>
      </c>
      <c r="N573" s="160" t="s">
        <v>1529</v>
      </c>
      <c r="O573" s="159" t="s">
        <v>1234</v>
      </c>
      <c r="P573" s="160"/>
      <c r="Q573" s="161" t="s">
        <v>1521</v>
      </c>
      <c r="R573" s="162">
        <v>41870</v>
      </c>
      <c r="S573" s="163" t="s">
        <v>837</v>
      </c>
      <c r="T573" s="166"/>
      <c r="U573" s="155" t="s">
        <v>66</v>
      </c>
      <c r="W573" s="167"/>
      <c r="X573" s="161" t="s">
        <v>1179</v>
      </c>
      <c r="Y573" s="155"/>
      <c r="Z573" s="155"/>
      <c r="AA573" s="162"/>
      <c r="AB573" s="162"/>
      <c r="AC573" s="269"/>
      <c r="AD573" s="162"/>
      <c r="AE573" s="168"/>
      <c r="AF573" s="282"/>
      <c r="AG573" s="282"/>
      <c r="AH573" s="167">
        <v>42005</v>
      </c>
      <c r="AJ573" s="168"/>
      <c r="AK573" s="162">
        <v>42101</v>
      </c>
      <c r="AL573" s="162" t="s">
        <v>2013</v>
      </c>
      <c r="AM573" s="71">
        <v>2</v>
      </c>
      <c r="AN573" s="71">
        <v>1</v>
      </c>
      <c r="AO573" s="162">
        <v>42093</v>
      </c>
      <c r="AQ573" s="168"/>
      <c r="AR573" s="162">
        <v>42093</v>
      </c>
      <c r="AS573" s="71"/>
      <c r="AT573" s="282" t="s">
        <v>1967</v>
      </c>
      <c r="AU573" s="168"/>
      <c r="AW573" s="71"/>
      <c r="AX573" s="155" t="s">
        <v>1967</v>
      </c>
      <c r="AY573">
        <v>30.801466666666666</v>
      </c>
      <c r="AZ573">
        <v>117.75633333333333</v>
      </c>
      <c r="BA573" s="157">
        <v>13</v>
      </c>
      <c r="BB573" s="164">
        <v>0.5</v>
      </c>
      <c r="BC573" s="165"/>
      <c r="BD573" s="155" t="s">
        <v>43</v>
      </c>
      <c r="BE573" s="303">
        <v>4.3373214285714283</v>
      </c>
      <c r="BF573" s="296" t="s">
        <v>1967</v>
      </c>
      <c r="BG573" s="162">
        <v>42212</v>
      </c>
      <c r="BH573" s="162" t="s">
        <v>1124</v>
      </c>
      <c r="BI573" s="95" t="s">
        <v>2023</v>
      </c>
      <c r="BJ573" s="99">
        <v>134.3535</v>
      </c>
      <c r="BK573" s="307">
        <v>0</v>
      </c>
      <c r="BL573" s="93" t="s">
        <v>2015</v>
      </c>
      <c r="BM573" s="55">
        <v>4</v>
      </c>
      <c r="BN573" s="326" t="s">
        <v>2139</v>
      </c>
      <c r="BO573" s="358">
        <v>1E-3</v>
      </c>
      <c r="BP573" s="358">
        <v>0.21299999999999999</v>
      </c>
      <c r="BQ573" s="358">
        <v>0.51</v>
      </c>
      <c r="BR573" s="358">
        <v>1.6E-2</v>
      </c>
      <c r="BS573" s="358">
        <v>0.16600000000000001</v>
      </c>
      <c r="BT573" s="358">
        <v>5.5E-2</v>
      </c>
      <c r="BU573" s="359">
        <v>3.9E-2</v>
      </c>
      <c r="BV573" s="358">
        <v>9.8163100000000002E-6</v>
      </c>
      <c r="BW573" s="358">
        <v>0.120067916</v>
      </c>
      <c r="BX573" s="358">
        <v>0.72740653099999997</v>
      </c>
      <c r="BY573" s="358">
        <v>2.9615591E-2</v>
      </c>
      <c r="BZ573" s="358">
        <v>7.0854732000000004E-2</v>
      </c>
      <c r="CA573" s="358">
        <v>9.1338270000000006E-3</v>
      </c>
      <c r="CB573" s="359">
        <v>4.2911587000000001E-2</v>
      </c>
      <c r="CC573" s="64">
        <v>296</v>
      </c>
      <c r="CD573" s="64">
        <v>307</v>
      </c>
      <c r="CE573" s="64">
        <v>266</v>
      </c>
      <c r="CF573" s="64">
        <v>283</v>
      </c>
      <c r="CG573" s="64">
        <v>248</v>
      </c>
      <c r="CH573" s="64">
        <v>193</v>
      </c>
      <c r="CI573" s="64">
        <v>213</v>
      </c>
      <c r="CJ573" s="64">
        <v>224</v>
      </c>
      <c r="CK573" s="64">
        <v>226</v>
      </c>
      <c r="CL573" s="327">
        <v>259</v>
      </c>
      <c r="CM573" s="328">
        <v>0.145730385782401</v>
      </c>
      <c r="CN573" s="328">
        <v>0.10885596373723</v>
      </c>
      <c r="CO573" s="55" t="s">
        <v>43</v>
      </c>
      <c r="CQ573" s="155"/>
      <c r="CR573" s="318">
        <f>VLOOKUP($C573,'[1]Prioritized List'!$B:$AP,39,FALSE)</f>
        <v>0</v>
      </c>
      <c r="CS573" s="331">
        <v>0</v>
      </c>
      <c r="CT573" s="214">
        <v>0</v>
      </c>
      <c r="CU573" s="302">
        <v>9</v>
      </c>
      <c r="CV573" s="302">
        <v>9</v>
      </c>
      <c r="CW573" s="352" t="s">
        <v>2794</v>
      </c>
      <c r="CY573" s="155"/>
      <c r="CZ573" s="155"/>
      <c r="DA573" s="155" t="s">
        <v>3040</v>
      </c>
    </row>
    <row r="574" spans="1:105" s="153" customFormat="1">
      <c r="A574" s="55">
        <v>573</v>
      </c>
      <c r="B574" s="150" t="s">
        <v>1237</v>
      </c>
      <c r="C574" s="150" t="s">
        <v>1237</v>
      </c>
      <c r="D574" s="151" t="s">
        <v>29</v>
      </c>
      <c r="E574" s="152"/>
      <c r="G574" s="154"/>
      <c r="H574" s="154"/>
      <c r="I574" s="154"/>
      <c r="J574" s="155"/>
      <c r="K574" s="155" t="s">
        <v>41</v>
      </c>
      <c r="L574" s="155"/>
      <c r="M574" s="158" t="s">
        <v>495</v>
      </c>
      <c r="N574" s="160" t="s">
        <v>1529</v>
      </c>
      <c r="O574" s="159" t="s">
        <v>1234</v>
      </c>
      <c r="P574" s="160"/>
      <c r="Q574" s="161" t="s">
        <v>1521</v>
      </c>
      <c r="R574" s="162">
        <v>41870</v>
      </c>
      <c r="S574" s="163" t="s">
        <v>837</v>
      </c>
      <c r="T574" s="166"/>
      <c r="U574" s="155" t="s">
        <v>66</v>
      </c>
      <c r="W574" s="167"/>
      <c r="X574" s="161" t="s">
        <v>1179</v>
      </c>
      <c r="Y574" s="155"/>
      <c r="Z574" s="155"/>
      <c r="AA574" s="162"/>
      <c r="AB574" s="162"/>
      <c r="AC574" s="269"/>
      <c r="AD574" s="162"/>
      <c r="AE574" s="168"/>
      <c r="AF574" s="282"/>
      <c r="AG574" s="282"/>
      <c r="AH574" s="167">
        <v>42005</v>
      </c>
      <c r="AJ574" s="168"/>
      <c r="AK574" s="162">
        <v>42101</v>
      </c>
      <c r="AL574" s="162" t="s">
        <v>2013</v>
      </c>
      <c r="AM574" s="71">
        <v>2</v>
      </c>
      <c r="AN574" s="71">
        <v>1</v>
      </c>
      <c r="AO574" s="162">
        <v>42093</v>
      </c>
      <c r="AQ574" s="168"/>
      <c r="AR574" s="162">
        <v>42093</v>
      </c>
      <c r="AS574" s="71"/>
      <c r="AT574" s="282" t="s">
        <v>1967</v>
      </c>
      <c r="AU574" s="168"/>
      <c r="AW574" s="71"/>
      <c r="AX574" s="155" t="s">
        <v>1967</v>
      </c>
      <c r="AY574">
        <v>30.80115</v>
      </c>
      <c r="AZ574">
        <v>117.75656666666667</v>
      </c>
      <c r="BA574" s="157">
        <v>13</v>
      </c>
      <c r="BB574" s="164">
        <v>7</v>
      </c>
      <c r="BC574" s="165"/>
      <c r="BD574" s="155" t="s">
        <v>43</v>
      </c>
      <c r="BE574" s="303">
        <v>4.3373214285714283</v>
      </c>
      <c r="BF574" s="296" t="s">
        <v>1967</v>
      </c>
      <c r="BG574" s="162">
        <v>42212</v>
      </c>
      <c r="BH574" s="162" t="s">
        <v>1124</v>
      </c>
      <c r="BI574" s="95" t="s">
        <v>2023</v>
      </c>
      <c r="BJ574" s="99">
        <v>121.49430000000001</v>
      </c>
      <c r="BK574" s="307">
        <v>0</v>
      </c>
      <c r="BL574" s="93" t="s">
        <v>2015</v>
      </c>
      <c r="BM574" s="55">
        <v>5</v>
      </c>
      <c r="BN574" s="322" t="s">
        <v>2136</v>
      </c>
      <c r="BO574" s="358">
        <v>0</v>
      </c>
      <c r="BP574" s="358">
        <v>0</v>
      </c>
      <c r="BQ574" s="358">
        <v>0.997</v>
      </c>
      <c r="BR574" s="358">
        <v>0</v>
      </c>
      <c r="BS574" s="358">
        <v>1E-3</v>
      </c>
      <c r="BT574" s="358">
        <v>1E-3</v>
      </c>
      <c r="BU574" s="359">
        <v>0</v>
      </c>
      <c r="BV574" s="358">
        <v>3.4301879999999998E-3</v>
      </c>
      <c r="BW574" s="358">
        <v>0.12096741699999999</v>
      </c>
      <c r="BX574" s="358">
        <v>0.77195825900000004</v>
      </c>
      <c r="BY574" s="358">
        <v>2.4171181999999999E-2</v>
      </c>
      <c r="BZ574" s="358">
        <v>4.7929724999999999E-2</v>
      </c>
      <c r="CA574" s="358">
        <v>2.6299439999999999E-3</v>
      </c>
      <c r="CB574" s="359">
        <v>2.8913285E-2</v>
      </c>
      <c r="CC574" s="64">
        <v>296</v>
      </c>
      <c r="CD574" s="64">
        <v>307</v>
      </c>
      <c r="CE574" s="64">
        <v>268</v>
      </c>
      <c r="CF574" s="64">
        <v>283</v>
      </c>
      <c r="CG574" s="64">
        <v>248</v>
      </c>
      <c r="CH574" s="64">
        <v>193</v>
      </c>
      <c r="CI574" s="64">
        <v>213</v>
      </c>
      <c r="CJ574" s="64">
        <v>224</v>
      </c>
      <c r="CK574" s="64">
        <v>226</v>
      </c>
      <c r="CL574" s="327">
        <v>259</v>
      </c>
      <c r="CM574" s="328">
        <v>0.31116890622742399</v>
      </c>
      <c r="CN574" s="328">
        <v>7.9498259009103497E-2</v>
      </c>
      <c r="CO574" s="55" t="s">
        <v>43</v>
      </c>
      <c r="CQ574" s="155"/>
      <c r="CR574" s="318">
        <f>VLOOKUP($C574,'[1]Prioritized List'!$B:$AP,39,FALSE)</f>
        <v>0</v>
      </c>
      <c r="CS574" s="331">
        <v>0</v>
      </c>
      <c r="CT574" s="214">
        <v>0</v>
      </c>
      <c r="CU574" s="302">
        <v>9</v>
      </c>
      <c r="CV574" s="302">
        <v>9</v>
      </c>
      <c r="CW574" s="352" t="s">
        <v>2795</v>
      </c>
      <c r="CY574" s="155"/>
      <c r="CZ574" s="155"/>
      <c r="DA574" s="155"/>
    </row>
    <row r="575" spans="1:105" s="153" customFormat="1">
      <c r="A575" s="55">
        <v>574</v>
      </c>
      <c r="B575" s="150" t="s">
        <v>1238</v>
      </c>
      <c r="C575" s="150" t="s">
        <v>1238</v>
      </c>
      <c r="D575" s="151" t="s">
        <v>29</v>
      </c>
      <c r="E575" s="152"/>
      <c r="G575" s="154"/>
      <c r="H575" s="154"/>
      <c r="I575" s="154"/>
      <c r="J575" s="155"/>
      <c r="K575" s="155" t="s">
        <v>41</v>
      </c>
      <c r="L575" s="155"/>
      <c r="M575" s="158" t="s">
        <v>495</v>
      </c>
      <c r="N575" s="160" t="s">
        <v>1529</v>
      </c>
      <c r="O575" s="159" t="s">
        <v>1234</v>
      </c>
      <c r="P575" s="160" t="s">
        <v>1537</v>
      </c>
      <c r="Q575" s="161" t="s">
        <v>1521</v>
      </c>
      <c r="R575" s="162">
        <v>41870</v>
      </c>
      <c r="S575" s="163" t="s">
        <v>1194</v>
      </c>
      <c r="T575" s="166"/>
      <c r="U575" s="155" t="s">
        <v>54</v>
      </c>
      <c r="W575" s="167"/>
      <c r="X575" s="161" t="s">
        <v>1179</v>
      </c>
      <c r="Y575" s="155"/>
      <c r="Z575" s="155"/>
      <c r="AA575" s="162"/>
      <c r="AB575" s="162"/>
      <c r="AC575" s="269"/>
      <c r="AD575" s="162"/>
      <c r="AE575" s="168"/>
      <c r="AF575" s="282"/>
      <c r="AG575" s="282"/>
      <c r="AH575" s="167">
        <v>42005</v>
      </c>
      <c r="AJ575" s="168"/>
      <c r="AK575" s="162">
        <v>42101</v>
      </c>
      <c r="AL575" s="162" t="s">
        <v>2013</v>
      </c>
      <c r="AM575" s="71">
        <v>2</v>
      </c>
      <c r="AN575" s="71">
        <v>1</v>
      </c>
      <c r="AO575" s="162">
        <v>42093</v>
      </c>
      <c r="AQ575" s="168"/>
      <c r="AR575" s="162">
        <v>42093</v>
      </c>
      <c r="AS575" s="71"/>
      <c r="AT575" s="282" t="s">
        <v>1967</v>
      </c>
      <c r="AU575" s="168"/>
      <c r="AW575" s="71"/>
      <c r="AX575" s="155" t="s">
        <v>1967</v>
      </c>
      <c r="AY575">
        <v>30.795933333333334</v>
      </c>
      <c r="AZ575">
        <v>117.74421666666666</v>
      </c>
      <c r="BA575" s="157">
        <v>15</v>
      </c>
      <c r="BB575" s="164">
        <v>1.1000000000000001</v>
      </c>
      <c r="BC575" s="165"/>
      <c r="BD575" s="155" t="s">
        <v>43</v>
      </c>
      <c r="BE575" s="303">
        <v>4.3755357142857134</v>
      </c>
      <c r="BF575" s="296" t="s">
        <v>1967</v>
      </c>
      <c r="BG575" s="162">
        <v>42212</v>
      </c>
      <c r="BH575" s="162" t="s">
        <v>1124</v>
      </c>
      <c r="BI575" s="95" t="s">
        <v>2023</v>
      </c>
      <c r="BJ575" s="99">
        <v>60.920699999999989</v>
      </c>
      <c r="BK575" s="307">
        <v>2.20056585979252E-3</v>
      </c>
      <c r="BL575" s="93" t="s">
        <v>2015</v>
      </c>
      <c r="BM575" s="55">
        <v>4</v>
      </c>
      <c r="BN575" s="326" t="s">
        <v>2139</v>
      </c>
      <c r="BO575" s="358">
        <v>0</v>
      </c>
      <c r="BP575" s="358">
        <v>0.41599999999999998</v>
      </c>
      <c r="BQ575" s="358">
        <v>0.52</v>
      </c>
      <c r="BR575" s="358">
        <v>3.0000000000000001E-3</v>
      </c>
      <c r="BS575" s="358">
        <v>5.1999999999999998E-2</v>
      </c>
      <c r="BT575" s="358">
        <v>8.9999999999999993E-3</v>
      </c>
      <c r="BU575" s="359">
        <v>0</v>
      </c>
      <c r="BV575" s="358">
        <v>9.7908499999999996E-6</v>
      </c>
      <c r="BW575" s="358">
        <v>0.12881512000000001</v>
      </c>
      <c r="BX575" s="358">
        <v>0.73033316000000004</v>
      </c>
      <c r="BY575" s="358">
        <v>2.4472319999999999E-2</v>
      </c>
      <c r="BZ575" s="358">
        <v>7.5966612000000003E-2</v>
      </c>
      <c r="CA575" s="358">
        <v>5.6505449999999999E-3</v>
      </c>
      <c r="CB575" s="359">
        <v>3.4752450999999997E-2</v>
      </c>
      <c r="CC575" s="64">
        <v>295</v>
      </c>
      <c r="CD575" s="64">
        <v>308</v>
      </c>
      <c r="CE575" s="64">
        <v>266</v>
      </c>
      <c r="CF575" s="64">
        <v>283</v>
      </c>
      <c r="CG575" s="64">
        <v>250</v>
      </c>
      <c r="CH575" s="64">
        <v>194</v>
      </c>
      <c r="CI575" s="64">
        <v>213</v>
      </c>
      <c r="CJ575" s="64">
        <v>223</v>
      </c>
      <c r="CK575" s="64">
        <v>227</v>
      </c>
      <c r="CL575" s="327">
        <v>258</v>
      </c>
      <c r="CM575" s="328">
        <v>0.161479554977604</v>
      </c>
      <c r="CN575" s="328">
        <v>0.11272702209049899</v>
      </c>
      <c r="CO575" s="55" t="s">
        <v>43</v>
      </c>
      <c r="CQ575" s="155"/>
      <c r="CR575" s="318">
        <f>VLOOKUP($C575,'[1]Prioritized List'!$B:$AP,39,FALSE)</f>
        <v>0</v>
      </c>
      <c r="CS575" s="331">
        <v>0</v>
      </c>
      <c r="CT575" s="214">
        <v>0</v>
      </c>
      <c r="CU575" s="302">
        <v>9</v>
      </c>
      <c r="CV575" s="302">
        <v>9</v>
      </c>
      <c r="CW575" s="352" t="s">
        <v>2796</v>
      </c>
      <c r="CY575" s="155"/>
      <c r="CZ575" s="155"/>
      <c r="DA575" s="155" t="s">
        <v>3040</v>
      </c>
    </row>
    <row r="576" spans="1:105" s="153" customFormat="1">
      <c r="A576" s="55">
        <v>575</v>
      </c>
      <c r="B576" s="150" t="s">
        <v>1239</v>
      </c>
      <c r="C576" s="150" t="s">
        <v>1239</v>
      </c>
      <c r="D576" s="151" t="s">
        <v>29</v>
      </c>
      <c r="E576" s="152"/>
      <c r="G576" s="154"/>
      <c r="H576" s="154"/>
      <c r="I576" s="154"/>
      <c r="J576" s="155"/>
      <c r="K576" s="155" t="s">
        <v>41</v>
      </c>
      <c r="L576" s="155"/>
      <c r="M576" s="158" t="s">
        <v>495</v>
      </c>
      <c r="N576" s="160" t="s">
        <v>1529</v>
      </c>
      <c r="O576" s="159" t="s">
        <v>1234</v>
      </c>
      <c r="P576" s="160" t="s">
        <v>1537</v>
      </c>
      <c r="Q576" s="161" t="s">
        <v>1521</v>
      </c>
      <c r="R576" s="162">
        <v>41870</v>
      </c>
      <c r="S576" s="163" t="s">
        <v>1527</v>
      </c>
      <c r="T576" s="166"/>
      <c r="U576" s="155" t="s">
        <v>54</v>
      </c>
      <c r="W576" s="167"/>
      <c r="X576" s="161" t="s">
        <v>1179</v>
      </c>
      <c r="Y576" s="155"/>
      <c r="Z576" s="155"/>
      <c r="AA576" s="162"/>
      <c r="AB576" s="162"/>
      <c r="AC576" s="269"/>
      <c r="AD576" s="162"/>
      <c r="AE576" s="168"/>
      <c r="AF576" s="282"/>
      <c r="AG576" s="282"/>
      <c r="AH576" s="167">
        <v>42005</v>
      </c>
      <c r="AJ576" s="168"/>
      <c r="AK576" s="162">
        <v>42101</v>
      </c>
      <c r="AL576" s="162" t="s">
        <v>2013</v>
      </c>
      <c r="AM576" s="71">
        <v>2</v>
      </c>
      <c r="AN576" s="71">
        <v>3</v>
      </c>
      <c r="AO576" s="162">
        <v>42093</v>
      </c>
      <c r="AQ576" s="168"/>
      <c r="AR576" s="162">
        <v>42093</v>
      </c>
      <c r="AS576" s="71"/>
      <c r="AT576" s="282" t="s">
        <v>1967</v>
      </c>
      <c r="AU576" s="168"/>
      <c r="AW576" s="71"/>
      <c r="AX576" s="155" t="s">
        <v>1967</v>
      </c>
      <c r="AY576">
        <v>30.785849999999996</v>
      </c>
      <c r="AZ576">
        <v>117.72763333333334</v>
      </c>
      <c r="BA576" s="157">
        <v>15</v>
      </c>
      <c r="BB576" s="164">
        <v>1.2</v>
      </c>
      <c r="BC576" s="165"/>
      <c r="BD576" s="155" t="s">
        <v>43</v>
      </c>
      <c r="BE576" s="303">
        <v>4.3755357142857134</v>
      </c>
      <c r="BF576" s="296" t="s">
        <v>1967</v>
      </c>
      <c r="BG576" s="162">
        <v>42212</v>
      </c>
      <c r="BH576" s="162" t="s">
        <v>1124</v>
      </c>
      <c r="BI576" s="95" t="s">
        <v>2023</v>
      </c>
      <c r="BJ576" s="99">
        <v>109.77719999999999</v>
      </c>
      <c r="BK576" s="307">
        <v>1.5195179460309099E-2</v>
      </c>
      <c r="BL576" s="93" t="s">
        <v>2015</v>
      </c>
      <c r="BM576" s="55">
        <v>5</v>
      </c>
      <c r="BN576" s="322" t="s">
        <v>2136</v>
      </c>
      <c r="BO576" s="358">
        <v>0</v>
      </c>
      <c r="BP576" s="358">
        <v>6.0000000000000001E-3</v>
      </c>
      <c r="BQ576" s="358">
        <v>0.98399999999999999</v>
      </c>
      <c r="BR576" s="358">
        <v>1E-3</v>
      </c>
      <c r="BS576" s="358">
        <v>3.0000000000000001E-3</v>
      </c>
      <c r="BT576" s="358">
        <v>5.0000000000000001E-3</v>
      </c>
      <c r="BU576" s="359">
        <v>0</v>
      </c>
      <c r="BV576" s="358">
        <v>9.8826099999999999E-6</v>
      </c>
      <c r="BW576" s="358">
        <v>0.111867915</v>
      </c>
      <c r="BX576" s="358">
        <v>0.78657766900000003</v>
      </c>
      <c r="BY576" s="358">
        <v>1.7886984000000002E-2</v>
      </c>
      <c r="BZ576" s="358">
        <v>5.3357833E-2</v>
      </c>
      <c r="CA576" s="358">
        <v>5.0161390000000002E-3</v>
      </c>
      <c r="CB576" s="359">
        <v>2.5283575999999999E-2</v>
      </c>
      <c r="CC576" s="64">
        <v>296</v>
      </c>
      <c r="CD576" s="64">
        <v>307</v>
      </c>
      <c r="CE576" s="64">
        <v>267</v>
      </c>
      <c r="CF576" s="64">
        <v>283</v>
      </c>
      <c r="CG576" s="64">
        <v>248</v>
      </c>
      <c r="CH576" s="64">
        <v>193</v>
      </c>
      <c r="CI576" s="64">
        <v>213</v>
      </c>
      <c r="CJ576" s="64">
        <v>224</v>
      </c>
      <c r="CK576" s="64">
        <v>226</v>
      </c>
      <c r="CL576" s="327">
        <v>259</v>
      </c>
      <c r="CM576" s="328">
        <v>0.171911573472042</v>
      </c>
      <c r="CN576" s="328">
        <v>9.5965940815187001E-2</v>
      </c>
      <c r="CO576" s="55" t="s">
        <v>43</v>
      </c>
      <c r="CQ576" s="155"/>
      <c r="CR576" s="318">
        <f>VLOOKUP($C576,'[1]Prioritized List'!$B:$AP,39,FALSE)</f>
        <v>0</v>
      </c>
      <c r="CS576" s="331">
        <v>0</v>
      </c>
      <c r="CT576" s="214">
        <v>0</v>
      </c>
      <c r="CU576" s="302">
        <v>9</v>
      </c>
      <c r="CV576" s="302">
        <v>9</v>
      </c>
      <c r="CW576" s="352" t="s">
        <v>2797</v>
      </c>
      <c r="CY576" s="155"/>
      <c r="CZ576" s="155"/>
      <c r="DA576" s="155"/>
    </row>
    <row r="577" spans="1:105" s="153" customFormat="1">
      <c r="A577" s="55">
        <v>576</v>
      </c>
      <c r="B577" s="150" t="s">
        <v>1240</v>
      </c>
      <c r="C577" s="150" t="s">
        <v>1240</v>
      </c>
      <c r="D577" s="151" t="s">
        <v>29</v>
      </c>
      <c r="E577" s="152"/>
      <c r="G577" s="154"/>
      <c r="H577" s="154"/>
      <c r="I577" s="154"/>
      <c r="J577" s="155"/>
      <c r="K577" s="155" t="s">
        <v>41</v>
      </c>
      <c r="L577" s="155"/>
      <c r="M577" s="158" t="s">
        <v>495</v>
      </c>
      <c r="N577" s="160" t="s">
        <v>1529</v>
      </c>
      <c r="O577" s="159" t="s">
        <v>1234</v>
      </c>
      <c r="P577" s="160" t="s">
        <v>1537</v>
      </c>
      <c r="Q577" s="161" t="s">
        <v>1521</v>
      </c>
      <c r="R577" s="162">
        <v>41870</v>
      </c>
      <c r="S577" s="163" t="s">
        <v>1527</v>
      </c>
      <c r="T577" s="166"/>
      <c r="U577" s="155" t="s">
        <v>66</v>
      </c>
      <c r="W577" s="167"/>
      <c r="X577" s="161" t="s">
        <v>1179</v>
      </c>
      <c r="Y577" s="155"/>
      <c r="Z577" s="155"/>
      <c r="AA577" s="162"/>
      <c r="AB577" s="162"/>
      <c r="AC577" s="269"/>
      <c r="AD577" s="162"/>
      <c r="AE577" s="168"/>
      <c r="AF577" s="282"/>
      <c r="AG577" s="282"/>
      <c r="AH577" s="167">
        <v>42005</v>
      </c>
      <c r="AJ577" s="168"/>
      <c r="AK577" s="162">
        <v>42101</v>
      </c>
      <c r="AL577" s="162" t="s">
        <v>2013</v>
      </c>
      <c r="AM577" s="71">
        <v>2</v>
      </c>
      <c r="AN577" s="71">
        <v>1</v>
      </c>
      <c r="AO577" s="162">
        <v>42093</v>
      </c>
      <c r="AQ577" s="168"/>
      <c r="AR577" s="162">
        <v>42093</v>
      </c>
      <c r="AS577" s="71"/>
      <c r="AT577" s="282" t="s">
        <v>1967</v>
      </c>
      <c r="AU577" s="168"/>
      <c r="AW577" s="71"/>
      <c r="AX577" s="155" t="s">
        <v>1967</v>
      </c>
      <c r="AY577">
        <v>30.779733333333333</v>
      </c>
      <c r="AZ577">
        <v>117.716015</v>
      </c>
      <c r="BA577" s="157">
        <v>15</v>
      </c>
      <c r="BB577" s="164">
        <v>1.3</v>
      </c>
      <c r="BC577" s="165"/>
      <c r="BD577" s="155" t="s">
        <v>43</v>
      </c>
      <c r="BE577" s="303">
        <v>4.7576785714285705</v>
      </c>
      <c r="BF577" s="296" t="s">
        <v>1967</v>
      </c>
      <c r="BG577" s="162">
        <v>42212</v>
      </c>
      <c r="BH577" s="162" t="s">
        <v>1124</v>
      </c>
      <c r="BI577" s="95" t="s">
        <v>2023</v>
      </c>
      <c r="BJ577" s="99">
        <v>88.584900000000005</v>
      </c>
      <c r="BK577" s="307">
        <v>3.7324145851277599E-3</v>
      </c>
      <c r="BL577" s="93" t="s">
        <v>2015</v>
      </c>
      <c r="BM577" s="55">
        <v>4</v>
      </c>
      <c r="BN577" s="326" t="s">
        <v>2139</v>
      </c>
      <c r="BO577" s="358">
        <v>0</v>
      </c>
      <c r="BP577" s="358">
        <v>0.29199999999999998</v>
      </c>
      <c r="BQ577" s="358">
        <v>0.66200000000000003</v>
      </c>
      <c r="BR577" s="358">
        <v>0</v>
      </c>
      <c r="BS577" s="358">
        <v>3.5999999999999997E-2</v>
      </c>
      <c r="BT577" s="358">
        <v>8.0000000000000002E-3</v>
      </c>
      <c r="BU577" s="359">
        <v>1E-3</v>
      </c>
      <c r="BV577" s="358">
        <v>9.8220399999999996E-6</v>
      </c>
      <c r="BW577" s="358">
        <v>0.12255673</v>
      </c>
      <c r="BX577" s="358">
        <v>0.74879198199999997</v>
      </c>
      <c r="BY577" s="358">
        <v>2.1853017999999998E-2</v>
      </c>
      <c r="BZ577" s="358">
        <v>6.9821362999999997E-2</v>
      </c>
      <c r="CA577" s="358">
        <v>4.9949119999999998E-3</v>
      </c>
      <c r="CB577" s="359">
        <v>3.1972173E-2</v>
      </c>
      <c r="CC577" s="64">
        <v>296</v>
      </c>
      <c r="CD577" s="64">
        <v>307</v>
      </c>
      <c r="CE577" s="64">
        <v>267</v>
      </c>
      <c r="CF577" s="64">
        <v>283</v>
      </c>
      <c r="CG577" s="64">
        <v>248</v>
      </c>
      <c r="CH577" s="64">
        <v>193</v>
      </c>
      <c r="CI577" s="64">
        <v>213</v>
      </c>
      <c r="CJ577" s="64">
        <v>224</v>
      </c>
      <c r="CK577" s="64">
        <v>226</v>
      </c>
      <c r="CL577" s="327">
        <v>259</v>
      </c>
      <c r="CM577" s="328">
        <v>0.18292154312960601</v>
      </c>
      <c r="CN577" s="328">
        <v>0.109955791335102</v>
      </c>
      <c r="CO577" s="55" t="s">
        <v>43</v>
      </c>
      <c r="CQ577" s="155"/>
      <c r="CR577" s="318">
        <f>VLOOKUP($C577,'[1]Prioritized List'!$B:$AP,39,FALSE)</f>
        <v>0</v>
      </c>
      <c r="CS577" s="331">
        <v>0</v>
      </c>
      <c r="CT577" s="214">
        <v>0</v>
      </c>
      <c r="CU577" s="302">
        <v>9</v>
      </c>
      <c r="CV577" s="302">
        <v>9</v>
      </c>
      <c r="CW577" s="352" t="s">
        <v>2798</v>
      </c>
      <c r="CY577" s="155"/>
      <c r="CZ577" s="155"/>
      <c r="DA577" s="155" t="s">
        <v>3040</v>
      </c>
    </row>
    <row r="578" spans="1:105" s="153" customFormat="1">
      <c r="A578" s="55">
        <v>577</v>
      </c>
      <c r="B578" s="150" t="s">
        <v>1241</v>
      </c>
      <c r="C578" s="150" t="s">
        <v>1241</v>
      </c>
      <c r="D578" s="151" t="s">
        <v>29</v>
      </c>
      <c r="E578" s="152"/>
      <c r="G578" s="154"/>
      <c r="H578" s="154"/>
      <c r="I578" s="154"/>
      <c r="J578" s="155"/>
      <c r="K578" s="155" t="s">
        <v>41</v>
      </c>
      <c r="L578" s="155"/>
      <c r="M578" s="158" t="s">
        <v>495</v>
      </c>
      <c r="N578" s="160" t="s">
        <v>1529</v>
      </c>
      <c r="O578" s="159" t="s">
        <v>1234</v>
      </c>
      <c r="P578" s="160" t="s">
        <v>1538</v>
      </c>
      <c r="Q578" s="161" t="s">
        <v>1521</v>
      </c>
      <c r="R578" s="162">
        <v>41870</v>
      </c>
      <c r="S578" s="163" t="s">
        <v>1527</v>
      </c>
      <c r="T578" s="166"/>
      <c r="U578" s="155" t="s">
        <v>66</v>
      </c>
      <c r="W578" s="167"/>
      <c r="X578" s="161" t="s">
        <v>1179</v>
      </c>
      <c r="Y578" s="155"/>
      <c r="Z578" s="155"/>
      <c r="AA578" s="162"/>
      <c r="AB578" s="162"/>
      <c r="AC578" s="269"/>
      <c r="AD578" s="162"/>
      <c r="AE578" s="168"/>
      <c r="AF578" s="282"/>
      <c r="AG578" s="282"/>
      <c r="AH578" s="167">
        <v>42005</v>
      </c>
      <c r="AJ578" s="168"/>
      <c r="AK578" s="162">
        <v>42101</v>
      </c>
      <c r="AL578" s="162"/>
      <c r="AM578" s="71">
        <v>2</v>
      </c>
      <c r="AN578" s="71"/>
      <c r="AO578" s="162">
        <v>42093</v>
      </c>
      <c r="AQ578" s="168"/>
      <c r="AR578" s="162">
        <v>42093</v>
      </c>
      <c r="AS578" s="71"/>
      <c r="AT578" s="282" t="s">
        <v>1967</v>
      </c>
      <c r="AU578" s="168"/>
      <c r="AW578" s="71"/>
      <c r="AX578" s="155" t="s">
        <v>1967</v>
      </c>
      <c r="AY578">
        <v>30.755483333333331</v>
      </c>
      <c r="AZ578">
        <v>117.62088333333332</v>
      </c>
      <c r="BA578" s="157">
        <v>26</v>
      </c>
      <c r="BB578" s="164">
        <v>3</v>
      </c>
      <c r="BC578" s="165"/>
      <c r="BD578" s="155" t="s">
        <v>43</v>
      </c>
      <c r="BE578" s="303">
        <v>4.3755357142857134</v>
      </c>
      <c r="BF578" s="296" t="s">
        <v>1967</v>
      </c>
      <c r="BG578" s="162">
        <v>42212</v>
      </c>
      <c r="BH578" s="162" t="s">
        <v>1124</v>
      </c>
      <c r="BI578" s="95" t="s">
        <v>2023</v>
      </c>
      <c r="BJ578" s="99">
        <v>71.453400000000002</v>
      </c>
      <c r="BK578" s="307">
        <v>6.39515314708852E-3</v>
      </c>
      <c r="BL578" s="93" t="s">
        <v>2015</v>
      </c>
      <c r="BM578" s="55">
        <v>5</v>
      </c>
      <c r="BN578" s="322" t="s">
        <v>2136</v>
      </c>
      <c r="BO578" s="358">
        <v>0</v>
      </c>
      <c r="BP578" s="358">
        <v>8.0000000000000002E-3</v>
      </c>
      <c r="BQ578" s="358">
        <v>0.98599999999999999</v>
      </c>
      <c r="BR578" s="358">
        <v>2E-3</v>
      </c>
      <c r="BS578" s="358">
        <v>2E-3</v>
      </c>
      <c r="BT578" s="358">
        <v>2E-3</v>
      </c>
      <c r="BU578" s="359">
        <v>0</v>
      </c>
      <c r="BV578" s="358">
        <v>9.8510999999999996E-6</v>
      </c>
      <c r="BW578" s="358">
        <v>0.108065077</v>
      </c>
      <c r="BX578" s="358">
        <v>0.78817698000000003</v>
      </c>
      <c r="BY578" s="358">
        <v>1.7324576000000001E-2</v>
      </c>
      <c r="BZ578" s="358">
        <v>5.3126066E-2</v>
      </c>
      <c r="CA578" s="358">
        <v>8.0193799999999996E-3</v>
      </c>
      <c r="CB578" s="359">
        <v>2.527807E-2</v>
      </c>
      <c r="CC578" s="64">
        <v>296</v>
      </c>
      <c r="CD578" s="64">
        <v>307</v>
      </c>
      <c r="CE578" s="64">
        <v>268</v>
      </c>
      <c r="CF578" s="64">
        <v>283</v>
      </c>
      <c r="CG578" s="64">
        <v>248</v>
      </c>
      <c r="CH578" s="64">
        <v>193</v>
      </c>
      <c r="CI578" s="64">
        <v>213</v>
      </c>
      <c r="CJ578" s="64">
        <v>224</v>
      </c>
      <c r="CK578" s="64">
        <v>226</v>
      </c>
      <c r="CL578" s="327">
        <v>259</v>
      </c>
      <c r="CM578" s="328">
        <v>0.18939459615662499</v>
      </c>
      <c r="CN578" s="328">
        <v>0.100816370182881</v>
      </c>
      <c r="CO578" s="55" t="s">
        <v>43</v>
      </c>
      <c r="CQ578" s="155"/>
      <c r="CR578" s="318">
        <f>VLOOKUP($C578,'[1]Prioritized List'!$B:$AP,39,FALSE)</f>
        <v>0</v>
      </c>
      <c r="CS578" s="331">
        <v>0</v>
      </c>
      <c r="CT578" s="214">
        <v>0</v>
      </c>
      <c r="CU578" s="302">
        <v>9</v>
      </c>
      <c r="CV578" s="302">
        <v>9</v>
      </c>
      <c r="CW578" s="352" t="s">
        <v>2799</v>
      </c>
      <c r="CY578" s="155"/>
      <c r="CZ578" s="155"/>
      <c r="DA578" s="155"/>
    </row>
    <row r="579" spans="1:105" s="153" customFormat="1">
      <c r="A579" s="55">
        <v>578</v>
      </c>
      <c r="B579" s="150" t="s">
        <v>1242</v>
      </c>
      <c r="C579" s="150" t="s">
        <v>1242</v>
      </c>
      <c r="D579" s="151" t="s">
        <v>29</v>
      </c>
      <c r="E579" s="152"/>
      <c r="G579" s="154"/>
      <c r="H579" s="154"/>
      <c r="I579" s="154"/>
      <c r="J579" s="155"/>
      <c r="K579" s="155" t="s">
        <v>41</v>
      </c>
      <c r="L579" s="155"/>
      <c r="M579" s="158" t="s">
        <v>495</v>
      </c>
      <c r="N579" s="160" t="s">
        <v>1529</v>
      </c>
      <c r="O579" s="159" t="s">
        <v>1234</v>
      </c>
      <c r="P579" s="160" t="s">
        <v>1538</v>
      </c>
      <c r="Q579" s="161" t="s">
        <v>1521</v>
      </c>
      <c r="R579" s="162">
        <v>41870</v>
      </c>
      <c r="S579" s="163" t="s">
        <v>1527</v>
      </c>
      <c r="T579" s="166"/>
      <c r="U579" s="155" t="s">
        <v>66</v>
      </c>
      <c r="W579" s="167"/>
      <c r="X579" s="161" t="s">
        <v>1179</v>
      </c>
      <c r="Y579" s="155"/>
      <c r="Z579" s="155"/>
      <c r="AA579" s="162"/>
      <c r="AB579" s="162"/>
      <c r="AC579" s="269"/>
      <c r="AD579" s="162"/>
      <c r="AE579" s="168"/>
      <c r="AF579" s="282"/>
      <c r="AG579" s="282"/>
      <c r="AH579" s="167">
        <v>42005</v>
      </c>
      <c r="AJ579" s="168"/>
      <c r="AK579" s="162">
        <v>42101</v>
      </c>
      <c r="AL579" s="162"/>
      <c r="AM579" s="71">
        <v>1</v>
      </c>
      <c r="AN579" s="71"/>
      <c r="AO579" s="162">
        <v>42093</v>
      </c>
      <c r="AQ579" s="168"/>
      <c r="AR579" s="162">
        <v>42093</v>
      </c>
      <c r="AS579" s="71"/>
      <c r="AT579" s="282"/>
      <c r="AU579" s="168"/>
      <c r="AW579" s="71"/>
      <c r="AX579" s="155"/>
      <c r="AY579">
        <v>30.747733333333336</v>
      </c>
      <c r="AZ579">
        <v>117.60735000000001</v>
      </c>
      <c r="BA579" s="157">
        <v>37</v>
      </c>
      <c r="BB579" s="164">
        <v>1</v>
      </c>
      <c r="BC579" s="165"/>
      <c r="BD579" s="155" t="s">
        <v>43</v>
      </c>
      <c r="BE579" s="303">
        <v>4.2799999999999994</v>
      </c>
      <c r="BF579" s="296" t="s">
        <v>1967</v>
      </c>
      <c r="BG579" s="162">
        <v>42212</v>
      </c>
      <c r="BH579" s="162" t="s">
        <v>1124</v>
      </c>
      <c r="BI579" s="95" t="s">
        <v>2023</v>
      </c>
      <c r="BJ579" s="99">
        <v>88.669499999999999</v>
      </c>
      <c r="BK579" s="307">
        <v>5.3333333333333297E-3</v>
      </c>
      <c r="BL579" s="93" t="s">
        <v>2015</v>
      </c>
      <c r="BM579" s="55">
        <v>5</v>
      </c>
      <c r="BN579" s="322" t="s">
        <v>2136</v>
      </c>
      <c r="BO579" s="358">
        <v>2E-3</v>
      </c>
      <c r="BP579" s="358">
        <v>1.2999999999999999E-2</v>
      </c>
      <c r="BQ579" s="358">
        <v>0.97399999999999998</v>
      </c>
      <c r="BR579" s="358">
        <v>4.0000000000000001E-3</v>
      </c>
      <c r="BS579" s="358">
        <v>2E-3</v>
      </c>
      <c r="BT579" s="358">
        <v>2E-3</v>
      </c>
      <c r="BU579" s="359">
        <v>4.0000000000000001E-3</v>
      </c>
      <c r="BV579" s="358">
        <v>9.8648799999999996E-6</v>
      </c>
      <c r="BW579" s="358">
        <v>0.104655447</v>
      </c>
      <c r="BX579" s="358">
        <v>0.79054383500000003</v>
      </c>
      <c r="BY579" s="358">
        <v>1.4320371E-2</v>
      </c>
      <c r="BZ579" s="358">
        <v>5.6245926000000002E-2</v>
      </c>
      <c r="CA579" s="358">
        <v>6.7252980000000002E-3</v>
      </c>
      <c r="CB579" s="359">
        <v>2.7499257999999999E-2</v>
      </c>
      <c r="CC579" s="64">
        <v>296</v>
      </c>
      <c r="CD579" s="64">
        <v>307</v>
      </c>
      <c r="CE579" s="64">
        <v>268</v>
      </c>
      <c r="CF579" s="64">
        <v>283</v>
      </c>
      <c r="CG579" s="64">
        <v>248</v>
      </c>
      <c r="CH579" s="64">
        <v>193</v>
      </c>
      <c r="CI579" s="64">
        <v>213</v>
      </c>
      <c r="CJ579" s="64">
        <v>224</v>
      </c>
      <c r="CK579" s="64">
        <v>226</v>
      </c>
      <c r="CL579" s="327">
        <v>259</v>
      </c>
      <c r="CM579" s="328">
        <v>0.16428261811876901</v>
      </c>
      <c r="CN579" s="328">
        <v>0.10276625172890699</v>
      </c>
      <c r="CO579" s="55" t="s">
        <v>43</v>
      </c>
      <c r="CQ579" s="155"/>
      <c r="CR579" s="318">
        <f>VLOOKUP($C579,'[1]Prioritized List'!$B:$AP,39,FALSE)</f>
        <v>0</v>
      </c>
      <c r="CS579" s="331">
        <v>0</v>
      </c>
      <c r="CT579" s="214">
        <v>0</v>
      </c>
      <c r="CU579" s="302">
        <v>9</v>
      </c>
      <c r="CV579" s="302">
        <v>9</v>
      </c>
      <c r="CW579" s="352" t="s">
        <v>2800</v>
      </c>
      <c r="CY579" s="155"/>
      <c r="CZ579" s="155"/>
      <c r="DA579" s="155" t="s">
        <v>3040</v>
      </c>
    </row>
    <row r="580" spans="1:105" s="153" customFormat="1">
      <c r="A580" s="55">
        <v>579</v>
      </c>
      <c r="B580" s="150" t="s">
        <v>1243</v>
      </c>
      <c r="C580" s="150" t="s">
        <v>1243</v>
      </c>
      <c r="D580" s="151" t="s">
        <v>29</v>
      </c>
      <c r="E580" s="152"/>
      <c r="G580" s="154"/>
      <c r="H580" s="154"/>
      <c r="I580" s="154"/>
      <c r="J580" s="155"/>
      <c r="K580" s="155" t="s">
        <v>41</v>
      </c>
      <c r="L580" s="155"/>
      <c r="M580" s="158" t="s">
        <v>495</v>
      </c>
      <c r="N580" s="160" t="s">
        <v>1529</v>
      </c>
      <c r="O580" s="159" t="s">
        <v>1234</v>
      </c>
      <c r="P580" s="160" t="s">
        <v>1538</v>
      </c>
      <c r="Q580" s="161" t="s">
        <v>1521</v>
      </c>
      <c r="R580" s="162">
        <v>41870</v>
      </c>
      <c r="S580" s="163" t="s">
        <v>1527</v>
      </c>
      <c r="T580" s="166"/>
      <c r="U580" s="155" t="s">
        <v>54</v>
      </c>
      <c r="W580" s="167"/>
      <c r="X580" s="161" t="s">
        <v>1179</v>
      </c>
      <c r="Y580" s="155"/>
      <c r="Z580" s="155"/>
      <c r="AA580" s="162"/>
      <c r="AB580" s="162"/>
      <c r="AC580" s="269"/>
      <c r="AD580" s="162"/>
      <c r="AE580" s="168"/>
      <c r="AF580" s="282"/>
      <c r="AG580" s="282"/>
      <c r="AH580" s="167">
        <v>42005</v>
      </c>
      <c r="AJ580" s="168"/>
      <c r="AK580" s="162">
        <v>42101</v>
      </c>
      <c r="AL580" s="162"/>
      <c r="AM580" s="71">
        <v>2</v>
      </c>
      <c r="AN580" s="71"/>
      <c r="AO580" s="162">
        <v>42093</v>
      </c>
      <c r="AQ580" s="168"/>
      <c r="AR580" s="162">
        <v>42093</v>
      </c>
      <c r="AS580" s="71"/>
      <c r="AT580" s="282" t="s">
        <v>1967</v>
      </c>
      <c r="AU580" s="168"/>
      <c r="AW580" s="71"/>
      <c r="AX580" s="155" t="s">
        <v>1967</v>
      </c>
      <c r="AY580">
        <v>30.741099999999999</v>
      </c>
      <c r="AZ580">
        <v>117.59835</v>
      </c>
      <c r="BA580" s="157">
        <v>14</v>
      </c>
      <c r="BB580" s="164">
        <v>4.5999999999999996</v>
      </c>
      <c r="BC580" s="165"/>
      <c r="BD580" s="155" t="s">
        <v>43</v>
      </c>
      <c r="BE580" s="303">
        <v>4.2608928571428573</v>
      </c>
      <c r="BF580" s="296" t="s">
        <v>1967</v>
      </c>
      <c r="BG580" s="162">
        <v>42212</v>
      </c>
      <c r="BH580" s="162" t="s">
        <v>1124</v>
      </c>
      <c r="BI580" s="95" t="s">
        <v>2023</v>
      </c>
      <c r="BJ580" s="99">
        <v>102.12089999999999</v>
      </c>
      <c r="BK580" s="307">
        <v>9.9667774086378697E-3</v>
      </c>
      <c r="BL580" s="93" t="s">
        <v>2015</v>
      </c>
      <c r="BM580" s="55">
        <v>5</v>
      </c>
      <c r="BN580" s="322" t="s">
        <v>2136</v>
      </c>
      <c r="BO580" s="358">
        <v>0</v>
      </c>
      <c r="BP580" s="358">
        <v>0.01</v>
      </c>
      <c r="BQ580" s="358">
        <v>0.98499999999999999</v>
      </c>
      <c r="BR580" s="358">
        <v>1E-3</v>
      </c>
      <c r="BS580" s="358">
        <v>2E-3</v>
      </c>
      <c r="BT580" s="358">
        <v>1E-3</v>
      </c>
      <c r="BU580" s="359">
        <v>0</v>
      </c>
      <c r="BV580" s="358">
        <v>9.8904299999999998E-6</v>
      </c>
      <c r="BW580" s="358">
        <v>0.109058792</v>
      </c>
      <c r="BX580" s="358">
        <v>0.79023183900000005</v>
      </c>
      <c r="BY580" s="358">
        <v>1.6506848000000001E-2</v>
      </c>
      <c r="BZ580" s="358">
        <v>5.3266881000000002E-2</v>
      </c>
      <c r="CA580" s="358">
        <v>4.8499959999999996E-3</v>
      </c>
      <c r="CB580" s="359">
        <v>2.6075754E-2</v>
      </c>
      <c r="CC580" s="64">
        <v>296</v>
      </c>
      <c r="CD580" s="64">
        <v>308</v>
      </c>
      <c r="CE580" s="64">
        <v>268</v>
      </c>
      <c r="CF580" s="64">
        <v>283</v>
      </c>
      <c r="CG580" s="64">
        <v>248</v>
      </c>
      <c r="CH580" s="64">
        <v>193</v>
      </c>
      <c r="CI580" s="64">
        <v>213</v>
      </c>
      <c r="CJ580" s="64">
        <v>224</v>
      </c>
      <c r="CK580" s="64">
        <v>226</v>
      </c>
      <c r="CL580" s="327">
        <v>259</v>
      </c>
      <c r="CM580" s="328">
        <v>0.18942349371478101</v>
      </c>
      <c r="CN580" s="328">
        <v>9.4759358288770107E-2</v>
      </c>
      <c r="CO580" s="55" t="s">
        <v>43</v>
      </c>
      <c r="CQ580" s="155"/>
      <c r="CR580" s="318">
        <f>VLOOKUP($C580,'[1]Prioritized List'!$B:$AP,39,FALSE)</f>
        <v>0</v>
      </c>
      <c r="CS580" s="331">
        <v>0</v>
      </c>
      <c r="CT580" s="214">
        <v>0</v>
      </c>
      <c r="CU580" s="302">
        <v>9</v>
      </c>
      <c r="CV580" s="302">
        <v>9</v>
      </c>
      <c r="CW580" s="352" t="s">
        <v>2801</v>
      </c>
      <c r="CY580" s="155"/>
      <c r="CZ580" s="155"/>
      <c r="DA580" s="155"/>
    </row>
    <row r="581" spans="1:105" s="153" customFormat="1">
      <c r="A581" s="55">
        <v>580</v>
      </c>
      <c r="B581" s="150" t="s">
        <v>1244</v>
      </c>
      <c r="C581" s="150" t="s">
        <v>1244</v>
      </c>
      <c r="D581" s="151" t="s">
        <v>29</v>
      </c>
      <c r="E581" s="152"/>
      <c r="G581" s="154"/>
      <c r="H581" s="154"/>
      <c r="I581" s="154"/>
      <c r="J581" s="155"/>
      <c r="K581" s="155" t="s">
        <v>41</v>
      </c>
      <c r="L581" s="155"/>
      <c r="M581" s="158" t="s">
        <v>495</v>
      </c>
      <c r="N581" s="160" t="s">
        <v>1529</v>
      </c>
      <c r="O581" s="159" t="s">
        <v>1234</v>
      </c>
      <c r="P581" s="160" t="s">
        <v>1539</v>
      </c>
      <c r="Q581" s="161" t="s">
        <v>1521</v>
      </c>
      <c r="R581" s="162">
        <v>41870</v>
      </c>
      <c r="S581" s="163" t="s">
        <v>1527</v>
      </c>
      <c r="T581" s="166"/>
      <c r="U581" s="155" t="s">
        <v>66</v>
      </c>
      <c r="W581" s="167"/>
      <c r="X581" s="161" t="s">
        <v>1179</v>
      </c>
      <c r="Y581" s="155"/>
      <c r="Z581" s="155"/>
      <c r="AA581" s="162"/>
      <c r="AB581" s="162"/>
      <c r="AC581" s="269"/>
      <c r="AD581" s="162"/>
      <c r="AE581" s="168"/>
      <c r="AF581" s="282"/>
      <c r="AG581" s="282"/>
      <c r="AH581" s="167">
        <v>42005</v>
      </c>
      <c r="AJ581" s="168"/>
      <c r="AK581" s="162">
        <v>42101</v>
      </c>
      <c r="AL581" s="162"/>
      <c r="AM581" s="71">
        <v>2</v>
      </c>
      <c r="AN581" s="71"/>
      <c r="AO581" s="162">
        <v>42093</v>
      </c>
      <c r="AQ581" s="168"/>
      <c r="AR581" s="162">
        <v>42093</v>
      </c>
      <c r="AS581" s="71"/>
      <c r="AT581" s="282" t="s">
        <v>1967</v>
      </c>
      <c r="AU581" s="168"/>
      <c r="AW581" s="71"/>
      <c r="AX581" s="155" t="s">
        <v>1967</v>
      </c>
      <c r="AY581">
        <v>30.717583333333334</v>
      </c>
      <c r="AZ581">
        <v>117.53349999999999</v>
      </c>
      <c r="BA581" s="157">
        <v>15</v>
      </c>
      <c r="BB581" s="164">
        <v>3.5</v>
      </c>
      <c r="BC581" s="165"/>
      <c r="BD581" s="155"/>
      <c r="BE581" s="303"/>
      <c r="BF581" s="296" t="s">
        <v>2015</v>
      </c>
      <c r="BG581" s="162"/>
      <c r="BH581" s="162"/>
      <c r="BI581" s="95"/>
      <c r="BJ581" s="99"/>
      <c r="BK581" s="307"/>
      <c r="BL581" s="93"/>
      <c r="BM581" s="55"/>
      <c r="BN581" s="55"/>
      <c r="BO581" s="358"/>
      <c r="BP581" s="358"/>
      <c r="BQ581" s="358"/>
      <c r="BR581" s="358"/>
      <c r="BS581" s="358"/>
      <c r="BT581" s="358"/>
      <c r="BU581" s="359"/>
      <c r="BV581" s="358"/>
      <c r="BW581" s="358"/>
      <c r="BX581" s="358"/>
      <c r="BY581" s="358"/>
      <c r="BZ581" s="358"/>
      <c r="CA581" s="358"/>
      <c r="CB581" s="359"/>
      <c r="CC581" s="64"/>
      <c r="CD581" s="64"/>
      <c r="CE581" s="64"/>
      <c r="CF581" s="64"/>
      <c r="CG581" s="64"/>
      <c r="CH581" s="64"/>
      <c r="CI581" s="64"/>
      <c r="CJ581" s="64"/>
      <c r="CK581" s="64"/>
      <c r="CL581" s="327"/>
      <c r="CM581" s="328" t="s">
        <v>2143</v>
      </c>
      <c r="CN581" s="328" t="s">
        <v>2143</v>
      </c>
      <c r="CO581" s="55" t="s">
        <v>2050</v>
      </c>
      <c r="CQ581" s="155"/>
      <c r="CR581" s="318" t="e">
        <f>VLOOKUP($C581,'[1]Prioritized List'!$B:$AP,39,FALSE)</f>
        <v>#N/A</v>
      </c>
      <c r="CS581" s="331">
        <v>0</v>
      </c>
      <c r="CT581" s="214">
        <v>0</v>
      </c>
      <c r="CU581" s="302">
        <v>9</v>
      </c>
      <c r="CV581" s="302">
        <v>9</v>
      </c>
      <c r="CW581" s="353" t="s">
        <v>2143</v>
      </c>
      <c r="CY581" s="155"/>
      <c r="CZ581" s="155"/>
      <c r="DA581" s="155"/>
    </row>
    <row r="582" spans="1:105" s="153" customFormat="1">
      <c r="A582" s="55">
        <v>581</v>
      </c>
      <c r="B582" s="150" t="s">
        <v>1245</v>
      </c>
      <c r="C582" s="150" t="s">
        <v>1245</v>
      </c>
      <c r="D582" s="151" t="s">
        <v>29</v>
      </c>
      <c r="E582" s="152"/>
      <c r="G582" s="154"/>
      <c r="H582" s="154"/>
      <c r="I582" s="154"/>
      <c r="J582" s="155"/>
      <c r="K582" s="155" t="s">
        <v>41</v>
      </c>
      <c r="L582" s="155"/>
      <c r="M582" s="158" t="s">
        <v>495</v>
      </c>
      <c r="N582" s="160" t="s">
        <v>1529</v>
      </c>
      <c r="O582" s="159" t="s">
        <v>1234</v>
      </c>
      <c r="P582" s="160" t="s">
        <v>1540</v>
      </c>
      <c r="Q582" s="161" t="s">
        <v>1521</v>
      </c>
      <c r="R582" s="162">
        <v>41870</v>
      </c>
      <c r="S582" s="163" t="s">
        <v>1527</v>
      </c>
      <c r="T582" s="166"/>
      <c r="U582" s="155" t="s">
        <v>54</v>
      </c>
      <c r="W582" s="167"/>
      <c r="X582" s="161" t="s">
        <v>1179</v>
      </c>
      <c r="Y582" s="155"/>
      <c r="Z582" s="155"/>
      <c r="AA582" s="162"/>
      <c r="AB582" s="162"/>
      <c r="AC582" s="269"/>
      <c r="AD582" s="162"/>
      <c r="AE582" s="168"/>
      <c r="AF582" s="282"/>
      <c r="AG582" s="282"/>
      <c r="AH582" s="167">
        <v>42005</v>
      </c>
      <c r="AJ582" s="168"/>
      <c r="AK582" s="162"/>
      <c r="AL582" s="162"/>
      <c r="AM582" s="71"/>
      <c r="AN582" s="71"/>
      <c r="AO582" s="162"/>
      <c r="AQ582" s="168"/>
      <c r="AR582" s="162"/>
      <c r="AS582" s="71"/>
      <c r="AT582" s="282"/>
      <c r="AU582" s="168"/>
      <c r="AW582" s="71"/>
      <c r="AX582" s="155"/>
      <c r="AY582">
        <v>30.565416666666668</v>
      </c>
      <c r="AZ582">
        <v>117.43668333333333</v>
      </c>
      <c r="BA582" s="157">
        <v>31</v>
      </c>
      <c r="BB582" s="164">
        <v>2.7</v>
      </c>
      <c r="BC582" s="165"/>
      <c r="BD582" s="155"/>
      <c r="BE582" s="303"/>
      <c r="BF582" s="296" t="s">
        <v>2015</v>
      </c>
      <c r="BG582" s="162"/>
      <c r="BH582" s="162"/>
      <c r="BI582" s="95"/>
      <c r="BJ582" s="99"/>
      <c r="BK582" s="307"/>
      <c r="BL582" s="93"/>
      <c r="BM582" s="55"/>
      <c r="BN582" s="55"/>
      <c r="BO582" s="358"/>
      <c r="BP582" s="358"/>
      <c r="BQ582" s="358"/>
      <c r="BR582" s="358"/>
      <c r="BS582" s="358"/>
      <c r="BT582" s="358"/>
      <c r="BU582" s="359"/>
      <c r="BV582" s="358"/>
      <c r="BW582" s="358"/>
      <c r="BX582" s="358"/>
      <c r="BY582" s="358"/>
      <c r="BZ582" s="358"/>
      <c r="CA582" s="358"/>
      <c r="CB582" s="359"/>
      <c r="CC582" s="64"/>
      <c r="CD582" s="64"/>
      <c r="CE582" s="64"/>
      <c r="CF582" s="64"/>
      <c r="CG582" s="64"/>
      <c r="CH582" s="64"/>
      <c r="CI582" s="64"/>
      <c r="CJ582" s="64"/>
      <c r="CK582" s="64"/>
      <c r="CL582" s="327"/>
      <c r="CM582" s="328" t="s">
        <v>2143</v>
      </c>
      <c r="CN582" s="328" t="s">
        <v>2143</v>
      </c>
      <c r="CO582" s="55" t="s">
        <v>2050</v>
      </c>
      <c r="CQ582" s="155"/>
      <c r="CR582" s="318" t="e">
        <f>VLOOKUP($C582,'[1]Prioritized List'!$B:$AP,39,FALSE)</f>
        <v>#N/A</v>
      </c>
      <c r="CS582" s="331">
        <v>0</v>
      </c>
      <c r="CT582" s="214">
        <v>0</v>
      </c>
      <c r="CU582" s="302">
        <v>9</v>
      </c>
      <c r="CV582" s="302">
        <v>9</v>
      </c>
      <c r="CW582" s="353" t="s">
        <v>2143</v>
      </c>
      <c r="CY582" s="155"/>
      <c r="CZ582" s="155"/>
      <c r="DA582" s="155"/>
    </row>
    <row r="583" spans="1:105" s="153" customFormat="1">
      <c r="A583" s="55">
        <v>582</v>
      </c>
      <c r="B583" s="150" t="s">
        <v>1246</v>
      </c>
      <c r="C583" s="150" t="s">
        <v>1246</v>
      </c>
      <c r="D583" s="151" t="s">
        <v>29</v>
      </c>
      <c r="E583" s="152"/>
      <c r="G583" s="154"/>
      <c r="H583" s="154"/>
      <c r="I583" s="154"/>
      <c r="J583" s="155"/>
      <c r="K583" s="155" t="s">
        <v>41</v>
      </c>
      <c r="L583" s="155"/>
      <c r="M583" s="158" t="s">
        <v>495</v>
      </c>
      <c r="N583" s="160" t="s">
        <v>1529</v>
      </c>
      <c r="O583" s="159" t="s">
        <v>1220</v>
      </c>
      <c r="P583" s="160" t="s">
        <v>1541</v>
      </c>
      <c r="Q583" s="161" t="s">
        <v>1521</v>
      </c>
      <c r="R583" s="162">
        <v>41870</v>
      </c>
      <c r="S583" s="163" t="s">
        <v>1527</v>
      </c>
      <c r="T583" s="166"/>
      <c r="U583" s="155" t="s">
        <v>54</v>
      </c>
      <c r="W583" s="167"/>
      <c r="X583" s="161" t="s">
        <v>1179</v>
      </c>
      <c r="Y583" s="155"/>
      <c r="Z583" s="155"/>
      <c r="AA583" s="162"/>
      <c r="AB583" s="162"/>
      <c r="AC583" s="269"/>
      <c r="AD583" s="162"/>
      <c r="AE583" s="168"/>
      <c r="AF583" s="282"/>
      <c r="AG583" s="282"/>
      <c r="AH583" s="167">
        <v>42005</v>
      </c>
      <c r="AJ583" s="168"/>
      <c r="AK583" s="162">
        <v>42101</v>
      </c>
      <c r="AL583" s="162" t="s">
        <v>2013</v>
      </c>
      <c r="AM583" s="71">
        <v>2</v>
      </c>
      <c r="AN583" s="71">
        <v>1</v>
      </c>
      <c r="AO583" s="162">
        <v>42093</v>
      </c>
      <c r="AQ583" s="168"/>
      <c r="AR583" s="162">
        <v>42093</v>
      </c>
      <c r="AS583" s="71"/>
      <c r="AT583" s="282" t="s">
        <v>1967</v>
      </c>
      <c r="AU583" s="168"/>
      <c r="AW583" s="71"/>
      <c r="AX583" s="155" t="s">
        <v>1967</v>
      </c>
      <c r="AY583">
        <v>30.474500000000003</v>
      </c>
      <c r="AZ583">
        <v>117.29798333333335</v>
      </c>
      <c r="BA583" s="157">
        <v>18</v>
      </c>
      <c r="BB583" s="164"/>
      <c r="BC583" s="165"/>
      <c r="BD583" s="155" t="s">
        <v>43</v>
      </c>
      <c r="BE583" s="303">
        <v>4.4901785714285714</v>
      </c>
      <c r="BF583" s="296" t="s">
        <v>1967</v>
      </c>
      <c r="BG583" s="162">
        <v>42212</v>
      </c>
      <c r="BH583" s="162" t="s">
        <v>1124</v>
      </c>
      <c r="BI583" s="95" t="s">
        <v>2023</v>
      </c>
      <c r="BJ583" s="99">
        <v>148.86240000000001</v>
      </c>
      <c r="BK583" s="307">
        <v>3.7112636852848399E-4</v>
      </c>
      <c r="BL583" s="93" t="s">
        <v>2015</v>
      </c>
      <c r="BM583" s="55">
        <v>5</v>
      </c>
      <c r="BN583" s="322" t="s">
        <v>2136</v>
      </c>
      <c r="BO583" s="358">
        <v>2E-3</v>
      </c>
      <c r="BP583" s="358">
        <v>3.0000000000000001E-3</v>
      </c>
      <c r="BQ583" s="358">
        <v>0.97899999999999998</v>
      </c>
      <c r="BR583" s="358">
        <v>7.0000000000000001E-3</v>
      </c>
      <c r="BS583" s="358">
        <v>5.0000000000000001E-3</v>
      </c>
      <c r="BT583" s="358">
        <v>1E-3</v>
      </c>
      <c r="BU583" s="359">
        <v>1E-3</v>
      </c>
      <c r="BV583" s="358">
        <v>9.7991499999999992E-6</v>
      </c>
      <c r="BW583" s="358">
        <v>7.7017161000000001E-2</v>
      </c>
      <c r="BX583" s="358">
        <v>0.83434215300000003</v>
      </c>
      <c r="BY583" s="358">
        <v>3.6961899999999998E-3</v>
      </c>
      <c r="BZ583" s="358">
        <v>5.6474403999999999E-2</v>
      </c>
      <c r="CA583" s="358">
        <v>5.8341570000000004E-3</v>
      </c>
      <c r="CB583" s="359">
        <v>2.2626136000000002E-2</v>
      </c>
      <c r="CC583" s="64">
        <v>296</v>
      </c>
      <c r="CD583" s="64">
        <v>307</v>
      </c>
      <c r="CE583" s="64">
        <v>268</v>
      </c>
      <c r="CF583" s="64">
        <v>283</v>
      </c>
      <c r="CG583" s="64">
        <v>248</v>
      </c>
      <c r="CH583" s="64">
        <v>193</v>
      </c>
      <c r="CI583" s="64">
        <v>213</v>
      </c>
      <c r="CJ583" s="64">
        <v>224</v>
      </c>
      <c r="CK583" s="64">
        <v>226</v>
      </c>
      <c r="CL583" s="327">
        <v>259</v>
      </c>
      <c r="CM583" s="328">
        <v>0.13596301112556</v>
      </c>
      <c r="CN583" s="328">
        <v>0.111471571906355</v>
      </c>
      <c r="CO583" s="55" t="s">
        <v>43</v>
      </c>
      <c r="CQ583" s="155"/>
      <c r="CR583" s="318">
        <f>VLOOKUP($C583,'[1]Prioritized List'!$B:$AP,39,FALSE)</f>
        <v>0</v>
      </c>
      <c r="CS583" s="331">
        <v>0</v>
      </c>
      <c r="CT583" s="214">
        <v>0</v>
      </c>
      <c r="CU583" s="302">
        <v>9</v>
      </c>
      <c r="CV583" s="302">
        <v>9</v>
      </c>
      <c r="CW583" s="352" t="s">
        <v>2802</v>
      </c>
      <c r="CY583" s="155"/>
      <c r="CZ583" s="155"/>
      <c r="DA583" s="155"/>
    </row>
    <row r="584" spans="1:105" s="153" customFormat="1">
      <c r="A584" s="55">
        <v>583</v>
      </c>
      <c r="B584" s="150" t="s">
        <v>1247</v>
      </c>
      <c r="C584" s="150" t="s">
        <v>1247</v>
      </c>
      <c r="D584" s="151" t="s">
        <v>29</v>
      </c>
      <c r="E584" s="152"/>
      <c r="G584" s="154"/>
      <c r="H584" s="154"/>
      <c r="I584" s="154"/>
      <c r="J584" s="155"/>
      <c r="K584" s="155" t="s">
        <v>41</v>
      </c>
      <c r="L584" s="155"/>
      <c r="M584" s="158" t="s">
        <v>495</v>
      </c>
      <c r="N584" s="160" t="s">
        <v>1529</v>
      </c>
      <c r="O584" s="159" t="s">
        <v>1220</v>
      </c>
      <c r="P584" s="160" t="s">
        <v>1541</v>
      </c>
      <c r="Q584" s="161" t="s">
        <v>1521</v>
      </c>
      <c r="R584" s="162">
        <v>41870</v>
      </c>
      <c r="S584" s="163" t="s">
        <v>1527</v>
      </c>
      <c r="T584" s="166"/>
      <c r="U584" s="155" t="s">
        <v>54</v>
      </c>
      <c r="W584" s="167"/>
      <c r="X584" s="161" t="s">
        <v>1179</v>
      </c>
      <c r="Y584" s="155"/>
      <c r="Z584" s="155"/>
      <c r="AA584" s="162"/>
      <c r="AB584" s="162"/>
      <c r="AC584" s="269"/>
      <c r="AD584" s="162"/>
      <c r="AE584" s="168"/>
      <c r="AF584" s="282"/>
      <c r="AG584" s="282"/>
      <c r="AH584" s="167">
        <v>42005</v>
      </c>
      <c r="AJ584" s="168"/>
      <c r="AK584" s="162">
        <v>42101</v>
      </c>
      <c r="AL584" s="162"/>
      <c r="AM584" s="71">
        <v>1</v>
      </c>
      <c r="AN584" s="71"/>
      <c r="AO584" s="162">
        <v>42093</v>
      </c>
      <c r="AQ584" s="168"/>
      <c r="AR584" s="162"/>
      <c r="AS584" s="71"/>
      <c r="AT584" s="282"/>
      <c r="AU584" s="168"/>
      <c r="AW584" s="71"/>
      <c r="AX584" s="155"/>
      <c r="AY584">
        <v>30.4741</v>
      </c>
      <c r="AZ584">
        <v>117.15333333333334</v>
      </c>
      <c r="BA584" s="157">
        <v>19</v>
      </c>
      <c r="BB584" s="164">
        <v>1.3</v>
      </c>
      <c r="BC584" s="165"/>
      <c r="BD584" s="155" t="s">
        <v>43</v>
      </c>
      <c r="BE584" s="303">
        <v>4.2226785714285713</v>
      </c>
      <c r="BF584" s="296" t="s">
        <v>2015</v>
      </c>
      <c r="BG584" s="162"/>
      <c r="BH584" s="162"/>
      <c r="BI584" s="95"/>
      <c r="BJ584" s="99"/>
      <c r="BK584" s="307"/>
      <c r="BL584" s="93"/>
      <c r="BM584" s="55"/>
      <c r="BN584" s="55"/>
      <c r="BO584" s="358"/>
      <c r="BP584" s="358"/>
      <c r="BQ584" s="358"/>
      <c r="BR584" s="358"/>
      <c r="BS584" s="358"/>
      <c r="BT584" s="358"/>
      <c r="BU584" s="359"/>
      <c r="BV584" s="358"/>
      <c r="BW584" s="358"/>
      <c r="BX584" s="358"/>
      <c r="BY584" s="358"/>
      <c r="BZ584" s="358"/>
      <c r="CA584" s="358"/>
      <c r="CB584" s="359"/>
      <c r="CC584" s="64"/>
      <c r="CD584" s="64"/>
      <c r="CE584" s="64"/>
      <c r="CF584" s="64"/>
      <c r="CG584" s="64"/>
      <c r="CH584" s="64"/>
      <c r="CI584" s="64"/>
      <c r="CJ584" s="64"/>
      <c r="CK584" s="64"/>
      <c r="CL584" s="327"/>
      <c r="CM584" s="328" t="s">
        <v>2143</v>
      </c>
      <c r="CN584" s="328" t="s">
        <v>2143</v>
      </c>
      <c r="CO584" s="55" t="s">
        <v>2050</v>
      </c>
      <c r="CQ584" s="155"/>
      <c r="CR584" s="318" t="e">
        <f>VLOOKUP($C584,'[1]Prioritized List'!$B:$AP,39,FALSE)</f>
        <v>#N/A</v>
      </c>
      <c r="CS584" s="331">
        <v>0</v>
      </c>
      <c r="CT584" s="214">
        <v>0</v>
      </c>
      <c r="CU584" s="302">
        <v>9</v>
      </c>
      <c r="CV584" s="302">
        <v>9</v>
      </c>
      <c r="CW584" s="353" t="s">
        <v>2143</v>
      </c>
      <c r="CY584" s="155"/>
      <c r="CZ584" s="155"/>
      <c r="DA584" s="155"/>
    </row>
    <row r="585" spans="1:105" s="153" customFormat="1">
      <c r="A585" s="55">
        <v>584</v>
      </c>
      <c r="B585" s="150" t="s">
        <v>1248</v>
      </c>
      <c r="C585" s="150" t="s">
        <v>1248</v>
      </c>
      <c r="D585" s="151" t="s">
        <v>29</v>
      </c>
      <c r="E585" s="152"/>
      <c r="G585" s="154"/>
      <c r="H585" s="154"/>
      <c r="I585" s="154"/>
      <c r="J585" s="155"/>
      <c r="K585" s="155" t="s">
        <v>41</v>
      </c>
      <c r="L585" s="155"/>
      <c r="M585" s="158" t="s">
        <v>495</v>
      </c>
      <c r="N585" s="160" t="s">
        <v>1529</v>
      </c>
      <c r="O585" s="159" t="s">
        <v>1220</v>
      </c>
      <c r="P585" s="160" t="s">
        <v>1541</v>
      </c>
      <c r="Q585" s="161" t="s">
        <v>1521</v>
      </c>
      <c r="R585" s="162">
        <v>41870</v>
      </c>
      <c r="S585" s="163" t="s">
        <v>1527</v>
      </c>
      <c r="T585" s="166"/>
      <c r="U585" s="155" t="s">
        <v>66</v>
      </c>
      <c r="W585" s="167"/>
      <c r="X585" s="161" t="s">
        <v>1179</v>
      </c>
      <c r="Y585" s="155"/>
      <c r="Z585" s="155"/>
      <c r="AA585" s="162"/>
      <c r="AB585" s="162"/>
      <c r="AC585" s="269"/>
      <c r="AD585" s="162"/>
      <c r="AE585" s="168"/>
      <c r="AF585" s="282"/>
      <c r="AG585" s="282"/>
      <c r="AH585" s="167">
        <v>42005</v>
      </c>
      <c r="AJ585" s="168"/>
      <c r="AK585" s="162">
        <v>42101</v>
      </c>
      <c r="AL585" s="162"/>
      <c r="AM585" s="71">
        <v>2</v>
      </c>
      <c r="AN585" s="71"/>
      <c r="AO585" s="162">
        <v>42093</v>
      </c>
      <c r="AQ585" s="168"/>
      <c r="AR585" s="162">
        <v>42093</v>
      </c>
      <c r="AS585" s="71"/>
      <c r="AT585" s="282"/>
      <c r="AU585" s="168"/>
      <c r="AW585" s="71"/>
      <c r="AX585" s="155"/>
      <c r="AY585">
        <v>30.474016666666667</v>
      </c>
      <c r="AZ585">
        <v>117.16000000000001</v>
      </c>
      <c r="BA585" s="157">
        <v>17</v>
      </c>
      <c r="BB585" s="164">
        <v>0.9</v>
      </c>
      <c r="BC585" s="165"/>
      <c r="BD585" s="155"/>
      <c r="BE585" s="303"/>
      <c r="BF585" s="296" t="s">
        <v>2015</v>
      </c>
      <c r="BG585" s="162"/>
      <c r="BH585" s="162"/>
      <c r="BI585" s="95"/>
      <c r="BJ585" s="99"/>
      <c r="BK585" s="307"/>
      <c r="BL585" s="93"/>
      <c r="BM585" s="55"/>
      <c r="BN585" s="55"/>
      <c r="BO585" s="358"/>
      <c r="BP585" s="358"/>
      <c r="BQ585" s="358"/>
      <c r="BR585" s="358"/>
      <c r="BS585" s="358"/>
      <c r="BT585" s="358"/>
      <c r="BU585" s="359"/>
      <c r="BV585" s="358"/>
      <c r="BW585" s="358"/>
      <c r="BX585" s="358"/>
      <c r="BY585" s="358"/>
      <c r="BZ585" s="358"/>
      <c r="CA585" s="358"/>
      <c r="CB585" s="359"/>
      <c r="CC585" s="64"/>
      <c r="CD585" s="64"/>
      <c r="CE585" s="64"/>
      <c r="CF585" s="64"/>
      <c r="CG585" s="64"/>
      <c r="CH585" s="64"/>
      <c r="CI585" s="64"/>
      <c r="CJ585" s="64"/>
      <c r="CK585" s="64"/>
      <c r="CL585" s="327"/>
      <c r="CM585" s="328" t="s">
        <v>2143</v>
      </c>
      <c r="CN585" s="328" t="s">
        <v>2143</v>
      </c>
      <c r="CO585" s="55" t="s">
        <v>2050</v>
      </c>
      <c r="CQ585" s="155"/>
      <c r="CR585" s="318" t="e">
        <f>VLOOKUP($C585,'[1]Prioritized List'!$B:$AP,39,FALSE)</f>
        <v>#N/A</v>
      </c>
      <c r="CS585" s="331">
        <v>0</v>
      </c>
      <c r="CT585" s="214">
        <v>0</v>
      </c>
      <c r="CU585" s="302">
        <v>9</v>
      </c>
      <c r="CV585" s="302">
        <v>9</v>
      </c>
      <c r="CW585" s="353" t="s">
        <v>2143</v>
      </c>
      <c r="CY585" s="155"/>
      <c r="CZ585" s="155"/>
      <c r="DA585" s="155"/>
    </row>
    <row r="586" spans="1:105" s="153" customFormat="1">
      <c r="A586" s="55">
        <v>585</v>
      </c>
      <c r="B586" s="150" t="s">
        <v>1249</v>
      </c>
      <c r="C586" s="150" t="s">
        <v>1249</v>
      </c>
      <c r="D586" s="151" t="s">
        <v>29</v>
      </c>
      <c r="E586" s="152"/>
      <c r="G586" s="154"/>
      <c r="H586" s="154"/>
      <c r="I586" s="154"/>
      <c r="J586" s="155"/>
      <c r="K586" s="155" t="s">
        <v>41</v>
      </c>
      <c r="L586" s="155"/>
      <c r="M586" s="158" t="s">
        <v>495</v>
      </c>
      <c r="N586" s="160" t="s">
        <v>1529</v>
      </c>
      <c r="O586" s="159" t="s">
        <v>1234</v>
      </c>
      <c r="P586" s="160" t="s">
        <v>1542</v>
      </c>
      <c r="Q586" s="161" t="s">
        <v>1521</v>
      </c>
      <c r="R586" s="162">
        <v>41870</v>
      </c>
      <c r="S586" s="163" t="s">
        <v>1527</v>
      </c>
      <c r="T586" s="166"/>
      <c r="U586" s="155" t="s">
        <v>66</v>
      </c>
      <c r="W586" s="167"/>
      <c r="X586" s="161" t="s">
        <v>1179</v>
      </c>
      <c r="Y586" s="155"/>
      <c r="Z586" s="155"/>
      <c r="AA586" s="162"/>
      <c r="AB586" s="162"/>
      <c r="AC586" s="269"/>
      <c r="AD586" s="162"/>
      <c r="AE586" s="168"/>
      <c r="AF586" s="282"/>
      <c r="AG586" s="282"/>
      <c r="AH586" s="167">
        <v>42005</v>
      </c>
      <c r="AJ586" s="168"/>
      <c r="AK586" s="162">
        <v>42101</v>
      </c>
      <c r="AL586" s="162"/>
      <c r="AM586" s="71">
        <v>2</v>
      </c>
      <c r="AN586" s="71"/>
      <c r="AO586" s="162">
        <v>42093</v>
      </c>
      <c r="AQ586" s="168"/>
      <c r="AR586" s="162">
        <v>42093</v>
      </c>
      <c r="AS586" s="71"/>
      <c r="AT586" s="282" t="s">
        <v>1967</v>
      </c>
      <c r="AU586" s="168"/>
      <c r="AW586" s="71"/>
      <c r="AX586" s="155" t="s">
        <v>1967</v>
      </c>
      <c r="AY586">
        <v>30.461233333333332</v>
      </c>
      <c r="AZ586">
        <v>117.125</v>
      </c>
      <c r="BA586" s="157">
        <v>14</v>
      </c>
      <c r="BB586" s="164">
        <v>2.5</v>
      </c>
      <c r="BC586" s="165"/>
      <c r="BD586" s="155" t="s">
        <v>43</v>
      </c>
      <c r="BE586" s="303">
        <v>4.3373214285714283</v>
      </c>
      <c r="BF586" s="296" t="s">
        <v>1967</v>
      </c>
      <c r="BG586" s="162">
        <v>42212</v>
      </c>
      <c r="BH586" s="162" t="s">
        <v>1124</v>
      </c>
      <c r="BI586" s="95" t="s">
        <v>2023</v>
      </c>
      <c r="BJ586" s="99">
        <v>99.456000000000003</v>
      </c>
      <c r="BK586" s="307">
        <v>5.9230009871668304E-3</v>
      </c>
      <c r="BL586" s="93" t="s">
        <v>2015</v>
      </c>
      <c r="BM586" s="55">
        <v>5</v>
      </c>
      <c r="BN586" s="322" t="s">
        <v>2136</v>
      </c>
      <c r="BO586" s="358">
        <v>5.0000000000000001E-3</v>
      </c>
      <c r="BP586" s="358">
        <v>5.0000000000000001E-3</v>
      </c>
      <c r="BQ586" s="358">
        <v>0.94399999999999995</v>
      </c>
      <c r="BR586" s="358">
        <v>1.2999999999999999E-2</v>
      </c>
      <c r="BS586" s="358">
        <v>1.9E-2</v>
      </c>
      <c r="BT586" s="358">
        <v>1.2E-2</v>
      </c>
      <c r="BU586" s="359">
        <v>1E-3</v>
      </c>
      <c r="BV586" s="358">
        <v>9.9057200000000004E-6</v>
      </c>
      <c r="BW586" s="358">
        <v>8.2560183999999995E-2</v>
      </c>
      <c r="BX586" s="358">
        <v>0.83445902000000005</v>
      </c>
      <c r="BY586" s="358">
        <v>9.6313509999999998E-3</v>
      </c>
      <c r="BZ586" s="358">
        <v>4.4025788000000003E-2</v>
      </c>
      <c r="CA586" s="358">
        <v>9.4537079999999999E-3</v>
      </c>
      <c r="CB586" s="359">
        <v>1.9860043000000001E-2</v>
      </c>
      <c r="CC586" s="64">
        <v>296</v>
      </c>
      <c r="CD586" s="64">
        <v>307</v>
      </c>
      <c r="CE586" s="64">
        <v>268</v>
      </c>
      <c r="CF586" s="64">
        <v>283</v>
      </c>
      <c r="CG586" s="64">
        <v>248</v>
      </c>
      <c r="CH586" s="64">
        <v>193</v>
      </c>
      <c r="CI586" s="64">
        <v>213</v>
      </c>
      <c r="CJ586" s="64">
        <v>224</v>
      </c>
      <c r="CK586" s="64">
        <v>226</v>
      </c>
      <c r="CL586" s="327">
        <v>259</v>
      </c>
      <c r="CM586" s="328">
        <v>0.206762028608583</v>
      </c>
      <c r="CN586" s="328">
        <v>0.108488160291439</v>
      </c>
      <c r="CO586" s="55" t="s">
        <v>43</v>
      </c>
      <c r="CQ586" s="155"/>
      <c r="CR586" s="318">
        <f>VLOOKUP($C586,'[1]Prioritized List'!$B:$AP,39,FALSE)</f>
        <v>0</v>
      </c>
      <c r="CS586" s="331">
        <v>0</v>
      </c>
      <c r="CT586" s="214">
        <v>0</v>
      </c>
      <c r="CU586" s="302">
        <v>9</v>
      </c>
      <c r="CV586" s="302">
        <v>9</v>
      </c>
      <c r="CW586" s="352" t="s">
        <v>2803</v>
      </c>
      <c r="CY586" s="155"/>
      <c r="CZ586" s="155"/>
      <c r="DA586" s="155" t="s">
        <v>3040</v>
      </c>
    </row>
    <row r="587" spans="1:105" s="153" customFormat="1">
      <c r="A587" s="55">
        <v>586</v>
      </c>
      <c r="B587" s="150" t="s">
        <v>1250</v>
      </c>
      <c r="C587" s="150" t="s">
        <v>1250</v>
      </c>
      <c r="D587" s="151" t="s">
        <v>29</v>
      </c>
      <c r="E587" s="152"/>
      <c r="G587" s="154"/>
      <c r="H587" s="154"/>
      <c r="I587" s="154"/>
      <c r="J587" s="155"/>
      <c r="K587" s="155" t="s">
        <v>41</v>
      </c>
      <c r="L587" s="155"/>
      <c r="M587" s="158" t="s">
        <v>495</v>
      </c>
      <c r="N587" s="160" t="s">
        <v>1529</v>
      </c>
      <c r="O587" s="159" t="s">
        <v>1234</v>
      </c>
      <c r="P587" s="160" t="s">
        <v>1542</v>
      </c>
      <c r="Q587" s="161" t="s">
        <v>1521</v>
      </c>
      <c r="R587" s="162">
        <v>41870</v>
      </c>
      <c r="S587" s="163" t="s">
        <v>1527</v>
      </c>
      <c r="T587" s="166"/>
      <c r="U587" s="155" t="s">
        <v>54</v>
      </c>
      <c r="W587" s="167"/>
      <c r="X587" s="161" t="s">
        <v>1179</v>
      </c>
      <c r="Y587" s="155"/>
      <c r="Z587" s="155"/>
      <c r="AA587" s="162"/>
      <c r="AB587" s="162"/>
      <c r="AC587" s="269"/>
      <c r="AD587" s="162"/>
      <c r="AE587" s="168"/>
      <c r="AF587" s="282"/>
      <c r="AG587" s="282"/>
      <c r="AH587" s="167">
        <v>42005</v>
      </c>
      <c r="AJ587" s="168"/>
      <c r="AK587" s="162">
        <v>42101</v>
      </c>
      <c r="AL587" s="162" t="s">
        <v>2013</v>
      </c>
      <c r="AM587" s="71">
        <v>2</v>
      </c>
      <c r="AN587" s="71">
        <v>2</v>
      </c>
      <c r="AO587" s="162">
        <v>42093</v>
      </c>
      <c r="AQ587" s="168"/>
      <c r="AR587" s="162">
        <v>42093</v>
      </c>
      <c r="AS587" s="71"/>
      <c r="AT587" s="282" t="s">
        <v>1967</v>
      </c>
      <c r="AU587" s="168"/>
      <c r="AW587" s="71"/>
      <c r="AX587" s="155" t="s">
        <v>1967</v>
      </c>
      <c r="AY587">
        <v>30.471283333333332</v>
      </c>
      <c r="AZ587">
        <v>117.13148333333334</v>
      </c>
      <c r="BA587" s="157">
        <v>17</v>
      </c>
      <c r="BB587" s="164">
        <v>1.6</v>
      </c>
      <c r="BC587" s="165"/>
      <c r="BD587" s="155" t="s">
        <v>43</v>
      </c>
      <c r="BE587" s="303">
        <v>4.4137499999999994</v>
      </c>
      <c r="BF587" s="296" t="s">
        <v>1967</v>
      </c>
      <c r="BG587" s="162">
        <v>42212</v>
      </c>
      <c r="BH587" s="162" t="s">
        <v>1124</v>
      </c>
      <c r="BI587" s="95" t="s">
        <v>2023</v>
      </c>
      <c r="BJ587" s="99">
        <v>77.375399999999999</v>
      </c>
      <c r="BK587" s="307">
        <v>4.2030391205948904E-3</v>
      </c>
      <c r="BL587" s="93" t="s">
        <v>2015</v>
      </c>
      <c r="BM587" s="55">
        <v>5</v>
      </c>
      <c r="BN587" s="322" t="s">
        <v>2136</v>
      </c>
      <c r="BO587" s="358">
        <v>2E-3</v>
      </c>
      <c r="BP587" s="358">
        <v>2E-3</v>
      </c>
      <c r="BQ587" s="358">
        <v>0.96499999999999997</v>
      </c>
      <c r="BR587" s="358">
        <v>1E-3</v>
      </c>
      <c r="BS587" s="358">
        <v>2.5000000000000001E-2</v>
      </c>
      <c r="BT587" s="358">
        <v>4.0000000000000001E-3</v>
      </c>
      <c r="BU587" s="359">
        <v>1E-3</v>
      </c>
      <c r="BV587" s="358">
        <v>9.7771399999999994E-6</v>
      </c>
      <c r="BW587" s="358">
        <v>6.9135853999999997E-2</v>
      </c>
      <c r="BX587" s="358">
        <v>0.84066822100000005</v>
      </c>
      <c r="BY587" s="358">
        <v>3.3648229999999999E-3</v>
      </c>
      <c r="BZ587" s="358">
        <v>5.4081559000000001E-2</v>
      </c>
      <c r="CA587" s="358">
        <v>8.4256480000000009E-3</v>
      </c>
      <c r="CB587" s="359">
        <v>2.4314117E-2</v>
      </c>
      <c r="CC587" s="64">
        <v>296</v>
      </c>
      <c r="CD587" s="64">
        <v>307</v>
      </c>
      <c r="CE587" s="64">
        <v>268</v>
      </c>
      <c r="CF587" s="64">
        <v>283</v>
      </c>
      <c r="CG587" s="64">
        <v>248</v>
      </c>
      <c r="CH587" s="64">
        <v>193</v>
      </c>
      <c r="CI587" s="64">
        <v>213</v>
      </c>
      <c r="CJ587" s="64">
        <v>224</v>
      </c>
      <c r="CK587" s="64">
        <v>226</v>
      </c>
      <c r="CL587" s="327">
        <v>259</v>
      </c>
      <c r="CM587" s="328">
        <v>0.14983383904060099</v>
      </c>
      <c r="CN587" s="328">
        <v>0.110231135282121</v>
      </c>
      <c r="CO587" s="55" t="s">
        <v>43</v>
      </c>
      <c r="CQ587" s="155"/>
      <c r="CR587" s="318">
        <f>VLOOKUP($C587,'[1]Prioritized List'!$B:$AP,39,FALSE)</f>
        <v>0</v>
      </c>
      <c r="CS587" s="331">
        <v>0</v>
      </c>
      <c r="CT587" s="214">
        <v>0</v>
      </c>
      <c r="CU587" s="302">
        <v>9</v>
      </c>
      <c r="CV587" s="302">
        <v>9</v>
      </c>
      <c r="CW587" s="352" t="s">
        <v>2804</v>
      </c>
      <c r="CY587" s="155"/>
      <c r="CZ587" s="155"/>
      <c r="DA587" s="155" t="s">
        <v>3040</v>
      </c>
    </row>
    <row r="588" spans="1:105" s="153" customFormat="1">
      <c r="A588" s="55">
        <v>587</v>
      </c>
      <c r="B588" s="150" t="s">
        <v>1251</v>
      </c>
      <c r="C588" s="150" t="s">
        <v>1251</v>
      </c>
      <c r="D588" s="151" t="s">
        <v>29</v>
      </c>
      <c r="E588" s="152"/>
      <c r="G588" s="154"/>
      <c r="H588" s="154"/>
      <c r="I588" s="154"/>
      <c r="J588" s="155"/>
      <c r="K588" s="155" t="s">
        <v>41</v>
      </c>
      <c r="L588" s="155"/>
      <c r="M588" s="158" t="s">
        <v>495</v>
      </c>
      <c r="N588" s="160" t="s">
        <v>1529</v>
      </c>
      <c r="O588" s="159" t="s">
        <v>1234</v>
      </c>
      <c r="P588" s="160" t="s">
        <v>1543</v>
      </c>
      <c r="Q588" s="161" t="s">
        <v>1521</v>
      </c>
      <c r="R588" s="162">
        <v>41870</v>
      </c>
      <c r="S588" s="163" t="s">
        <v>1527</v>
      </c>
      <c r="T588" s="166"/>
      <c r="U588" s="155" t="s">
        <v>66</v>
      </c>
      <c r="W588" s="167"/>
      <c r="X588" s="161" t="s">
        <v>1179</v>
      </c>
      <c r="Y588" s="155"/>
      <c r="Z588" s="155"/>
      <c r="AA588" s="162"/>
      <c r="AB588" s="162"/>
      <c r="AC588" s="269"/>
      <c r="AD588" s="162"/>
      <c r="AE588" s="168"/>
      <c r="AF588" s="282"/>
      <c r="AG588" s="282"/>
      <c r="AH588" s="167">
        <v>42005</v>
      </c>
      <c r="AJ588" s="168"/>
      <c r="AK588" s="162">
        <v>42101</v>
      </c>
      <c r="AL588" s="162"/>
      <c r="AM588" s="71">
        <v>2</v>
      </c>
      <c r="AN588" s="71"/>
      <c r="AO588" s="162">
        <v>42093</v>
      </c>
      <c r="AQ588" s="168"/>
      <c r="AR588" s="162">
        <v>42093</v>
      </c>
      <c r="AS588" s="71"/>
      <c r="AT588" s="282" t="s">
        <v>1967</v>
      </c>
      <c r="AU588" s="168"/>
      <c r="AW588" s="71"/>
      <c r="AX588" s="155"/>
      <c r="AY588">
        <v>30.477</v>
      </c>
      <c r="AZ588">
        <v>117.0582</v>
      </c>
      <c r="BA588" s="157">
        <v>12</v>
      </c>
      <c r="BB588" s="164">
        <v>1.1000000000000001</v>
      </c>
      <c r="BC588" s="165"/>
      <c r="BD588" s="155" t="s">
        <v>43</v>
      </c>
      <c r="BE588" s="303">
        <v>4.2991071428571432</v>
      </c>
      <c r="BF588" s="296" t="s">
        <v>1967</v>
      </c>
      <c r="BG588" s="162">
        <v>42212</v>
      </c>
      <c r="BH588" s="162" t="s">
        <v>1124</v>
      </c>
      <c r="BI588" s="95" t="s">
        <v>2023</v>
      </c>
      <c r="BJ588" s="99">
        <v>50.726399999999991</v>
      </c>
      <c r="BK588" s="307">
        <v>7.8475336322870008E-3</v>
      </c>
      <c r="BL588" s="93" t="s">
        <v>2015</v>
      </c>
      <c r="BM588" s="55">
        <v>5</v>
      </c>
      <c r="BN588" s="322" t="s">
        <v>2136</v>
      </c>
      <c r="BO588" s="358">
        <v>4.0000000000000001E-3</v>
      </c>
      <c r="BP588" s="358">
        <v>0.01</v>
      </c>
      <c r="BQ588" s="358">
        <v>0.97599999999999998</v>
      </c>
      <c r="BR588" s="358">
        <v>5.0000000000000001E-3</v>
      </c>
      <c r="BS588" s="358">
        <v>1E-3</v>
      </c>
      <c r="BT588" s="358">
        <v>2E-3</v>
      </c>
      <c r="BU588" s="359">
        <v>2E-3</v>
      </c>
      <c r="BV588" s="358">
        <v>9.8627800000000001E-6</v>
      </c>
      <c r="BW588" s="358">
        <v>7.5963773999999998E-2</v>
      </c>
      <c r="BX588" s="358">
        <v>0.85383516500000001</v>
      </c>
      <c r="BY588" s="358">
        <v>5.0130950000000004E-3</v>
      </c>
      <c r="BZ588" s="358">
        <v>4.1729835E-2</v>
      </c>
      <c r="CA588" s="358">
        <v>5.3680439999999998E-3</v>
      </c>
      <c r="CB588" s="359">
        <v>1.8080223999999999E-2</v>
      </c>
      <c r="CC588" s="64">
        <v>296</v>
      </c>
      <c r="CD588" s="64">
        <v>307</v>
      </c>
      <c r="CE588" s="64">
        <v>268</v>
      </c>
      <c r="CF588" s="64">
        <v>283</v>
      </c>
      <c r="CG588" s="64">
        <v>248</v>
      </c>
      <c r="CH588" s="64">
        <v>193</v>
      </c>
      <c r="CI588" s="64">
        <v>213</v>
      </c>
      <c r="CJ588" s="64">
        <v>224</v>
      </c>
      <c r="CK588" s="64">
        <v>226</v>
      </c>
      <c r="CL588" s="327">
        <v>259</v>
      </c>
      <c r="CM588" s="328">
        <v>0.17283629533304401</v>
      </c>
      <c r="CN588" s="328">
        <v>0.10477221911682499</v>
      </c>
      <c r="CO588" s="55" t="s">
        <v>43</v>
      </c>
      <c r="CQ588" s="155"/>
      <c r="CR588" s="318">
        <f>VLOOKUP($C588,'[1]Prioritized List'!$B:$AP,39,FALSE)</f>
        <v>0</v>
      </c>
      <c r="CS588" s="331">
        <v>0</v>
      </c>
      <c r="CT588" s="214">
        <v>0</v>
      </c>
      <c r="CU588" s="302">
        <v>9</v>
      </c>
      <c r="CV588" s="302">
        <v>9</v>
      </c>
      <c r="CW588" s="352" t="s">
        <v>2805</v>
      </c>
      <c r="CY588" s="155"/>
      <c r="CZ588" s="155"/>
      <c r="DA588" s="155" t="s">
        <v>3040</v>
      </c>
    </row>
    <row r="589" spans="1:105" s="153" customFormat="1">
      <c r="A589" s="55">
        <v>588</v>
      </c>
      <c r="B589" s="150" t="s">
        <v>1252</v>
      </c>
      <c r="C589" s="150" t="s">
        <v>1252</v>
      </c>
      <c r="D589" s="151" t="s">
        <v>29</v>
      </c>
      <c r="E589" s="152"/>
      <c r="G589" s="154"/>
      <c r="H589" s="154"/>
      <c r="I589" s="154"/>
      <c r="J589" s="155"/>
      <c r="K589" s="155" t="s">
        <v>41</v>
      </c>
      <c r="L589" s="155"/>
      <c r="M589" s="158" t="s">
        <v>495</v>
      </c>
      <c r="N589" s="160" t="s">
        <v>1529</v>
      </c>
      <c r="O589" s="159" t="s">
        <v>1234</v>
      </c>
      <c r="P589" s="160" t="s">
        <v>1543</v>
      </c>
      <c r="Q589" s="161" t="s">
        <v>1521</v>
      </c>
      <c r="R589" s="162">
        <v>41870</v>
      </c>
      <c r="S589" s="163" t="s">
        <v>1527</v>
      </c>
      <c r="T589" s="166"/>
      <c r="U589" s="155" t="s">
        <v>66</v>
      </c>
      <c r="W589" s="167"/>
      <c r="X589" s="161" t="s">
        <v>1179</v>
      </c>
      <c r="Y589" s="155"/>
      <c r="Z589" s="155"/>
      <c r="AA589" s="162"/>
      <c r="AB589" s="162"/>
      <c r="AC589" s="269"/>
      <c r="AD589" s="162"/>
      <c r="AE589" s="168"/>
      <c r="AF589" s="282"/>
      <c r="AG589" s="282"/>
      <c r="AH589" s="167">
        <v>42005</v>
      </c>
      <c r="AJ589" s="168"/>
      <c r="AK589" s="162">
        <v>42101</v>
      </c>
      <c r="AL589" s="162" t="s">
        <v>2013</v>
      </c>
      <c r="AM589" s="71">
        <v>2</v>
      </c>
      <c r="AN589" s="71">
        <v>1</v>
      </c>
      <c r="AO589" s="162">
        <v>42093</v>
      </c>
      <c r="AQ589" s="168"/>
      <c r="AR589" s="162">
        <v>42093</v>
      </c>
      <c r="AS589" s="71"/>
      <c r="AT589" s="282" t="s">
        <v>1967</v>
      </c>
      <c r="AU589" s="168"/>
      <c r="AW589" s="71"/>
      <c r="AX589" s="155" t="s">
        <v>1967</v>
      </c>
      <c r="AY589">
        <v>30.476749999999999</v>
      </c>
      <c r="AZ589">
        <v>117.05785</v>
      </c>
      <c r="BA589" s="157">
        <v>13</v>
      </c>
      <c r="BB589" s="164"/>
      <c r="BC589" s="165"/>
      <c r="BD589" s="155" t="s">
        <v>43</v>
      </c>
      <c r="BE589" s="303">
        <v>4.4328571428571424</v>
      </c>
      <c r="BF589" s="296" t="s">
        <v>1967</v>
      </c>
      <c r="BG589" s="162">
        <v>42212</v>
      </c>
      <c r="BH589" s="162" t="s">
        <v>1124</v>
      </c>
      <c r="BI589" s="95" t="s">
        <v>2023</v>
      </c>
      <c r="BJ589" s="99">
        <v>106.85849999999999</v>
      </c>
      <c r="BK589" s="307">
        <v>1.2970969734404E-2</v>
      </c>
      <c r="BL589" s="93" t="s">
        <v>2015</v>
      </c>
      <c r="BM589" s="55">
        <v>5</v>
      </c>
      <c r="BN589" s="322" t="s">
        <v>2136</v>
      </c>
      <c r="BO589" s="358">
        <v>0</v>
      </c>
      <c r="BP589" s="358">
        <v>1.7000000000000001E-2</v>
      </c>
      <c r="BQ589" s="358">
        <v>0.96799999999999997</v>
      </c>
      <c r="BR589" s="358">
        <v>6.0000000000000001E-3</v>
      </c>
      <c r="BS589" s="358">
        <v>2E-3</v>
      </c>
      <c r="BT589" s="358">
        <v>8.0000000000000002E-3</v>
      </c>
      <c r="BU589" s="359">
        <v>0</v>
      </c>
      <c r="BV589" s="358">
        <v>9.9362699999999997E-6</v>
      </c>
      <c r="BW589" s="358">
        <v>8.6836214999999994E-2</v>
      </c>
      <c r="BX589" s="358">
        <v>0.85410523999999999</v>
      </c>
      <c r="BY589" s="358">
        <v>1.4557293000000001E-2</v>
      </c>
      <c r="BZ589" s="358">
        <v>2.6251553E-2</v>
      </c>
      <c r="CA589" s="358">
        <v>9.9362699999999997E-6</v>
      </c>
      <c r="CB589" s="359">
        <v>1.8229827000000001E-2</v>
      </c>
      <c r="CC589" s="64">
        <v>296</v>
      </c>
      <c r="CD589" s="64">
        <v>307</v>
      </c>
      <c r="CE589" s="64">
        <v>268</v>
      </c>
      <c r="CF589" s="64">
        <v>283</v>
      </c>
      <c r="CG589" s="64">
        <v>248</v>
      </c>
      <c r="CH589" s="64">
        <v>193</v>
      </c>
      <c r="CI589" s="64">
        <v>213</v>
      </c>
      <c r="CJ589" s="64">
        <v>224</v>
      </c>
      <c r="CK589" s="64">
        <v>226</v>
      </c>
      <c r="CL589" s="327">
        <v>259</v>
      </c>
      <c r="CM589" s="328">
        <v>0.188267591388528</v>
      </c>
      <c r="CN589" s="328">
        <v>8.96404414382342E-2</v>
      </c>
      <c r="CO589" s="55" t="s">
        <v>43</v>
      </c>
      <c r="CQ589" s="155"/>
      <c r="CR589" s="318">
        <f>VLOOKUP($C589,'[1]Prioritized List'!$B:$AP,39,FALSE)</f>
        <v>0</v>
      </c>
      <c r="CS589" s="331">
        <v>0</v>
      </c>
      <c r="CT589" s="214">
        <v>0</v>
      </c>
      <c r="CU589" s="302">
        <v>9</v>
      </c>
      <c r="CV589" s="302">
        <v>9</v>
      </c>
      <c r="CW589" s="352" t="s">
        <v>2806</v>
      </c>
      <c r="CY589" s="155"/>
      <c r="CZ589" s="155"/>
      <c r="DA589" s="155" t="s">
        <v>3040</v>
      </c>
    </row>
    <row r="590" spans="1:105" s="153" customFormat="1">
      <c r="A590" s="55">
        <v>589</v>
      </c>
      <c r="B590" s="150" t="s">
        <v>1253</v>
      </c>
      <c r="C590" s="150" t="s">
        <v>1253</v>
      </c>
      <c r="D590" s="151" t="s">
        <v>29</v>
      </c>
      <c r="E590" s="152"/>
      <c r="G590" s="154"/>
      <c r="H590" s="154"/>
      <c r="I590" s="154"/>
      <c r="J590" s="155"/>
      <c r="K590" s="155" t="s">
        <v>41</v>
      </c>
      <c r="L590" s="155"/>
      <c r="M590" s="158" t="s">
        <v>495</v>
      </c>
      <c r="N590" s="160" t="s">
        <v>1529</v>
      </c>
      <c r="O590" s="159" t="s">
        <v>1234</v>
      </c>
      <c r="P590" s="160" t="s">
        <v>1544</v>
      </c>
      <c r="Q590" s="161" t="s">
        <v>1521</v>
      </c>
      <c r="R590" s="162">
        <v>41871</v>
      </c>
      <c r="S590" s="163" t="s">
        <v>1527</v>
      </c>
      <c r="T590" s="166"/>
      <c r="U590" s="155" t="s">
        <v>54</v>
      </c>
      <c r="W590" s="167"/>
      <c r="X590" s="161" t="s">
        <v>1179</v>
      </c>
      <c r="Y590" s="155"/>
      <c r="Z590" s="155"/>
      <c r="AA590" s="162"/>
      <c r="AB590" s="162"/>
      <c r="AC590" s="269"/>
      <c r="AD590" s="162"/>
      <c r="AE590" s="168"/>
      <c r="AF590" s="282"/>
      <c r="AG590" s="282"/>
      <c r="AH590" s="167">
        <v>42005</v>
      </c>
      <c r="AJ590" s="168"/>
      <c r="AK590" s="162"/>
      <c r="AL590" s="162"/>
      <c r="AM590" s="71"/>
      <c r="AN590" s="71">
        <v>1</v>
      </c>
      <c r="AO590" s="162"/>
      <c r="AQ590" s="168"/>
      <c r="AR590" s="162"/>
      <c r="AS590" s="71"/>
      <c r="AT590" s="282"/>
      <c r="AU590" s="168"/>
      <c r="AW590" s="71"/>
      <c r="AX590" s="155" t="s">
        <v>1967</v>
      </c>
      <c r="AY590">
        <v>30.226333333333333</v>
      </c>
      <c r="AZ590">
        <v>116.94773333333333</v>
      </c>
      <c r="BA590" s="157">
        <v>30</v>
      </c>
      <c r="BB590" s="164">
        <v>1.4</v>
      </c>
      <c r="BC590" s="165"/>
      <c r="BD590" s="155"/>
      <c r="BE590" s="303"/>
      <c r="BF590" s="296" t="s">
        <v>2015</v>
      </c>
      <c r="BG590" s="162"/>
      <c r="BH590" s="162"/>
      <c r="BI590" s="95"/>
      <c r="BJ590" s="99"/>
      <c r="BK590" s="307"/>
      <c r="BL590" s="93"/>
      <c r="BM590" s="55"/>
      <c r="BN590" s="55"/>
      <c r="BO590" s="358"/>
      <c r="BP590" s="358"/>
      <c r="BQ590" s="358"/>
      <c r="BR590" s="358"/>
      <c r="BS590" s="358"/>
      <c r="BT590" s="358"/>
      <c r="BU590" s="359"/>
      <c r="BV590" s="358"/>
      <c r="BW590" s="358"/>
      <c r="BX590" s="358"/>
      <c r="BY590" s="358"/>
      <c r="BZ590" s="358"/>
      <c r="CA590" s="358"/>
      <c r="CB590" s="359"/>
      <c r="CC590" s="64"/>
      <c r="CD590" s="64"/>
      <c r="CE590" s="64"/>
      <c r="CF590" s="64"/>
      <c r="CG590" s="64"/>
      <c r="CH590" s="64"/>
      <c r="CI590" s="64"/>
      <c r="CJ590" s="64"/>
      <c r="CK590" s="64"/>
      <c r="CL590" s="327"/>
      <c r="CM590" s="328" t="s">
        <v>2143</v>
      </c>
      <c r="CN590" s="328" t="s">
        <v>2143</v>
      </c>
      <c r="CO590" s="55" t="s">
        <v>2050</v>
      </c>
      <c r="CQ590" s="155"/>
      <c r="CR590" s="318" t="e">
        <f>VLOOKUP($C590,'[1]Prioritized List'!$B:$AP,39,FALSE)</f>
        <v>#N/A</v>
      </c>
      <c r="CS590" s="331">
        <v>0</v>
      </c>
      <c r="CT590" s="214">
        <v>0</v>
      </c>
      <c r="CU590" s="302">
        <v>9</v>
      </c>
      <c r="CV590" s="302">
        <v>9</v>
      </c>
      <c r="CW590" s="353" t="s">
        <v>2143</v>
      </c>
      <c r="CY590" s="155"/>
      <c r="CZ590" s="155"/>
      <c r="DA590" s="155"/>
    </row>
    <row r="591" spans="1:105" s="153" customFormat="1">
      <c r="A591" s="55">
        <v>590</v>
      </c>
      <c r="B591" s="150" t="s">
        <v>1254</v>
      </c>
      <c r="C591" s="150" t="s">
        <v>1254</v>
      </c>
      <c r="D591" s="151" t="s">
        <v>29</v>
      </c>
      <c r="E591" s="152"/>
      <c r="G591" s="154"/>
      <c r="H591" s="154"/>
      <c r="I591" s="154"/>
      <c r="J591" s="155"/>
      <c r="K591" s="155" t="s">
        <v>41</v>
      </c>
      <c r="L591" s="155"/>
      <c r="M591" s="158" t="s">
        <v>495</v>
      </c>
      <c r="N591" s="160" t="s">
        <v>1529</v>
      </c>
      <c r="O591" s="159" t="s">
        <v>1234</v>
      </c>
      <c r="P591" s="160" t="s">
        <v>1542</v>
      </c>
      <c r="Q591" s="161" t="s">
        <v>1521</v>
      </c>
      <c r="R591" s="162">
        <v>41871</v>
      </c>
      <c r="S591" s="163" t="s">
        <v>1527</v>
      </c>
      <c r="T591" s="166"/>
      <c r="U591" s="155" t="s">
        <v>66</v>
      </c>
      <c r="W591" s="167"/>
      <c r="X591" s="161" t="s">
        <v>1179</v>
      </c>
      <c r="Y591" s="155"/>
      <c r="Z591" s="155"/>
      <c r="AA591" s="162"/>
      <c r="AB591" s="162"/>
      <c r="AC591" s="269"/>
      <c r="AD591" s="162"/>
      <c r="AE591" s="168"/>
      <c r="AF591" s="282"/>
      <c r="AG591" s="282"/>
      <c r="AH591" s="167">
        <v>42005</v>
      </c>
      <c r="AJ591" s="168"/>
      <c r="AK591" s="162">
        <v>42101</v>
      </c>
      <c r="AL591" s="162" t="s">
        <v>2013</v>
      </c>
      <c r="AM591" s="71">
        <v>2</v>
      </c>
      <c r="AN591" s="71">
        <v>1</v>
      </c>
      <c r="AO591" s="162">
        <v>42093</v>
      </c>
      <c r="AQ591" s="168"/>
      <c r="AR591" s="162">
        <v>42093</v>
      </c>
      <c r="AS591" s="71"/>
      <c r="AT591" s="282" t="s">
        <v>1967</v>
      </c>
      <c r="AU591" s="168"/>
      <c r="AW591" s="71"/>
      <c r="AX591" s="155" t="s">
        <v>1967</v>
      </c>
      <c r="AY591">
        <v>30.058516666666666</v>
      </c>
      <c r="AZ591">
        <v>116.81889999999999</v>
      </c>
      <c r="BA591" s="157">
        <v>14</v>
      </c>
      <c r="BB591" s="164">
        <v>2.4</v>
      </c>
      <c r="BC591" s="165"/>
      <c r="BD591" s="155" t="s">
        <v>43</v>
      </c>
      <c r="BE591" s="303">
        <v>4.3182142857142853</v>
      </c>
      <c r="BF591" s="296" t="s">
        <v>1967</v>
      </c>
      <c r="BG591" s="162">
        <v>42212</v>
      </c>
      <c r="BH591" s="162" t="s">
        <v>1124</v>
      </c>
      <c r="BI591" s="95" t="s">
        <v>2023</v>
      </c>
      <c r="BJ591" s="99">
        <v>68.703900000000004</v>
      </c>
      <c r="BK591" s="307">
        <v>1.3132694938440499E-2</v>
      </c>
      <c r="BL591" s="93" t="s">
        <v>2015</v>
      </c>
      <c r="BM591" s="55">
        <v>5</v>
      </c>
      <c r="BN591" s="322" t="s">
        <v>2136</v>
      </c>
      <c r="BO591" s="358">
        <v>0</v>
      </c>
      <c r="BP591" s="358">
        <v>0.112</v>
      </c>
      <c r="BQ591" s="358">
        <v>0.82399999999999995</v>
      </c>
      <c r="BR591" s="358">
        <v>8.9999999999999993E-3</v>
      </c>
      <c r="BS591" s="358">
        <v>3.7999999999999999E-2</v>
      </c>
      <c r="BT591" s="358">
        <v>1.2E-2</v>
      </c>
      <c r="BU591" s="359">
        <v>6.0000000000000001E-3</v>
      </c>
      <c r="BV591" s="358">
        <v>9.8258300000000004E-6</v>
      </c>
      <c r="BW591" s="358">
        <v>5.8144525000000002E-2</v>
      </c>
      <c r="BX591" s="358">
        <v>0.84590633400000004</v>
      </c>
      <c r="BY591" s="358">
        <v>6.8220850000000003E-3</v>
      </c>
      <c r="BZ591" s="358">
        <v>5.1871027E-2</v>
      </c>
      <c r="CA591" s="358">
        <v>7.7241590000000004E-3</v>
      </c>
      <c r="CB591" s="359">
        <v>2.9522045E-2</v>
      </c>
      <c r="CC591" s="64">
        <v>296</v>
      </c>
      <c r="CD591" s="64">
        <v>307</v>
      </c>
      <c r="CE591" s="64">
        <v>267</v>
      </c>
      <c r="CF591" s="64">
        <v>283</v>
      </c>
      <c r="CG591" s="64">
        <v>248</v>
      </c>
      <c r="CH591" s="64">
        <v>193</v>
      </c>
      <c r="CI591" s="64">
        <v>213</v>
      </c>
      <c r="CJ591" s="64">
        <v>225</v>
      </c>
      <c r="CK591" s="64">
        <v>226</v>
      </c>
      <c r="CL591" s="327">
        <v>259</v>
      </c>
      <c r="CM591" s="328">
        <v>0.17136251986707099</v>
      </c>
      <c r="CN591" s="328">
        <v>0.108875326939843</v>
      </c>
      <c r="CO591" s="55" t="s">
        <v>43</v>
      </c>
      <c r="CQ591" s="155"/>
      <c r="CR591" s="318">
        <f>VLOOKUP($C591,'[1]Prioritized List'!$B:$AP,39,FALSE)</f>
        <v>0</v>
      </c>
      <c r="CS591" s="331">
        <v>0</v>
      </c>
      <c r="CT591" s="214">
        <v>0</v>
      </c>
      <c r="CU591" s="302">
        <v>9</v>
      </c>
      <c r="CV591" s="302">
        <v>9</v>
      </c>
      <c r="CW591" s="352" t="s">
        <v>2807</v>
      </c>
      <c r="CY591" s="155"/>
      <c r="CZ591" s="155"/>
      <c r="DA591" s="155" t="s">
        <v>3040</v>
      </c>
    </row>
    <row r="592" spans="1:105" s="153" customFormat="1">
      <c r="A592" s="55">
        <v>591</v>
      </c>
      <c r="B592" s="150" t="s">
        <v>1255</v>
      </c>
      <c r="C592" s="150" t="s">
        <v>1255</v>
      </c>
      <c r="D592" s="151" t="s">
        <v>29</v>
      </c>
      <c r="E592" s="152"/>
      <c r="G592" s="154"/>
      <c r="H592" s="154"/>
      <c r="I592" s="154"/>
      <c r="J592" s="155"/>
      <c r="K592" s="155" t="s">
        <v>41</v>
      </c>
      <c r="L592" s="155"/>
      <c r="M592" s="158" t="s">
        <v>495</v>
      </c>
      <c r="N592" s="160" t="s">
        <v>1545</v>
      </c>
      <c r="O592" s="159" t="s">
        <v>1256</v>
      </c>
      <c r="P592" s="160" t="s">
        <v>1546</v>
      </c>
      <c r="Q592" s="161" t="s">
        <v>1521</v>
      </c>
      <c r="R592" s="162">
        <v>41871</v>
      </c>
      <c r="S592" s="163" t="s">
        <v>1527</v>
      </c>
      <c r="T592" s="166"/>
      <c r="U592" s="155" t="s">
        <v>66</v>
      </c>
      <c r="W592" s="167"/>
      <c r="X592" s="161" t="s">
        <v>1179</v>
      </c>
      <c r="Y592" s="155"/>
      <c r="Z592" s="155"/>
      <c r="AA592" s="162"/>
      <c r="AB592" s="162"/>
      <c r="AC592" s="269"/>
      <c r="AD592" s="162"/>
      <c r="AE592" s="168"/>
      <c r="AF592" s="282"/>
      <c r="AG592" s="282"/>
      <c r="AH592" s="167">
        <v>42005</v>
      </c>
      <c r="AJ592" s="168"/>
      <c r="AK592" s="162">
        <v>42101</v>
      </c>
      <c r="AL592" s="162"/>
      <c r="AM592" s="71">
        <v>2</v>
      </c>
      <c r="AN592" s="71"/>
      <c r="AO592" s="162">
        <v>42093</v>
      </c>
      <c r="AQ592" s="168"/>
      <c r="AR592" s="162">
        <v>42093</v>
      </c>
      <c r="AS592" s="71"/>
      <c r="AT592" s="282"/>
      <c r="AU592" s="168"/>
      <c r="AW592" s="71"/>
      <c r="AX592" s="155"/>
      <c r="AY592">
        <v>30.003483333333332</v>
      </c>
      <c r="AZ592">
        <v>116.69045</v>
      </c>
      <c r="BA592" s="157">
        <v>16</v>
      </c>
      <c r="BB592" s="164">
        <v>1.1000000000000001</v>
      </c>
      <c r="BC592" s="165"/>
      <c r="BD592" s="155"/>
      <c r="BE592" s="303"/>
      <c r="BF592" s="296" t="s">
        <v>2015</v>
      </c>
      <c r="BG592" s="162"/>
      <c r="BH592" s="162"/>
      <c r="BI592" s="95"/>
      <c r="BJ592" s="99"/>
      <c r="BK592" s="307"/>
      <c r="BL592" s="93"/>
      <c r="BM592" s="55"/>
      <c r="BN592" s="55"/>
      <c r="BO592" s="358"/>
      <c r="BP592" s="358"/>
      <c r="BQ592" s="358"/>
      <c r="BR592" s="358"/>
      <c r="BS592" s="358"/>
      <c r="BT592" s="358"/>
      <c r="BU592" s="359"/>
      <c r="BV592" s="358"/>
      <c r="BW592" s="358"/>
      <c r="BX592" s="358"/>
      <c r="BY592" s="358"/>
      <c r="BZ592" s="358"/>
      <c r="CA592" s="358"/>
      <c r="CB592" s="359"/>
      <c r="CC592" s="64"/>
      <c r="CD592" s="64"/>
      <c r="CE592" s="64"/>
      <c r="CF592" s="64"/>
      <c r="CG592" s="64"/>
      <c r="CH592" s="64"/>
      <c r="CI592" s="64"/>
      <c r="CJ592" s="64"/>
      <c r="CK592" s="64"/>
      <c r="CL592" s="327"/>
      <c r="CM592" s="328" t="s">
        <v>2143</v>
      </c>
      <c r="CN592" s="328" t="s">
        <v>2143</v>
      </c>
      <c r="CO592" s="55" t="s">
        <v>2050</v>
      </c>
      <c r="CQ592" s="155"/>
      <c r="CR592" s="318" t="e">
        <f>VLOOKUP($C592,'[1]Prioritized List'!$B:$AP,39,FALSE)</f>
        <v>#N/A</v>
      </c>
      <c r="CS592" s="331">
        <v>0</v>
      </c>
      <c r="CT592" s="214">
        <v>0</v>
      </c>
      <c r="CU592" s="302">
        <v>9</v>
      </c>
      <c r="CV592" s="302">
        <v>9</v>
      </c>
      <c r="CW592" s="353" t="s">
        <v>2143</v>
      </c>
      <c r="CY592" s="155"/>
      <c r="CZ592" s="155"/>
      <c r="DA592" s="155"/>
    </row>
    <row r="593" spans="1:105" s="153" customFormat="1">
      <c r="A593" s="55">
        <v>592</v>
      </c>
      <c r="B593" s="150" t="s">
        <v>1257</v>
      </c>
      <c r="C593" s="150" t="s">
        <v>1257</v>
      </c>
      <c r="D593" s="151" t="s">
        <v>29</v>
      </c>
      <c r="E593" s="152"/>
      <c r="G593" s="154"/>
      <c r="H593" s="154"/>
      <c r="I593" s="154"/>
      <c r="J593" s="155"/>
      <c r="K593" s="155" t="s">
        <v>41</v>
      </c>
      <c r="L593" s="155"/>
      <c r="M593" s="158" t="s">
        <v>495</v>
      </c>
      <c r="N593" s="160" t="s">
        <v>1545</v>
      </c>
      <c r="O593" s="159" t="s">
        <v>1256</v>
      </c>
      <c r="P593" s="160" t="s">
        <v>1547</v>
      </c>
      <c r="Q593" s="161" t="s">
        <v>1521</v>
      </c>
      <c r="R593" s="162">
        <v>41871</v>
      </c>
      <c r="S593" s="163" t="s">
        <v>1527</v>
      </c>
      <c r="T593" s="166"/>
      <c r="U593" s="155" t="s">
        <v>66</v>
      </c>
      <c r="W593" s="167"/>
      <c r="X593" s="161" t="s">
        <v>1179</v>
      </c>
      <c r="Y593" s="155"/>
      <c r="Z593" s="155"/>
      <c r="AA593" s="162"/>
      <c r="AB593" s="162"/>
      <c r="AC593" s="269"/>
      <c r="AD593" s="162"/>
      <c r="AE593" s="168"/>
      <c r="AF593" s="282"/>
      <c r="AG593" s="282"/>
      <c r="AH593" s="167">
        <v>42005</v>
      </c>
      <c r="AJ593" s="168"/>
      <c r="AK593" s="162">
        <v>42101</v>
      </c>
      <c r="AL593" s="162" t="s">
        <v>2013</v>
      </c>
      <c r="AM593" s="71">
        <v>2</v>
      </c>
      <c r="AN593" s="71">
        <v>1</v>
      </c>
      <c r="AO593" s="162">
        <v>42093</v>
      </c>
      <c r="AQ593" s="168"/>
      <c r="AR593" s="162">
        <v>42093</v>
      </c>
      <c r="AS593" s="71"/>
      <c r="AT593" s="282" t="s">
        <v>1967</v>
      </c>
      <c r="AU593" s="168"/>
      <c r="AW593" s="71"/>
      <c r="AX593" s="155" t="s">
        <v>1967</v>
      </c>
      <c r="AY593">
        <v>30.003566666666668</v>
      </c>
      <c r="AZ593">
        <v>116.69051666666667</v>
      </c>
      <c r="BA593" s="157">
        <v>18</v>
      </c>
      <c r="BB593" s="164">
        <v>3.5</v>
      </c>
      <c r="BC593" s="165"/>
      <c r="BD593" s="155" t="s">
        <v>43</v>
      </c>
      <c r="BE593" s="303">
        <v>4.3755357142857134</v>
      </c>
      <c r="BF593" s="296" t="s">
        <v>1967</v>
      </c>
      <c r="BG593" s="162">
        <v>42212</v>
      </c>
      <c r="BH593" s="162" t="s">
        <v>1124</v>
      </c>
      <c r="BI593" s="95" t="s">
        <v>2023</v>
      </c>
      <c r="BJ593" s="99">
        <v>235.57739999999998</v>
      </c>
      <c r="BK593" s="307">
        <v>4.4301248489730201E-3</v>
      </c>
      <c r="BL593" s="93" t="s">
        <v>2015</v>
      </c>
      <c r="BM593" s="55">
        <v>5</v>
      </c>
      <c r="BN593" s="322" t="s">
        <v>2136</v>
      </c>
      <c r="BO593" s="358">
        <v>1E-3</v>
      </c>
      <c r="BP593" s="358">
        <v>1.0999999999999999E-2</v>
      </c>
      <c r="BQ593" s="358">
        <v>0.95599999999999996</v>
      </c>
      <c r="BR593" s="358">
        <v>1E-3</v>
      </c>
      <c r="BS593" s="358">
        <v>1.2E-2</v>
      </c>
      <c r="BT593" s="358">
        <v>6.0000000000000001E-3</v>
      </c>
      <c r="BU593" s="359">
        <v>1.2999999999999999E-2</v>
      </c>
      <c r="BV593" s="358">
        <v>9.9201000000000001E-6</v>
      </c>
      <c r="BW593" s="358">
        <v>3.3271371000000001E-2</v>
      </c>
      <c r="BX593" s="358">
        <v>0.90470371000000005</v>
      </c>
      <c r="BY593" s="358">
        <v>1.1513039999999999E-3</v>
      </c>
      <c r="BZ593" s="358">
        <v>2.9468322000000002E-2</v>
      </c>
      <c r="CA593" s="358">
        <v>6.446841E-3</v>
      </c>
      <c r="CB593" s="359">
        <v>2.4948530999999999E-2</v>
      </c>
      <c r="CC593" s="64">
        <v>296</v>
      </c>
      <c r="CD593" s="64">
        <v>307</v>
      </c>
      <c r="CE593" s="64">
        <v>268</v>
      </c>
      <c r="CF593" s="64">
        <v>283</v>
      </c>
      <c r="CG593" s="64">
        <v>248</v>
      </c>
      <c r="CH593" s="64">
        <v>193</v>
      </c>
      <c r="CI593" s="64">
        <v>213</v>
      </c>
      <c r="CJ593" s="64">
        <v>224</v>
      </c>
      <c r="CK593" s="64">
        <v>226</v>
      </c>
      <c r="CL593" s="327">
        <v>259</v>
      </c>
      <c r="CM593" s="328">
        <v>0.18352839185088901</v>
      </c>
      <c r="CN593" s="328">
        <v>0.10118921214695301</v>
      </c>
      <c r="CO593" s="55" t="s">
        <v>43</v>
      </c>
      <c r="CQ593" s="155"/>
      <c r="CR593" s="318">
        <f>VLOOKUP($C593,'[1]Prioritized List'!$B:$AP,39,FALSE)</f>
        <v>0</v>
      </c>
      <c r="CS593" s="331">
        <v>0</v>
      </c>
      <c r="CT593" s="214">
        <v>0</v>
      </c>
      <c r="CU593" s="302">
        <v>9</v>
      </c>
      <c r="CV593" s="302">
        <v>9</v>
      </c>
      <c r="CW593" s="352" t="s">
        <v>2808</v>
      </c>
      <c r="CY593" s="155"/>
      <c r="CZ593" s="155"/>
      <c r="DA593" s="155" t="s">
        <v>3040</v>
      </c>
    </row>
    <row r="594" spans="1:105" s="153" customFormat="1">
      <c r="A594" s="55">
        <v>593</v>
      </c>
      <c r="B594" s="150" t="s">
        <v>1258</v>
      </c>
      <c r="C594" s="150" t="s">
        <v>1258</v>
      </c>
      <c r="D594" s="151" t="s">
        <v>29</v>
      </c>
      <c r="E594" s="152"/>
      <c r="G594" s="154"/>
      <c r="H594" s="154"/>
      <c r="I594" s="154"/>
      <c r="J594" s="155"/>
      <c r="K594" s="155" t="s">
        <v>41</v>
      </c>
      <c r="L594" s="155"/>
      <c r="M594" s="158" t="s">
        <v>495</v>
      </c>
      <c r="N594" s="160" t="s">
        <v>1545</v>
      </c>
      <c r="O594" s="159" t="s">
        <v>1256</v>
      </c>
      <c r="P594" s="160" t="s">
        <v>1547</v>
      </c>
      <c r="Q594" s="161" t="s">
        <v>1521</v>
      </c>
      <c r="R594" s="162">
        <v>41871</v>
      </c>
      <c r="S594" s="163" t="s">
        <v>1527</v>
      </c>
      <c r="T594" s="166"/>
      <c r="U594" s="155" t="s">
        <v>54</v>
      </c>
      <c r="W594" s="167"/>
      <c r="X594" s="161" t="s">
        <v>1179</v>
      </c>
      <c r="Y594" s="155"/>
      <c r="Z594" s="155"/>
      <c r="AA594" s="162"/>
      <c r="AB594" s="162"/>
      <c r="AC594" s="269"/>
      <c r="AD594" s="162"/>
      <c r="AE594" s="168"/>
      <c r="AF594" s="282"/>
      <c r="AG594" s="282"/>
      <c r="AH594" s="167">
        <v>42005</v>
      </c>
      <c r="AJ594" s="168"/>
      <c r="AK594" s="162">
        <v>42101</v>
      </c>
      <c r="AL594" s="162"/>
      <c r="AM594" s="71">
        <v>2</v>
      </c>
      <c r="AN594" s="71">
        <v>1</v>
      </c>
      <c r="AO594" s="162"/>
      <c r="AQ594" s="168"/>
      <c r="AR594" s="162"/>
      <c r="AS594" s="71"/>
      <c r="AT594" s="282"/>
      <c r="AU594" s="168"/>
      <c r="AW594" s="71"/>
      <c r="AX594" s="155" t="s">
        <v>1967</v>
      </c>
      <c r="AY594">
        <v>29.925550000000001</v>
      </c>
      <c r="AZ594">
        <v>116.59124999999999</v>
      </c>
      <c r="BA594" s="157">
        <v>33</v>
      </c>
      <c r="BB594" s="164">
        <v>6</v>
      </c>
      <c r="BC594" s="165"/>
      <c r="BD594" s="155" t="s">
        <v>43</v>
      </c>
      <c r="BE594" s="303">
        <v>4.2608928571428573</v>
      </c>
      <c r="BF594" s="296" t="s">
        <v>1967</v>
      </c>
      <c r="BG594" s="162">
        <v>42212</v>
      </c>
      <c r="BH594" s="162" t="s">
        <v>1124</v>
      </c>
      <c r="BI594" s="95" t="s">
        <v>2023</v>
      </c>
      <c r="BJ594" s="99">
        <v>86.554500000000004</v>
      </c>
      <c r="BK594" s="307">
        <v>5.0993022007514797E-3</v>
      </c>
      <c r="BL594" s="93" t="s">
        <v>2015</v>
      </c>
      <c r="BM594" s="55">
        <v>5</v>
      </c>
      <c r="BN594" s="322" t="s">
        <v>2136</v>
      </c>
      <c r="BO594" s="358">
        <v>0</v>
      </c>
      <c r="BP594" s="358">
        <v>1.4999999999999999E-2</v>
      </c>
      <c r="BQ594" s="358">
        <v>0.96199999999999997</v>
      </c>
      <c r="BR594" s="358">
        <v>1E-3</v>
      </c>
      <c r="BS594" s="358">
        <v>1E-3</v>
      </c>
      <c r="BT594" s="358">
        <v>1.7999999999999999E-2</v>
      </c>
      <c r="BU594" s="359">
        <v>4.0000000000000001E-3</v>
      </c>
      <c r="BV594" s="358">
        <v>9.7877900000000007E-6</v>
      </c>
      <c r="BW594" s="358">
        <v>2.3505023E-2</v>
      </c>
      <c r="BX594" s="358">
        <v>0.91150321000000001</v>
      </c>
      <c r="BY594" s="358">
        <v>9.7877900000000007E-6</v>
      </c>
      <c r="BZ594" s="358">
        <v>3.8982207999999997E-2</v>
      </c>
      <c r="CA594" s="358">
        <v>8.2965820000000003E-3</v>
      </c>
      <c r="CB594" s="359">
        <v>1.7693402E-2</v>
      </c>
      <c r="CC594" s="64">
        <v>296</v>
      </c>
      <c r="CD594" s="64">
        <v>307</v>
      </c>
      <c r="CE594" s="64">
        <v>267</v>
      </c>
      <c r="CF594" s="64">
        <v>284</v>
      </c>
      <c r="CG594" s="64">
        <v>248</v>
      </c>
      <c r="CH594" s="64">
        <v>193</v>
      </c>
      <c r="CI594" s="64">
        <v>213</v>
      </c>
      <c r="CJ594" s="64">
        <v>224</v>
      </c>
      <c r="CK594" s="64">
        <v>226</v>
      </c>
      <c r="CL594" s="327">
        <v>259</v>
      </c>
      <c r="CM594" s="328">
        <v>0.145123537061118</v>
      </c>
      <c r="CN594" s="328">
        <v>0.10952236081533299</v>
      </c>
      <c r="CO594" s="55" t="s">
        <v>43</v>
      </c>
      <c r="CQ594" s="155"/>
      <c r="CR594" s="318">
        <f>VLOOKUP($C594,'[1]Prioritized List'!$B:$AP,39,FALSE)</f>
        <v>0</v>
      </c>
      <c r="CS594" s="331">
        <v>0</v>
      </c>
      <c r="CT594" s="214">
        <v>0</v>
      </c>
      <c r="CU594" s="302">
        <v>9</v>
      </c>
      <c r="CV594" s="302">
        <v>9</v>
      </c>
      <c r="CW594" s="352" t="s">
        <v>2809</v>
      </c>
      <c r="CY594" s="155"/>
      <c r="CZ594" s="155"/>
      <c r="DA594" s="155" t="s">
        <v>3040</v>
      </c>
    </row>
    <row r="595" spans="1:105" s="153" customFormat="1">
      <c r="A595" s="55">
        <v>594</v>
      </c>
      <c r="B595" s="150" t="s">
        <v>1259</v>
      </c>
      <c r="C595" s="150" t="s">
        <v>1259</v>
      </c>
      <c r="D595" s="151" t="s">
        <v>29</v>
      </c>
      <c r="E595" s="152"/>
      <c r="G595" s="154"/>
      <c r="H595" s="154"/>
      <c r="I595" s="154"/>
      <c r="J595" s="155"/>
      <c r="K595" s="155" t="s">
        <v>41</v>
      </c>
      <c r="L595" s="155"/>
      <c r="M595" s="158" t="s">
        <v>495</v>
      </c>
      <c r="N595" s="160" t="s">
        <v>1545</v>
      </c>
      <c r="O595" s="159" t="s">
        <v>1256</v>
      </c>
      <c r="P595" s="160" t="s">
        <v>1547</v>
      </c>
      <c r="Q595" s="161" t="s">
        <v>1521</v>
      </c>
      <c r="R595" s="162">
        <v>41871</v>
      </c>
      <c r="S595" s="163" t="s">
        <v>1194</v>
      </c>
      <c r="T595" s="166"/>
      <c r="U595" s="155" t="s">
        <v>54</v>
      </c>
      <c r="W595" s="167"/>
      <c r="X595" s="161" t="s">
        <v>1179</v>
      </c>
      <c r="Y595" s="155"/>
      <c r="Z595" s="155"/>
      <c r="AA595" s="162"/>
      <c r="AB595" s="162"/>
      <c r="AC595" s="269"/>
      <c r="AD595" s="162"/>
      <c r="AE595" s="168"/>
      <c r="AF595" s="282"/>
      <c r="AG595" s="282"/>
      <c r="AH595" s="167">
        <v>42005</v>
      </c>
      <c r="AJ595" s="168"/>
      <c r="AK595" s="162">
        <v>42101</v>
      </c>
      <c r="AL595" s="162" t="s">
        <v>2013</v>
      </c>
      <c r="AM595" s="71">
        <v>2</v>
      </c>
      <c r="AN595" s="71"/>
      <c r="AO595" s="162">
        <v>42093</v>
      </c>
      <c r="AQ595" s="168"/>
      <c r="AR595" s="162">
        <v>42093</v>
      </c>
      <c r="AS595" s="71"/>
      <c r="AT595" s="282"/>
      <c r="AU595" s="168"/>
      <c r="AW595" s="71"/>
      <c r="AX595" s="155"/>
      <c r="AY595">
        <v>29.869349999999997</v>
      </c>
      <c r="AZ595">
        <v>116.505</v>
      </c>
      <c r="BA595" s="157">
        <v>23</v>
      </c>
      <c r="BB595" s="164">
        <v>2</v>
      </c>
      <c r="BC595" s="165"/>
      <c r="BD595" s="155" t="s">
        <v>43</v>
      </c>
      <c r="BE595" s="303">
        <v>4.4137499999999994</v>
      </c>
      <c r="BF595" s="296" t="s">
        <v>1967</v>
      </c>
      <c r="BG595" s="162">
        <v>42212</v>
      </c>
      <c r="BH595" s="162" t="s">
        <v>1124</v>
      </c>
      <c r="BI595" s="95" t="s">
        <v>2023</v>
      </c>
      <c r="BJ595" s="99">
        <v>129.53129999999999</v>
      </c>
      <c r="BK595" s="307">
        <v>3.0750307503075E-3</v>
      </c>
      <c r="BL595" s="93" t="s">
        <v>2015</v>
      </c>
      <c r="BM595" s="55">
        <v>5</v>
      </c>
      <c r="BN595" s="322" t="s">
        <v>2136</v>
      </c>
      <c r="BO595" s="358">
        <v>2E-3</v>
      </c>
      <c r="BP595" s="358">
        <v>2.4E-2</v>
      </c>
      <c r="BQ595" s="358">
        <v>0.95199999999999996</v>
      </c>
      <c r="BR595" s="358">
        <v>0.01</v>
      </c>
      <c r="BS595" s="358">
        <v>2E-3</v>
      </c>
      <c r="BT595" s="358">
        <v>8.9999999999999993E-3</v>
      </c>
      <c r="BU595" s="359">
        <v>3.0000000000000001E-3</v>
      </c>
      <c r="BV595" s="358">
        <v>9.7952799999999995E-6</v>
      </c>
      <c r="BW595" s="358">
        <v>2.2540129999999999E-2</v>
      </c>
      <c r="BX595" s="358">
        <v>0.906377192</v>
      </c>
      <c r="BY595" s="358">
        <v>9.7952799999999995E-6</v>
      </c>
      <c r="BZ595" s="358">
        <v>4.3706732999999998E-2</v>
      </c>
      <c r="CA595" s="358">
        <v>2.36739E-3</v>
      </c>
      <c r="CB595" s="359">
        <v>2.4988964999999998E-2</v>
      </c>
      <c r="CC595" s="64">
        <v>296</v>
      </c>
      <c r="CD595" s="64">
        <v>307</v>
      </c>
      <c r="CE595" s="64">
        <v>268</v>
      </c>
      <c r="CF595" s="64">
        <v>283</v>
      </c>
      <c r="CG595" s="64">
        <v>248</v>
      </c>
      <c r="CH595" s="64">
        <v>193</v>
      </c>
      <c r="CI595" s="64">
        <v>213</v>
      </c>
      <c r="CJ595" s="64">
        <v>224</v>
      </c>
      <c r="CK595" s="64">
        <v>226</v>
      </c>
      <c r="CL595" s="327">
        <v>259</v>
      </c>
      <c r="CM595" s="328">
        <v>0.15818523334778201</v>
      </c>
      <c r="CN595" s="328">
        <v>0.109642648724726</v>
      </c>
      <c r="CO595" s="55" t="s">
        <v>43</v>
      </c>
      <c r="CQ595" s="155"/>
      <c r="CR595" s="318">
        <f>VLOOKUP($C595,'[1]Prioritized List'!$B:$AP,39,FALSE)</f>
        <v>0</v>
      </c>
      <c r="CS595" s="331">
        <v>0</v>
      </c>
      <c r="CT595" s="214">
        <v>0</v>
      </c>
      <c r="CU595" s="302">
        <v>9</v>
      </c>
      <c r="CV595" s="302">
        <v>9</v>
      </c>
      <c r="CW595" s="352" t="s">
        <v>2810</v>
      </c>
      <c r="CY595" s="155"/>
      <c r="CZ595" s="155"/>
      <c r="DA595" s="155" t="s">
        <v>3040</v>
      </c>
    </row>
    <row r="596" spans="1:105" s="153" customFormat="1">
      <c r="A596" s="55">
        <v>595</v>
      </c>
      <c r="B596" s="150" t="s">
        <v>1260</v>
      </c>
      <c r="C596" s="150" t="s">
        <v>1260</v>
      </c>
      <c r="D596" s="151" t="s">
        <v>29</v>
      </c>
      <c r="E596" s="152"/>
      <c r="G596" s="154"/>
      <c r="H596" s="154"/>
      <c r="I596" s="154"/>
      <c r="J596" s="155"/>
      <c r="K596" s="155" t="s">
        <v>41</v>
      </c>
      <c r="L596" s="155"/>
      <c r="M596" s="158" t="s">
        <v>495</v>
      </c>
      <c r="N596" s="160" t="s">
        <v>1545</v>
      </c>
      <c r="O596" s="159" t="s">
        <v>1256</v>
      </c>
      <c r="P596" s="160" t="s">
        <v>1547</v>
      </c>
      <c r="Q596" s="161" t="s">
        <v>1521</v>
      </c>
      <c r="R596" s="162">
        <v>41871</v>
      </c>
      <c r="S596" s="163" t="s">
        <v>1527</v>
      </c>
      <c r="T596" s="166"/>
      <c r="U596" s="155" t="s">
        <v>54</v>
      </c>
      <c r="W596" s="167"/>
      <c r="X596" s="161" t="s">
        <v>1179</v>
      </c>
      <c r="Y596" s="155"/>
      <c r="Z596" s="155"/>
      <c r="AA596" s="162"/>
      <c r="AB596" s="162"/>
      <c r="AC596" s="269"/>
      <c r="AD596" s="162"/>
      <c r="AE596" s="168"/>
      <c r="AF596" s="282"/>
      <c r="AG596" s="282"/>
      <c r="AH596" s="167">
        <v>42005</v>
      </c>
      <c r="AJ596" s="168"/>
      <c r="AK596" s="162">
        <v>42101</v>
      </c>
      <c r="AL596" s="162"/>
      <c r="AM596" s="71">
        <v>1</v>
      </c>
      <c r="AN596" s="71"/>
      <c r="AO596" s="162">
        <v>42093</v>
      </c>
      <c r="AQ596" s="168"/>
      <c r="AR596" s="162">
        <v>42093</v>
      </c>
      <c r="AS596" s="71"/>
      <c r="AT596" s="282"/>
      <c r="AU596" s="168"/>
      <c r="AW596" s="71"/>
      <c r="AX596" s="155"/>
      <c r="AY596">
        <v>29.857050000000001</v>
      </c>
      <c r="AZ596">
        <v>116.46123333333334</v>
      </c>
      <c r="BA596" s="157">
        <v>24</v>
      </c>
      <c r="BB596" s="164">
        <v>2.1</v>
      </c>
      <c r="BC596" s="165"/>
      <c r="BD596" s="155"/>
      <c r="BE596" s="303"/>
      <c r="BF596" s="296" t="s">
        <v>1967</v>
      </c>
      <c r="BG596" s="162">
        <v>42212</v>
      </c>
      <c r="BH596" s="162" t="s">
        <v>1124</v>
      </c>
      <c r="BI596" s="95" t="s">
        <v>2023</v>
      </c>
      <c r="BJ596" s="99">
        <v>46.454099999999997</v>
      </c>
      <c r="BK596" s="307">
        <v>1.01651842439644E-2</v>
      </c>
      <c r="BL596" s="93" t="s">
        <v>2015</v>
      </c>
      <c r="BM596" s="55">
        <v>5</v>
      </c>
      <c r="BN596" s="322" t="s">
        <v>2136</v>
      </c>
      <c r="BO596" s="358">
        <v>0</v>
      </c>
      <c r="BP596" s="358">
        <v>5.0000000000000001E-3</v>
      </c>
      <c r="BQ596" s="358">
        <v>0.98699999999999999</v>
      </c>
      <c r="BR596" s="358">
        <v>5.0000000000000001E-3</v>
      </c>
      <c r="BS596" s="358">
        <v>1E-3</v>
      </c>
      <c r="BT596" s="358">
        <v>1E-3</v>
      </c>
      <c r="BU596" s="359">
        <v>0</v>
      </c>
      <c r="BV596" s="358">
        <v>3.6631509999999999E-3</v>
      </c>
      <c r="BW596" s="358">
        <v>3.8850442999999998E-2</v>
      </c>
      <c r="BX596" s="358">
        <v>0.90865820799999997</v>
      </c>
      <c r="BY596" s="358">
        <v>6.6598600000000001E-3</v>
      </c>
      <c r="BZ596" s="358">
        <v>2.3891229999999999E-2</v>
      </c>
      <c r="CA596" s="358">
        <v>9.9619099999999993E-6</v>
      </c>
      <c r="CB596" s="359">
        <v>1.8267146000000001E-2</v>
      </c>
      <c r="CC596" s="64">
        <v>296</v>
      </c>
      <c r="CD596" s="64">
        <v>307</v>
      </c>
      <c r="CE596" s="64">
        <v>268</v>
      </c>
      <c r="CF596" s="64">
        <v>283</v>
      </c>
      <c r="CG596" s="64">
        <v>248</v>
      </c>
      <c r="CH596" s="64">
        <v>193</v>
      </c>
      <c r="CI596" s="64">
        <v>213</v>
      </c>
      <c r="CJ596" s="64">
        <v>224</v>
      </c>
      <c r="CK596" s="64">
        <v>226</v>
      </c>
      <c r="CL596" s="327">
        <v>259</v>
      </c>
      <c r="CM596" s="328">
        <v>0.240312093628088</v>
      </c>
      <c r="CN596" s="328">
        <v>9.52109247213664E-2</v>
      </c>
      <c r="CO596" s="55" t="s">
        <v>43</v>
      </c>
      <c r="CQ596" s="155"/>
      <c r="CR596" s="318">
        <f>VLOOKUP($C596,'[1]Prioritized List'!$B:$AP,39,FALSE)</f>
        <v>0</v>
      </c>
      <c r="CS596" s="331">
        <v>0</v>
      </c>
      <c r="CT596" s="214">
        <v>0</v>
      </c>
      <c r="CU596" s="302">
        <v>9</v>
      </c>
      <c r="CV596" s="302">
        <v>9</v>
      </c>
      <c r="CW596" s="352" t="s">
        <v>2811</v>
      </c>
      <c r="CY596" s="155"/>
      <c r="CZ596" s="155"/>
      <c r="DA596" s="155"/>
    </row>
    <row r="597" spans="1:105" s="153" customFormat="1">
      <c r="A597" s="55">
        <v>596</v>
      </c>
      <c r="B597" s="150" t="s">
        <v>1261</v>
      </c>
      <c r="C597" s="150" t="s">
        <v>1261</v>
      </c>
      <c r="D597" s="151" t="s">
        <v>29</v>
      </c>
      <c r="E597" s="152"/>
      <c r="G597" s="154"/>
      <c r="H597" s="154"/>
      <c r="I597" s="154"/>
      <c r="J597" s="155"/>
      <c r="K597" s="155" t="s">
        <v>41</v>
      </c>
      <c r="L597" s="155"/>
      <c r="M597" s="158" t="s">
        <v>495</v>
      </c>
      <c r="N597" s="160" t="s">
        <v>1545</v>
      </c>
      <c r="O597" s="159" t="s">
        <v>1256</v>
      </c>
      <c r="P597" s="160" t="s">
        <v>1547</v>
      </c>
      <c r="Q597" s="161" t="s">
        <v>1521</v>
      </c>
      <c r="R597" s="162">
        <v>41871</v>
      </c>
      <c r="S597" s="163" t="s">
        <v>1527</v>
      </c>
      <c r="T597" s="166"/>
      <c r="U597" s="155" t="s">
        <v>54</v>
      </c>
      <c r="W597" s="167"/>
      <c r="X597" s="161" t="s">
        <v>1179</v>
      </c>
      <c r="Y597" s="155"/>
      <c r="Z597" s="155"/>
      <c r="AA597" s="162"/>
      <c r="AB597" s="162"/>
      <c r="AC597" s="269"/>
      <c r="AD597" s="162"/>
      <c r="AE597" s="168"/>
      <c r="AF597" s="282"/>
      <c r="AG597" s="282"/>
      <c r="AH597" s="167">
        <v>42005</v>
      </c>
      <c r="AJ597" s="168"/>
      <c r="AK597" s="162">
        <v>42101</v>
      </c>
      <c r="AL597" s="162"/>
      <c r="AM597" s="71">
        <v>2</v>
      </c>
      <c r="AN597" s="71"/>
      <c r="AO597" s="162">
        <v>42093</v>
      </c>
      <c r="AQ597" s="168"/>
      <c r="AR597" s="162">
        <v>42093</v>
      </c>
      <c r="AS597" s="71"/>
      <c r="AT597" s="282"/>
      <c r="AU597" s="168"/>
      <c r="AW597" s="71"/>
      <c r="AX597" s="155"/>
      <c r="AY597">
        <v>29.855449999999998</v>
      </c>
      <c r="AZ597">
        <v>116.45198333333335</v>
      </c>
      <c r="BA597" s="157">
        <v>23</v>
      </c>
      <c r="BB597" s="164">
        <v>5</v>
      </c>
      <c r="BC597" s="165"/>
      <c r="BD597" s="155" t="s">
        <v>43</v>
      </c>
      <c r="BE597" s="303">
        <v>4.2991071428571432</v>
      </c>
      <c r="BF597" s="296" t="s">
        <v>1967</v>
      </c>
      <c r="BG597" s="162">
        <v>42212</v>
      </c>
      <c r="BH597" s="162" t="s">
        <v>1124</v>
      </c>
      <c r="BI597" s="95" t="s">
        <v>2023</v>
      </c>
      <c r="BJ597" s="99">
        <v>56.648399999999988</v>
      </c>
      <c r="BK597" s="307">
        <v>2.05792682926829E-2</v>
      </c>
      <c r="BL597" s="93" t="s">
        <v>2015</v>
      </c>
      <c r="BM597" s="55">
        <v>5</v>
      </c>
      <c r="BN597" s="322" t="s">
        <v>2136</v>
      </c>
      <c r="BO597" s="358">
        <v>0</v>
      </c>
      <c r="BP597" s="358">
        <v>1.9E-2</v>
      </c>
      <c r="BQ597" s="358">
        <v>0.97099999999999997</v>
      </c>
      <c r="BR597" s="358">
        <v>4.0000000000000001E-3</v>
      </c>
      <c r="BS597" s="358">
        <v>1E-3</v>
      </c>
      <c r="BT597" s="358">
        <v>4.0000000000000001E-3</v>
      </c>
      <c r="BU597" s="359">
        <v>1E-3</v>
      </c>
      <c r="BV597" s="358">
        <v>9.4651299999999996E-4</v>
      </c>
      <c r="BW597" s="358">
        <v>4.0187454999999997E-2</v>
      </c>
      <c r="BX597" s="358">
        <v>0.90450498999999995</v>
      </c>
      <c r="BY597" s="358">
        <v>6.8408339999999996E-3</v>
      </c>
      <c r="BZ597" s="358">
        <v>2.5915668999999999E-2</v>
      </c>
      <c r="CA597" s="358">
        <v>9.9583999999999994E-6</v>
      </c>
      <c r="CB597" s="359">
        <v>2.1594581000000002E-2</v>
      </c>
      <c r="CC597" s="64">
        <v>296</v>
      </c>
      <c r="CD597" s="64">
        <v>307</v>
      </c>
      <c r="CE597" s="64">
        <v>268</v>
      </c>
      <c r="CF597" s="64">
        <v>283</v>
      </c>
      <c r="CG597" s="64">
        <v>248</v>
      </c>
      <c r="CH597" s="64">
        <v>193</v>
      </c>
      <c r="CI597" s="64">
        <v>213</v>
      </c>
      <c r="CJ597" s="64">
        <v>224</v>
      </c>
      <c r="CK597" s="64">
        <v>226</v>
      </c>
      <c r="CL597" s="327">
        <v>259</v>
      </c>
      <c r="CM597" s="328">
        <v>0.25542551654385198</v>
      </c>
      <c r="CN597" s="328">
        <v>9.2990763021035497E-2</v>
      </c>
      <c r="CO597" s="55" t="s">
        <v>43</v>
      </c>
      <c r="CQ597" s="155"/>
      <c r="CR597" s="318">
        <f>VLOOKUP($C597,'[1]Prioritized List'!$B:$AP,39,FALSE)</f>
        <v>0</v>
      </c>
      <c r="CS597" s="331">
        <v>0</v>
      </c>
      <c r="CT597" s="214">
        <v>0</v>
      </c>
      <c r="CU597" s="302">
        <v>9</v>
      </c>
      <c r="CV597" s="302">
        <v>9</v>
      </c>
      <c r="CW597" s="352" t="s">
        <v>2812</v>
      </c>
      <c r="CY597" s="155"/>
      <c r="CZ597" s="155"/>
      <c r="DA597" s="155"/>
    </row>
    <row r="598" spans="1:105" s="153" customFormat="1">
      <c r="A598" s="55">
        <v>597</v>
      </c>
      <c r="B598" s="150" t="s">
        <v>1262</v>
      </c>
      <c r="C598" s="150" t="s">
        <v>1262</v>
      </c>
      <c r="D598" s="151" t="s">
        <v>29</v>
      </c>
      <c r="E598" s="152"/>
      <c r="G598" s="154"/>
      <c r="H598" s="154"/>
      <c r="I598" s="154"/>
      <c r="J598" s="155"/>
      <c r="K598" s="155" t="s">
        <v>41</v>
      </c>
      <c r="L598" s="155"/>
      <c r="M598" s="158" t="s">
        <v>495</v>
      </c>
      <c r="N598" s="160" t="s">
        <v>1545</v>
      </c>
      <c r="O598" s="159" t="s">
        <v>1256</v>
      </c>
      <c r="P598" s="160" t="s">
        <v>1547</v>
      </c>
      <c r="Q598" s="161" t="s">
        <v>1521</v>
      </c>
      <c r="R598" s="162">
        <v>41871</v>
      </c>
      <c r="S598" s="163" t="s">
        <v>1527</v>
      </c>
      <c r="T598" s="166"/>
      <c r="U598" s="155" t="s">
        <v>54</v>
      </c>
      <c r="W598" s="167"/>
      <c r="X598" s="161" t="s">
        <v>1179</v>
      </c>
      <c r="Y598" s="155"/>
      <c r="Z598" s="155"/>
      <c r="AA598" s="162"/>
      <c r="AB598" s="162"/>
      <c r="AC598" s="269"/>
      <c r="AD598" s="162"/>
      <c r="AE598" s="168"/>
      <c r="AF598" s="282"/>
      <c r="AG598" s="282"/>
      <c r="AH598" s="167">
        <v>42005</v>
      </c>
      <c r="AJ598" s="168"/>
      <c r="AK598" s="162">
        <v>42101</v>
      </c>
      <c r="AL598" s="162"/>
      <c r="AM598" s="71">
        <v>1</v>
      </c>
      <c r="AN598" s="71"/>
      <c r="AO598" s="162">
        <v>42093</v>
      </c>
      <c r="AQ598" s="168"/>
      <c r="AR598" s="162"/>
      <c r="AS598" s="71"/>
      <c r="AT598" s="282"/>
      <c r="AU598" s="168"/>
      <c r="AW598" s="71"/>
      <c r="AX598" s="155"/>
      <c r="AY598">
        <v>29.854349999999997</v>
      </c>
      <c r="AZ598">
        <v>116.44323333333334</v>
      </c>
      <c r="BA598" s="157">
        <v>33</v>
      </c>
      <c r="BB598" s="164">
        <v>1.2</v>
      </c>
      <c r="BC598" s="165"/>
      <c r="BD598" s="155" t="s">
        <v>74</v>
      </c>
      <c r="BE598" s="303">
        <v>8.7892857142857146</v>
      </c>
      <c r="BF598" s="296" t="s">
        <v>1967</v>
      </c>
      <c r="BG598" s="162">
        <v>42212</v>
      </c>
      <c r="BH598" s="162" t="s">
        <v>1124</v>
      </c>
      <c r="BI598" s="95" t="s">
        <v>2023</v>
      </c>
      <c r="BJ598" s="99">
        <v>92.814899999999994</v>
      </c>
      <c r="BK598" s="307">
        <v>0.669275929549902</v>
      </c>
      <c r="BL598" s="93" t="s">
        <v>1967</v>
      </c>
      <c r="BM598" s="55"/>
      <c r="BN598" s="55"/>
      <c r="BO598" s="358"/>
      <c r="BP598" s="358"/>
      <c r="BQ598" s="358"/>
      <c r="BR598" s="358"/>
      <c r="BS598" s="358"/>
      <c r="BT598" s="358"/>
      <c r="BU598" s="359"/>
      <c r="BV598" s="358"/>
      <c r="BW598" s="358"/>
      <c r="BX598" s="358"/>
      <c r="BY598" s="358"/>
      <c r="BZ598" s="358"/>
      <c r="CA598" s="358"/>
      <c r="CB598" s="359"/>
      <c r="CC598" s="64">
        <v>309</v>
      </c>
      <c r="CD598" s="64">
        <v>310</v>
      </c>
      <c r="CE598" s="64">
        <v>267</v>
      </c>
      <c r="CF598" s="64">
        <v>281</v>
      </c>
      <c r="CG598" s="64">
        <v>250</v>
      </c>
      <c r="CH598" s="64">
        <v>194</v>
      </c>
      <c r="CI598" s="64">
        <v>215</v>
      </c>
      <c r="CJ598" s="64">
        <v>229</v>
      </c>
      <c r="CK598" s="64">
        <v>225</v>
      </c>
      <c r="CL598" s="327">
        <v>259</v>
      </c>
      <c r="CM598" s="328" t="s">
        <v>2143</v>
      </c>
      <c r="CN598" s="328" t="s">
        <v>2143</v>
      </c>
      <c r="CO598" s="55" t="s">
        <v>2050</v>
      </c>
      <c r="CQ598" s="155"/>
      <c r="CR598" s="318">
        <f>VLOOKUP($C598,'[1]Prioritized List'!$B:$AP,39,FALSE)</f>
        <v>0</v>
      </c>
      <c r="CS598" s="331">
        <v>0</v>
      </c>
      <c r="CT598" s="214">
        <v>0</v>
      </c>
      <c r="CU598" s="302">
        <v>9</v>
      </c>
      <c r="CV598" s="302">
        <v>9</v>
      </c>
      <c r="CW598" s="353" t="s">
        <v>2143</v>
      </c>
      <c r="CY598" s="155"/>
      <c r="CZ598" s="155"/>
      <c r="DA598" s="155"/>
    </row>
    <row r="599" spans="1:105" s="153" customFormat="1">
      <c r="A599" s="55">
        <v>598</v>
      </c>
      <c r="B599" s="150" t="s">
        <v>1263</v>
      </c>
      <c r="C599" s="150" t="s">
        <v>1263</v>
      </c>
      <c r="D599" s="151" t="s">
        <v>29</v>
      </c>
      <c r="E599" s="152"/>
      <c r="G599" s="154"/>
      <c r="H599" s="154"/>
      <c r="I599" s="154"/>
      <c r="J599" s="155"/>
      <c r="K599" s="155" t="s">
        <v>41</v>
      </c>
      <c r="L599" s="155"/>
      <c r="M599" s="158" t="s">
        <v>495</v>
      </c>
      <c r="N599" s="160" t="s">
        <v>1545</v>
      </c>
      <c r="O599" s="159" t="s">
        <v>1256</v>
      </c>
      <c r="P599" s="160" t="s">
        <v>1547</v>
      </c>
      <c r="Q599" s="161" t="s">
        <v>1521</v>
      </c>
      <c r="R599" s="162">
        <v>41871</v>
      </c>
      <c r="S599" s="163" t="s">
        <v>1527</v>
      </c>
      <c r="T599" s="166"/>
      <c r="U599" s="155" t="s">
        <v>66</v>
      </c>
      <c r="W599" s="167"/>
      <c r="X599" s="161" t="s">
        <v>1179</v>
      </c>
      <c r="Y599" s="155"/>
      <c r="Z599" s="155"/>
      <c r="AA599" s="162"/>
      <c r="AB599" s="162"/>
      <c r="AC599" s="269"/>
      <c r="AD599" s="162"/>
      <c r="AE599" s="168"/>
      <c r="AF599" s="282"/>
      <c r="AG599" s="282"/>
      <c r="AH599" s="167">
        <v>42005</v>
      </c>
      <c r="AJ599" s="168"/>
      <c r="AK599" s="162"/>
      <c r="AL599" s="162"/>
      <c r="AM599" s="71"/>
      <c r="AN599" s="71"/>
      <c r="AO599" s="162"/>
      <c r="AQ599" s="168"/>
      <c r="AR599" s="162"/>
      <c r="AS599" s="71"/>
      <c r="AT599" s="282"/>
      <c r="AU599" s="168"/>
      <c r="AW599" s="71"/>
      <c r="AX599" s="155"/>
      <c r="AY599">
        <v>29.854333333333333</v>
      </c>
      <c r="AZ599">
        <v>116.443</v>
      </c>
      <c r="BA599" s="157">
        <v>32</v>
      </c>
      <c r="BB599" s="164">
        <v>1.2</v>
      </c>
      <c r="BC599" s="165"/>
      <c r="BD599" s="155" t="s">
        <v>74</v>
      </c>
      <c r="BE599" s="303">
        <v>8.6555357142857137</v>
      </c>
      <c r="BF599" s="296" t="s">
        <v>1967</v>
      </c>
      <c r="BG599" s="162">
        <v>42212</v>
      </c>
      <c r="BH599" s="162" t="s">
        <v>1124</v>
      </c>
      <c r="BI599" s="95" t="s">
        <v>2023</v>
      </c>
      <c r="BJ599" s="99">
        <v>34.144799999999996</v>
      </c>
      <c r="BK599" s="307"/>
      <c r="BL599" s="93" t="s">
        <v>1967</v>
      </c>
      <c r="BM599" s="55"/>
      <c r="BN599" s="55"/>
      <c r="BO599" s="358"/>
      <c r="BP599" s="358"/>
      <c r="BQ599" s="358"/>
      <c r="BR599" s="358"/>
      <c r="BS599" s="358"/>
      <c r="BT599" s="358"/>
      <c r="BU599" s="359"/>
      <c r="BV599" s="358"/>
      <c r="BW599" s="358"/>
      <c r="BX599" s="358"/>
      <c r="BY599" s="358"/>
      <c r="BZ599" s="358"/>
      <c r="CA599" s="358"/>
      <c r="CB599" s="359"/>
      <c r="CC599" s="64">
        <v>309</v>
      </c>
      <c r="CD599" s="64">
        <v>310</v>
      </c>
      <c r="CE599" s="64">
        <v>267</v>
      </c>
      <c r="CF599" s="64">
        <v>281</v>
      </c>
      <c r="CG599" s="64">
        <v>250</v>
      </c>
      <c r="CH599" s="64">
        <v>194</v>
      </c>
      <c r="CI599" s="64">
        <v>215</v>
      </c>
      <c r="CJ599" s="64">
        <v>229</v>
      </c>
      <c r="CK599" s="64">
        <v>225</v>
      </c>
      <c r="CL599" s="327">
        <v>258</v>
      </c>
      <c r="CM599" s="328" t="s">
        <v>2143</v>
      </c>
      <c r="CN599" s="328" t="s">
        <v>2143</v>
      </c>
      <c r="CO599" s="55" t="s">
        <v>2050</v>
      </c>
      <c r="CQ599" s="155"/>
      <c r="CR599" s="318">
        <f>VLOOKUP($C599,'[1]Prioritized List'!$B:$AP,39,FALSE)</f>
        <v>0</v>
      </c>
      <c r="CS599" s="331">
        <v>0</v>
      </c>
      <c r="CT599" s="214">
        <v>0</v>
      </c>
      <c r="CU599" s="302">
        <v>9</v>
      </c>
      <c r="CV599" s="302">
        <v>9</v>
      </c>
      <c r="CW599" s="353" t="s">
        <v>2143</v>
      </c>
      <c r="CY599" s="155"/>
      <c r="CZ599" s="155"/>
      <c r="DA599" s="155"/>
    </row>
    <row r="600" spans="1:105" s="153" customFormat="1">
      <c r="A600" s="55">
        <v>599</v>
      </c>
      <c r="B600" s="150" t="s">
        <v>1264</v>
      </c>
      <c r="C600" s="150" t="s">
        <v>1264</v>
      </c>
      <c r="D600" s="151" t="s">
        <v>29</v>
      </c>
      <c r="E600" s="152"/>
      <c r="G600" s="154"/>
      <c r="H600" s="154"/>
      <c r="I600" s="154"/>
      <c r="J600" s="155"/>
      <c r="K600" s="155" t="s">
        <v>41</v>
      </c>
      <c r="L600" s="155"/>
      <c r="M600" s="158" t="s">
        <v>495</v>
      </c>
      <c r="N600" s="160" t="s">
        <v>1545</v>
      </c>
      <c r="O600" s="159" t="s">
        <v>1256</v>
      </c>
      <c r="P600" s="160" t="s">
        <v>1547</v>
      </c>
      <c r="Q600" s="161" t="s">
        <v>1521</v>
      </c>
      <c r="R600" s="162">
        <v>41871</v>
      </c>
      <c r="S600" s="163" t="s">
        <v>1527</v>
      </c>
      <c r="T600" s="166"/>
      <c r="U600" s="155" t="s">
        <v>66</v>
      </c>
      <c r="W600" s="167"/>
      <c r="X600" s="161" t="s">
        <v>1179</v>
      </c>
      <c r="Y600" s="155"/>
      <c r="Z600" s="155"/>
      <c r="AA600" s="162"/>
      <c r="AB600" s="162"/>
      <c r="AC600" s="269"/>
      <c r="AD600" s="162"/>
      <c r="AE600" s="168"/>
      <c r="AF600" s="282"/>
      <c r="AG600" s="282"/>
      <c r="AH600" s="167">
        <v>42005</v>
      </c>
      <c r="AJ600" s="168"/>
      <c r="AK600" s="162">
        <v>42101</v>
      </c>
      <c r="AL600" s="162"/>
      <c r="AM600" s="71">
        <v>2</v>
      </c>
      <c r="AN600" s="71"/>
      <c r="AO600" s="162">
        <v>42093</v>
      </c>
      <c r="AQ600" s="168"/>
      <c r="AR600" s="162">
        <v>42093</v>
      </c>
      <c r="AS600" s="71"/>
      <c r="AT600" s="282" t="s">
        <v>1967</v>
      </c>
      <c r="AU600" s="168"/>
      <c r="AW600" s="71"/>
      <c r="AX600" s="155"/>
      <c r="AY600">
        <v>29.854233333333337</v>
      </c>
      <c r="AZ600">
        <v>116.44284999999999</v>
      </c>
      <c r="BA600" s="157">
        <v>31</v>
      </c>
      <c r="BB600" s="164">
        <v>1.3</v>
      </c>
      <c r="BC600" s="165"/>
      <c r="BD600" s="155" t="s">
        <v>74</v>
      </c>
      <c r="BE600" s="303">
        <v>8.3498214285714276</v>
      </c>
      <c r="BF600" s="296" t="s">
        <v>1967</v>
      </c>
      <c r="BG600" s="162">
        <v>42212</v>
      </c>
      <c r="BH600" s="162" t="s">
        <v>1124</v>
      </c>
      <c r="BI600" s="95" t="s">
        <v>2023</v>
      </c>
      <c r="BJ600" s="99">
        <v>44.296799999999998</v>
      </c>
      <c r="BK600" s="307"/>
      <c r="BL600" s="93" t="s">
        <v>1967</v>
      </c>
      <c r="BM600" s="55"/>
      <c r="BN600" s="55"/>
      <c r="BO600" s="358"/>
      <c r="BP600" s="358"/>
      <c r="BQ600" s="358"/>
      <c r="BR600" s="358"/>
      <c r="BS600" s="358"/>
      <c r="BT600" s="358"/>
      <c r="BU600" s="359"/>
      <c r="BV600" s="358"/>
      <c r="BW600" s="358"/>
      <c r="BX600" s="358"/>
      <c r="BY600" s="358"/>
      <c r="BZ600" s="358"/>
      <c r="CA600" s="358"/>
      <c r="CB600" s="359"/>
      <c r="CC600" s="64">
        <v>309</v>
      </c>
      <c r="CD600" s="64">
        <v>310</v>
      </c>
      <c r="CE600" s="64">
        <v>267</v>
      </c>
      <c r="CF600" s="64">
        <v>281</v>
      </c>
      <c r="CG600" s="64">
        <v>250</v>
      </c>
      <c r="CH600" s="64">
        <v>194</v>
      </c>
      <c r="CI600" s="64">
        <v>215</v>
      </c>
      <c r="CJ600" s="64">
        <v>229</v>
      </c>
      <c r="CK600" s="64">
        <v>225</v>
      </c>
      <c r="CL600" s="327">
        <v>258</v>
      </c>
      <c r="CM600" s="328" t="s">
        <v>2143</v>
      </c>
      <c r="CN600" s="328" t="s">
        <v>2143</v>
      </c>
      <c r="CO600" s="55" t="s">
        <v>2050</v>
      </c>
      <c r="CQ600" s="155"/>
      <c r="CR600" s="318">
        <f>VLOOKUP($C600,'[1]Prioritized List'!$B:$AP,39,FALSE)</f>
        <v>0</v>
      </c>
      <c r="CS600" s="331">
        <v>0</v>
      </c>
      <c r="CT600" s="214">
        <v>0</v>
      </c>
      <c r="CU600" s="302">
        <v>9</v>
      </c>
      <c r="CV600" s="302">
        <v>9</v>
      </c>
      <c r="CW600" s="353" t="s">
        <v>2143</v>
      </c>
      <c r="CY600" s="155"/>
      <c r="CZ600" s="155"/>
      <c r="DA600" s="155"/>
    </row>
    <row r="601" spans="1:105" s="153" customFormat="1">
      <c r="A601" s="55">
        <v>600</v>
      </c>
      <c r="B601" s="150" t="s">
        <v>1265</v>
      </c>
      <c r="C601" s="150" t="s">
        <v>1265</v>
      </c>
      <c r="D601" s="151" t="s">
        <v>29</v>
      </c>
      <c r="E601" s="152"/>
      <c r="G601" s="154"/>
      <c r="H601" s="154"/>
      <c r="I601" s="154"/>
      <c r="J601" s="155"/>
      <c r="K601" s="155" t="s">
        <v>41</v>
      </c>
      <c r="L601" s="155"/>
      <c r="M601" s="158" t="s">
        <v>495</v>
      </c>
      <c r="N601" s="160" t="s">
        <v>1545</v>
      </c>
      <c r="O601" s="159" t="s">
        <v>1256</v>
      </c>
      <c r="P601" s="160" t="s">
        <v>1548</v>
      </c>
      <c r="Q601" s="161" t="s">
        <v>1521</v>
      </c>
      <c r="R601" s="162">
        <v>41871</v>
      </c>
      <c r="S601" s="163" t="s">
        <v>1527</v>
      </c>
      <c r="T601" s="166"/>
      <c r="U601" s="155" t="s">
        <v>66</v>
      </c>
      <c r="W601" s="167"/>
      <c r="X601" s="161" t="s">
        <v>1179</v>
      </c>
      <c r="Y601" s="155"/>
      <c r="Z601" s="155"/>
      <c r="AA601" s="162"/>
      <c r="AB601" s="162"/>
      <c r="AC601" s="269"/>
      <c r="AD601" s="162"/>
      <c r="AE601" s="168"/>
      <c r="AF601" s="282"/>
      <c r="AG601" s="282"/>
      <c r="AH601" s="167">
        <v>42005</v>
      </c>
      <c r="AJ601" s="168"/>
      <c r="AK601" s="162">
        <v>42101</v>
      </c>
      <c r="AL601" s="162" t="s">
        <v>2013</v>
      </c>
      <c r="AM601" s="71">
        <v>2</v>
      </c>
      <c r="AN601" s="71">
        <v>2</v>
      </c>
      <c r="AO601" s="162">
        <v>42093</v>
      </c>
      <c r="AQ601" s="168"/>
      <c r="AR601" s="162">
        <v>42093</v>
      </c>
      <c r="AS601" s="71"/>
      <c r="AT601" s="282" t="s">
        <v>1967</v>
      </c>
      <c r="AU601" s="168"/>
      <c r="AW601" s="71"/>
      <c r="AX601" s="155" t="s">
        <v>1967</v>
      </c>
      <c r="AY601">
        <v>29.767033333333334</v>
      </c>
      <c r="AZ601">
        <v>116.33893333333334</v>
      </c>
      <c r="BA601" s="157">
        <v>21</v>
      </c>
      <c r="BB601" s="164">
        <v>1.4</v>
      </c>
      <c r="BC601" s="165"/>
      <c r="BD601" s="155" t="s">
        <v>43</v>
      </c>
      <c r="BE601" s="303">
        <v>4.3373214285714283</v>
      </c>
      <c r="BF601" s="296" t="s">
        <v>1967</v>
      </c>
      <c r="BG601" s="162">
        <v>42212</v>
      </c>
      <c r="BH601" s="162" t="s">
        <v>1124</v>
      </c>
      <c r="BI601" s="95" t="s">
        <v>2023</v>
      </c>
      <c r="BJ601" s="99">
        <v>194.1234</v>
      </c>
      <c r="BK601" s="307">
        <v>9.5011876484560592E-3</v>
      </c>
      <c r="BL601" s="93" t="s">
        <v>2015</v>
      </c>
      <c r="BM601" s="55">
        <v>5</v>
      </c>
      <c r="BN601" s="322" t="s">
        <v>2136</v>
      </c>
      <c r="BO601" s="358">
        <v>0</v>
      </c>
      <c r="BP601" s="358">
        <v>2E-3</v>
      </c>
      <c r="BQ601" s="358">
        <v>0.99099999999999999</v>
      </c>
      <c r="BR601" s="358">
        <v>6.0000000000000001E-3</v>
      </c>
      <c r="BS601" s="358">
        <v>0</v>
      </c>
      <c r="BT601" s="358">
        <v>0</v>
      </c>
      <c r="BU601" s="359">
        <v>0</v>
      </c>
      <c r="BV601" s="358">
        <v>9.7669699999999994E-6</v>
      </c>
      <c r="BW601" s="358">
        <v>1.0491367999999999E-2</v>
      </c>
      <c r="BX601" s="358">
        <v>0.93406602100000002</v>
      </c>
      <c r="BY601" s="358">
        <v>9.7669699999999994E-6</v>
      </c>
      <c r="BZ601" s="358">
        <v>4.1945577999999997E-2</v>
      </c>
      <c r="CA601" s="358">
        <v>9.7669699999999994E-6</v>
      </c>
      <c r="CB601" s="359">
        <v>1.3467732E-2</v>
      </c>
      <c r="CC601" s="64">
        <v>297</v>
      </c>
      <c r="CD601" s="64">
        <v>307</v>
      </c>
      <c r="CE601" s="64">
        <v>267</v>
      </c>
      <c r="CF601" s="64">
        <v>283</v>
      </c>
      <c r="CG601" s="64">
        <v>248</v>
      </c>
      <c r="CH601" s="64">
        <v>193</v>
      </c>
      <c r="CI601" s="64">
        <v>213</v>
      </c>
      <c r="CJ601" s="64">
        <v>224</v>
      </c>
      <c r="CK601" s="64">
        <v>226</v>
      </c>
      <c r="CL601" s="327">
        <v>259</v>
      </c>
      <c r="CM601" s="328">
        <v>0.15370611183355001</v>
      </c>
      <c r="CN601" s="328">
        <v>0.107252612169637</v>
      </c>
      <c r="CO601" s="55" t="s">
        <v>43</v>
      </c>
      <c r="CQ601" s="155"/>
      <c r="CR601" s="318">
        <f>VLOOKUP($C601,'[1]Prioritized List'!$B:$AP,39,FALSE)</f>
        <v>0</v>
      </c>
      <c r="CS601" s="331">
        <v>0</v>
      </c>
      <c r="CT601" s="214">
        <v>0</v>
      </c>
      <c r="CU601" s="302">
        <v>9</v>
      </c>
      <c r="CV601" s="302">
        <v>9</v>
      </c>
      <c r="CW601" s="352" t="s">
        <v>2813</v>
      </c>
      <c r="CY601" s="155"/>
      <c r="CZ601" s="155"/>
      <c r="DA601" s="155"/>
    </row>
    <row r="602" spans="1:105" s="153" customFormat="1">
      <c r="A602" s="55">
        <v>601</v>
      </c>
      <c r="B602" s="150" t="s">
        <v>1266</v>
      </c>
      <c r="C602" s="150" t="s">
        <v>1266</v>
      </c>
      <c r="D602" s="151" t="s">
        <v>29</v>
      </c>
      <c r="E602" s="152"/>
      <c r="G602" s="154"/>
      <c r="H602" s="154"/>
      <c r="I602" s="154"/>
      <c r="J602" s="155"/>
      <c r="K602" s="155" t="s">
        <v>41</v>
      </c>
      <c r="L602" s="155"/>
      <c r="M602" s="158" t="s">
        <v>495</v>
      </c>
      <c r="N602" s="160" t="s">
        <v>1545</v>
      </c>
      <c r="O602" s="159" t="s">
        <v>1256</v>
      </c>
      <c r="P602" s="160" t="s">
        <v>1549</v>
      </c>
      <c r="Q602" s="161" t="s">
        <v>1521</v>
      </c>
      <c r="R602" s="162">
        <v>41871</v>
      </c>
      <c r="S602" s="163" t="s">
        <v>837</v>
      </c>
      <c r="T602" s="166"/>
      <c r="U602" s="155" t="s">
        <v>54</v>
      </c>
      <c r="W602" s="167"/>
      <c r="X602" s="161" t="s">
        <v>1179</v>
      </c>
      <c r="Y602" s="155"/>
      <c r="Z602" s="155"/>
      <c r="AA602" s="162"/>
      <c r="AB602" s="162"/>
      <c r="AC602" s="269"/>
      <c r="AD602" s="162"/>
      <c r="AE602" s="168"/>
      <c r="AF602" s="282"/>
      <c r="AG602" s="282"/>
      <c r="AH602" s="167">
        <v>42005</v>
      </c>
      <c r="AJ602" s="168"/>
      <c r="AK602" s="162">
        <v>42101</v>
      </c>
      <c r="AL602" s="162"/>
      <c r="AM602" s="71">
        <v>2</v>
      </c>
      <c r="AN602" s="71"/>
      <c r="AO602" s="162">
        <v>42093</v>
      </c>
      <c r="AQ602" s="168"/>
      <c r="AR602" s="162">
        <v>42093</v>
      </c>
      <c r="AS602" s="71"/>
      <c r="AT602" s="282" t="s">
        <v>1967</v>
      </c>
      <c r="AU602" s="168"/>
      <c r="AW602" s="71"/>
      <c r="AX602" s="155"/>
      <c r="AY602">
        <v>29.714049999999997</v>
      </c>
      <c r="AZ602">
        <v>115.95845</v>
      </c>
      <c r="BA602" s="157">
        <v>23</v>
      </c>
      <c r="BB602" s="164">
        <v>0.6</v>
      </c>
      <c r="BC602" s="165"/>
      <c r="BD602" s="155"/>
      <c r="BE602" s="303"/>
      <c r="BF602" s="296" t="s">
        <v>2015</v>
      </c>
      <c r="BG602" s="162"/>
      <c r="BH602" s="162"/>
      <c r="BI602" s="95"/>
      <c r="BJ602" s="99"/>
      <c r="BK602" s="307"/>
      <c r="BL602" s="93"/>
      <c r="BM602" s="55"/>
      <c r="BN602" s="55"/>
      <c r="BO602" s="358"/>
      <c r="BP602" s="358"/>
      <c r="BQ602" s="358"/>
      <c r="BR602" s="358"/>
      <c r="BS602" s="358"/>
      <c r="BT602" s="358"/>
      <c r="BU602" s="359"/>
      <c r="BV602" s="358"/>
      <c r="BW602" s="358"/>
      <c r="BX602" s="358"/>
      <c r="BY602" s="358"/>
      <c r="BZ602" s="358"/>
      <c r="CA602" s="358"/>
      <c r="CB602" s="359"/>
      <c r="CC602" s="64"/>
      <c r="CD602" s="64"/>
      <c r="CE602" s="64"/>
      <c r="CF602" s="64"/>
      <c r="CG602" s="64"/>
      <c r="CH602" s="64"/>
      <c r="CI602" s="64"/>
      <c r="CJ602" s="64"/>
      <c r="CK602" s="64"/>
      <c r="CL602" s="327"/>
      <c r="CM602" s="328" t="s">
        <v>2143</v>
      </c>
      <c r="CN602" s="328" t="s">
        <v>2143</v>
      </c>
      <c r="CO602" s="55" t="s">
        <v>2050</v>
      </c>
      <c r="CQ602" s="155"/>
      <c r="CR602" s="318" t="e">
        <f>VLOOKUP($C602,'[1]Prioritized List'!$B:$AP,39,FALSE)</f>
        <v>#N/A</v>
      </c>
      <c r="CS602" s="331">
        <v>0</v>
      </c>
      <c r="CT602" s="214">
        <v>0</v>
      </c>
      <c r="CU602" s="302">
        <v>9</v>
      </c>
      <c r="CV602" s="302">
        <v>9</v>
      </c>
      <c r="CW602" s="353" t="s">
        <v>2143</v>
      </c>
      <c r="CY602" s="155"/>
      <c r="CZ602" s="155"/>
      <c r="DA602" s="155"/>
    </row>
    <row r="603" spans="1:105" s="153" customFormat="1">
      <c r="A603" s="55">
        <v>602</v>
      </c>
      <c r="B603" s="150" t="s">
        <v>1267</v>
      </c>
      <c r="C603" s="150" t="s">
        <v>1267</v>
      </c>
      <c r="D603" s="151" t="s">
        <v>29</v>
      </c>
      <c r="E603" s="152"/>
      <c r="G603" s="154"/>
      <c r="H603" s="154"/>
      <c r="I603" s="154"/>
      <c r="J603" s="155"/>
      <c r="K603" s="155" t="s">
        <v>41</v>
      </c>
      <c r="L603" s="155"/>
      <c r="M603" s="158" t="s">
        <v>495</v>
      </c>
      <c r="N603" s="160" t="s">
        <v>1545</v>
      </c>
      <c r="O603" s="159" t="s">
        <v>1256</v>
      </c>
      <c r="P603" s="160" t="s">
        <v>1550</v>
      </c>
      <c r="Q603" s="161" t="s">
        <v>1521</v>
      </c>
      <c r="R603" s="162">
        <v>41871</v>
      </c>
      <c r="S603" s="163" t="s">
        <v>837</v>
      </c>
      <c r="T603" s="166"/>
      <c r="U603" s="155" t="s">
        <v>54</v>
      </c>
      <c r="W603" s="167"/>
      <c r="X603" s="161" t="s">
        <v>1179</v>
      </c>
      <c r="Y603" s="155"/>
      <c r="Z603" s="155"/>
      <c r="AA603" s="162"/>
      <c r="AB603" s="162"/>
      <c r="AC603" s="269"/>
      <c r="AD603" s="162"/>
      <c r="AE603" s="168"/>
      <c r="AF603" s="282"/>
      <c r="AG603" s="282"/>
      <c r="AH603" s="167">
        <v>42005</v>
      </c>
      <c r="AJ603" s="168"/>
      <c r="AK603" s="162">
        <v>42101</v>
      </c>
      <c r="AL603" s="162" t="s">
        <v>2013</v>
      </c>
      <c r="AM603" s="71">
        <v>2</v>
      </c>
      <c r="AN603" s="71">
        <v>1</v>
      </c>
      <c r="AO603" s="162">
        <v>42093</v>
      </c>
      <c r="AQ603" s="168"/>
      <c r="AR603" s="162">
        <v>42093</v>
      </c>
      <c r="AS603" s="71"/>
      <c r="AT603" s="282" t="s">
        <v>1967</v>
      </c>
      <c r="AU603" s="168"/>
      <c r="AW603" s="71"/>
      <c r="AX603" s="155" t="s">
        <v>1967</v>
      </c>
      <c r="AY603">
        <v>29.708783333333336</v>
      </c>
      <c r="AZ603">
        <v>115.94323333333332</v>
      </c>
      <c r="BA603" s="157">
        <v>30</v>
      </c>
      <c r="BB603" s="164">
        <v>1.1000000000000001</v>
      </c>
      <c r="BC603" s="165"/>
      <c r="BD603" s="155" t="s">
        <v>43</v>
      </c>
      <c r="BE603" s="303">
        <v>4.3564285714285713</v>
      </c>
      <c r="BF603" s="296" t="s">
        <v>1967</v>
      </c>
      <c r="BG603" s="162">
        <v>42212</v>
      </c>
      <c r="BH603" s="162" t="s">
        <v>1124</v>
      </c>
      <c r="BI603" s="95" t="s">
        <v>2023</v>
      </c>
      <c r="BJ603" s="99">
        <v>107.53529999999999</v>
      </c>
      <c r="BK603" s="307">
        <v>9.6663548487683198E-3</v>
      </c>
      <c r="BL603" s="93" t="s">
        <v>2015</v>
      </c>
      <c r="BM603" s="55">
        <v>5</v>
      </c>
      <c r="BN603" s="322" t="s">
        <v>2136</v>
      </c>
      <c r="BO603" s="358">
        <v>1E-3</v>
      </c>
      <c r="BP603" s="358">
        <v>1.4E-2</v>
      </c>
      <c r="BQ603" s="358">
        <v>0.97399999999999998</v>
      </c>
      <c r="BR603" s="358">
        <v>0</v>
      </c>
      <c r="BS603" s="358">
        <v>5.0000000000000001E-3</v>
      </c>
      <c r="BT603" s="358">
        <v>3.0000000000000001E-3</v>
      </c>
      <c r="BU603" s="359">
        <v>2E-3</v>
      </c>
      <c r="BV603" s="358">
        <v>9.9126599999999997E-6</v>
      </c>
      <c r="BW603" s="358">
        <v>3.0263259000000001E-2</v>
      </c>
      <c r="BX603" s="358">
        <v>0.92094472400000005</v>
      </c>
      <c r="BY603" s="358">
        <v>1.1515081E-2</v>
      </c>
      <c r="BZ603" s="358">
        <v>2.2462132999999999E-2</v>
      </c>
      <c r="CA603" s="358">
        <v>9.9126599999999997E-6</v>
      </c>
      <c r="CB603" s="359">
        <v>1.4794977000000001E-2</v>
      </c>
      <c r="CC603" s="64">
        <v>296</v>
      </c>
      <c r="CD603" s="64">
        <v>307</v>
      </c>
      <c r="CE603" s="64">
        <v>267</v>
      </c>
      <c r="CF603" s="64">
        <v>283</v>
      </c>
      <c r="CG603" s="64">
        <v>248</v>
      </c>
      <c r="CH603" s="64">
        <v>193</v>
      </c>
      <c r="CI603" s="64">
        <v>213</v>
      </c>
      <c r="CJ603" s="64">
        <v>224</v>
      </c>
      <c r="CK603" s="64">
        <v>226</v>
      </c>
      <c r="CL603" s="327">
        <v>259</v>
      </c>
      <c r="CM603" s="328">
        <v>0.18112989452391301</v>
      </c>
      <c r="CN603" s="328">
        <v>9.3199703567773601E-2</v>
      </c>
      <c r="CO603" s="55" t="s">
        <v>43</v>
      </c>
      <c r="CQ603" s="155"/>
      <c r="CR603" s="318">
        <f>VLOOKUP($C603,'[1]Prioritized List'!$B:$AP,39,FALSE)</f>
        <v>0</v>
      </c>
      <c r="CS603" s="331">
        <v>0</v>
      </c>
      <c r="CT603" s="214">
        <v>0</v>
      </c>
      <c r="CU603" s="302">
        <v>9</v>
      </c>
      <c r="CV603" s="302">
        <v>9</v>
      </c>
      <c r="CW603" s="352" t="s">
        <v>2814</v>
      </c>
      <c r="CY603" s="155"/>
      <c r="CZ603" s="155"/>
      <c r="DA603" s="155"/>
    </row>
    <row r="604" spans="1:105" s="153" customFormat="1">
      <c r="A604" s="55">
        <v>603</v>
      </c>
      <c r="B604" s="150" t="s">
        <v>1268</v>
      </c>
      <c r="C604" s="150" t="s">
        <v>1268</v>
      </c>
      <c r="D604" s="151" t="s">
        <v>29</v>
      </c>
      <c r="E604" s="152"/>
      <c r="G604" s="154"/>
      <c r="H604" s="154"/>
      <c r="I604" s="154"/>
      <c r="J604" s="155"/>
      <c r="K604" s="155" t="s">
        <v>41</v>
      </c>
      <c r="L604" s="155"/>
      <c r="M604" s="158" t="s">
        <v>495</v>
      </c>
      <c r="N604" s="160" t="s">
        <v>1545</v>
      </c>
      <c r="O604" s="159" t="s">
        <v>1256</v>
      </c>
      <c r="P604" s="160" t="s">
        <v>1551</v>
      </c>
      <c r="Q604" s="161" t="s">
        <v>1521</v>
      </c>
      <c r="R604" s="162">
        <v>41871</v>
      </c>
      <c r="S604" s="163" t="s">
        <v>837</v>
      </c>
      <c r="T604" s="166"/>
      <c r="U604" s="155" t="s">
        <v>54</v>
      </c>
      <c r="W604" s="167"/>
      <c r="X604" s="161" t="s">
        <v>1179</v>
      </c>
      <c r="Y604" s="155"/>
      <c r="Z604" s="155"/>
      <c r="AA604" s="162"/>
      <c r="AB604" s="162"/>
      <c r="AC604" s="269"/>
      <c r="AD604" s="162"/>
      <c r="AE604" s="168"/>
      <c r="AF604" s="282"/>
      <c r="AG604" s="282"/>
      <c r="AH604" s="167">
        <v>42005</v>
      </c>
      <c r="AJ604" s="168"/>
      <c r="AK604" s="162">
        <v>42101</v>
      </c>
      <c r="AL604" s="162"/>
      <c r="AM604" s="71">
        <v>2</v>
      </c>
      <c r="AN604" s="71"/>
      <c r="AO604" s="162">
        <v>42093</v>
      </c>
      <c r="AQ604" s="168"/>
      <c r="AR604" s="162">
        <v>42093</v>
      </c>
      <c r="AS604" s="71"/>
      <c r="AT604" s="282" t="s">
        <v>1967</v>
      </c>
      <c r="AU604" s="168"/>
      <c r="AW604" s="71"/>
      <c r="AX604" s="155"/>
      <c r="AY604">
        <v>29.705983333333336</v>
      </c>
      <c r="AZ604">
        <v>115.92066666666668</v>
      </c>
      <c r="BA604" s="157">
        <v>23</v>
      </c>
      <c r="BB604" s="164">
        <v>2</v>
      </c>
      <c r="BC604" s="165"/>
      <c r="BD604" s="155" t="s">
        <v>43</v>
      </c>
      <c r="BE604" s="303">
        <v>4.3373214285714283</v>
      </c>
      <c r="BF604" s="296" t="s">
        <v>1967</v>
      </c>
      <c r="BG604" s="162">
        <v>42212</v>
      </c>
      <c r="BH604" s="162" t="s">
        <v>1124</v>
      </c>
      <c r="BI604" s="95" t="s">
        <v>2023</v>
      </c>
      <c r="BJ604" s="99">
        <v>134.09969999999998</v>
      </c>
      <c r="BK604" s="307">
        <v>3.6868973340896199E-3</v>
      </c>
      <c r="BL604" s="93" t="s">
        <v>2015</v>
      </c>
      <c r="BM604" s="55">
        <v>5</v>
      </c>
      <c r="BN604" s="322" t="s">
        <v>2136</v>
      </c>
      <c r="BO604" s="358">
        <v>3.0000000000000001E-3</v>
      </c>
      <c r="BP604" s="358">
        <v>0.01</v>
      </c>
      <c r="BQ604" s="358">
        <v>0.95399999999999996</v>
      </c>
      <c r="BR604" s="358">
        <v>1.4E-2</v>
      </c>
      <c r="BS604" s="358">
        <v>1.7000000000000001E-2</v>
      </c>
      <c r="BT604" s="358">
        <v>1E-3</v>
      </c>
      <c r="BU604" s="359">
        <v>1E-3</v>
      </c>
      <c r="BV604" s="358">
        <v>9.7907999999999995E-6</v>
      </c>
      <c r="BW604" s="358">
        <v>7.8297109999999996E-3</v>
      </c>
      <c r="BX604" s="358">
        <v>0.91807449799999996</v>
      </c>
      <c r="BY604" s="358">
        <v>2.3263900000000001E-4</v>
      </c>
      <c r="BZ604" s="358">
        <v>5.0013910000000002E-2</v>
      </c>
      <c r="CA604" s="358">
        <v>4.9277569999999996E-3</v>
      </c>
      <c r="CB604" s="359">
        <v>1.8911694E-2</v>
      </c>
      <c r="CC604" s="64">
        <v>296</v>
      </c>
      <c r="CD604" s="64">
        <v>307</v>
      </c>
      <c r="CE604" s="64">
        <v>267</v>
      </c>
      <c r="CF604" s="64">
        <v>284</v>
      </c>
      <c r="CG604" s="64">
        <v>248</v>
      </c>
      <c r="CH604" s="64">
        <v>193</v>
      </c>
      <c r="CI604" s="64">
        <v>214</v>
      </c>
      <c r="CJ604" s="64">
        <v>223</v>
      </c>
      <c r="CK604" s="64">
        <v>226</v>
      </c>
      <c r="CL604" s="327">
        <v>259</v>
      </c>
      <c r="CM604" s="328">
        <v>0.150874151134229</v>
      </c>
      <c r="CN604" s="328">
        <v>0.109991832289681</v>
      </c>
      <c r="CO604" s="55" t="s">
        <v>43</v>
      </c>
      <c r="CQ604" s="155"/>
      <c r="CR604" s="318">
        <f>VLOOKUP($C604,'[1]Prioritized List'!$B:$AP,39,FALSE)</f>
        <v>0</v>
      </c>
      <c r="CS604" s="331">
        <v>0</v>
      </c>
      <c r="CT604" s="214">
        <v>0</v>
      </c>
      <c r="CU604" s="302">
        <v>9</v>
      </c>
      <c r="CV604" s="302">
        <v>9</v>
      </c>
      <c r="CW604" s="352" t="s">
        <v>2815</v>
      </c>
      <c r="CY604" s="155"/>
      <c r="CZ604" s="155"/>
      <c r="DA604" s="155" t="s">
        <v>3040</v>
      </c>
    </row>
    <row r="605" spans="1:105" s="153" customFormat="1">
      <c r="A605" s="55">
        <v>604</v>
      </c>
      <c r="B605" s="150" t="s">
        <v>1269</v>
      </c>
      <c r="C605" s="150" t="s">
        <v>1269</v>
      </c>
      <c r="D605" s="151" t="s">
        <v>29</v>
      </c>
      <c r="E605" s="152"/>
      <c r="G605" s="154"/>
      <c r="H605" s="154"/>
      <c r="I605" s="154"/>
      <c r="J605" s="155"/>
      <c r="K605" s="155" t="s">
        <v>41</v>
      </c>
      <c r="L605" s="155"/>
      <c r="M605" s="158" t="s">
        <v>495</v>
      </c>
      <c r="N605" s="160" t="s">
        <v>1545</v>
      </c>
      <c r="O605" s="159" t="s">
        <v>1256</v>
      </c>
      <c r="P605" s="160" t="s">
        <v>1551</v>
      </c>
      <c r="Q605" s="161" t="s">
        <v>1521</v>
      </c>
      <c r="R605" s="162">
        <v>41871</v>
      </c>
      <c r="S605" s="163" t="s">
        <v>837</v>
      </c>
      <c r="T605" s="166"/>
      <c r="U605" s="155" t="s">
        <v>54</v>
      </c>
      <c r="W605" s="167"/>
      <c r="X605" s="161" t="s">
        <v>1179</v>
      </c>
      <c r="Y605" s="155"/>
      <c r="Z605" s="155"/>
      <c r="AA605" s="162"/>
      <c r="AB605" s="162"/>
      <c r="AC605" s="269"/>
      <c r="AD605" s="162"/>
      <c r="AE605" s="168"/>
      <c r="AF605" s="282"/>
      <c r="AG605" s="282"/>
      <c r="AH605" s="167">
        <v>42005</v>
      </c>
      <c r="AJ605" s="168"/>
      <c r="AK605" s="162">
        <v>42101</v>
      </c>
      <c r="AL605" s="162"/>
      <c r="AM605" s="71">
        <v>2</v>
      </c>
      <c r="AN605" s="71"/>
      <c r="AO605" s="162">
        <v>42093</v>
      </c>
      <c r="AQ605" s="168"/>
      <c r="AR605" s="162">
        <v>42093</v>
      </c>
      <c r="AS605" s="71"/>
      <c r="AT605" s="282" t="s">
        <v>1967</v>
      </c>
      <c r="AU605" s="168"/>
      <c r="AW605" s="71"/>
      <c r="AX605" s="155" t="s">
        <v>1967</v>
      </c>
      <c r="AY605">
        <v>29.716683333333332</v>
      </c>
      <c r="AZ605">
        <v>115.89468333333333</v>
      </c>
      <c r="BA605" s="157">
        <v>17</v>
      </c>
      <c r="BB605" s="164">
        <v>2.8</v>
      </c>
      <c r="BC605" s="165"/>
      <c r="BD605" s="155" t="s">
        <v>43</v>
      </c>
      <c r="BE605" s="303">
        <v>4.3182142857142853</v>
      </c>
      <c r="BF605" s="296" t="s">
        <v>2015</v>
      </c>
      <c r="BG605" s="162"/>
      <c r="BH605" s="162"/>
      <c r="BI605" s="95"/>
      <c r="BJ605" s="99"/>
      <c r="BK605" s="307"/>
      <c r="BL605" s="93"/>
      <c r="BM605" s="55"/>
      <c r="BN605" s="55"/>
      <c r="BO605" s="358"/>
      <c r="BP605" s="358"/>
      <c r="BQ605" s="358"/>
      <c r="BR605" s="358"/>
      <c r="BS605" s="358"/>
      <c r="BT605" s="358"/>
      <c r="BU605" s="359"/>
      <c r="BV605" s="358"/>
      <c r="BW605" s="358"/>
      <c r="BX605" s="358"/>
      <c r="BY605" s="358"/>
      <c r="BZ605" s="358"/>
      <c r="CA605" s="358"/>
      <c r="CB605" s="359"/>
      <c r="CC605" s="64"/>
      <c r="CD605" s="64"/>
      <c r="CE605" s="64"/>
      <c r="CF605" s="64"/>
      <c r="CG605" s="64"/>
      <c r="CH605" s="64"/>
      <c r="CI605" s="64"/>
      <c r="CJ605" s="64"/>
      <c r="CK605" s="64"/>
      <c r="CL605" s="327"/>
      <c r="CM605" s="328" t="s">
        <v>2143</v>
      </c>
      <c r="CN605" s="328" t="s">
        <v>2143</v>
      </c>
      <c r="CO605" s="55" t="s">
        <v>2050</v>
      </c>
      <c r="CQ605" s="155"/>
      <c r="CR605" s="318" t="e">
        <f>VLOOKUP($C605,'[1]Prioritized List'!$B:$AP,39,FALSE)</f>
        <v>#N/A</v>
      </c>
      <c r="CS605" s="331">
        <v>0</v>
      </c>
      <c r="CT605" s="214">
        <v>0</v>
      </c>
      <c r="CU605" s="302">
        <v>9</v>
      </c>
      <c r="CV605" s="302">
        <v>9</v>
      </c>
      <c r="CW605" s="353" t="s">
        <v>2143</v>
      </c>
      <c r="CY605" s="155"/>
      <c r="CZ605" s="155"/>
      <c r="DA605" s="155"/>
    </row>
    <row r="606" spans="1:105" s="153" customFormat="1">
      <c r="A606" s="55">
        <v>605</v>
      </c>
      <c r="B606" s="150" t="s">
        <v>1270</v>
      </c>
      <c r="C606" s="150" t="s">
        <v>1270</v>
      </c>
      <c r="D606" s="151" t="s">
        <v>29</v>
      </c>
      <c r="E606" s="152"/>
      <c r="G606" s="154"/>
      <c r="H606" s="154"/>
      <c r="I606" s="154"/>
      <c r="J606" s="155"/>
      <c r="K606" s="155" t="s">
        <v>41</v>
      </c>
      <c r="L606" s="155"/>
      <c r="M606" s="158" t="s">
        <v>495</v>
      </c>
      <c r="N606" s="160" t="s">
        <v>1545</v>
      </c>
      <c r="O606" s="159" t="s">
        <v>1256</v>
      </c>
      <c r="P606" s="160" t="s">
        <v>1551</v>
      </c>
      <c r="Q606" s="161" t="s">
        <v>1521</v>
      </c>
      <c r="R606" s="162">
        <v>41871</v>
      </c>
      <c r="S606" s="163" t="s">
        <v>837</v>
      </c>
      <c r="T606" s="166"/>
      <c r="U606" s="155" t="s">
        <v>66</v>
      </c>
      <c r="W606" s="167"/>
      <c r="X606" s="161" t="s">
        <v>1179</v>
      </c>
      <c r="Y606" s="155"/>
      <c r="Z606" s="155"/>
      <c r="AA606" s="162"/>
      <c r="AB606" s="162"/>
      <c r="AC606" s="269"/>
      <c r="AD606" s="162"/>
      <c r="AE606" s="168"/>
      <c r="AF606" s="282"/>
      <c r="AG606" s="282"/>
      <c r="AH606" s="167">
        <v>42005</v>
      </c>
      <c r="AJ606" s="168"/>
      <c r="AK606" s="162">
        <v>42101</v>
      </c>
      <c r="AL606" s="162"/>
      <c r="AM606" s="71">
        <v>2</v>
      </c>
      <c r="AN606" s="71"/>
      <c r="AO606" s="162">
        <v>42093</v>
      </c>
      <c r="AQ606" s="168"/>
      <c r="AR606" s="162">
        <v>42093</v>
      </c>
      <c r="AS606" s="71"/>
      <c r="AT606" s="282" t="s">
        <v>1967</v>
      </c>
      <c r="AU606" s="168"/>
      <c r="AW606" s="71"/>
      <c r="AX606" s="155"/>
      <c r="AY606">
        <v>29.728549999999998</v>
      </c>
      <c r="AZ606">
        <v>115.87593333333334</v>
      </c>
      <c r="BA606" s="157">
        <v>22</v>
      </c>
      <c r="BB606" s="164">
        <v>1.8</v>
      </c>
      <c r="BC606" s="165"/>
      <c r="BD606" s="155" t="s">
        <v>43</v>
      </c>
      <c r="BE606" s="303">
        <v>4.2035714285714283</v>
      </c>
      <c r="BF606" s="296" t="s">
        <v>2015</v>
      </c>
      <c r="BG606" s="162"/>
      <c r="BH606" s="162"/>
      <c r="BI606" s="95"/>
      <c r="BJ606" s="99"/>
      <c r="BK606" s="307"/>
      <c r="BL606" s="93"/>
      <c r="BM606" s="55"/>
      <c r="BN606" s="55"/>
      <c r="BO606" s="358"/>
      <c r="BP606" s="358"/>
      <c r="BQ606" s="358"/>
      <c r="BR606" s="358"/>
      <c r="BS606" s="358"/>
      <c r="BT606" s="358"/>
      <c r="BU606" s="359"/>
      <c r="BV606" s="358"/>
      <c r="BW606" s="358"/>
      <c r="BX606" s="358"/>
      <c r="BY606" s="358"/>
      <c r="BZ606" s="358"/>
      <c r="CA606" s="358"/>
      <c r="CB606" s="359"/>
      <c r="CC606" s="64"/>
      <c r="CD606" s="64"/>
      <c r="CE606" s="64"/>
      <c r="CF606" s="64"/>
      <c r="CG606" s="64"/>
      <c r="CH606" s="64"/>
      <c r="CI606" s="64"/>
      <c r="CJ606" s="64"/>
      <c r="CK606" s="64"/>
      <c r="CL606" s="327"/>
      <c r="CM606" s="328" t="s">
        <v>2143</v>
      </c>
      <c r="CN606" s="328" t="s">
        <v>2143</v>
      </c>
      <c r="CO606" s="55" t="s">
        <v>2050</v>
      </c>
      <c r="CQ606" s="155"/>
      <c r="CR606" s="318" t="e">
        <f>VLOOKUP($C606,'[1]Prioritized List'!$B:$AP,39,FALSE)</f>
        <v>#N/A</v>
      </c>
      <c r="CS606" s="331">
        <v>0</v>
      </c>
      <c r="CT606" s="214">
        <v>0</v>
      </c>
      <c r="CU606" s="302">
        <v>9</v>
      </c>
      <c r="CV606" s="302">
        <v>9</v>
      </c>
      <c r="CW606" s="353" t="s">
        <v>2143</v>
      </c>
      <c r="CY606" s="155"/>
      <c r="CZ606" s="155"/>
      <c r="DA606" s="155"/>
    </row>
    <row r="607" spans="1:105" s="153" customFormat="1">
      <c r="A607" s="55">
        <v>606</v>
      </c>
      <c r="B607" s="150" t="s">
        <v>1271</v>
      </c>
      <c r="C607" s="150" t="s">
        <v>1271</v>
      </c>
      <c r="D607" s="151" t="s">
        <v>29</v>
      </c>
      <c r="E607" s="152"/>
      <c r="G607" s="154"/>
      <c r="H607" s="154"/>
      <c r="I607" s="154"/>
      <c r="J607" s="155"/>
      <c r="K607" s="155" t="s">
        <v>41</v>
      </c>
      <c r="L607" s="155"/>
      <c r="M607" s="158" t="s">
        <v>495</v>
      </c>
      <c r="N607" s="160" t="s">
        <v>1545</v>
      </c>
      <c r="O607" s="159" t="s">
        <v>1256</v>
      </c>
      <c r="P607" s="160" t="s">
        <v>1551</v>
      </c>
      <c r="Q607" s="161" t="s">
        <v>1521</v>
      </c>
      <c r="R607" s="162">
        <v>41871</v>
      </c>
      <c r="S607" s="163" t="s">
        <v>837</v>
      </c>
      <c r="T607" s="166"/>
      <c r="U607" s="155" t="s">
        <v>66</v>
      </c>
      <c r="W607" s="167"/>
      <c r="X607" s="161" t="s">
        <v>1179</v>
      </c>
      <c r="Y607" s="155"/>
      <c r="Z607" s="155"/>
      <c r="AA607" s="162"/>
      <c r="AB607" s="162"/>
      <c r="AC607" s="269"/>
      <c r="AD607" s="162"/>
      <c r="AE607" s="168"/>
      <c r="AF607" s="282"/>
      <c r="AG607" s="282"/>
      <c r="AH607" s="167">
        <v>42005</v>
      </c>
      <c r="AJ607" s="168"/>
      <c r="AK607" s="162"/>
      <c r="AL607" s="162"/>
      <c r="AM607" s="71"/>
      <c r="AN607" s="71"/>
      <c r="AO607" s="162"/>
      <c r="AQ607" s="168"/>
      <c r="AR607" s="162"/>
      <c r="AS607" s="71"/>
      <c r="AT607" s="282" t="s">
        <v>1967</v>
      </c>
      <c r="AU607" s="168"/>
      <c r="AW607" s="71"/>
      <c r="AX607" s="155"/>
      <c r="AY607">
        <v>29.777833333333334</v>
      </c>
      <c r="AZ607">
        <v>115.77223333333333</v>
      </c>
      <c r="BA607" s="157">
        <v>23</v>
      </c>
      <c r="BB607" s="164">
        <v>2.2000000000000002</v>
      </c>
      <c r="BC607" s="165"/>
      <c r="BD607" s="155"/>
      <c r="BE607" s="303"/>
      <c r="BF607" s="296" t="s">
        <v>1967</v>
      </c>
      <c r="BG607" s="162">
        <v>42212</v>
      </c>
      <c r="BH607" s="162" t="s">
        <v>1124</v>
      </c>
      <c r="BI607" s="95" t="s">
        <v>2023</v>
      </c>
      <c r="BJ607" s="99">
        <v>85.666200000000003</v>
      </c>
      <c r="BK607" s="307">
        <v>7.1942446043165497E-3</v>
      </c>
      <c r="BL607" s="93" t="s">
        <v>2015</v>
      </c>
      <c r="BM607" s="55">
        <v>5</v>
      </c>
      <c r="BN607" s="322" t="s">
        <v>2136</v>
      </c>
      <c r="BO607" s="358">
        <v>0</v>
      </c>
      <c r="BP607" s="358">
        <v>2.1999999999999999E-2</v>
      </c>
      <c r="BQ607" s="358">
        <v>0.95399999999999996</v>
      </c>
      <c r="BR607" s="358">
        <v>1.4E-2</v>
      </c>
      <c r="BS607" s="358">
        <v>7.0000000000000001E-3</v>
      </c>
      <c r="BT607" s="358">
        <v>1E-3</v>
      </c>
      <c r="BU607" s="359">
        <v>1E-3</v>
      </c>
      <c r="BV607" s="358">
        <v>9.7859299999999993E-6</v>
      </c>
      <c r="BW607" s="358">
        <v>8.8770719999999997E-3</v>
      </c>
      <c r="BX607" s="358">
        <v>0.917431204</v>
      </c>
      <c r="BY607" s="358">
        <v>9.7859299999999993E-6</v>
      </c>
      <c r="BZ607" s="358">
        <v>4.2094354E-2</v>
      </c>
      <c r="CA607" s="358">
        <v>9.6675809999999997E-3</v>
      </c>
      <c r="CB607" s="359">
        <v>2.1910216999999999E-2</v>
      </c>
      <c r="CC607" s="64">
        <v>296</v>
      </c>
      <c r="CD607" s="64">
        <v>307</v>
      </c>
      <c r="CE607" s="64">
        <v>268</v>
      </c>
      <c r="CF607" s="64">
        <v>283</v>
      </c>
      <c r="CG607" s="64">
        <v>248</v>
      </c>
      <c r="CH607" s="64">
        <v>193</v>
      </c>
      <c r="CI607" s="64">
        <v>213</v>
      </c>
      <c r="CJ607" s="64">
        <v>224</v>
      </c>
      <c r="CK607" s="64">
        <v>226</v>
      </c>
      <c r="CL607" s="327">
        <v>259</v>
      </c>
      <c r="CM607" s="328">
        <v>0.16199971102441801</v>
      </c>
      <c r="CN607" s="328">
        <v>0.108003724266354</v>
      </c>
      <c r="CO607" s="55" t="s">
        <v>43</v>
      </c>
      <c r="CQ607" s="155"/>
      <c r="CR607" s="318">
        <f>VLOOKUP($C607,'[1]Prioritized List'!$B:$AP,39,FALSE)</f>
        <v>0</v>
      </c>
      <c r="CS607" s="331">
        <v>0</v>
      </c>
      <c r="CT607" s="214">
        <v>0</v>
      </c>
      <c r="CU607" s="302">
        <v>9</v>
      </c>
      <c r="CV607" s="302">
        <v>9</v>
      </c>
      <c r="CW607" s="352" t="s">
        <v>2816</v>
      </c>
      <c r="CY607" s="155"/>
      <c r="CZ607" s="155"/>
      <c r="DA607" s="155" t="s">
        <v>3040</v>
      </c>
    </row>
    <row r="608" spans="1:105" s="153" customFormat="1">
      <c r="A608" s="55">
        <v>607</v>
      </c>
      <c r="B608" s="150" t="s">
        <v>1272</v>
      </c>
      <c r="C608" s="150" t="s">
        <v>1272</v>
      </c>
      <c r="D608" s="151" t="s">
        <v>29</v>
      </c>
      <c r="E608" s="152"/>
      <c r="G608" s="154"/>
      <c r="H608" s="154"/>
      <c r="I608" s="154"/>
      <c r="J608" s="155"/>
      <c r="K608" s="155" t="s">
        <v>41</v>
      </c>
      <c r="L608" s="155"/>
      <c r="M608" s="158" t="s">
        <v>495</v>
      </c>
      <c r="N608" s="160" t="s">
        <v>1545</v>
      </c>
      <c r="O608" s="159" t="s">
        <v>1256</v>
      </c>
      <c r="P608" s="160" t="s">
        <v>1552</v>
      </c>
      <c r="Q608" s="161" t="s">
        <v>1521</v>
      </c>
      <c r="R608" s="162">
        <v>41871</v>
      </c>
      <c r="S608" s="163" t="s">
        <v>837</v>
      </c>
      <c r="T608" s="166"/>
      <c r="U608" s="155" t="s">
        <v>66</v>
      </c>
      <c r="W608" s="167"/>
      <c r="X608" s="161" t="s">
        <v>1179</v>
      </c>
      <c r="Y608" s="155"/>
      <c r="Z608" s="155"/>
      <c r="AA608" s="162"/>
      <c r="AB608" s="162"/>
      <c r="AC608" s="269"/>
      <c r="AD608" s="162"/>
      <c r="AE608" s="168"/>
      <c r="AF608" s="282"/>
      <c r="AG608" s="282"/>
      <c r="AH608" s="167">
        <v>42005</v>
      </c>
      <c r="AJ608" s="168"/>
      <c r="AK608" s="162">
        <v>42101</v>
      </c>
      <c r="AL608" s="162" t="s">
        <v>2013</v>
      </c>
      <c r="AM608" s="71">
        <v>2</v>
      </c>
      <c r="AN608" s="71">
        <v>2</v>
      </c>
      <c r="AO608" s="162">
        <v>42093</v>
      </c>
      <c r="AQ608" s="168"/>
      <c r="AR608" s="162">
        <v>42093</v>
      </c>
      <c r="AS608" s="71"/>
      <c r="AT608" s="282" t="s">
        <v>1967</v>
      </c>
      <c r="AU608" s="168"/>
      <c r="AW608" s="71"/>
      <c r="AX608" s="155" t="s">
        <v>1967</v>
      </c>
      <c r="AY608">
        <v>29.779033333333334</v>
      </c>
      <c r="AZ608">
        <v>115.77755000000001</v>
      </c>
      <c r="BA608" s="157">
        <v>27</v>
      </c>
      <c r="BB608" s="164">
        <v>1.4</v>
      </c>
      <c r="BC608" s="165"/>
      <c r="BD608" s="155" t="s">
        <v>43</v>
      </c>
      <c r="BE608" s="303">
        <v>4.3946428571428573</v>
      </c>
      <c r="BF608" s="296" t="s">
        <v>1967</v>
      </c>
      <c r="BG608" s="162">
        <v>42212</v>
      </c>
      <c r="BH608" s="162" t="s">
        <v>1124</v>
      </c>
      <c r="BI608" s="95" t="s">
        <v>2023</v>
      </c>
      <c r="BJ608" s="99">
        <v>261.67649999999998</v>
      </c>
      <c r="BK608" s="307">
        <v>5.1795580110497201E-3</v>
      </c>
      <c r="BL608" s="93" t="s">
        <v>2015</v>
      </c>
      <c r="BM608" s="55">
        <v>5</v>
      </c>
      <c r="BN608" s="322" t="s">
        <v>2136</v>
      </c>
      <c r="BO608" s="358">
        <v>2E-3</v>
      </c>
      <c r="BP608" s="358">
        <v>1.0999999999999999E-2</v>
      </c>
      <c r="BQ608" s="358">
        <v>0.96599999999999997</v>
      </c>
      <c r="BR608" s="358">
        <v>1E-3</v>
      </c>
      <c r="BS608" s="358">
        <v>1.4999999999999999E-2</v>
      </c>
      <c r="BT608" s="358">
        <v>1E-3</v>
      </c>
      <c r="BU608" s="359">
        <v>4.0000000000000001E-3</v>
      </c>
      <c r="BV608" s="358">
        <v>9.8489699999999997E-6</v>
      </c>
      <c r="BW608" s="358">
        <v>1.3079472999999999E-2</v>
      </c>
      <c r="BX608" s="358">
        <v>0.92110705400000004</v>
      </c>
      <c r="BY608" s="358">
        <v>9.8489699999999997E-6</v>
      </c>
      <c r="BZ608" s="358">
        <v>4.2240483000000002E-2</v>
      </c>
      <c r="CA608" s="358">
        <v>1.6937720000000001E-3</v>
      </c>
      <c r="CB608" s="359">
        <v>2.1859519000000001E-2</v>
      </c>
      <c r="CC608" s="64">
        <v>296</v>
      </c>
      <c r="CD608" s="64">
        <v>307</v>
      </c>
      <c r="CE608" s="64">
        <v>267</v>
      </c>
      <c r="CF608" s="64">
        <v>284</v>
      </c>
      <c r="CG608" s="64">
        <v>248</v>
      </c>
      <c r="CH608" s="64">
        <v>193</v>
      </c>
      <c r="CI608" s="64">
        <v>213</v>
      </c>
      <c r="CJ608" s="64">
        <v>224</v>
      </c>
      <c r="CK608" s="64">
        <v>226</v>
      </c>
      <c r="CL608" s="327">
        <v>259</v>
      </c>
      <c r="CM608" s="328">
        <v>0.16656552521311899</v>
      </c>
      <c r="CN608" s="328">
        <v>0.10453867757705999</v>
      </c>
      <c r="CO608" s="55" t="s">
        <v>43</v>
      </c>
      <c r="CQ608" s="155"/>
      <c r="CR608" s="318">
        <f>VLOOKUP($C608,'[1]Prioritized List'!$B:$AP,39,FALSE)</f>
        <v>0</v>
      </c>
      <c r="CS608" s="331">
        <v>0</v>
      </c>
      <c r="CT608" s="214">
        <v>0</v>
      </c>
      <c r="CU608" s="302">
        <v>9</v>
      </c>
      <c r="CV608" s="302">
        <v>9</v>
      </c>
      <c r="CW608" s="352" t="s">
        <v>2817</v>
      </c>
      <c r="CY608" s="155"/>
      <c r="CZ608" s="155"/>
      <c r="DA608" s="155"/>
    </row>
    <row r="609" spans="1:105" s="153" customFormat="1">
      <c r="A609" s="55">
        <v>608</v>
      </c>
      <c r="B609" s="150" t="s">
        <v>1273</v>
      </c>
      <c r="C609" s="150" t="s">
        <v>1273</v>
      </c>
      <c r="D609" s="151" t="s">
        <v>29</v>
      </c>
      <c r="E609" s="152"/>
      <c r="G609" s="154"/>
      <c r="H609" s="154"/>
      <c r="I609" s="154"/>
      <c r="J609" s="155"/>
      <c r="K609" s="155" t="s">
        <v>41</v>
      </c>
      <c r="L609" s="155"/>
      <c r="M609" s="158" t="s">
        <v>495</v>
      </c>
      <c r="N609" s="160" t="s">
        <v>1545</v>
      </c>
      <c r="O609" s="159" t="s">
        <v>1256</v>
      </c>
      <c r="P609" s="160" t="s">
        <v>1552</v>
      </c>
      <c r="Q609" s="161" t="s">
        <v>1521</v>
      </c>
      <c r="R609" s="162">
        <v>41871</v>
      </c>
      <c r="S609" s="163" t="s">
        <v>837</v>
      </c>
      <c r="T609" s="166"/>
      <c r="U609" s="155" t="s">
        <v>54</v>
      </c>
      <c r="W609" s="167"/>
      <c r="X609" s="161" t="s">
        <v>1179</v>
      </c>
      <c r="Y609" s="155"/>
      <c r="Z609" s="155"/>
      <c r="AA609" s="162"/>
      <c r="AB609" s="162"/>
      <c r="AC609" s="269"/>
      <c r="AD609" s="162"/>
      <c r="AE609" s="168"/>
      <c r="AF609" s="282"/>
      <c r="AG609" s="282"/>
      <c r="AH609" s="167">
        <v>42005</v>
      </c>
      <c r="AJ609" s="168"/>
      <c r="AK609" s="162">
        <v>42101</v>
      </c>
      <c r="AL609" s="162" t="s">
        <v>2013</v>
      </c>
      <c r="AM609" s="71">
        <v>2</v>
      </c>
      <c r="AN609" s="71">
        <v>1</v>
      </c>
      <c r="AO609" s="162">
        <v>42093</v>
      </c>
      <c r="AQ609" s="168"/>
      <c r="AR609" s="162">
        <v>42093</v>
      </c>
      <c r="AS609" s="71"/>
      <c r="AT609" s="282" t="s">
        <v>1967</v>
      </c>
      <c r="AU609" s="168"/>
      <c r="AW609" s="71"/>
      <c r="AX609" s="155" t="s">
        <v>1967</v>
      </c>
      <c r="AY609">
        <v>29.842200000000002</v>
      </c>
      <c r="AZ609">
        <v>115.68365</v>
      </c>
      <c r="BA609" s="157">
        <v>27</v>
      </c>
      <c r="BB609" s="164">
        <v>1.5</v>
      </c>
      <c r="BC609" s="165"/>
      <c r="BD609" s="155" t="s">
        <v>43</v>
      </c>
      <c r="BE609" s="303">
        <v>4.3946428571428573</v>
      </c>
      <c r="BF609" s="296" t="s">
        <v>1967</v>
      </c>
      <c r="BG609" s="162">
        <v>42212</v>
      </c>
      <c r="BH609" s="162" t="s">
        <v>1124</v>
      </c>
      <c r="BI609" s="95" t="s">
        <v>2023</v>
      </c>
      <c r="BJ609" s="99">
        <v>288.57929999999993</v>
      </c>
      <c r="BK609" s="307"/>
      <c r="BL609" s="93" t="s">
        <v>2015</v>
      </c>
      <c r="BM609" s="55">
        <v>5</v>
      </c>
      <c r="BN609" s="322" t="s">
        <v>2136</v>
      </c>
      <c r="BO609" s="358">
        <v>0</v>
      </c>
      <c r="BP609" s="358">
        <v>2E-3</v>
      </c>
      <c r="BQ609" s="358">
        <v>0.98399999999999999</v>
      </c>
      <c r="BR609" s="358">
        <v>1E-3</v>
      </c>
      <c r="BS609" s="358">
        <v>2E-3</v>
      </c>
      <c r="BT609" s="358">
        <v>8.9999999999999993E-3</v>
      </c>
      <c r="BU609" s="359">
        <v>2E-3</v>
      </c>
      <c r="BV609" s="358">
        <v>2.5715740000000001E-3</v>
      </c>
      <c r="BW609" s="358">
        <v>3.1293531999999999E-2</v>
      </c>
      <c r="BX609" s="358">
        <v>0.92063331299999995</v>
      </c>
      <c r="BY609" s="358">
        <v>8.6663929999999997E-3</v>
      </c>
      <c r="BZ609" s="358">
        <v>1.7565273999999999E-2</v>
      </c>
      <c r="CA609" s="358">
        <v>1.56887E-3</v>
      </c>
      <c r="CB609" s="359">
        <v>1.7701044999999999E-2</v>
      </c>
      <c r="CC609" s="64">
        <v>296</v>
      </c>
      <c r="CD609" s="64">
        <v>307</v>
      </c>
      <c r="CE609" s="64">
        <v>268</v>
      </c>
      <c r="CF609" s="64">
        <v>283</v>
      </c>
      <c r="CG609" s="64">
        <v>248</v>
      </c>
      <c r="CH609" s="64">
        <v>193</v>
      </c>
      <c r="CI609" s="64">
        <v>213</v>
      </c>
      <c r="CJ609" s="64">
        <v>224</v>
      </c>
      <c r="CK609" s="64">
        <v>226</v>
      </c>
      <c r="CL609" s="327">
        <v>259</v>
      </c>
      <c r="CM609" s="328">
        <v>0.243548620141598</v>
      </c>
      <c r="CN609" s="328">
        <v>9.3784620086335299E-2</v>
      </c>
      <c r="CO609" s="55" t="s">
        <v>43</v>
      </c>
      <c r="CQ609" s="155"/>
      <c r="CR609" s="318">
        <f>VLOOKUP($C609,'[1]Prioritized List'!$B:$AP,39,FALSE)</f>
        <v>0</v>
      </c>
      <c r="CS609" s="331">
        <v>0</v>
      </c>
      <c r="CT609" s="214">
        <v>0</v>
      </c>
      <c r="CU609" s="302">
        <v>9</v>
      </c>
      <c r="CV609" s="302">
        <v>9</v>
      </c>
      <c r="CW609" s="352" t="s">
        <v>2818</v>
      </c>
      <c r="CY609" s="155"/>
      <c r="CZ609" s="155"/>
      <c r="DA609" s="155"/>
    </row>
    <row r="610" spans="1:105" s="153" customFormat="1">
      <c r="A610" s="55">
        <v>609</v>
      </c>
      <c r="B610" s="150" t="s">
        <v>1274</v>
      </c>
      <c r="C610" s="150" t="s">
        <v>1274</v>
      </c>
      <c r="D610" s="151" t="s">
        <v>29</v>
      </c>
      <c r="E610" s="152"/>
      <c r="G610" s="154"/>
      <c r="H610" s="154"/>
      <c r="I610" s="154"/>
      <c r="J610" s="155"/>
      <c r="K610" s="155" t="s">
        <v>41</v>
      </c>
      <c r="L610" s="155"/>
      <c r="M610" s="158" t="s">
        <v>495</v>
      </c>
      <c r="N610" s="160" t="s">
        <v>1553</v>
      </c>
      <c r="O610" s="159" t="s">
        <v>1275</v>
      </c>
      <c r="P610" s="160" t="s">
        <v>1554</v>
      </c>
      <c r="Q610" s="161" t="s">
        <v>1521</v>
      </c>
      <c r="R610" s="162">
        <v>41871</v>
      </c>
      <c r="S610" s="163" t="s">
        <v>837</v>
      </c>
      <c r="T610" s="166"/>
      <c r="U610" s="155" t="s">
        <v>54</v>
      </c>
      <c r="W610" s="167"/>
      <c r="X610" s="161" t="s">
        <v>1179</v>
      </c>
      <c r="Y610" s="155"/>
      <c r="Z610" s="155"/>
      <c r="AA610" s="162"/>
      <c r="AB610" s="162"/>
      <c r="AC610" s="269"/>
      <c r="AD610" s="162"/>
      <c r="AE610" s="168"/>
      <c r="AF610" s="282"/>
      <c r="AG610" s="282"/>
      <c r="AH610" s="167">
        <v>42005</v>
      </c>
      <c r="AJ610" s="168"/>
      <c r="AK610" s="162">
        <v>42101</v>
      </c>
      <c r="AL610" s="162"/>
      <c r="AM610" s="71">
        <v>1</v>
      </c>
      <c r="AN610" s="71"/>
      <c r="AO610" s="162">
        <v>42093</v>
      </c>
      <c r="AQ610" s="168"/>
      <c r="AR610" s="162"/>
      <c r="AS610" s="71"/>
      <c r="AT610" s="282"/>
      <c r="AU610" s="168"/>
      <c r="AW610" s="71"/>
      <c r="AX610" s="155"/>
      <c r="AY610">
        <v>30.308116666666667</v>
      </c>
      <c r="AZ610">
        <v>115.07625</v>
      </c>
      <c r="BA610" s="157">
        <v>22</v>
      </c>
      <c r="BB610" s="164">
        <v>2.2000000000000002</v>
      </c>
      <c r="BC610" s="165"/>
      <c r="BD610" s="155" t="s">
        <v>43</v>
      </c>
      <c r="BE610" s="303">
        <v>4.4137499999999994</v>
      </c>
      <c r="BF610" s="296" t="s">
        <v>1967</v>
      </c>
      <c r="BG610" s="162">
        <v>42212</v>
      </c>
      <c r="BH610" s="162" t="s">
        <v>1124</v>
      </c>
      <c r="BI610" s="95" t="s">
        <v>2023</v>
      </c>
      <c r="BJ610" s="99">
        <v>251.10150000000002</v>
      </c>
      <c r="BK610" s="307"/>
      <c r="BL610" s="93" t="s">
        <v>2015</v>
      </c>
      <c r="BM610" s="55">
        <v>5</v>
      </c>
      <c r="BN610" s="322" t="s">
        <v>2136</v>
      </c>
      <c r="BO610" s="358">
        <v>3.0000000000000001E-3</v>
      </c>
      <c r="BP610" s="358">
        <v>1.6E-2</v>
      </c>
      <c r="BQ610" s="358">
        <v>0.95099999999999996</v>
      </c>
      <c r="BR610" s="358">
        <v>3.0000000000000001E-3</v>
      </c>
      <c r="BS610" s="358">
        <v>2E-3</v>
      </c>
      <c r="BT610" s="358">
        <v>2.3E-2</v>
      </c>
      <c r="BU610" s="359">
        <v>3.0000000000000001E-3</v>
      </c>
      <c r="BV610" s="358">
        <v>9.9065099999999998E-6</v>
      </c>
      <c r="BW610" s="358">
        <v>4.0503332000000003E-2</v>
      </c>
      <c r="BX610" s="358">
        <v>0.87967173899999995</v>
      </c>
      <c r="BY610" s="358">
        <v>8.8462899999999995E-4</v>
      </c>
      <c r="BZ610" s="358">
        <v>3.4093841E-2</v>
      </c>
      <c r="CA610" s="358">
        <v>2.4790139999999999E-2</v>
      </c>
      <c r="CB610" s="359">
        <v>2.0046412999999999E-2</v>
      </c>
      <c r="CC610" s="64">
        <v>296</v>
      </c>
      <c r="CD610" s="64">
        <v>307</v>
      </c>
      <c r="CE610" s="64">
        <v>267</v>
      </c>
      <c r="CF610" s="64">
        <v>284</v>
      </c>
      <c r="CG610" s="64">
        <v>248</v>
      </c>
      <c r="CH610" s="64">
        <v>193</v>
      </c>
      <c r="CI610" s="64">
        <v>213</v>
      </c>
      <c r="CJ610" s="64">
        <v>224</v>
      </c>
      <c r="CK610" s="64">
        <v>226</v>
      </c>
      <c r="CL610" s="327">
        <v>259</v>
      </c>
      <c r="CM610" s="328">
        <v>0.19890189279005899</v>
      </c>
      <c r="CN610" s="328">
        <v>0.106485823533656</v>
      </c>
      <c r="CO610" s="55" t="s">
        <v>43</v>
      </c>
      <c r="CQ610" s="155"/>
      <c r="CR610" s="318">
        <f>VLOOKUP($C610,'[1]Prioritized List'!$B:$AP,39,FALSE)</f>
        <v>0</v>
      </c>
      <c r="CS610" s="331">
        <v>0</v>
      </c>
      <c r="CT610" s="214">
        <v>0</v>
      </c>
      <c r="CU610" s="302">
        <v>9</v>
      </c>
      <c r="CV610" s="302">
        <v>9</v>
      </c>
      <c r="CW610" s="352" t="s">
        <v>2819</v>
      </c>
      <c r="CY610" s="155"/>
      <c r="CZ610" s="155"/>
      <c r="DA610" s="155" t="s">
        <v>3040</v>
      </c>
    </row>
    <row r="611" spans="1:105" s="153" customFormat="1">
      <c r="A611" s="55">
        <v>610</v>
      </c>
      <c r="B611" s="150" t="s">
        <v>1276</v>
      </c>
      <c r="C611" s="150" t="s">
        <v>1276</v>
      </c>
      <c r="D611" s="151" t="s">
        <v>29</v>
      </c>
      <c r="E611" s="152"/>
      <c r="G611" s="154"/>
      <c r="H611" s="154"/>
      <c r="I611" s="154"/>
      <c r="J611" s="155"/>
      <c r="K611" s="155" t="s">
        <v>41</v>
      </c>
      <c r="L611" s="155"/>
      <c r="M611" s="158" t="s">
        <v>495</v>
      </c>
      <c r="N611" s="160" t="s">
        <v>1553</v>
      </c>
      <c r="O611" s="159" t="s">
        <v>1275</v>
      </c>
      <c r="P611" s="160" t="s">
        <v>1555</v>
      </c>
      <c r="Q611" s="161" t="s">
        <v>1521</v>
      </c>
      <c r="R611" s="162">
        <v>41872</v>
      </c>
      <c r="S611" s="163" t="s">
        <v>1527</v>
      </c>
      <c r="T611" s="166"/>
      <c r="U611" s="155" t="s">
        <v>66</v>
      </c>
      <c r="W611" s="167"/>
      <c r="X611" s="161" t="s">
        <v>1179</v>
      </c>
      <c r="Y611" s="155"/>
      <c r="Z611" s="155"/>
      <c r="AA611" s="162"/>
      <c r="AB611" s="162"/>
      <c r="AC611" s="269"/>
      <c r="AD611" s="162"/>
      <c r="AE611" s="168"/>
      <c r="AF611" s="282"/>
      <c r="AG611" s="282"/>
      <c r="AH611" s="167">
        <v>42005</v>
      </c>
      <c r="AJ611" s="168"/>
      <c r="AK611" s="162">
        <v>42101</v>
      </c>
      <c r="AL611" s="162" t="s">
        <v>2013</v>
      </c>
      <c r="AM611" s="71">
        <v>2</v>
      </c>
      <c r="AN611" s="71">
        <v>1</v>
      </c>
      <c r="AO611" s="162">
        <v>42093</v>
      </c>
      <c r="AQ611" s="168"/>
      <c r="AR611" s="162">
        <v>42093</v>
      </c>
      <c r="AS611" s="71"/>
      <c r="AT611" s="282" t="s">
        <v>1967</v>
      </c>
      <c r="AU611" s="168"/>
      <c r="AW611" s="71"/>
      <c r="AX611" s="155" t="s">
        <v>1967</v>
      </c>
      <c r="AY611">
        <v>30.369633333333333</v>
      </c>
      <c r="AZ611">
        <v>115.0423</v>
      </c>
      <c r="BA611" s="157">
        <v>43</v>
      </c>
      <c r="BB611" s="164">
        <v>1.7</v>
      </c>
      <c r="BC611" s="165"/>
      <c r="BD611" s="155" t="s">
        <v>43</v>
      </c>
      <c r="BE611" s="303">
        <v>4.3755357142857134</v>
      </c>
      <c r="BF611" s="296" t="s">
        <v>1967</v>
      </c>
      <c r="BG611" s="162">
        <v>42212</v>
      </c>
      <c r="BH611" s="162" t="s">
        <v>1124</v>
      </c>
      <c r="BI611" s="95" t="s">
        <v>2023</v>
      </c>
      <c r="BJ611" s="99">
        <v>119.3793</v>
      </c>
      <c r="BK611" s="307"/>
      <c r="BL611" s="93" t="s">
        <v>2015</v>
      </c>
      <c r="BM611" s="55">
        <v>5</v>
      </c>
      <c r="BN611" s="322" t="s">
        <v>2136</v>
      </c>
      <c r="BO611" s="358">
        <v>3.0000000000000001E-3</v>
      </c>
      <c r="BP611" s="358">
        <v>8.0000000000000002E-3</v>
      </c>
      <c r="BQ611" s="358">
        <v>0.94</v>
      </c>
      <c r="BR611" s="358">
        <v>7.0000000000000001E-3</v>
      </c>
      <c r="BS611" s="358">
        <v>0.02</v>
      </c>
      <c r="BT611" s="358">
        <v>0.01</v>
      </c>
      <c r="BU611" s="359">
        <v>1.0999999999999999E-2</v>
      </c>
      <c r="BV611" s="358">
        <v>9.7843200000000002E-6</v>
      </c>
      <c r="BW611" s="358">
        <v>1.6391606999999999E-2</v>
      </c>
      <c r="BX611" s="358">
        <v>0.90023119799999995</v>
      </c>
      <c r="BY611" s="358">
        <v>9.7843200000000002E-6</v>
      </c>
      <c r="BZ611" s="358">
        <v>4.9379687999999998E-2</v>
      </c>
      <c r="CA611" s="358">
        <v>1.3405115E-2</v>
      </c>
      <c r="CB611" s="359">
        <v>2.0572823E-2</v>
      </c>
      <c r="CC611" s="64">
        <v>296</v>
      </c>
      <c r="CD611" s="64">
        <v>307</v>
      </c>
      <c r="CE611" s="64">
        <v>267</v>
      </c>
      <c r="CF611" s="64">
        <v>284</v>
      </c>
      <c r="CG611" s="64">
        <v>248</v>
      </c>
      <c r="CH611" s="64">
        <v>193</v>
      </c>
      <c r="CI611" s="64">
        <v>213</v>
      </c>
      <c r="CJ611" s="64">
        <v>224</v>
      </c>
      <c r="CK611" s="64">
        <v>227</v>
      </c>
      <c r="CL611" s="327">
        <v>259</v>
      </c>
      <c r="CM611" s="328">
        <v>0.13902615229013099</v>
      </c>
      <c r="CN611" s="328">
        <v>0.120191984963415</v>
      </c>
      <c r="CO611" s="55" t="s">
        <v>43</v>
      </c>
      <c r="CQ611" s="155"/>
      <c r="CR611" s="318">
        <f>VLOOKUP($C611,'[1]Prioritized List'!$B:$AP,39,FALSE)</f>
        <v>0</v>
      </c>
      <c r="CS611" s="331">
        <v>0</v>
      </c>
      <c r="CT611" s="214">
        <v>0</v>
      </c>
      <c r="CU611" s="302">
        <v>9</v>
      </c>
      <c r="CV611" s="302">
        <v>9</v>
      </c>
      <c r="CW611" s="352" t="s">
        <v>2820</v>
      </c>
      <c r="CY611" s="155"/>
      <c r="CZ611" s="155" t="s">
        <v>3040</v>
      </c>
      <c r="DA611" s="155" t="s">
        <v>3040</v>
      </c>
    </row>
    <row r="612" spans="1:105" s="153" customFormat="1">
      <c r="A612" s="55">
        <v>611</v>
      </c>
      <c r="B612" s="150" t="s">
        <v>1277</v>
      </c>
      <c r="C612" s="150" t="s">
        <v>1277</v>
      </c>
      <c r="D612" s="151" t="s">
        <v>29</v>
      </c>
      <c r="E612" s="152"/>
      <c r="G612" s="154"/>
      <c r="H612" s="154"/>
      <c r="I612" s="154"/>
      <c r="J612" s="155"/>
      <c r="K612" s="155" t="s">
        <v>41</v>
      </c>
      <c r="L612" s="155"/>
      <c r="M612" s="158" t="s">
        <v>495</v>
      </c>
      <c r="N612" s="160" t="s">
        <v>1553</v>
      </c>
      <c r="O612" s="159" t="s">
        <v>1275</v>
      </c>
      <c r="P612" s="160" t="s">
        <v>1556</v>
      </c>
      <c r="Q612" s="161" t="s">
        <v>1521</v>
      </c>
      <c r="R612" s="162">
        <v>41872</v>
      </c>
      <c r="S612" s="163" t="s">
        <v>1527</v>
      </c>
      <c r="T612" s="166"/>
      <c r="U612" s="155" t="s">
        <v>54</v>
      </c>
      <c r="W612" s="167"/>
      <c r="X612" s="161" t="s">
        <v>1179</v>
      </c>
      <c r="Y612" s="155"/>
      <c r="Z612" s="155"/>
      <c r="AA612" s="162"/>
      <c r="AB612" s="162"/>
      <c r="AC612" s="269"/>
      <c r="AD612" s="162"/>
      <c r="AE612" s="168"/>
      <c r="AF612" s="282"/>
      <c r="AG612" s="282"/>
      <c r="AH612" s="167">
        <v>42005</v>
      </c>
      <c r="AJ612" s="168"/>
      <c r="AK612" s="162">
        <v>42101</v>
      </c>
      <c r="AL612" s="162" t="s">
        <v>2013</v>
      </c>
      <c r="AM612" s="71">
        <v>2</v>
      </c>
      <c r="AN612" s="71">
        <v>1</v>
      </c>
      <c r="AO612" s="162">
        <v>42093</v>
      </c>
      <c r="AQ612" s="168"/>
      <c r="AR612" s="162">
        <v>42093</v>
      </c>
      <c r="AS612" s="71"/>
      <c r="AT612" s="282" t="s">
        <v>1967</v>
      </c>
      <c r="AU612" s="168"/>
      <c r="AW612" s="71"/>
      <c r="AX612" s="155" t="s">
        <v>1967</v>
      </c>
      <c r="AY612">
        <v>30.386499999999998</v>
      </c>
      <c r="AZ612">
        <v>114.98723333333332</v>
      </c>
      <c r="BA612" s="157">
        <v>27</v>
      </c>
      <c r="BB612" s="164">
        <v>1.5</v>
      </c>
      <c r="BC612" s="165"/>
      <c r="BD612" s="155" t="s">
        <v>43</v>
      </c>
      <c r="BE612" s="303">
        <v>4.3373214285714283</v>
      </c>
      <c r="BF612" s="296" t="s">
        <v>1967</v>
      </c>
      <c r="BG612" s="162">
        <v>42212</v>
      </c>
      <c r="BH612" s="162" t="s">
        <v>1124</v>
      </c>
      <c r="BI612" s="95" t="s">
        <v>2023</v>
      </c>
      <c r="BJ612" s="99">
        <v>390.94529999999997</v>
      </c>
      <c r="BK612" s="307"/>
      <c r="BL612" s="93" t="s">
        <v>2015</v>
      </c>
      <c r="BM612" s="55">
        <v>4</v>
      </c>
      <c r="BN612" s="326" t="s">
        <v>2139</v>
      </c>
      <c r="BO612" s="358">
        <v>0</v>
      </c>
      <c r="BP612" s="358">
        <v>0.41199999999999998</v>
      </c>
      <c r="BQ612" s="358">
        <v>0.503</v>
      </c>
      <c r="BR612" s="358">
        <v>1E-3</v>
      </c>
      <c r="BS612" s="358">
        <v>6.2E-2</v>
      </c>
      <c r="BT612" s="358">
        <v>1.0999999999999999E-2</v>
      </c>
      <c r="BU612" s="359">
        <v>1.0999999999999999E-2</v>
      </c>
      <c r="BV612" s="358">
        <v>1.8062702999999999E-2</v>
      </c>
      <c r="BW612" s="358">
        <v>0.13306489599999999</v>
      </c>
      <c r="BX612" s="358">
        <v>0.71733149500000004</v>
      </c>
      <c r="BY612" s="358">
        <v>3.1759111E-2</v>
      </c>
      <c r="BZ612" s="358">
        <v>4.7164891E-2</v>
      </c>
      <c r="CA612" s="358">
        <v>7.2322030000000004E-3</v>
      </c>
      <c r="CB612" s="359">
        <v>4.53847E-2</v>
      </c>
      <c r="CC612" s="64">
        <v>296</v>
      </c>
      <c r="CD612" s="64">
        <v>308</v>
      </c>
      <c r="CE612" s="64">
        <v>267</v>
      </c>
      <c r="CF612" s="64">
        <v>282</v>
      </c>
      <c r="CG612" s="64">
        <v>248</v>
      </c>
      <c r="CH612" s="64">
        <v>193</v>
      </c>
      <c r="CI612" s="64">
        <v>213</v>
      </c>
      <c r="CJ612" s="64">
        <v>224</v>
      </c>
      <c r="CK612" s="64">
        <v>226</v>
      </c>
      <c r="CL612" s="327">
        <v>259</v>
      </c>
      <c r="CM612" s="328">
        <v>0.28599913307325497</v>
      </c>
      <c r="CN612" s="328">
        <v>9.6406022340942199E-2</v>
      </c>
      <c r="CO612" s="55" t="s">
        <v>43</v>
      </c>
      <c r="CQ612" s="155"/>
      <c r="CR612" s="318">
        <f>VLOOKUP($C612,'[1]Prioritized List'!$B:$AP,39,FALSE)</f>
        <v>0</v>
      </c>
      <c r="CS612" s="331">
        <v>0</v>
      </c>
      <c r="CT612" s="214">
        <v>0</v>
      </c>
      <c r="CU612" s="302">
        <v>9</v>
      </c>
      <c r="CV612" s="302">
        <v>9</v>
      </c>
      <c r="CW612" s="352" t="s">
        <v>2821</v>
      </c>
      <c r="CY612" s="155"/>
      <c r="CZ612" s="155"/>
      <c r="DA612" s="155"/>
    </row>
    <row r="613" spans="1:105" s="153" customFormat="1">
      <c r="A613" s="55">
        <v>612</v>
      </c>
      <c r="B613" s="150" t="s">
        <v>1278</v>
      </c>
      <c r="C613" s="150" t="s">
        <v>1278</v>
      </c>
      <c r="D613" s="151" t="s">
        <v>29</v>
      </c>
      <c r="E613" s="152"/>
      <c r="G613" s="154"/>
      <c r="H613" s="154"/>
      <c r="I613" s="154"/>
      <c r="J613" s="155"/>
      <c r="K613" s="155" t="s">
        <v>41</v>
      </c>
      <c r="L613" s="155"/>
      <c r="M613" s="158" t="s">
        <v>495</v>
      </c>
      <c r="N613" s="160" t="s">
        <v>1553</v>
      </c>
      <c r="O613" s="159" t="s">
        <v>1279</v>
      </c>
      <c r="P613" s="160" t="s">
        <v>1557</v>
      </c>
      <c r="Q613" s="161" t="s">
        <v>1521</v>
      </c>
      <c r="R613" s="162">
        <v>41872</v>
      </c>
      <c r="S613" s="163" t="s">
        <v>1527</v>
      </c>
      <c r="T613" s="166"/>
      <c r="U613" s="155" t="s">
        <v>54</v>
      </c>
      <c r="W613" s="167"/>
      <c r="X613" s="161" t="s">
        <v>1179</v>
      </c>
      <c r="Y613" s="155"/>
      <c r="Z613" s="155"/>
      <c r="AA613" s="162"/>
      <c r="AB613" s="162"/>
      <c r="AC613" s="269"/>
      <c r="AD613" s="162"/>
      <c r="AE613" s="168"/>
      <c r="AF613" s="282"/>
      <c r="AG613" s="282"/>
      <c r="AH613" s="167">
        <v>42005</v>
      </c>
      <c r="AJ613" s="168"/>
      <c r="AK613" s="162">
        <v>42101</v>
      </c>
      <c r="AL613" s="162" t="s">
        <v>2013</v>
      </c>
      <c r="AM613" s="71">
        <v>2</v>
      </c>
      <c r="AN613" s="71">
        <v>1</v>
      </c>
      <c r="AO613" s="162">
        <v>42093</v>
      </c>
      <c r="AQ613" s="168"/>
      <c r="AR613" s="162">
        <v>42093</v>
      </c>
      <c r="AS613" s="71"/>
      <c r="AT613" s="282" t="s">
        <v>1967</v>
      </c>
      <c r="AU613" s="168"/>
      <c r="AW613" s="71"/>
      <c r="AX613" s="155" t="s">
        <v>1967</v>
      </c>
      <c r="AY613">
        <v>30.528633333333335</v>
      </c>
      <c r="AZ613">
        <v>114.61613333333334</v>
      </c>
      <c r="BA613" s="157">
        <v>31</v>
      </c>
      <c r="BB613" s="164">
        <v>1</v>
      </c>
      <c r="BC613" s="165"/>
      <c r="BD613" s="155" t="s">
        <v>43</v>
      </c>
      <c r="BE613" s="303">
        <v>4.2991071428571432</v>
      </c>
      <c r="BF613" s="296" t="s">
        <v>1967</v>
      </c>
      <c r="BG613" s="162">
        <v>42212</v>
      </c>
      <c r="BH613" s="162" t="s">
        <v>1124</v>
      </c>
      <c r="BI613" s="95" t="s">
        <v>2023</v>
      </c>
      <c r="BJ613" s="99">
        <v>186.7209</v>
      </c>
      <c r="BK613" s="307"/>
      <c r="BL613" s="93" t="s">
        <v>2015</v>
      </c>
      <c r="BM613" s="55">
        <v>5</v>
      </c>
      <c r="BN613" s="322" t="s">
        <v>2136</v>
      </c>
      <c r="BO613" s="358">
        <v>1E-3</v>
      </c>
      <c r="BP613" s="358">
        <v>1E-3</v>
      </c>
      <c r="BQ613" s="358">
        <v>0.98299999999999998</v>
      </c>
      <c r="BR613" s="358">
        <v>2E-3</v>
      </c>
      <c r="BS613" s="358">
        <v>7.0000000000000001E-3</v>
      </c>
      <c r="BT613" s="358">
        <v>3.0000000000000001E-3</v>
      </c>
      <c r="BU613" s="359">
        <v>3.0000000000000001E-3</v>
      </c>
      <c r="BV613" s="358">
        <v>1.3917251E-2</v>
      </c>
      <c r="BW613" s="358">
        <v>5.3636333000000001E-2</v>
      </c>
      <c r="BX613" s="358">
        <v>0.87220123400000005</v>
      </c>
      <c r="BY613" s="358">
        <v>1.3051169E-2</v>
      </c>
      <c r="BZ613" s="358">
        <v>1.3925296E-2</v>
      </c>
      <c r="CA613" s="358">
        <v>1.1077284999999999E-2</v>
      </c>
      <c r="CB613" s="359">
        <v>2.2191433E-2</v>
      </c>
      <c r="CC613" s="64">
        <v>296</v>
      </c>
      <c r="CD613" s="64">
        <v>307</v>
      </c>
      <c r="CE613" s="64">
        <v>268</v>
      </c>
      <c r="CF613" s="64">
        <v>283</v>
      </c>
      <c r="CG613" s="64">
        <v>248</v>
      </c>
      <c r="CH613" s="64">
        <v>193</v>
      </c>
      <c r="CI613" s="64">
        <v>213</v>
      </c>
      <c r="CJ613" s="64">
        <v>224</v>
      </c>
      <c r="CK613" s="64">
        <v>226</v>
      </c>
      <c r="CL613" s="327">
        <v>259</v>
      </c>
      <c r="CM613" s="328">
        <v>0.28504551365409603</v>
      </c>
      <c r="CN613" s="328">
        <v>9.1790954286407198E-2</v>
      </c>
      <c r="CO613" s="55" t="s">
        <v>43</v>
      </c>
      <c r="CQ613" s="155"/>
      <c r="CR613" s="318">
        <f>VLOOKUP($C613,'[1]Prioritized List'!$B:$AP,39,FALSE)</f>
        <v>0</v>
      </c>
      <c r="CS613" s="331">
        <v>0</v>
      </c>
      <c r="CT613" s="214">
        <v>0</v>
      </c>
      <c r="CU613" s="302">
        <v>9</v>
      </c>
      <c r="CV613" s="302">
        <v>9</v>
      </c>
      <c r="CW613" s="352" t="s">
        <v>2822</v>
      </c>
      <c r="CY613" s="155"/>
      <c r="CZ613" s="155"/>
      <c r="DA613" s="155"/>
    </row>
    <row r="614" spans="1:105" s="153" customFormat="1">
      <c r="A614" s="55">
        <v>613</v>
      </c>
      <c r="B614" s="150" t="s">
        <v>1280</v>
      </c>
      <c r="C614" s="150" t="s">
        <v>1280</v>
      </c>
      <c r="D614" s="151" t="s">
        <v>29</v>
      </c>
      <c r="E614" s="152"/>
      <c r="G614" s="154"/>
      <c r="H614" s="154"/>
      <c r="I614" s="154"/>
      <c r="J614" s="155"/>
      <c r="K614" s="155" t="s">
        <v>41</v>
      </c>
      <c r="L614" s="155"/>
      <c r="M614" s="158" t="s">
        <v>495</v>
      </c>
      <c r="N614" s="160" t="s">
        <v>1553</v>
      </c>
      <c r="O614" s="159" t="s">
        <v>1279</v>
      </c>
      <c r="P614" s="160" t="s">
        <v>1558</v>
      </c>
      <c r="Q614" s="161" t="s">
        <v>1521</v>
      </c>
      <c r="R614" s="162">
        <v>41872</v>
      </c>
      <c r="S614" s="163" t="s">
        <v>1527</v>
      </c>
      <c r="T614" s="166"/>
      <c r="U614" s="155" t="s">
        <v>54</v>
      </c>
      <c r="W614" s="167"/>
      <c r="X614" s="161" t="s">
        <v>1179</v>
      </c>
      <c r="Y614" s="155"/>
      <c r="Z614" s="155"/>
      <c r="AA614" s="162"/>
      <c r="AB614" s="162"/>
      <c r="AC614" s="269"/>
      <c r="AD614" s="162"/>
      <c r="AE614" s="168"/>
      <c r="AF614" s="282"/>
      <c r="AG614" s="282"/>
      <c r="AH614" s="167">
        <v>42005</v>
      </c>
      <c r="AJ614" s="168"/>
      <c r="AK614" s="162">
        <v>42101</v>
      </c>
      <c r="AL614" s="162" t="s">
        <v>2013</v>
      </c>
      <c r="AM614" s="71">
        <v>2</v>
      </c>
      <c r="AN614" s="71">
        <v>1</v>
      </c>
      <c r="AO614" s="162">
        <v>42093</v>
      </c>
      <c r="AQ614" s="168"/>
      <c r="AR614" s="162">
        <v>42093</v>
      </c>
      <c r="AS614" s="71"/>
      <c r="AT614" s="282" t="s">
        <v>1967</v>
      </c>
      <c r="AU614" s="168"/>
      <c r="AW614" s="71"/>
      <c r="AX614" s="155" t="s">
        <v>1967</v>
      </c>
      <c r="AY614">
        <v>30.521250000000002</v>
      </c>
      <c r="AZ614">
        <v>114.4693</v>
      </c>
      <c r="BA614" s="157">
        <v>25</v>
      </c>
      <c r="BB614" s="164">
        <v>1.5</v>
      </c>
      <c r="BC614" s="165"/>
      <c r="BD614" s="155" t="s">
        <v>43</v>
      </c>
      <c r="BE614" s="303">
        <v>4.3373214285714283</v>
      </c>
      <c r="BF614" s="296" t="s">
        <v>1967</v>
      </c>
      <c r="BG614" s="162">
        <v>42212</v>
      </c>
      <c r="BH614" s="162" t="s">
        <v>1124</v>
      </c>
      <c r="BI614" s="95" t="s">
        <v>2023</v>
      </c>
      <c r="BJ614" s="99">
        <v>223.01429999999999</v>
      </c>
      <c r="BK614" s="307"/>
      <c r="BL614" s="93" t="s">
        <v>2015</v>
      </c>
      <c r="BM614" s="55">
        <v>5</v>
      </c>
      <c r="BN614" s="322" t="s">
        <v>2136</v>
      </c>
      <c r="BO614" s="358">
        <v>0</v>
      </c>
      <c r="BP614" s="358">
        <v>1.7000000000000001E-2</v>
      </c>
      <c r="BQ614" s="358">
        <v>0.97099999999999997</v>
      </c>
      <c r="BR614" s="358">
        <v>1E-3</v>
      </c>
      <c r="BS614" s="358">
        <v>5.0000000000000001E-3</v>
      </c>
      <c r="BT614" s="358">
        <v>4.0000000000000001E-3</v>
      </c>
      <c r="BU614" s="359">
        <v>2E-3</v>
      </c>
      <c r="BV614" s="358">
        <v>3.0043790000000002E-3</v>
      </c>
      <c r="BW614" s="358">
        <v>4.5489266E-2</v>
      </c>
      <c r="BX614" s="358">
        <v>0.89619854600000004</v>
      </c>
      <c r="BY614" s="358">
        <v>2.8158240000000002E-3</v>
      </c>
      <c r="BZ614" s="358">
        <v>1.9369076999999998E-2</v>
      </c>
      <c r="CA614" s="358">
        <v>9.1230200000000008E-3</v>
      </c>
      <c r="CB614" s="359">
        <v>2.3999888E-2</v>
      </c>
      <c r="CC614" s="64">
        <v>296</v>
      </c>
      <c r="CD614" s="64">
        <v>307</v>
      </c>
      <c r="CE614" s="64">
        <v>268</v>
      </c>
      <c r="CF614" s="64">
        <v>283</v>
      </c>
      <c r="CG614" s="64">
        <v>248</v>
      </c>
      <c r="CH614" s="64">
        <v>193</v>
      </c>
      <c r="CI614" s="64">
        <v>213</v>
      </c>
      <c r="CJ614" s="64">
        <v>224</v>
      </c>
      <c r="CK614" s="64">
        <v>226</v>
      </c>
      <c r="CL614" s="327">
        <v>259</v>
      </c>
      <c r="CM614" s="328">
        <v>0.21176130616962899</v>
      </c>
      <c r="CN614" s="328">
        <v>9.9681049968838198E-2</v>
      </c>
      <c r="CO614" s="55" t="s">
        <v>43</v>
      </c>
      <c r="CQ614" s="155"/>
      <c r="CR614" s="318">
        <f>VLOOKUP($C614,'[1]Prioritized List'!$B:$AP,39,FALSE)</f>
        <v>0</v>
      </c>
      <c r="CS614" s="331">
        <v>0</v>
      </c>
      <c r="CT614" s="214">
        <v>0</v>
      </c>
      <c r="CU614" s="302">
        <v>9</v>
      </c>
      <c r="CV614" s="302">
        <v>9</v>
      </c>
      <c r="CW614" s="352" t="s">
        <v>2823</v>
      </c>
      <c r="CY614" s="155"/>
      <c r="CZ614" s="155"/>
      <c r="DA614" s="155" t="s">
        <v>3040</v>
      </c>
    </row>
    <row r="615" spans="1:105" s="153" customFormat="1">
      <c r="A615" s="55">
        <v>614</v>
      </c>
      <c r="B615" s="150" t="s">
        <v>1281</v>
      </c>
      <c r="C615" s="150" t="s">
        <v>1281</v>
      </c>
      <c r="D615" s="151" t="s">
        <v>29</v>
      </c>
      <c r="E615" s="152"/>
      <c r="G615" s="154"/>
      <c r="H615" s="154"/>
      <c r="I615" s="154"/>
      <c r="J615" s="155"/>
      <c r="K615" s="155" t="s">
        <v>41</v>
      </c>
      <c r="L615" s="155"/>
      <c r="M615" s="158" t="s">
        <v>495</v>
      </c>
      <c r="N615" s="160" t="s">
        <v>1553</v>
      </c>
      <c r="O615" s="159" t="s">
        <v>1279</v>
      </c>
      <c r="P615" s="160" t="s">
        <v>1558</v>
      </c>
      <c r="Q615" s="161" t="s">
        <v>1521</v>
      </c>
      <c r="R615" s="162">
        <v>41872</v>
      </c>
      <c r="S615" s="163" t="s">
        <v>1527</v>
      </c>
      <c r="T615" s="166"/>
      <c r="U615" s="155" t="s">
        <v>54</v>
      </c>
      <c r="W615" s="167"/>
      <c r="X615" s="161" t="s">
        <v>1179</v>
      </c>
      <c r="Y615" s="155"/>
      <c r="Z615" s="155"/>
      <c r="AA615" s="162"/>
      <c r="AB615" s="162"/>
      <c r="AC615" s="269"/>
      <c r="AD615" s="162"/>
      <c r="AE615" s="168"/>
      <c r="AF615" s="282"/>
      <c r="AG615" s="282"/>
      <c r="AH615" s="167">
        <v>42005</v>
      </c>
      <c r="AJ615" s="168"/>
      <c r="AK615" s="162">
        <v>42101</v>
      </c>
      <c r="AL615" s="162"/>
      <c r="AM615" s="71">
        <v>2</v>
      </c>
      <c r="AN615" s="71"/>
      <c r="AO615" s="162">
        <v>42093</v>
      </c>
      <c r="AQ615" s="168"/>
      <c r="AR615" s="162">
        <v>42093</v>
      </c>
      <c r="AS615" s="71"/>
      <c r="AT615" s="282" t="s">
        <v>1967</v>
      </c>
      <c r="AU615" s="168"/>
      <c r="AW615" s="71"/>
      <c r="AX615" s="155" t="s">
        <v>1967</v>
      </c>
      <c r="AY615">
        <v>30.436983333333334</v>
      </c>
      <c r="AZ615">
        <v>114.32071666666667</v>
      </c>
      <c r="BA615" s="157">
        <v>27</v>
      </c>
      <c r="BB615" s="164">
        <v>3</v>
      </c>
      <c r="BC615" s="165"/>
      <c r="BD615" s="155"/>
      <c r="BE615" s="303"/>
      <c r="BF615" s="296" t="s">
        <v>1967</v>
      </c>
      <c r="BG615" s="162">
        <v>42212</v>
      </c>
      <c r="BH615" s="162" t="s">
        <v>1124</v>
      </c>
      <c r="BI615" s="95" t="s">
        <v>2023</v>
      </c>
      <c r="BJ615" s="99">
        <v>252.11670000000001</v>
      </c>
      <c r="BK615" s="307"/>
      <c r="BL615" s="93" t="s">
        <v>2015</v>
      </c>
      <c r="BM615" s="55">
        <v>5</v>
      </c>
      <c r="BN615" s="322" t="s">
        <v>2136</v>
      </c>
      <c r="BO615" s="358">
        <v>0</v>
      </c>
      <c r="BP615" s="358">
        <v>1.4E-2</v>
      </c>
      <c r="BQ615" s="358">
        <v>0.98299999999999998</v>
      </c>
      <c r="BR615" s="358">
        <v>0</v>
      </c>
      <c r="BS615" s="358">
        <v>1E-3</v>
      </c>
      <c r="BT615" s="358">
        <v>1E-3</v>
      </c>
      <c r="BU615" s="359">
        <v>1E-3</v>
      </c>
      <c r="BV615" s="358">
        <v>1.3859313E-2</v>
      </c>
      <c r="BW615" s="358">
        <v>5.6632149999999999E-2</v>
      </c>
      <c r="BX615" s="358">
        <v>0.87953848800000001</v>
      </c>
      <c r="BY615" s="358">
        <v>5.4262879999999996E-3</v>
      </c>
      <c r="BZ615" s="358">
        <v>1.4233760999999999E-2</v>
      </c>
      <c r="CA615" s="358">
        <v>8.4704229999999995E-3</v>
      </c>
      <c r="CB615" s="359">
        <v>2.1839576999999999E-2</v>
      </c>
      <c r="CC615" s="64">
        <v>296</v>
      </c>
      <c r="CD615" s="64">
        <v>307</v>
      </c>
      <c r="CE615" s="64">
        <v>268</v>
      </c>
      <c r="CF615" s="64">
        <v>283</v>
      </c>
      <c r="CG615" s="64">
        <v>248</v>
      </c>
      <c r="CH615" s="64">
        <v>193</v>
      </c>
      <c r="CI615" s="64">
        <v>213</v>
      </c>
      <c r="CJ615" s="64">
        <v>224</v>
      </c>
      <c r="CK615" s="64">
        <v>226</v>
      </c>
      <c r="CL615" s="327">
        <v>259</v>
      </c>
      <c r="CM615" s="328">
        <v>0.28556566970091002</v>
      </c>
      <c r="CN615" s="328">
        <v>9.0765683776240794E-2</v>
      </c>
      <c r="CO615" s="55" t="s">
        <v>43</v>
      </c>
      <c r="CQ615" s="155"/>
      <c r="CR615" s="318">
        <f>VLOOKUP($C615,'[1]Prioritized List'!$B:$AP,39,FALSE)</f>
        <v>0</v>
      </c>
      <c r="CS615" s="331">
        <v>0</v>
      </c>
      <c r="CT615" s="214">
        <v>0</v>
      </c>
      <c r="CU615" s="302">
        <v>9</v>
      </c>
      <c r="CV615" s="302">
        <v>9</v>
      </c>
      <c r="CW615" s="352" t="s">
        <v>2824</v>
      </c>
      <c r="CY615" s="155"/>
      <c r="CZ615" s="155"/>
      <c r="DA615" s="155"/>
    </row>
    <row r="616" spans="1:105" s="153" customFormat="1">
      <c r="A616" s="55">
        <v>615</v>
      </c>
      <c r="B616" s="150" t="s">
        <v>1282</v>
      </c>
      <c r="C616" s="150" t="s">
        <v>1282</v>
      </c>
      <c r="D616" s="151" t="s">
        <v>29</v>
      </c>
      <c r="E616" s="152"/>
      <c r="G616" s="154"/>
      <c r="H616" s="154"/>
      <c r="I616" s="154"/>
      <c r="J616" s="155"/>
      <c r="K616" s="155" t="s">
        <v>41</v>
      </c>
      <c r="L616" s="155"/>
      <c r="M616" s="158" t="s">
        <v>495</v>
      </c>
      <c r="N616" s="160" t="s">
        <v>1553</v>
      </c>
      <c r="O616" s="159" t="s">
        <v>1279</v>
      </c>
      <c r="P616" s="160" t="s">
        <v>1559</v>
      </c>
      <c r="Q616" s="161" t="s">
        <v>1521</v>
      </c>
      <c r="R616" s="162">
        <v>41872</v>
      </c>
      <c r="S616" s="163" t="s">
        <v>1527</v>
      </c>
      <c r="T616" s="166"/>
      <c r="U616" s="155" t="s">
        <v>66</v>
      </c>
      <c r="W616" s="167"/>
      <c r="X616" s="161" t="s">
        <v>1179</v>
      </c>
      <c r="Y616" s="155"/>
      <c r="Z616" s="155"/>
      <c r="AA616" s="162"/>
      <c r="AB616" s="162"/>
      <c r="AC616" s="269"/>
      <c r="AD616" s="162"/>
      <c r="AE616" s="168"/>
      <c r="AF616" s="282"/>
      <c r="AG616" s="282"/>
      <c r="AH616" s="167">
        <v>42005</v>
      </c>
      <c r="AJ616" s="168"/>
      <c r="AK616" s="162">
        <v>42101</v>
      </c>
      <c r="AL616" s="162" t="s">
        <v>2013</v>
      </c>
      <c r="AM616" s="71">
        <v>2</v>
      </c>
      <c r="AN616" s="71">
        <v>2</v>
      </c>
      <c r="AO616" s="162">
        <v>42093</v>
      </c>
      <c r="AQ616" s="168"/>
      <c r="AR616" s="162">
        <v>42093</v>
      </c>
      <c r="AS616" s="71"/>
      <c r="AT616" s="282" t="s">
        <v>1967</v>
      </c>
      <c r="AU616" s="168"/>
      <c r="AW616" s="71"/>
      <c r="AX616" s="155" t="s">
        <v>1967</v>
      </c>
      <c r="AY616">
        <v>30.33636666666667</v>
      </c>
      <c r="AZ616">
        <v>114.24468333333334</v>
      </c>
      <c r="BA616" s="157">
        <v>39</v>
      </c>
      <c r="BB616" s="164">
        <v>5</v>
      </c>
      <c r="BC616" s="165"/>
      <c r="BD616" s="155" t="s">
        <v>43</v>
      </c>
      <c r="BE616" s="303">
        <v>4.5092857142857143</v>
      </c>
      <c r="BF616" s="296" t="s">
        <v>1967</v>
      </c>
      <c r="BG616" s="162">
        <v>42212</v>
      </c>
      <c r="BH616" s="162" t="s">
        <v>1124</v>
      </c>
      <c r="BI616" s="95" t="s">
        <v>2023</v>
      </c>
      <c r="BJ616" s="99">
        <v>168.27809999999999</v>
      </c>
      <c r="BK616" s="307"/>
      <c r="BL616" s="93" t="s">
        <v>2015</v>
      </c>
      <c r="BM616" s="55">
        <v>5</v>
      </c>
      <c r="BN616" s="322" t="s">
        <v>2136</v>
      </c>
      <c r="BO616" s="358">
        <v>0</v>
      </c>
      <c r="BP616" s="358">
        <v>2.3E-2</v>
      </c>
      <c r="BQ616" s="358">
        <v>0.95799999999999996</v>
      </c>
      <c r="BR616" s="358">
        <v>5.0000000000000001E-3</v>
      </c>
      <c r="BS616" s="358">
        <v>2E-3</v>
      </c>
      <c r="BT616" s="358">
        <v>3.0000000000000001E-3</v>
      </c>
      <c r="BU616" s="359">
        <v>8.9999999999999993E-3</v>
      </c>
      <c r="BV616" s="358">
        <v>1.3452410000000001E-3</v>
      </c>
      <c r="BW616" s="358">
        <v>4.6208286000000001E-2</v>
      </c>
      <c r="BX616" s="358">
        <v>0.89913300200000001</v>
      </c>
      <c r="BY616" s="358">
        <v>4.9446819999999997E-3</v>
      </c>
      <c r="BZ616" s="358">
        <v>1.8427981999999999E-2</v>
      </c>
      <c r="CA616" s="358">
        <v>8.8654749999999994E-3</v>
      </c>
      <c r="CB616" s="359">
        <v>2.1075331999999999E-2</v>
      </c>
      <c r="CC616" s="64">
        <v>296</v>
      </c>
      <c r="CD616" s="64">
        <v>308</v>
      </c>
      <c r="CE616" s="64">
        <v>268</v>
      </c>
      <c r="CF616" s="64">
        <v>283</v>
      </c>
      <c r="CG616" s="64">
        <v>248</v>
      </c>
      <c r="CH616" s="64">
        <v>193</v>
      </c>
      <c r="CI616" s="64">
        <v>213</v>
      </c>
      <c r="CJ616" s="64">
        <v>224</v>
      </c>
      <c r="CK616" s="64">
        <v>226</v>
      </c>
      <c r="CL616" s="327">
        <v>259</v>
      </c>
      <c r="CM616" s="328">
        <v>0.20086692674469001</v>
      </c>
      <c r="CN616" s="328">
        <v>9.8141317711723394E-2</v>
      </c>
      <c r="CO616" s="55" t="s">
        <v>43</v>
      </c>
      <c r="CQ616" s="155"/>
      <c r="CR616" s="318">
        <f>VLOOKUP($C616,'[1]Prioritized List'!$B:$AP,39,FALSE)</f>
        <v>0</v>
      </c>
      <c r="CS616" s="331">
        <v>0</v>
      </c>
      <c r="CT616" s="214">
        <v>0</v>
      </c>
      <c r="CU616" s="302">
        <v>9</v>
      </c>
      <c r="CV616" s="302">
        <v>9</v>
      </c>
      <c r="CW616" s="352" t="s">
        <v>2825</v>
      </c>
      <c r="CY616" s="155"/>
      <c r="CZ616" s="155"/>
      <c r="DA616" s="155" t="s">
        <v>3040</v>
      </c>
    </row>
    <row r="617" spans="1:105" s="153" customFormat="1">
      <c r="A617" s="55">
        <v>616</v>
      </c>
      <c r="B617" s="150" t="s">
        <v>1283</v>
      </c>
      <c r="C617" s="150" t="s">
        <v>1283</v>
      </c>
      <c r="D617" s="151" t="s">
        <v>29</v>
      </c>
      <c r="E617" s="152"/>
      <c r="G617" s="154"/>
      <c r="H617" s="154"/>
      <c r="I617" s="154"/>
      <c r="J617" s="155"/>
      <c r="K617" s="155" t="s">
        <v>41</v>
      </c>
      <c r="L617" s="155"/>
      <c r="M617" s="158" t="s">
        <v>495</v>
      </c>
      <c r="N617" s="160" t="s">
        <v>1553</v>
      </c>
      <c r="O617" s="159" t="s">
        <v>1279</v>
      </c>
      <c r="P617" s="160" t="s">
        <v>1559</v>
      </c>
      <c r="Q617" s="161" t="s">
        <v>1521</v>
      </c>
      <c r="R617" s="162">
        <v>41872</v>
      </c>
      <c r="S617" s="163" t="s">
        <v>1527</v>
      </c>
      <c r="T617" s="166"/>
      <c r="U617" s="155" t="s">
        <v>42</v>
      </c>
      <c r="W617" s="167"/>
      <c r="X617" s="161" t="s">
        <v>1179</v>
      </c>
      <c r="Y617" s="155"/>
      <c r="Z617" s="155"/>
      <c r="AA617" s="162"/>
      <c r="AB617" s="162"/>
      <c r="AC617" s="269"/>
      <c r="AD617" s="162"/>
      <c r="AE617" s="168"/>
      <c r="AF617" s="282"/>
      <c r="AG617" s="282"/>
      <c r="AH617" s="167">
        <v>42005</v>
      </c>
      <c r="AJ617" s="168"/>
      <c r="AK617" s="162">
        <v>42101</v>
      </c>
      <c r="AL617" s="162" t="s">
        <v>2013</v>
      </c>
      <c r="AM617" s="71">
        <v>2</v>
      </c>
      <c r="AN617" s="71">
        <v>1</v>
      </c>
      <c r="AO617" s="162">
        <v>42093</v>
      </c>
      <c r="AQ617" s="168"/>
      <c r="AR617" s="162">
        <v>42093</v>
      </c>
      <c r="AS617" s="71"/>
      <c r="AT617" s="282" t="s">
        <v>1967</v>
      </c>
      <c r="AU617" s="168"/>
      <c r="AW617" s="71"/>
      <c r="AX617" s="155" t="s">
        <v>1967</v>
      </c>
      <c r="AY617">
        <v>30.339683333333333</v>
      </c>
      <c r="AZ617">
        <v>114.23885</v>
      </c>
      <c r="BA617" s="157">
        <v>52</v>
      </c>
      <c r="BB617" s="164">
        <v>1.1000000000000001</v>
      </c>
      <c r="BC617" s="165"/>
      <c r="BD617" s="155" t="s">
        <v>43</v>
      </c>
      <c r="BE617" s="303">
        <v>4.4137499999999994</v>
      </c>
      <c r="BF617" s="296" t="s">
        <v>1967</v>
      </c>
      <c r="BG617" s="162">
        <v>42212</v>
      </c>
      <c r="BH617" s="162" t="s">
        <v>1124</v>
      </c>
      <c r="BI617" s="95" t="s">
        <v>2023</v>
      </c>
      <c r="BJ617" s="99">
        <v>211.84709999999998</v>
      </c>
      <c r="BK617" s="307"/>
      <c r="BL617" s="93" t="s">
        <v>2015</v>
      </c>
      <c r="BM617" s="55">
        <v>5</v>
      </c>
      <c r="BN617" s="322" t="s">
        <v>2136</v>
      </c>
      <c r="BO617" s="358">
        <v>0</v>
      </c>
      <c r="BP617" s="358">
        <v>7.0000000000000001E-3</v>
      </c>
      <c r="BQ617" s="358">
        <v>0.98499999999999999</v>
      </c>
      <c r="BR617" s="358">
        <v>5.0000000000000001E-3</v>
      </c>
      <c r="BS617" s="358">
        <v>2E-3</v>
      </c>
      <c r="BT617" s="358">
        <v>0</v>
      </c>
      <c r="BU617" s="359">
        <v>0</v>
      </c>
      <c r="BV617" s="358">
        <v>1.3639909E-2</v>
      </c>
      <c r="BW617" s="358">
        <v>5.3099083999999998E-2</v>
      </c>
      <c r="BX617" s="358">
        <v>0.88241889299999998</v>
      </c>
      <c r="BY617" s="358">
        <v>1.3066698E-2</v>
      </c>
      <c r="BZ617" s="358">
        <v>7.802621E-3</v>
      </c>
      <c r="CA617" s="358">
        <v>9.6381899999999996E-3</v>
      </c>
      <c r="CB617" s="359">
        <v>2.0334603999999999E-2</v>
      </c>
      <c r="CC617" s="64">
        <v>296</v>
      </c>
      <c r="CD617" s="64">
        <v>307</v>
      </c>
      <c r="CE617" s="64">
        <v>268</v>
      </c>
      <c r="CF617" s="64">
        <v>283</v>
      </c>
      <c r="CG617" s="64">
        <v>248</v>
      </c>
      <c r="CH617" s="64">
        <v>193</v>
      </c>
      <c r="CI617" s="64">
        <v>213</v>
      </c>
      <c r="CJ617" s="64">
        <v>224</v>
      </c>
      <c r="CK617" s="64">
        <v>226</v>
      </c>
      <c r="CL617" s="327">
        <v>259</v>
      </c>
      <c r="CM617" s="328">
        <v>0.276983094928479</v>
      </c>
      <c r="CN617" s="328">
        <v>8.6051159072741801E-2</v>
      </c>
      <c r="CO617" s="55" t="s">
        <v>43</v>
      </c>
      <c r="CQ617" s="155"/>
      <c r="CR617" s="318">
        <f>VLOOKUP($C617,'[1]Prioritized List'!$B:$AP,39,FALSE)</f>
        <v>0</v>
      </c>
      <c r="CS617" s="331">
        <v>0</v>
      </c>
      <c r="CT617" s="214">
        <v>0</v>
      </c>
      <c r="CU617" s="302">
        <v>9</v>
      </c>
      <c r="CV617" s="302">
        <v>9</v>
      </c>
      <c r="CW617" s="352" t="s">
        <v>2826</v>
      </c>
      <c r="CY617" s="155"/>
      <c r="CZ617" s="155"/>
      <c r="DA617" s="155"/>
    </row>
    <row r="618" spans="1:105" s="153" customFormat="1">
      <c r="A618" s="55">
        <v>617</v>
      </c>
      <c r="B618" s="150" t="s">
        <v>1284</v>
      </c>
      <c r="C618" s="150" t="s">
        <v>1284</v>
      </c>
      <c r="D618" s="151" t="s">
        <v>29</v>
      </c>
      <c r="E618" s="152"/>
      <c r="G618" s="154"/>
      <c r="H618" s="154"/>
      <c r="I618" s="154"/>
      <c r="J618" s="155"/>
      <c r="K618" s="155" t="s">
        <v>41</v>
      </c>
      <c r="L618" s="155"/>
      <c r="M618" s="158" t="s">
        <v>495</v>
      </c>
      <c r="N618" s="160" t="s">
        <v>1553</v>
      </c>
      <c r="O618" s="159" t="s">
        <v>1279</v>
      </c>
      <c r="P618" s="160" t="s">
        <v>1559</v>
      </c>
      <c r="Q618" s="161" t="s">
        <v>1521</v>
      </c>
      <c r="R618" s="162">
        <v>41872</v>
      </c>
      <c r="S618" s="163" t="s">
        <v>1527</v>
      </c>
      <c r="T618" s="166"/>
      <c r="U618" s="155" t="s">
        <v>66</v>
      </c>
      <c r="W618" s="167"/>
      <c r="X618" s="161" t="s">
        <v>1179</v>
      </c>
      <c r="Y618" s="155"/>
      <c r="Z618" s="155"/>
      <c r="AA618" s="162"/>
      <c r="AB618" s="162"/>
      <c r="AC618" s="269"/>
      <c r="AD618" s="162"/>
      <c r="AE618" s="168"/>
      <c r="AF618" s="282"/>
      <c r="AG618" s="282"/>
      <c r="AH618" s="167">
        <v>42005</v>
      </c>
      <c r="AJ618" s="168"/>
      <c r="AK618" s="162">
        <v>42101</v>
      </c>
      <c r="AL618" s="162"/>
      <c r="AM618" s="71">
        <v>2</v>
      </c>
      <c r="AN618" s="71"/>
      <c r="AO618" s="162">
        <v>42093</v>
      </c>
      <c r="AQ618" s="168"/>
      <c r="AR618" s="162">
        <v>42093</v>
      </c>
      <c r="AS618" s="71"/>
      <c r="AT618" s="282" t="s">
        <v>1967</v>
      </c>
      <c r="AU618" s="168"/>
      <c r="AW618" s="71"/>
      <c r="AX618" s="155"/>
      <c r="AY618">
        <v>30.339099999999998</v>
      </c>
      <c r="AZ618">
        <v>114.15763333333332</v>
      </c>
      <c r="BA618" s="157">
        <v>37</v>
      </c>
      <c r="BB618" s="164">
        <v>1.1000000000000001</v>
      </c>
      <c r="BC618" s="165"/>
      <c r="BD618" s="155" t="s">
        <v>43</v>
      </c>
      <c r="BE618" s="303">
        <v>4.4137499999999994</v>
      </c>
      <c r="BF618" s="296" t="s">
        <v>1967</v>
      </c>
      <c r="BG618" s="162">
        <v>42212</v>
      </c>
      <c r="BH618" s="162" t="s">
        <v>1124</v>
      </c>
      <c r="BI618" s="95" t="s">
        <v>2023</v>
      </c>
      <c r="BJ618" s="99">
        <v>131.4348</v>
      </c>
      <c r="BK618" s="307"/>
      <c r="BL618" s="93" t="s">
        <v>2015</v>
      </c>
      <c r="BM618" s="55">
        <v>5</v>
      </c>
      <c r="BN618" s="322" t="s">
        <v>2136</v>
      </c>
      <c r="BO618" s="358">
        <v>1E-3</v>
      </c>
      <c r="BP618" s="358">
        <v>1E-3</v>
      </c>
      <c r="BQ618" s="358">
        <v>0.96199999999999997</v>
      </c>
      <c r="BR618" s="358">
        <v>1E-3</v>
      </c>
      <c r="BS618" s="358">
        <v>1.4999999999999999E-2</v>
      </c>
      <c r="BT618" s="358">
        <v>2.1000000000000001E-2</v>
      </c>
      <c r="BU618" s="359">
        <v>1E-3</v>
      </c>
      <c r="BV618" s="358">
        <v>2.5095199999999998E-4</v>
      </c>
      <c r="BW618" s="358">
        <v>4.1964392000000003E-2</v>
      </c>
      <c r="BX618" s="358">
        <v>0.89820263300000003</v>
      </c>
      <c r="BY618" s="358">
        <v>3.1628910000000001E-3</v>
      </c>
      <c r="BZ618" s="358">
        <v>2.0142758E-2</v>
      </c>
      <c r="CA618" s="358">
        <v>1.3094058E-2</v>
      </c>
      <c r="CB618" s="359">
        <v>2.3182316000000001E-2</v>
      </c>
      <c r="CC618" s="64">
        <v>296</v>
      </c>
      <c r="CD618" s="64">
        <v>307</v>
      </c>
      <c r="CE618" s="64">
        <v>268</v>
      </c>
      <c r="CF618" s="64">
        <v>283</v>
      </c>
      <c r="CG618" s="64">
        <v>248</v>
      </c>
      <c r="CH618" s="64">
        <v>193</v>
      </c>
      <c r="CI618" s="64">
        <v>213</v>
      </c>
      <c r="CJ618" s="64">
        <v>224</v>
      </c>
      <c r="CK618" s="64">
        <v>226</v>
      </c>
      <c r="CL618" s="327">
        <v>259</v>
      </c>
      <c r="CM618" s="328">
        <v>0.19242883976304001</v>
      </c>
      <c r="CN618" s="328">
        <v>0.10348529306519701</v>
      </c>
      <c r="CO618" s="55" t="s">
        <v>43</v>
      </c>
      <c r="CQ618" s="155"/>
      <c r="CR618" s="318">
        <f>VLOOKUP($C618,'[1]Prioritized List'!$B:$AP,39,FALSE)</f>
        <v>0</v>
      </c>
      <c r="CS618" s="331">
        <v>0</v>
      </c>
      <c r="CT618" s="214">
        <v>0</v>
      </c>
      <c r="CU618" s="302">
        <v>9</v>
      </c>
      <c r="CV618" s="302">
        <v>9</v>
      </c>
      <c r="CW618" s="352" t="s">
        <v>2827</v>
      </c>
      <c r="CY618" s="155"/>
      <c r="CZ618" s="155"/>
      <c r="DA618" s="155" t="s">
        <v>3040</v>
      </c>
    </row>
    <row r="619" spans="1:105" s="153" customFormat="1">
      <c r="A619" s="55">
        <v>618</v>
      </c>
      <c r="B619" s="150" t="s">
        <v>1285</v>
      </c>
      <c r="C619" s="150" t="s">
        <v>1285</v>
      </c>
      <c r="D619" s="151" t="s">
        <v>29</v>
      </c>
      <c r="E619" s="152"/>
      <c r="G619" s="154"/>
      <c r="H619" s="154"/>
      <c r="I619" s="154"/>
      <c r="J619" s="155"/>
      <c r="K619" s="155" t="s">
        <v>41</v>
      </c>
      <c r="L619" s="155"/>
      <c r="M619" s="158" t="s">
        <v>495</v>
      </c>
      <c r="N619" s="160" t="s">
        <v>1553</v>
      </c>
      <c r="O619" s="159" t="s">
        <v>1279</v>
      </c>
      <c r="P619" s="160" t="s">
        <v>1559</v>
      </c>
      <c r="Q619" s="161" t="s">
        <v>1521</v>
      </c>
      <c r="R619" s="162">
        <v>41872</v>
      </c>
      <c r="S619" s="163" t="s">
        <v>1527</v>
      </c>
      <c r="T619" s="166"/>
      <c r="U619" s="155" t="s">
        <v>66</v>
      </c>
      <c r="W619" s="167"/>
      <c r="X619" s="161" t="s">
        <v>1179</v>
      </c>
      <c r="Y619" s="155"/>
      <c r="Z619" s="155"/>
      <c r="AA619" s="162"/>
      <c r="AB619" s="162"/>
      <c r="AC619" s="269"/>
      <c r="AD619" s="162"/>
      <c r="AE619" s="168"/>
      <c r="AF619" s="282"/>
      <c r="AG619" s="282"/>
      <c r="AH619" s="167">
        <v>42005</v>
      </c>
      <c r="AJ619" s="168"/>
      <c r="AK619" s="162">
        <v>42101</v>
      </c>
      <c r="AL619" s="162"/>
      <c r="AM619" s="71">
        <v>1</v>
      </c>
      <c r="AN619" s="71"/>
      <c r="AO619" s="162"/>
      <c r="AQ619" s="168"/>
      <c r="AR619" s="162"/>
      <c r="AS619" s="71"/>
      <c r="AT619" s="282"/>
      <c r="AU619" s="168"/>
      <c r="AW619" s="71"/>
      <c r="AX619" s="155"/>
      <c r="AY619">
        <v>30.248416666666664</v>
      </c>
      <c r="AZ619">
        <v>114.09629999999999</v>
      </c>
      <c r="BA619" s="157">
        <v>35</v>
      </c>
      <c r="BB619" s="164">
        <v>1.1000000000000001</v>
      </c>
      <c r="BC619" s="165"/>
      <c r="BD619" s="155" t="s">
        <v>43</v>
      </c>
      <c r="BE619" s="303">
        <v>4.3946428571428573</v>
      </c>
      <c r="BF619" s="296" t="s">
        <v>1967</v>
      </c>
      <c r="BG619" s="162">
        <v>42212</v>
      </c>
      <c r="BH619" s="162" t="s">
        <v>1124</v>
      </c>
      <c r="BI619" s="95" t="s">
        <v>2023</v>
      </c>
      <c r="BJ619" s="99">
        <v>92.265000000000001</v>
      </c>
      <c r="BK619" s="307"/>
      <c r="BL619" s="93" t="s">
        <v>2015</v>
      </c>
      <c r="BM619" s="55">
        <v>5</v>
      </c>
      <c r="BN619" s="322" t="s">
        <v>2136</v>
      </c>
      <c r="BO619" s="358">
        <v>2E-3</v>
      </c>
      <c r="BP619" s="358">
        <v>6.7000000000000004E-2</v>
      </c>
      <c r="BQ619" s="358">
        <v>0.92400000000000004</v>
      </c>
      <c r="BR619" s="358">
        <v>3.0000000000000001E-3</v>
      </c>
      <c r="BS619" s="358">
        <v>2E-3</v>
      </c>
      <c r="BT619" s="358">
        <v>1E-3</v>
      </c>
      <c r="BU619" s="359">
        <v>1E-3</v>
      </c>
      <c r="BV619" s="358">
        <v>1.314188E-2</v>
      </c>
      <c r="BW619" s="358">
        <v>5.8532264000000001E-2</v>
      </c>
      <c r="BX619" s="358">
        <v>0.870690093</v>
      </c>
      <c r="BY619" s="358">
        <v>1.5247477000000001E-2</v>
      </c>
      <c r="BZ619" s="358">
        <v>1.5216107E-2</v>
      </c>
      <c r="CA619" s="358">
        <v>4.4578430000000004E-3</v>
      </c>
      <c r="CB619" s="359">
        <v>2.2714336000000002E-2</v>
      </c>
      <c r="CC619" s="64">
        <v>295</v>
      </c>
      <c r="CD619" s="64">
        <v>308</v>
      </c>
      <c r="CE619" s="64">
        <v>266</v>
      </c>
      <c r="CF619" s="64">
        <v>283</v>
      </c>
      <c r="CG619" s="64">
        <v>250</v>
      </c>
      <c r="CH619" s="64">
        <v>194</v>
      </c>
      <c r="CI619" s="64">
        <v>213</v>
      </c>
      <c r="CJ619" s="64">
        <v>223</v>
      </c>
      <c r="CK619" s="64">
        <v>227</v>
      </c>
      <c r="CL619" s="327">
        <v>258</v>
      </c>
      <c r="CM619" s="328">
        <v>0.29489958098540697</v>
      </c>
      <c r="CN619" s="328">
        <v>9.1475409836065599E-2</v>
      </c>
      <c r="CO619" s="55" t="s">
        <v>43</v>
      </c>
      <c r="CQ619" s="155"/>
      <c r="CR619" s="318">
        <f>VLOOKUP($C619,'[1]Prioritized List'!$B:$AP,39,FALSE)</f>
        <v>0</v>
      </c>
      <c r="CS619" s="331">
        <v>0</v>
      </c>
      <c r="CT619" s="214">
        <v>0</v>
      </c>
      <c r="CU619" s="302">
        <v>9</v>
      </c>
      <c r="CV619" s="302">
        <v>9</v>
      </c>
      <c r="CW619" s="352" t="s">
        <v>2828</v>
      </c>
      <c r="CY619" s="155"/>
      <c r="CZ619" s="155"/>
      <c r="DA619" s="155"/>
    </row>
    <row r="620" spans="1:105" s="153" customFormat="1">
      <c r="A620" s="55">
        <v>619</v>
      </c>
      <c r="B620" s="150" t="s">
        <v>1286</v>
      </c>
      <c r="C620" s="150" t="s">
        <v>1286</v>
      </c>
      <c r="D620" s="151" t="s">
        <v>29</v>
      </c>
      <c r="E620" s="152"/>
      <c r="G620" s="154"/>
      <c r="H620" s="154"/>
      <c r="I620" s="154"/>
      <c r="J620" s="155"/>
      <c r="K620" s="155" t="s">
        <v>41</v>
      </c>
      <c r="L620" s="155"/>
      <c r="M620" s="158" t="s">
        <v>495</v>
      </c>
      <c r="N620" s="160" t="s">
        <v>1553</v>
      </c>
      <c r="O620" s="159" t="s">
        <v>1287</v>
      </c>
      <c r="P620" s="160" t="s">
        <v>1560</v>
      </c>
      <c r="Q620" s="161" t="s">
        <v>1521</v>
      </c>
      <c r="R620" s="162">
        <v>41872</v>
      </c>
      <c r="S620" s="163" t="s">
        <v>1527</v>
      </c>
      <c r="T620" s="166"/>
      <c r="U620" s="155" t="s">
        <v>42</v>
      </c>
      <c r="W620" s="167"/>
      <c r="X620" s="161" t="s">
        <v>1179</v>
      </c>
      <c r="Y620" s="155"/>
      <c r="Z620" s="155"/>
      <c r="AA620" s="162"/>
      <c r="AB620" s="162"/>
      <c r="AC620" s="269"/>
      <c r="AD620" s="162"/>
      <c r="AE620" s="168"/>
      <c r="AF620" s="282"/>
      <c r="AG620" s="282"/>
      <c r="AH620" s="167">
        <v>42005</v>
      </c>
      <c r="AJ620" s="168"/>
      <c r="AK620" s="162">
        <v>42101</v>
      </c>
      <c r="AL620" s="162"/>
      <c r="AM620" s="71">
        <v>1</v>
      </c>
      <c r="AN620" s="71"/>
      <c r="AO620" s="162">
        <v>42093</v>
      </c>
      <c r="AQ620" s="168"/>
      <c r="AR620" s="162">
        <v>42093</v>
      </c>
      <c r="AS620" s="71"/>
      <c r="AT620" s="282"/>
      <c r="AU620" s="168"/>
      <c r="AW620" s="71"/>
      <c r="AX620" s="155"/>
      <c r="AY620">
        <v>30.205266666666663</v>
      </c>
      <c r="AZ620">
        <v>114.072</v>
      </c>
      <c r="BA620" s="157">
        <v>24</v>
      </c>
      <c r="BB620" s="164">
        <v>1.4</v>
      </c>
      <c r="BC620" s="165"/>
      <c r="BD620" s="155" t="s">
        <v>43</v>
      </c>
      <c r="BE620" s="303">
        <v>4.3755357142857134</v>
      </c>
      <c r="BF620" s="296" t="s">
        <v>1967</v>
      </c>
      <c r="BG620" s="162">
        <v>42212</v>
      </c>
      <c r="BH620" s="162" t="s">
        <v>1124</v>
      </c>
      <c r="BI620" s="95" t="s">
        <v>2023</v>
      </c>
      <c r="BJ620" s="99">
        <v>117.46219999999998</v>
      </c>
      <c r="BK620" s="307"/>
      <c r="BL620" s="93" t="s">
        <v>2015</v>
      </c>
      <c r="BM620" s="55">
        <v>5</v>
      </c>
      <c r="BN620" s="322" t="s">
        <v>2136</v>
      </c>
      <c r="BO620" s="358">
        <v>2E-3</v>
      </c>
      <c r="BP620" s="358">
        <v>1E-3</v>
      </c>
      <c r="BQ620" s="358">
        <v>0.97199999999999998</v>
      </c>
      <c r="BR620" s="358">
        <v>1E-3</v>
      </c>
      <c r="BS620" s="358">
        <v>1.9E-2</v>
      </c>
      <c r="BT620" s="358">
        <v>3.0000000000000001E-3</v>
      </c>
      <c r="BU620" s="359">
        <v>2E-3</v>
      </c>
      <c r="BV620" s="358">
        <v>9.9713200000000003E-6</v>
      </c>
      <c r="BW620" s="358">
        <v>3.6549903000000002E-2</v>
      </c>
      <c r="BX620" s="358">
        <v>0.90613880999999996</v>
      </c>
      <c r="BY620" s="358">
        <v>3.1966299999999998E-3</v>
      </c>
      <c r="BZ620" s="358">
        <v>2.2762612000000002E-2</v>
      </c>
      <c r="CA620" s="358">
        <v>9.2953480000000002E-3</v>
      </c>
      <c r="CB620" s="359">
        <v>2.2046726999999999E-2</v>
      </c>
      <c r="CC620" s="64">
        <v>296</v>
      </c>
      <c r="CD620" s="64">
        <v>307</v>
      </c>
      <c r="CE620" s="64">
        <v>267</v>
      </c>
      <c r="CF620" s="64">
        <v>284</v>
      </c>
      <c r="CG620" s="64">
        <v>248</v>
      </c>
      <c r="CH620" s="64">
        <v>193</v>
      </c>
      <c r="CI620" s="64">
        <v>213</v>
      </c>
      <c r="CJ620" s="64">
        <v>224</v>
      </c>
      <c r="CK620" s="64">
        <v>227</v>
      </c>
      <c r="CL620" s="327">
        <v>259</v>
      </c>
      <c r="CM620" s="328">
        <v>0.175639358474209</v>
      </c>
      <c r="CN620" s="328">
        <v>0.10320047674133299</v>
      </c>
      <c r="CO620" s="55" t="s">
        <v>43</v>
      </c>
      <c r="CQ620" s="155"/>
      <c r="CR620" s="318">
        <f>VLOOKUP($C620,'[1]Prioritized List'!$B:$AP,39,FALSE)</f>
        <v>0</v>
      </c>
      <c r="CS620" s="331">
        <v>0</v>
      </c>
      <c r="CT620" s="214">
        <v>0</v>
      </c>
      <c r="CU620" s="302">
        <v>9</v>
      </c>
      <c r="CV620" s="302">
        <v>9</v>
      </c>
      <c r="CW620" s="352" t="s">
        <v>2829</v>
      </c>
      <c r="CY620" s="155"/>
      <c r="CZ620" s="155"/>
      <c r="DA620" s="155" t="s">
        <v>3040</v>
      </c>
    </row>
    <row r="621" spans="1:105" s="153" customFormat="1">
      <c r="A621" s="55">
        <v>620</v>
      </c>
      <c r="B621" s="150" t="s">
        <v>1288</v>
      </c>
      <c r="C621" s="150" t="s">
        <v>1288</v>
      </c>
      <c r="D621" s="151" t="s">
        <v>29</v>
      </c>
      <c r="E621" s="152"/>
      <c r="G621" s="154"/>
      <c r="H621" s="154"/>
      <c r="I621" s="154"/>
      <c r="J621" s="155"/>
      <c r="K621" s="155" t="s">
        <v>41</v>
      </c>
      <c r="L621" s="155"/>
      <c r="M621" s="158" t="s">
        <v>495</v>
      </c>
      <c r="N621" s="160" t="s">
        <v>1553</v>
      </c>
      <c r="O621" s="159" t="s">
        <v>1287</v>
      </c>
      <c r="P621" s="160" t="s">
        <v>1560</v>
      </c>
      <c r="Q621" s="161" t="s">
        <v>1521</v>
      </c>
      <c r="R621" s="162">
        <v>41872</v>
      </c>
      <c r="S621" s="163" t="s">
        <v>1527</v>
      </c>
      <c r="T621" s="166"/>
      <c r="U621" s="155" t="s">
        <v>66</v>
      </c>
      <c r="W621" s="167"/>
      <c r="X621" s="161" t="s">
        <v>1179</v>
      </c>
      <c r="Y621" s="155"/>
      <c r="Z621" s="155"/>
      <c r="AA621" s="162"/>
      <c r="AB621" s="162"/>
      <c r="AC621" s="269"/>
      <c r="AD621" s="162"/>
      <c r="AE621" s="168"/>
      <c r="AF621" s="282"/>
      <c r="AG621" s="282"/>
      <c r="AH621" s="167">
        <v>42005</v>
      </c>
      <c r="AJ621" s="168"/>
      <c r="AK621" s="162">
        <v>42101</v>
      </c>
      <c r="AL621" s="162" t="s">
        <v>2013</v>
      </c>
      <c r="AM621" s="71">
        <v>2</v>
      </c>
      <c r="AN621" s="71">
        <v>1</v>
      </c>
      <c r="AO621" s="162">
        <v>42093</v>
      </c>
      <c r="AQ621" s="168"/>
      <c r="AR621" s="162">
        <v>42093</v>
      </c>
      <c r="AS621" s="71"/>
      <c r="AT621" s="282" t="s">
        <v>1967</v>
      </c>
      <c r="AU621" s="168"/>
      <c r="AW621" s="71"/>
      <c r="AX621" s="155" t="s">
        <v>1967</v>
      </c>
      <c r="AY621">
        <v>30.149749999999997</v>
      </c>
      <c r="AZ621">
        <v>114.11018333333332</v>
      </c>
      <c r="BA621" s="157">
        <v>26</v>
      </c>
      <c r="BB621" s="164">
        <v>1.9</v>
      </c>
      <c r="BC621" s="165"/>
      <c r="BD621" s="155" t="s">
        <v>43</v>
      </c>
      <c r="BE621" s="303">
        <v>4.3373214285714283</v>
      </c>
      <c r="BF621" s="296" t="s">
        <v>1967</v>
      </c>
      <c r="BG621" s="162">
        <v>42212</v>
      </c>
      <c r="BH621" s="162" t="s">
        <v>1124</v>
      </c>
      <c r="BI621" s="95" t="s">
        <v>2023</v>
      </c>
      <c r="BJ621" s="99">
        <v>870.65719999999999</v>
      </c>
      <c r="BK621" s="307"/>
      <c r="BL621" s="93" t="s">
        <v>2015</v>
      </c>
      <c r="BM621" s="55">
        <v>5</v>
      </c>
      <c r="BN621" s="322" t="s">
        <v>2136</v>
      </c>
      <c r="BO621" s="358">
        <v>0</v>
      </c>
      <c r="BP621" s="358">
        <v>2E-3</v>
      </c>
      <c r="BQ621" s="358">
        <v>0.995</v>
      </c>
      <c r="BR621" s="358">
        <v>3.0000000000000001E-3</v>
      </c>
      <c r="BS621" s="358">
        <v>0</v>
      </c>
      <c r="BT621" s="358">
        <v>0</v>
      </c>
      <c r="BU621" s="359">
        <v>0</v>
      </c>
      <c r="BV621" s="358">
        <v>2.2736437000000002E-2</v>
      </c>
      <c r="BW621" s="358">
        <v>6.0506165000000001E-2</v>
      </c>
      <c r="BX621" s="358">
        <v>0.87094892700000004</v>
      </c>
      <c r="BY621" s="358">
        <v>1.9612788999999999E-2</v>
      </c>
      <c r="BZ621" s="358">
        <v>5.0584200000000005E-4</v>
      </c>
      <c r="CA621" s="358">
        <v>3.2669880000000002E-3</v>
      </c>
      <c r="CB621" s="359">
        <v>2.2422853E-2</v>
      </c>
      <c r="CC621" s="64">
        <v>296</v>
      </c>
      <c r="CD621" s="64">
        <v>307</v>
      </c>
      <c r="CE621" s="64">
        <v>268</v>
      </c>
      <c r="CF621" s="64">
        <v>283</v>
      </c>
      <c r="CG621" s="64">
        <v>248</v>
      </c>
      <c r="CH621" s="64">
        <v>193</v>
      </c>
      <c r="CI621" s="64">
        <v>213</v>
      </c>
      <c r="CJ621" s="64">
        <v>224</v>
      </c>
      <c r="CK621" s="64">
        <v>226</v>
      </c>
      <c r="CL621" s="327">
        <v>259</v>
      </c>
      <c r="CM621" s="328">
        <v>0.35194336078601401</v>
      </c>
      <c r="CN621" s="328">
        <v>7.1657897083742095E-2</v>
      </c>
      <c r="CO621" s="55" t="s">
        <v>2050</v>
      </c>
      <c r="CQ621" s="155"/>
      <c r="CR621" s="318">
        <f>VLOOKUP($C621,'[1]Prioritized List'!$B:$AP,39,FALSE)</f>
        <v>0</v>
      </c>
      <c r="CS621" s="331">
        <v>0</v>
      </c>
      <c r="CT621" s="214">
        <v>0</v>
      </c>
      <c r="CU621" s="302">
        <v>9</v>
      </c>
      <c r="CV621" s="302">
        <v>9</v>
      </c>
      <c r="CW621" s="352" t="s">
        <v>2830</v>
      </c>
      <c r="CY621" s="155"/>
      <c r="CZ621" s="155"/>
      <c r="DA621" s="155"/>
    </row>
    <row r="622" spans="1:105" s="153" customFormat="1">
      <c r="A622" s="55">
        <v>621</v>
      </c>
      <c r="B622" s="150" t="s">
        <v>1289</v>
      </c>
      <c r="C622" s="150" t="s">
        <v>1289</v>
      </c>
      <c r="D622" s="151" t="s">
        <v>29</v>
      </c>
      <c r="E622" s="152"/>
      <c r="G622" s="154"/>
      <c r="H622" s="154"/>
      <c r="I622" s="154"/>
      <c r="J622" s="155"/>
      <c r="K622" s="155" t="s">
        <v>41</v>
      </c>
      <c r="L622" s="155"/>
      <c r="M622" s="158" t="s">
        <v>495</v>
      </c>
      <c r="N622" s="160" t="s">
        <v>1553</v>
      </c>
      <c r="O622" s="159" t="s">
        <v>1287</v>
      </c>
      <c r="P622" s="160" t="s">
        <v>1560</v>
      </c>
      <c r="Q622" s="161" t="s">
        <v>1521</v>
      </c>
      <c r="R622" s="162">
        <v>41872</v>
      </c>
      <c r="S622" s="163" t="s">
        <v>1527</v>
      </c>
      <c r="T622" s="166"/>
      <c r="U622" s="155" t="s">
        <v>66</v>
      </c>
      <c r="W622" s="167"/>
      <c r="X622" s="161" t="s">
        <v>1179</v>
      </c>
      <c r="Y622" s="155"/>
      <c r="Z622" s="155"/>
      <c r="AA622" s="162"/>
      <c r="AB622" s="162"/>
      <c r="AC622" s="269"/>
      <c r="AD622" s="162"/>
      <c r="AE622" s="168"/>
      <c r="AF622" s="282"/>
      <c r="AG622" s="282"/>
      <c r="AH622" s="167">
        <v>42005</v>
      </c>
      <c r="AJ622" s="168"/>
      <c r="AK622" s="162">
        <v>42101</v>
      </c>
      <c r="AL622" s="162" t="s">
        <v>2013</v>
      </c>
      <c r="AM622" s="71">
        <v>2</v>
      </c>
      <c r="AN622" s="71">
        <v>1</v>
      </c>
      <c r="AO622" s="162">
        <v>42093</v>
      </c>
      <c r="AQ622" s="168"/>
      <c r="AR622" s="162">
        <v>42093</v>
      </c>
      <c r="AS622" s="71"/>
      <c r="AT622" s="282"/>
      <c r="AU622" s="168"/>
      <c r="AW622" s="71"/>
      <c r="AX622" s="155" t="s">
        <v>1967</v>
      </c>
      <c r="AY622">
        <v>30.149650000000001</v>
      </c>
      <c r="AZ622">
        <v>114.11035</v>
      </c>
      <c r="BA622" s="157">
        <v>33</v>
      </c>
      <c r="BB622" s="164">
        <v>2.4</v>
      </c>
      <c r="BC622" s="165"/>
      <c r="BD622" s="155" t="s">
        <v>43</v>
      </c>
      <c r="BE622" s="303">
        <v>4.4137499999999994</v>
      </c>
      <c r="BF622" s="296" t="s">
        <v>1967</v>
      </c>
      <c r="BG622" s="162">
        <v>42212</v>
      </c>
      <c r="BH622" s="162" t="s">
        <v>1124</v>
      </c>
      <c r="BI622" s="95" t="s">
        <v>2023</v>
      </c>
      <c r="BJ622" s="99">
        <v>72.538699999999992</v>
      </c>
      <c r="BK622" s="307"/>
      <c r="BL622" s="93" t="s">
        <v>2015</v>
      </c>
      <c r="BM622" s="55">
        <v>5</v>
      </c>
      <c r="BN622" s="322" t="s">
        <v>2136</v>
      </c>
      <c r="BO622" s="358">
        <v>1E-3</v>
      </c>
      <c r="BP622" s="358">
        <v>1E-3</v>
      </c>
      <c r="BQ622" s="358">
        <v>0.98899999999999999</v>
      </c>
      <c r="BR622" s="358">
        <v>5.0000000000000001E-3</v>
      </c>
      <c r="BS622" s="358">
        <v>0</v>
      </c>
      <c r="BT622" s="358">
        <v>4.0000000000000001E-3</v>
      </c>
      <c r="BU622" s="359">
        <v>1E-3</v>
      </c>
      <c r="BV622" s="358">
        <v>5.3591419999999999E-3</v>
      </c>
      <c r="BW622" s="358">
        <v>4.6373132999999997E-2</v>
      </c>
      <c r="BX622" s="358">
        <v>0.89607946599999999</v>
      </c>
      <c r="BY622" s="358">
        <v>9.3390369999999997E-3</v>
      </c>
      <c r="BZ622" s="358">
        <v>1.2302398000000001E-2</v>
      </c>
      <c r="CA622" s="358">
        <v>7.7704000000000002E-3</v>
      </c>
      <c r="CB622" s="359">
        <v>2.2776423000000001E-2</v>
      </c>
      <c r="CC622" s="64">
        <v>296</v>
      </c>
      <c r="CD622" s="64">
        <v>307</v>
      </c>
      <c r="CE622" s="64">
        <v>268</v>
      </c>
      <c r="CF622" s="64">
        <v>283</v>
      </c>
      <c r="CG622" s="64">
        <v>248</v>
      </c>
      <c r="CH622" s="64">
        <v>193</v>
      </c>
      <c r="CI622" s="64">
        <v>213</v>
      </c>
      <c r="CJ622" s="64">
        <v>224</v>
      </c>
      <c r="CK622" s="64">
        <v>226</v>
      </c>
      <c r="CL622" s="327">
        <v>259</v>
      </c>
      <c r="CM622" s="328">
        <v>0.236728796416703</v>
      </c>
      <c r="CN622" s="328">
        <v>9.3703857948737396E-2</v>
      </c>
      <c r="CO622" s="55" t="s">
        <v>43</v>
      </c>
      <c r="CQ622" s="155"/>
      <c r="CR622" s="318">
        <f>VLOOKUP($C622,'[1]Prioritized List'!$B:$AP,39,FALSE)</f>
        <v>0</v>
      </c>
      <c r="CS622" s="331">
        <v>0</v>
      </c>
      <c r="CT622" s="214">
        <v>0</v>
      </c>
      <c r="CU622" s="302">
        <v>9</v>
      </c>
      <c r="CV622" s="302">
        <v>9</v>
      </c>
      <c r="CW622" s="352" t="s">
        <v>2831</v>
      </c>
      <c r="CY622" s="155"/>
      <c r="CZ622" s="155"/>
      <c r="DA622" s="155"/>
    </row>
    <row r="623" spans="1:105" s="153" customFormat="1">
      <c r="A623" s="55">
        <v>622</v>
      </c>
      <c r="B623" s="150" t="s">
        <v>1290</v>
      </c>
      <c r="C623" s="150" t="s">
        <v>1290</v>
      </c>
      <c r="D623" s="151" t="s">
        <v>29</v>
      </c>
      <c r="E623" s="152"/>
      <c r="G623" s="154"/>
      <c r="H623" s="154"/>
      <c r="I623" s="154"/>
      <c r="J623" s="155"/>
      <c r="K623" s="155" t="s">
        <v>41</v>
      </c>
      <c r="L623" s="155"/>
      <c r="M623" s="158" t="s">
        <v>495</v>
      </c>
      <c r="N623" s="160" t="s">
        <v>1553</v>
      </c>
      <c r="O623" s="159" t="s">
        <v>1287</v>
      </c>
      <c r="P623" s="160" t="s">
        <v>1560</v>
      </c>
      <c r="Q623" s="161" t="s">
        <v>1521</v>
      </c>
      <c r="R623" s="162">
        <v>41872</v>
      </c>
      <c r="S623" s="163" t="s">
        <v>1527</v>
      </c>
      <c r="T623" s="166"/>
      <c r="U623" s="155" t="s">
        <v>66</v>
      </c>
      <c r="W623" s="167"/>
      <c r="X623" s="161" t="s">
        <v>1179</v>
      </c>
      <c r="Y623" s="155"/>
      <c r="Z623" s="155"/>
      <c r="AA623" s="162"/>
      <c r="AB623" s="162"/>
      <c r="AC623" s="269"/>
      <c r="AD623" s="162"/>
      <c r="AE623" s="168"/>
      <c r="AF623" s="282"/>
      <c r="AG623" s="282"/>
      <c r="AH623" s="167">
        <v>42005</v>
      </c>
      <c r="AJ623" s="168"/>
      <c r="AK623" s="162">
        <v>42101</v>
      </c>
      <c r="AL623" s="162" t="s">
        <v>2013</v>
      </c>
      <c r="AM623" s="71">
        <v>2</v>
      </c>
      <c r="AN623" s="71">
        <v>2</v>
      </c>
      <c r="AO623" s="162">
        <v>42093</v>
      </c>
      <c r="AQ623" s="168"/>
      <c r="AR623" s="162">
        <v>42093</v>
      </c>
      <c r="AS623" s="71"/>
      <c r="AT623" s="282" t="s">
        <v>1967</v>
      </c>
      <c r="AU623" s="168"/>
      <c r="AW623" s="71"/>
      <c r="AX623" s="155" t="s">
        <v>1967</v>
      </c>
      <c r="AY623">
        <v>30.053516666666667</v>
      </c>
      <c r="AZ623">
        <v>114.07635000000001</v>
      </c>
      <c r="BA623" s="157">
        <v>36</v>
      </c>
      <c r="BB623" s="164">
        <v>0.6</v>
      </c>
      <c r="BC623" s="165"/>
      <c r="BD623" s="155" t="s">
        <v>43</v>
      </c>
      <c r="BE623" s="303">
        <v>4.3564285714285713</v>
      </c>
      <c r="BF623" s="296" t="s">
        <v>1967</v>
      </c>
      <c r="BG623" s="162">
        <v>42212</v>
      </c>
      <c r="BH623" s="162" t="s">
        <v>1124</v>
      </c>
      <c r="BI623" s="95" t="s">
        <v>2023</v>
      </c>
      <c r="BJ623" s="99">
        <v>175.66159999999996</v>
      </c>
      <c r="BK623" s="307"/>
      <c r="BL623" s="93" t="s">
        <v>2015</v>
      </c>
      <c r="BM623" s="55">
        <v>5</v>
      </c>
      <c r="BN623" s="322" t="s">
        <v>2136</v>
      </c>
      <c r="BO623" s="358">
        <v>2E-3</v>
      </c>
      <c r="BP623" s="358">
        <v>2E-3</v>
      </c>
      <c r="BQ623" s="358">
        <v>0.98799999999999999</v>
      </c>
      <c r="BR623" s="358">
        <v>3.0000000000000001E-3</v>
      </c>
      <c r="BS623" s="358">
        <v>4.0000000000000001E-3</v>
      </c>
      <c r="BT623" s="358">
        <v>1E-3</v>
      </c>
      <c r="BU623" s="359">
        <v>1E-3</v>
      </c>
      <c r="BV623" s="358">
        <v>9.9940999999999997E-6</v>
      </c>
      <c r="BW623" s="358">
        <v>3.8599904999999997E-2</v>
      </c>
      <c r="BX623" s="358">
        <v>0.91425022199999995</v>
      </c>
      <c r="BY623" s="358">
        <v>3.8931539999999998E-3</v>
      </c>
      <c r="BZ623" s="358">
        <v>2.0038470999999999E-2</v>
      </c>
      <c r="CA623" s="358">
        <v>4.1999139999999999E-3</v>
      </c>
      <c r="CB623" s="359">
        <v>1.9008339999999999E-2</v>
      </c>
      <c r="CC623" s="64">
        <v>297</v>
      </c>
      <c r="CD623" s="64">
        <v>307</v>
      </c>
      <c r="CE623" s="64">
        <v>267</v>
      </c>
      <c r="CF623" s="64">
        <v>283</v>
      </c>
      <c r="CG623" s="64">
        <v>248</v>
      </c>
      <c r="CH623" s="64">
        <v>193</v>
      </c>
      <c r="CI623" s="64">
        <v>213</v>
      </c>
      <c r="CJ623" s="64">
        <v>224</v>
      </c>
      <c r="CK623" s="64">
        <v>226</v>
      </c>
      <c r="CL623" s="327">
        <v>259</v>
      </c>
      <c r="CM623" s="328">
        <v>0.19135963011125601</v>
      </c>
      <c r="CN623" s="328">
        <v>0.102097702176321</v>
      </c>
      <c r="CO623" s="55" t="s">
        <v>43</v>
      </c>
      <c r="CQ623" s="155"/>
      <c r="CR623" s="318">
        <f>VLOOKUP($C623,'[1]Prioritized List'!$B:$AP,39,FALSE)</f>
        <v>0</v>
      </c>
      <c r="CS623" s="331">
        <v>0</v>
      </c>
      <c r="CT623" s="214">
        <v>0</v>
      </c>
      <c r="CU623" s="302">
        <v>9</v>
      </c>
      <c r="CV623" s="302">
        <v>9</v>
      </c>
      <c r="CW623" s="352" t="s">
        <v>2832</v>
      </c>
      <c r="CY623" s="155"/>
      <c r="CZ623" s="155"/>
      <c r="DA623" s="155" t="s">
        <v>3040</v>
      </c>
    </row>
    <row r="624" spans="1:105" s="153" customFormat="1">
      <c r="A624" s="55">
        <v>623</v>
      </c>
      <c r="B624" s="150" t="s">
        <v>1291</v>
      </c>
      <c r="C624" s="150" t="s">
        <v>1291</v>
      </c>
      <c r="D624" s="151" t="s">
        <v>29</v>
      </c>
      <c r="E624" s="152"/>
      <c r="G624" s="154"/>
      <c r="H624" s="154"/>
      <c r="I624" s="154"/>
      <c r="J624" s="155"/>
      <c r="K624" s="155" t="s">
        <v>41</v>
      </c>
      <c r="L624" s="155"/>
      <c r="M624" s="158" t="s">
        <v>495</v>
      </c>
      <c r="N624" s="160" t="s">
        <v>1553</v>
      </c>
      <c r="O624" s="159" t="s">
        <v>1287</v>
      </c>
      <c r="P624" s="160" t="s">
        <v>1560</v>
      </c>
      <c r="Q624" s="161" t="s">
        <v>1521</v>
      </c>
      <c r="R624" s="162">
        <v>41872</v>
      </c>
      <c r="S624" s="163" t="s">
        <v>1527</v>
      </c>
      <c r="T624" s="166"/>
      <c r="U624" s="155" t="s">
        <v>66</v>
      </c>
      <c r="W624" s="167"/>
      <c r="X624" s="161" t="s">
        <v>1179</v>
      </c>
      <c r="Y624" s="155"/>
      <c r="Z624" s="155"/>
      <c r="AA624" s="162"/>
      <c r="AB624" s="162"/>
      <c r="AC624" s="269"/>
      <c r="AD624" s="162"/>
      <c r="AE624" s="168"/>
      <c r="AF624" s="282"/>
      <c r="AG624" s="282"/>
      <c r="AH624" s="167">
        <v>42005</v>
      </c>
      <c r="AJ624" s="168"/>
      <c r="AK624" s="162">
        <v>42101</v>
      </c>
      <c r="AL624" s="162" t="s">
        <v>2013</v>
      </c>
      <c r="AM624" s="71">
        <v>2</v>
      </c>
      <c r="AN624" s="71">
        <v>2</v>
      </c>
      <c r="AO624" s="162">
        <v>42093</v>
      </c>
      <c r="AQ624" s="168"/>
      <c r="AR624" s="162">
        <v>42093</v>
      </c>
      <c r="AS624" s="71"/>
      <c r="AT624" s="282" t="s">
        <v>1967</v>
      </c>
      <c r="AU624" s="168"/>
      <c r="AW624" s="71"/>
      <c r="AX624" s="155" t="s">
        <v>1967</v>
      </c>
      <c r="AY624">
        <v>30.038633333333333</v>
      </c>
      <c r="AZ624">
        <v>114.06264999999999</v>
      </c>
      <c r="BA624" s="157">
        <v>28</v>
      </c>
      <c r="BB624" s="164">
        <v>2.7</v>
      </c>
      <c r="BC624" s="165"/>
      <c r="BD624" s="155"/>
      <c r="BE624" s="303"/>
      <c r="BF624" s="296" t="s">
        <v>2015</v>
      </c>
      <c r="BG624" s="162"/>
      <c r="BH624" s="162"/>
      <c r="BI624" s="95"/>
      <c r="BJ624" s="99"/>
      <c r="BK624" s="307"/>
      <c r="BL624" s="93"/>
      <c r="BM624" s="55"/>
      <c r="BN624" s="55"/>
      <c r="BO624" s="358"/>
      <c r="BP624" s="358"/>
      <c r="BQ624" s="358"/>
      <c r="BR624" s="358"/>
      <c r="BS624" s="358"/>
      <c r="BT624" s="358"/>
      <c r="BU624" s="359"/>
      <c r="BV624" s="358"/>
      <c r="BW624" s="358"/>
      <c r="BX624" s="358"/>
      <c r="BY624" s="358"/>
      <c r="BZ624" s="358"/>
      <c r="CA624" s="358"/>
      <c r="CB624" s="359"/>
      <c r="CC624" s="64"/>
      <c r="CD624" s="64"/>
      <c r="CE624" s="64"/>
      <c r="CF624" s="64"/>
      <c r="CG624" s="64"/>
      <c r="CH624" s="64"/>
      <c r="CI624" s="64"/>
      <c r="CJ624" s="64"/>
      <c r="CK624" s="64"/>
      <c r="CL624" s="327"/>
      <c r="CM624" s="328" t="s">
        <v>2143</v>
      </c>
      <c r="CN624" s="328" t="s">
        <v>2143</v>
      </c>
      <c r="CO624" s="55" t="s">
        <v>2050</v>
      </c>
      <c r="CQ624" s="155"/>
      <c r="CR624" s="318" t="e">
        <f>VLOOKUP($C624,'[1]Prioritized List'!$B:$AP,39,FALSE)</f>
        <v>#N/A</v>
      </c>
      <c r="CS624" s="331">
        <v>0</v>
      </c>
      <c r="CT624" s="214">
        <v>0</v>
      </c>
      <c r="CU624" s="302">
        <v>9</v>
      </c>
      <c r="CV624" s="302">
        <v>9</v>
      </c>
      <c r="CW624" s="353" t="s">
        <v>2143</v>
      </c>
      <c r="CY624" s="155"/>
      <c r="CZ624" s="155"/>
      <c r="DA624" s="155"/>
    </row>
    <row r="625" spans="1:105" s="153" customFormat="1">
      <c r="A625" s="55">
        <v>624</v>
      </c>
      <c r="B625" s="150" t="s">
        <v>1292</v>
      </c>
      <c r="C625" s="150" t="s">
        <v>1292</v>
      </c>
      <c r="D625" s="151" t="s">
        <v>29</v>
      </c>
      <c r="E625" s="152"/>
      <c r="G625" s="154"/>
      <c r="H625" s="154"/>
      <c r="I625" s="154"/>
      <c r="J625" s="155"/>
      <c r="K625" s="155" t="s">
        <v>41</v>
      </c>
      <c r="L625" s="155"/>
      <c r="M625" s="158" t="s">
        <v>495</v>
      </c>
      <c r="N625" s="160" t="s">
        <v>1553</v>
      </c>
      <c r="O625" s="159" t="s">
        <v>1287</v>
      </c>
      <c r="P625" s="160" t="s">
        <v>1560</v>
      </c>
      <c r="Q625" s="161" t="s">
        <v>1521</v>
      </c>
      <c r="R625" s="162">
        <v>41872</v>
      </c>
      <c r="S625" s="163" t="s">
        <v>1527</v>
      </c>
      <c r="T625" s="166"/>
      <c r="U625" s="155" t="s">
        <v>66</v>
      </c>
      <c r="W625" s="167"/>
      <c r="X625" s="161" t="s">
        <v>1179</v>
      </c>
      <c r="Y625" s="155"/>
      <c r="Z625" s="155"/>
      <c r="AA625" s="162"/>
      <c r="AB625" s="162"/>
      <c r="AC625" s="269"/>
      <c r="AD625" s="162"/>
      <c r="AE625" s="168"/>
      <c r="AF625" s="282"/>
      <c r="AG625" s="282"/>
      <c r="AH625" s="167">
        <v>42005</v>
      </c>
      <c r="AJ625" s="168"/>
      <c r="AK625" s="162">
        <v>42101</v>
      </c>
      <c r="AL625" s="162" t="s">
        <v>2013</v>
      </c>
      <c r="AM625" s="71">
        <v>2</v>
      </c>
      <c r="AN625" s="71">
        <v>1</v>
      </c>
      <c r="AO625" s="162">
        <v>42093</v>
      </c>
      <c r="AQ625" s="168"/>
      <c r="AR625" s="162">
        <v>42093</v>
      </c>
      <c r="AS625" s="71"/>
      <c r="AT625" s="282" t="s">
        <v>1967</v>
      </c>
      <c r="AU625" s="168"/>
      <c r="AW625" s="71"/>
      <c r="AX625" s="155" t="s">
        <v>1967</v>
      </c>
      <c r="AY625">
        <v>29.904533333333333</v>
      </c>
      <c r="AZ625">
        <v>113.94269999999999</v>
      </c>
      <c r="BA625" s="157">
        <v>35</v>
      </c>
      <c r="BB625" s="164">
        <v>1.7</v>
      </c>
      <c r="BC625" s="165"/>
      <c r="BD625" s="155" t="s">
        <v>43</v>
      </c>
      <c r="BE625" s="303">
        <v>4.4901785714285714</v>
      </c>
      <c r="BF625" s="296" t="s">
        <v>1967</v>
      </c>
      <c r="BG625" s="162">
        <v>42212</v>
      </c>
      <c r="BH625" s="162" t="s">
        <v>1124</v>
      </c>
      <c r="BI625" s="95" t="s">
        <v>2023</v>
      </c>
      <c r="BJ625" s="99">
        <v>274.04629999999997</v>
      </c>
      <c r="BK625" s="307"/>
      <c r="BL625" s="93" t="s">
        <v>2015</v>
      </c>
      <c r="BM625" s="55">
        <v>5</v>
      </c>
      <c r="BN625" s="322" t="s">
        <v>2136</v>
      </c>
      <c r="BO625" s="358">
        <v>0</v>
      </c>
      <c r="BP625" s="358">
        <v>0</v>
      </c>
      <c r="BQ625" s="358">
        <v>0.998</v>
      </c>
      <c r="BR625" s="358">
        <v>0</v>
      </c>
      <c r="BS625" s="358">
        <v>0</v>
      </c>
      <c r="BT625" s="358">
        <v>0</v>
      </c>
      <c r="BU625" s="359">
        <v>0</v>
      </c>
      <c r="BV625" s="358">
        <v>5.0032050000000002E-3</v>
      </c>
      <c r="BW625" s="358">
        <v>4.2046352000000002E-2</v>
      </c>
      <c r="BX625" s="358">
        <v>0.913659738</v>
      </c>
      <c r="BY625" s="358">
        <v>4.8000689999999997E-3</v>
      </c>
      <c r="BZ625" s="358">
        <v>1.3856998000000001E-2</v>
      </c>
      <c r="CA625" s="358">
        <v>1.6278149999999999E-3</v>
      </c>
      <c r="CB625" s="359">
        <v>1.9005821999999999E-2</v>
      </c>
      <c r="CC625" s="64">
        <v>297</v>
      </c>
      <c r="CD625" s="64">
        <v>307</v>
      </c>
      <c r="CE625" s="64">
        <v>267</v>
      </c>
      <c r="CF625" s="64">
        <v>283</v>
      </c>
      <c r="CG625" s="64">
        <v>248</v>
      </c>
      <c r="CH625" s="64">
        <v>193</v>
      </c>
      <c r="CI625" s="64">
        <v>213</v>
      </c>
      <c r="CJ625" s="64">
        <v>224</v>
      </c>
      <c r="CK625" s="64">
        <v>226</v>
      </c>
      <c r="CL625" s="327">
        <v>259</v>
      </c>
      <c r="CM625" s="328">
        <v>0.22944661176130601</v>
      </c>
      <c r="CN625" s="328">
        <v>9.5893493343333996E-2</v>
      </c>
      <c r="CO625" s="55" t="s">
        <v>43</v>
      </c>
      <c r="CQ625" s="155"/>
      <c r="CR625" s="318">
        <f>VLOOKUP($C625,'[1]Prioritized List'!$B:$AP,39,FALSE)</f>
        <v>0</v>
      </c>
      <c r="CS625" s="331">
        <v>0</v>
      </c>
      <c r="CT625" s="214">
        <v>0</v>
      </c>
      <c r="CU625" s="302">
        <v>9</v>
      </c>
      <c r="CV625" s="302">
        <v>9</v>
      </c>
      <c r="CW625" s="352" t="s">
        <v>2833</v>
      </c>
      <c r="CY625" s="155"/>
      <c r="CZ625" s="155"/>
      <c r="DA625" s="155"/>
    </row>
    <row r="626" spans="1:105" s="153" customFormat="1">
      <c r="A626" s="55">
        <v>625</v>
      </c>
      <c r="B626" s="150" t="s">
        <v>1293</v>
      </c>
      <c r="C626" s="150" t="s">
        <v>1293</v>
      </c>
      <c r="D626" s="151" t="s">
        <v>29</v>
      </c>
      <c r="E626" s="152"/>
      <c r="G626" s="154"/>
      <c r="H626" s="154"/>
      <c r="I626" s="154"/>
      <c r="J626" s="155"/>
      <c r="K626" s="155" t="s">
        <v>41</v>
      </c>
      <c r="L626" s="155"/>
      <c r="M626" s="158" t="s">
        <v>495</v>
      </c>
      <c r="N626" s="160" t="s">
        <v>1553</v>
      </c>
      <c r="O626" s="159" t="s">
        <v>1287</v>
      </c>
      <c r="P626" s="160" t="s">
        <v>1560</v>
      </c>
      <c r="Q626" s="161" t="s">
        <v>1521</v>
      </c>
      <c r="R626" s="162">
        <v>41872</v>
      </c>
      <c r="S626" s="163" t="s">
        <v>1527</v>
      </c>
      <c r="T626" s="166"/>
      <c r="U626" s="155" t="s">
        <v>66</v>
      </c>
      <c r="W626" s="167"/>
      <c r="X626" s="161" t="s">
        <v>1179</v>
      </c>
      <c r="Y626" s="155"/>
      <c r="Z626" s="155"/>
      <c r="AA626" s="162"/>
      <c r="AB626" s="162"/>
      <c r="AC626" s="269"/>
      <c r="AD626" s="162"/>
      <c r="AE626" s="168"/>
      <c r="AF626" s="282"/>
      <c r="AG626" s="282"/>
      <c r="AH626" s="167">
        <v>42005</v>
      </c>
      <c r="AJ626" s="168"/>
      <c r="AK626" s="162">
        <v>42101</v>
      </c>
      <c r="AL626" s="162" t="s">
        <v>2013</v>
      </c>
      <c r="AM626" s="71">
        <v>2</v>
      </c>
      <c r="AN626" s="71">
        <v>1</v>
      </c>
      <c r="AO626" s="162">
        <v>42093</v>
      </c>
      <c r="AQ626" s="168"/>
      <c r="AR626" s="162">
        <v>42093</v>
      </c>
      <c r="AS626" s="71"/>
      <c r="AT626" s="282" t="s">
        <v>1967</v>
      </c>
      <c r="AU626" s="168"/>
      <c r="AW626" s="71"/>
      <c r="AX626" s="155" t="s">
        <v>1967</v>
      </c>
      <c r="AY626">
        <v>29.865200000000002</v>
      </c>
      <c r="AZ626">
        <v>113.91388333333335</v>
      </c>
      <c r="BA626" s="157">
        <v>32</v>
      </c>
      <c r="BB626" s="164">
        <v>1</v>
      </c>
      <c r="BC626" s="165"/>
      <c r="BD626" s="155" t="s">
        <v>43</v>
      </c>
      <c r="BE626" s="303">
        <v>4.3755357142857134</v>
      </c>
      <c r="BF626" s="296" t="s">
        <v>1967</v>
      </c>
      <c r="BG626" s="162">
        <v>42212</v>
      </c>
      <c r="BH626" s="162" t="s">
        <v>1124</v>
      </c>
      <c r="BI626" s="95" t="s">
        <v>2023</v>
      </c>
      <c r="BJ626" s="99">
        <v>1019.4635000000001</v>
      </c>
      <c r="BK626" s="307">
        <v>1.44717800289436E-3</v>
      </c>
      <c r="BL626" s="93" t="s">
        <v>2015</v>
      </c>
      <c r="BM626" s="55">
        <v>5</v>
      </c>
      <c r="BN626" s="322" t="s">
        <v>2136</v>
      </c>
      <c r="BO626" s="358">
        <v>0</v>
      </c>
      <c r="BP626" s="358">
        <v>2E-3</v>
      </c>
      <c r="BQ626" s="358">
        <v>0.98899999999999999</v>
      </c>
      <c r="BR626" s="358">
        <v>1E-3</v>
      </c>
      <c r="BS626" s="358">
        <v>6.0000000000000001E-3</v>
      </c>
      <c r="BT626" s="358">
        <v>1E-3</v>
      </c>
      <c r="BU626" s="359">
        <v>1E-3</v>
      </c>
      <c r="BV626" s="358">
        <v>9.4212150000000001E-3</v>
      </c>
      <c r="BW626" s="358">
        <v>5.0494219E-2</v>
      </c>
      <c r="BX626" s="358">
        <v>0.89944457600000005</v>
      </c>
      <c r="BY626" s="358">
        <v>9.8382079999999993E-3</v>
      </c>
      <c r="BZ626" s="358">
        <v>1.0047985000000001E-2</v>
      </c>
      <c r="CA626" s="358">
        <v>2.0227880000000002E-3</v>
      </c>
      <c r="CB626" s="359">
        <v>1.8731008E-2</v>
      </c>
      <c r="CC626" s="64">
        <v>296</v>
      </c>
      <c r="CD626" s="64">
        <v>308</v>
      </c>
      <c r="CE626" s="64">
        <v>267</v>
      </c>
      <c r="CF626" s="64">
        <v>282</v>
      </c>
      <c r="CG626" s="64">
        <v>248</v>
      </c>
      <c r="CH626" s="64">
        <v>193</v>
      </c>
      <c r="CI626" s="64">
        <v>213</v>
      </c>
      <c r="CJ626" s="64">
        <v>224</v>
      </c>
      <c r="CK626" s="64">
        <v>226</v>
      </c>
      <c r="CL626" s="327">
        <v>259</v>
      </c>
      <c r="CM626" s="328">
        <v>0.25811298945239097</v>
      </c>
      <c r="CN626" s="328">
        <v>8.8341837728352704E-2</v>
      </c>
      <c r="CO626" s="55" t="s">
        <v>43</v>
      </c>
      <c r="CQ626" s="155"/>
      <c r="CR626" s="318">
        <f>VLOOKUP($C626,'[1]Prioritized List'!$B:$AP,39,FALSE)</f>
        <v>0</v>
      </c>
      <c r="CS626" s="331">
        <v>0</v>
      </c>
      <c r="CT626" s="214">
        <v>0</v>
      </c>
      <c r="CU626" s="302">
        <v>9</v>
      </c>
      <c r="CV626" s="302">
        <v>9</v>
      </c>
      <c r="CW626" s="352" t="s">
        <v>2834</v>
      </c>
      <c r="CY626" s="155"/>
      <c r="CZ626" s="155"/>
      <c r="DA626" s="155"/>
    </row>
    <row r="627" spans="1:105" s="153" customFormat="1">
      <c r="A627" s="55">
        <v>626</v>
      </c>
      <c r="B627" s="150" t="s">
        <v>1294</v>
      </c>
      <c r="C627" s="150" t="s">
        <v>1294</v>
      </c>
      <c r="D627" s="151" t="s">
        <v>29</v>
      </c>
      <c r="E627" s="152"/>
      <c r="G627" s="154"/>
      <c r="H627" s="154"/>
      <c r="I627" s="154"/>
      <c r="J627" s="155"/>
      <c r="K627" s="155" t="s">
        <v>41</v>
      </c>
      <c r="L627" s="155"/>
      <c r="M627" s="158" t="s">
        <v>495</v>
      </c>
      <c r="N627" s="160" t="s">
        <v>1553</v>
      </c>
      <c r="O627" s="159" t="s">
        <v>1287</v>
      </c>
      <c r="P627" s="160" t="s">
        <v>1560</v>
      </c>
      <c r="Q627" s="161" t="s">
        <v>1521</v>
      </c>
      <c r="R627" s="162">
        <v>41872</v>
      </c>
      <c r="S627" s="163" t="s">
        <v>1527</v>
      </c>
      <c r="T627" s="166"/>
      <c r="U627" s="155" t="s">
        <v>54</v>
      </c>
      <c r="W627" s="167"/>
      <c r="X627" s="161" t="s">
        <v>1179</v>
      </c>
      <c r="Y627" s="155"/>
      <c r="Z627" s="155"/>
      <c r="AA627" s="162"/>
      <c r="AB627" s="162"/>
      <c r="AC627" s="269"/>
      <c r="AD627" s="162"/>
      <c r="AE627" s="168"/>
      <c r="AF627" s="282"/>
      <c r="AG627" s="282"/>
      <c r="AH627" s="167">
        <v>42005</v>
      </c>
      <c r="AJ627" s="168"/>
      <c r="AK627" s="162">
        <v>42101</v>
      </c>
      <c r="AL627" s="162" t="s">
        <v>2013</v>
      </c>
      <c r="AM627" s="71">
        <v>2</v>
      </c>
      <c r="AN627" s="71">
        <v>1</v>
      </c>
      <c r="AO627" s="162">
        <v>42093</v>
      </c>
      <c r="AQ627" s="168"/>
      <c r="AR627" s="162">
        <v>42093</v>
      </c>
      <c r="AS627" s="71"/>
      <c r="AT627" s="282" t="s">
        <v>1967</v>
      </c>
      <c r="AU627" s="168"/>
      <c r="AW627" s="71"/>
      <c r="AX627" s="155" t="s">
        <v>1967</v>
      </c>
      <c r="AY627">
        <v>29.865016666666669</v>
      </c>
      <c r="AZ627">
        <v>113.91366666666666</v>
      </c>
      <c r="BA627" s="157">
        <v>32</v>
      </c>
      <c r="BB627" s="164">
        <v>2.5</v>
      </c>
      <c r="BC627" s="165"/>
      <c r="BD627" s="155" t="s">
        <v>43</v>
      </c>
      <c r="BE627" s="303">
        <v>4.3946428571428573</v>
      </c>
      <c r="BF627" s="296" t="s">
        <v>1967</v>
      </c>
      <c r="BG627" s="162">
        <v>42212</v>
      </c>
      <c r="BH627" s="162" t="s">
        <v>1124</v>
      </c>
      <c r="BI627" s="95" t="s">
        <v>2023</v>
      </c>
      <c r="BJ627" s="99">
        <v>285.89179999999999</v>
      </c>
      <c r="BK627" s="307">
        <v>3.4965034965035E-3</v>
      </c>
      <c r="BL627" s="93" t="s">
        <v>2015</v>
      </c>
      <c r="BM627" s="55">
        <v>5</v>
      </c>
      <c r="BN627" s="322" t="s">
        <v>2136</v>
      </c>
      <c r="BO627" s="358">
        <v>0</v>
      </c>
      <c r="BP627" s="358">
        <v>0</v>
      </c>
      <c r="BQ627" s="358">
        <v>0.999</v>
      </c>
      <c r="BR627" s="358">
        <v>0</v>
      </c>
      <c r="BS627" s="358">
        <v>0</v>
      </c>
      <c r="BT627" s="358">
        <v>0</v>
      </c>
      <c r="BU627" s="359">
        <v>0</v>
      </c>
      <c r="BV627" s="358">
        <v>1.3585043999999999E-2</v>
      </c>
      <c r="BW627" s="358">
        <v>5.6382090000000003E-2</v>
      </c>
      <c r="BX627" s="358">
        <v>0.890763042</v>
      </c>
      <c r="BY627" s="358">
        <v>1.0344032E-2</v>
      </c>
      <c r="BZ627" s="358">
        <v>6.770514E-3</v>
      </c>
      <c r="CA627" s="358">
        <v>1.219148E-3</v>
      </c>
      <c r="CB627" s="359">
        <v>2.0936130000000001E-2</v>
      </c>
      <c r="CC627" s="64">
        <v>296</v>
      </c>
      <c r="CD627" s="64">
        <v>307</v>
      </c>
      <c r="CE627" s="64">
        <v>267</v>
      </c>
      <c r="CF627" s="64">
        <v>284</v>
      </c>
      <c r="CG627" s="64">
        <v>248</v>
      </c>
      <c r="CH627" s="64">
        <v>193</v>
      </c>
      <c r="CI627" s="64">
        <v>213</v>
      </c>
      <c r="CJ627" s="64">
        <v>224</v>
      </c>
      <c r="CK627" s="64">
        <v>227</v>
      </c>
      <c r="CL627" s="327">
        <v>259</v>
      </c>
      <c r="CM627" s="328">
        <v>0.30021673168617302</v>
      </c>
      <c r="CN627" s="328">
        <v>8.2713908159894295E-2</v>
      </c>
      <c r="CO627" s="55" t="s">
        <v>43</v>
      </c>
      <c r="CQ627" s="155"/>
      <c r="CR627" s="318">
        <f>VLOOKUP($C627,'[1]Prioritized List'!$B:$AP,39,FALSE)</f>
        <v>0</v>
      </c>
      <c r="CS627" s="331">
        <v>0</v>
      </c>
      <c r="CT627" s="214">
        <v>0</v>
      </c>
      <c r="CU627" s="302">
        <v>9</v>
      </c>
      <c r="CV627" s="302">
        <v>9</v>
      </c>
      <c r="CW627" s="352" t="s">
        <v>2835</v>
      </c>
      <c r="CY627" s="155"/>
      <c r="CZ627" s="155"/>
      <c r="DA627" s="155"/>
    </row>
    <row r="628" spans="1:105" s="153" customFormat="1">
      <c r="A628" s="55">
        <v>627</v>
      </c>
      <c r="B628" s="150" t="s">
        <v>1295</v>
      </c>
      <c r="C628" s="150" t="s">
        <v>1295</v>
      </c>
      <c r="D628" s="151" t="s">
        <v>29</v>
      </c>
      <c r="E628" s="152"/>
      <c r="G628" s="154"/>
      <c r="H628" s="154"/>
      <c r="I628" s="154"/>
      <c r="J628" s="155"/>
      <c r="K628" s="155" t="s">
        <v>41</v>
      </c>
      <c r="L628" s="155"/>
      <c r="M628" s="158" t="s">
        <v>495</v>
      </c>
      <c r="N628" s="160" t="s">
        <v>1553</v>
      </c>
      <c r="O628" s="159" t="s">
        <v>1287</v>
      </c>
      <c r="P628" s="160" t="s">
        <v>1560</v>
      </c>
      <c r="Q628" s="161" t="s">
        <v>1521</v>
      </c>
      <c r="R628" s="162">
        <v>41872</v>
      </c>
      <c r="S628" s="163" t="s">
        <v>1527</v>
      </c>
      <c r="T628" s="166"/>
      <c r="U628" s="155" t="s">
        <v>66</v>
      </c>
      <c r="W628" s="167"/>
      <c r="X628" s="161" t="s">
        <v>1179</v>
      </c>
      <c r="Y628" s="155"/>
      <c r="Z628" s="155"/>
      <c r="AA628" s="162"/>
      <c r="AB628" s="162"/>
      <c r="AC628" s="269"/>
      <c r="AD628" s="162"/>
      <c r="AE628" s="168"/>
      <c r="AF628" s="282"/>
      <c r="AG628" s="282"/>
      <c r="AH628" s="167">
        <v>42005</v>
      </c>
      <c r="AJ628" s="168"/>
      <c r="AK628" s="162">
        <v>42101</v>
      </c>
      <c r="AL628" s="162" t="s">
        <v>2013</v>
      </c>
      <c r="AM628" s="71">
        <v>2</v>
      </c>
      <c r="AN628" s="71">
        <v>1</v>
      </c>
      <c r="AO628" s="162">
        <v>42093</v>
      </c>
      <c r="AQ628" s="168"/>
      <c r="AR628" s="162">
        <v>42093</v>
      </c>
      <c r="AS628" s="71"/>
      <c r="AT628" s="282" t="s">
        <v>1967</v>
      </c>
      <c r="AU628" s="168"/>
      <c r="AW628" s="71"/>
      <c r="AX628" s="155" t="s">
        <v>1967</v>
      </c>
      <c r="AY628">
        <v>29.856983333333332</v>
      </c>
      <c r="AZ628">
        <v>113.90643333333333</v>
      </c>
      <c r="BA628" s="157">
        <v>46</v>
      </c>
      <c r="BB628" s="164">
        <v>5.2</v>
      </c>
      <c r="BC628" s="165"/>
      <c r="BD628" s="155" t="s">
        <v>43</v>
      </c>
      <c r="BE628" s="303">
        <v>4.5666071428571424</v>
      </c>
      <c r="BF628" s="296" t="s">
        <v>1967</v>
      </c>
      <c r="BG628" s="162">
        <v>42212</v>
      </c>
      <c r="BH628" s="162" t="s">
        <v>1124</v>
      </c>
      <c r="BI628" s="95" t="s">
        <v>2023</v>
      </c>
      <c r="BJ628" s="99">
        <v>351.42199999999997</v>
      </c>
      <c r="BK628" s="307">
        <v>4.3525571273123004E-3</v>
      </c>
      <c r="BL628" s="93" t="s">
        <v>2015</v>
      </c>
      <c r="BM628" s="55">
        <v>5</v>
      </c>
      <c r="BN628" s="322" t="s">
        <v>2136</v>
      </c>
      <c r="BO628" s="358">
        <v>0</v>
      </c>
      <c r="BP628" s="358">
        <v>1E-3</v>
      </c>
      <c r="BQ628" s="358">
        <v>0.998</v>
      </c>
      <c r="BR628" s="358">
        <v>0</v>
      </c>
      <c r="BS628" s="358">
        <v>0</v>
      </c>
      <c r="BT628" s="358">
        <v>0</v>
      </c>
      <c r="BU628" s="359">
        <v>0</v>
      </c>
      <c r="BV628" s="358">
        <v>2.121441E-2</v>
      </c>
      <c r="BW628" s="358">
        <v>5.8251465000000002E-2</v>
      </c>
      <c r="BX628" s="358">
        <v>0.87645398900000004</v>
      </c>
      <c r="BY628" s="358">
        <v>1.4350045000000001E-2</v>
      </c>
      <c r="BZ628" s="358">
        <v>7.7910080000000003E-3</v>
      </c>
      <c r="CA628" s="358">
        <v>9.9609899999999993E-6</v>
      </c>
      <c r="CB628" s="359">
        <v>2.1929121999999999E-2</v>
      </c>
      <c r="CC628" s="64">
        <v>296</v>
      </c>
      <c r="CD628" s="64">
        <v>307</v>
      </c>
      <c r="CE628" s="64">
        <v>268</v>
      </c>
      <c r="CF628" s="64">
        <v>283</v>
      </c>
      <c r="CG628" s="64">
        <v>248</v>
      </c>
      <c r="CH628" s="64">
        <v>193</v>
      </c>
      <c r="CI628" s="64">
        <v>213</v>
      </c>
      <c r="CJ628" s="64">
        <v>224</v>
      </c>
      <c r="CK628" s="64">
        <v>226</v>
      </c>
      <c r="CL628" s="327">
        <v>259</v>
      </c>
      <c r="CM628" s="328">
        <v>0.338794971824881</v>
      </c>
      <c r="CN628" s="328">
        <v>8.1333857785935895E-2</v>
      </c>
      <c r="CO628" s="55" t="s">
        <v>2050</v>
      </c>
      <c r="CQ628" s="155"/>
      <c r="CR628" s="318">
        <f>VLOOKUP($C628,'[1]Prioritized List'!$B:$AP,39,FALSE)</f>
        <v>0</v>
      </c>
      <c r="CS628" s="331">
        <v>0</v>
      </c>
      <c r="CT628" s="214">
        <v>0</v>
      </c>
      <c r="CU628" s="302">
        <v>9</v>
      </c>
      <c r="CV628" s="302">
        <v>9</v>
      </c>
      <c r="CW628" s="352" t="s">
        <v>2836</v>
      </c>
      <c r="CY628" s="155"/>
      <c r="CZ628" s="155"/>
      <c r="DA628" s="155"/>
    </row>
    <row r="629" spans="1:105" s="153" customFormat="1">
      <c r="A629" s="55">
        <v>628</v>
      </c>
      <c r="B629" s="150" t="s">
        <v>1296</v>
      </c>
      <c r="C629" s="150" t="s">
        <v>1296</v>
      </c>
      <c r="D629" s="151" t="s">
        <v>29</v>
      </c>
      <c r="E629" s="152"/>
      <c r="G629" s="154"/>
      <c r="H629" s="154"/>
      <c r="I629" s="154"/>
      <c r="J629" s="155"/>
      <c r="K629" s="155" t="s">
        <v>41</v>
      </c>
      <c r="L629" s="155"/>
      <c r="M629" s="158" t="s">
        <v>495</v>
      </c>
      <c r="N629" s="160" t="s">
        <v>1553</v>
      </c>
      <c r="O629" s="159" t="s">
        <v>1297</v>
      </c>
      <c r="P629" s="160"/>
      <c r="Q629" s="161" t="s">
        <v>1521</v>
      </c>
      <c r="R629" s="162">
        <v>41872</v>
      </c>
      <c r="S629" s="163" t="s">
        <v>1527</v>
      </c>
      <c r="T629" s="166"/>
      <c r="U629" s="155" t="s">
        <v>66</v>
      </c>
      <c r="W629" s="167"/>
      <c r="X629" s="161" t="s">
        <v>1179</v>
      </c>
      <c r="Y629" s="155"/>
      <c r="Z629" s="155"/>
      <c r="AA629" s="162"/>
      <c r="AB629" s="162"/>
      <c r="AC629" s="269"/>
      <c r="AD629" s="162"/>
      <c r="AE629" s="168"/>
      <c r="AF629" s="282"/>
      <c r="AG629" s="282"/>
      <c r="AH629" s="167">
        <v>42005</v>
      </c>
      <c r="AJ629" s="168"/>
      <c r="AK629" s="162">
        <v>42101</v>
      </c>
      <c r="AL629" s="162" t="s">
        <v>2013</v>
      </c>
      <c r="AM629" s="71">
        <v>2</v>
      </c>
      <c r="AN629" s="71">
        <v>2</v>
      </c>
      <c r="AO629" s="162">
        <v>42093</v>
      </c>
      <c r="AQ629" s="168"/>
      <c r="AR629" s="162">
        <v>42093</v>
      </c>
      <c r="AS629" s="71"/>
      <c r="AT629" s="282" t="s">
        <v>1967</v>
      </c>
      <c r="AU629" s="168"/>
      <c r="AW629" s="71"/>
      <c r="AX629" s="155" t="s">
        <v>1967</v>
      </c>
      <c r="AY629">
        <v>29.777666666666665</v>
      </c>
      <c r="AZ629">
        <v>113.92038333333332</v>
      </c>
      <c r="BA629" s="157">
        <v>62</v>
      </c>
      <c r="BB629" s="164">
        <v>1.7</v>
      </c>
      <c r="BC629" s="165"/>
      <c r="BD629" s="155" t="s">
        <v>43</v>
      </c>
      <c r="BE629" s="303">
        <v>4.3946428571428573</v>
      </c>
      <c r="BF629" s="296" t="s">
        <v>1967</v>
      </c>
      <c r="BG629" s="162">
        <v>42212</v>
      </c>
      <c r="BH629" s="162" t="s">
        <v>1124</v>
      </c>
      <c r="BI629" s="95" t="s">
        <v>2023</v>
      </c>
      <c r="BJ629" s="99">
        <v>125.80499999999999</v>
      </c>
      <c r="BK629" s="307">
        <v>6.3974410235905603E-3</v>
      </c>
      <c r="BL629" s="93" t="s">
        <v>2015</v>
      </c>
      <c r="BM629" s="55">
        <v>5</v>
      </c>
      <c r="BN629" s="322" t="s">
        <v>2136</v>
      </c>
      <c r="BO629" s="358">
        <v>0</v>
      </c>
      <c r="BP629" s="358">
        <v>2.4E-2</v>
      </c>
      <c r="BQ629" s="358">
        <v>0.96799999999999997</v>
      </c>
      <c r="BR629" s="358">
        <v>1E-3</v>
      </c>
      <c r="BS629" s="358">
        <v>0</v>
      </c>
      <c r="BT629" s="358">
        <v>1E-3</v>
      </c>
      <c r="BU629" s="359">
        <v>6.0000000000000001E-3</v>
      </c>
      <c r="BV629" s="358">
        <v>9.9408499999999999E-6</v>
      </c>
      <c r="BW629" s="358">
        <v>4.0153574999999997E-2</v>
      </c>
      <c r="BX629" s="358">
        <v>0.90019537599999999</v>
      </c>
      <c r="BY629" s="358">
        <v>5.2275300000000002E-3</v>
      </c>
      <c r="BZ629" s="358">
        <v>2.2148985E-2</v>
      </c>
      <c r="CA629" s="358">
        <v>8.3895789999999994E-3</v>
      </c>
      <c r="CB629" s="359">
        <v>2.3875014999999999E-2</v>
      </c>
      <c r="CC629" s="64">
        <v>296</v>
      </c>
      <c r="CD629" s="64">
        <v>308</v>
      </c>
      <c r="CE629" s="64">
        <v>267</v>
      </c>
      <c r="CF629" s="64">
        <v>282</v>
      </c>
      <c r="CG629" s="64">
        <v>248</v>
      </c>
      <c r="CH629" s="64">
        <v>193</v>
      </c>
      <c r="CI629" s="64">
        <v>213</v>
      </c>
      <c r="CJ629" s="64">
        <v>224</v>
      </c>
      <c r="CK629" s="64">
        <v>226</v>
      </c>
      <c r="CL629" s="327">
        <v>259</v>
      </c>
      <c r="CM629" s="328">
        <v>0.18855656697009099</v>
      </c>
      <c r="CN629" s="328">
        <v>0.10032051282051301</v>
      </c>
      <c r="CO629" s="55" t="s">
        <v>43</v>
      </c>
      <c r="CQ629" s="155"/>
      <c r="CR629" s="318">
        <f>VLOOKUP($C629,'[1]Prioritized List'!$B:$AP,39,FALSE)</f>
        <v>0</v>
      </c>
      <c r="CS629" s="331">
        <v>0</v>
      </c>
      <c r="CT629" s="214">
        <v>0</v>
      </c>
      <c r="CU629" s="302">
        <v>9</v>
      </c>
      <c r="CV629" s="302">
        <v>9</v>
      </c>
      <c r="CW629" s="352" t="s">
        <v>2837</v>
      </c>
      <c r="CY629" s="155"/>
      <c r="CZ629" s="155"/>
      <c r="DA629" s="155"/>
    </row>
    <row r="630" spans="1:105" s="153" customFormat="1">
      <c r="A630" s="55">
        <v>629</v>
      </c>
      <c r="B630" s="150" t="s">
        <v>1298</v>
      </c>
      <c r="C630" s="150" t="s">
        <v>1298</v>
      </c>
      <c r="D630" s="151" t="s">
        <v>29</v>
      </c>
      <c r="E630" s="152"/>
      <c r="G630" s="154"/>
      <c r="H630" s="154"/>
      <c r="I630" s="154"/>
      <c r="J630" s="155"/>
      <c r="K630" s="155" t="s">
        <v>41</v>
      </c>
      <c r="L630" s="155"/>
      <c r="M630" s="158" t="s">
        <v>495</v>
      </c>
      <c r="N630" s="160" t="s">
        <v>1553</v>
      </c>
      <c r="O630" s="159" t="s">
        <v>1297</v>
      </c>
      <c r="P630" s="160"/>
      <c r="Q630" s="161" t="s">
        <v>1521</v>
      </c>
      <c r="R630" s="162">
        <v>41872</v>
      </c>
      <c r="S630" s="163" t="s">
        <v>1527</v>
      </c>
      <c r="T630" s="166"/>
      <c r="U630" s="155" t="s">
        <v>66</v>
      </c>
      <c r="W630" s="167"/>
      <c r="X630" s="161" t="s">
        <v>1179</v>
      </c>
      <c r="Y630" s="155"/>
      <c r="Z630" s="155"/>
      <c r="AA630" s="162"/>
      <c r="AB630" s="162"/>
      <c r="AC630" s="269"/>
      <c r="AD630" s="162"/>
      <c r="AE630" s="168"/>
      <c r="AF630" s="282"/>
      <c r="AG630" s="282"/>
      <c r="AH630" s="167">
        <v>42005</v>
      </c>
      <c r="AJ630" s="168"/>
      <c r="AK630" s="162">
        <v>42101</v>
      </c>
      <c r="AL630" s="162" t="s">
        <v>2013</v>
      </c>
      <c r="AM630" s="71">
        <v>2</v>
      </c>
      <c r="AN630" s="71">
        <v>1</v>
      </c>
      <c r="AO630" s="162">
        <v>42093</v>
      </c>
      <c r="AQ630" s="168"/>
      <c r="AR630" s="162">
        <v>42093</v>
      </c>
      <c r="AS630" s="71"/>
      <c r="AT630" s="282"/>
      <c r="AU630" s="168"/>
      <c r="AW630" s="71"/>
      <c r="AX630" s="155" t="s">
        <v>1967</v>
      </c>
      <c r="AY630">
        <v>29.760949999999998</v>
      </c>
      <c r="AZ630">
        <v>113.92455000000001</v>
      </c>
      <c r="BA630" s="157">
        <v>55</v>
      </c>
      <c r="BB630" s="164">
        <v>1.2</v>
      </c>
      <c r="BC630" s="165"/>
      <c r="BD630" s="155" t="s">
        <v>43</v>
      </c>
      <c r="BE630" s="303">
        <v>4.3373214285714283</v>
      </c>
      <c r="BF630" s="296" t="s">
        <v>1967</v>
      </c>
      <c r="BG630" s="162">
        <v>42212</v>
      </c>
      <c r="BH630" s="162" t="s">
        <v>1124</v>
      </c>
      <c r="BI630" s="95" t="s">
        <v>2023</v>
      </c>
      <c r="BJ630" s="99">
        <v>164.90899999999999</v>
      </c>
      <c r="BK630" s="307">
        <v>5.0231839258114402E-3</v>
      </c>
      <c r="BL630" s="93" t="s">
        <v>2015</v>
      </c>
      <c r="BM630" s="55">
        <v>5</v>
      </c>
      <c r="BN630" s="322" t="s">
        <v>2136</v>
      </c>
      <c r="BO630" s="358">
        <v>0</v>
      </c>
      <c r="BP630" s="358">
        <v>7.0000000000000001E-3</v>
      </c>
      <c r="BQ630" s="358">
        <v>0.98399999999999999</v>
      </c>
      <c r="BR630" s="358">
        <v>0</v>
      </c>
      <c r="BS630" s="358">
        <v>3.0000000000000001E-3</v>
      </c>
      <c r="BT630" s="358">
        <v>5.0000000000000001E-3</v>
      </c>
      <c r="BU630" s="359">
        <v>0</v>
      </c>
      <c r="BV630" s="358">
        <v>7.5923099999999997E-4</v>
      </c>
      <c r="BW630" s="358">
        <v>3.9065343000000002E-2</v>
      </c>
      <c r="BX630" s="358">
        <v>0.90446468300000005</v>
      </c>
      <c r="BY630" s="358">
        <v>1.1323220000000001E-3</v>
      </c>
      <c r="BZ630" s="358">
        <v>2.5650961999999999E-2</v>
      </c>
      <c r="CA630" s="358">
        <v>6.3890860000000004E-3</v>
      </c>
      <c r="CB630" s="359">
        <v>2.2538373E-2</v>
      </c>
      <c r="CC630" s="64">
        <v>296</v>
      </c>
      <c r="CD630" s="64">
        <v>307</v>
      </c>
      <c r="CE630" s="64">
        <v>268</v>
      </c>
      <c r="CF630" s="64">
        <v>283</v>
      </c>
      <c r="CG630" s="64">
        <v>248</v>
      </c>
      <c r="CH630" s="64">
        <v>193</v>
      </c>
      <c r="CI630" s="64">
        <v>213</v>
      </c>
      <c r="CJ630" s="64">
        <v>224</v>
      </c>
      <c r="CK630" s="64">
        <v>226</v>
      </c>
      <c r="CL630" s="327">
        <v>259</v>
      </c>
      <c r="CM630" s="328">
        <v>0.18162115301257001</v>
      </c>
      <c r="CN630" s="328">
        <v>9.9788135593220306E-2</v>
      </c>
      <c r="CO630" s="55" t="s">
        <v>43</v>
      </c>
      <c r="CQ630" s="155"/>
      <c r="CR630" s="318">
        <f>VLOOKUP($C630,'[1]Prioritized List'!$B:$AP,39,FALSE)</f>
        <v>0</v>
      </c>
      <c r="CS630" s="331">
        <v>0</v>
      </c>
      <c r="CT630" s="214">
        <v>0</v>
      </c>
      <c r="CU630" s="302">
        <v>9</v>
      </c>
      <c r="CV630" s="302">
        <v>9</v>
      </c>
      <c r="CW630" s="352" t="s">
        <v>2838</v>
      </c>
      <c r="CY630" s="155"/>
      <c r="CZ630" s="155"/>
      <c r="DA630" s="155"/>
    </row>
    <row r="631" spans="1:105" s="153" customFormat="1">
      <c r="A631" s="55">
        <v>630</v>
      </c>
      <c r="B631" s="150" t="s">
        <v>1299</v>
      </c>
      <c r="C631" s="150" t="s">
        <v>1299</v>
      </c>
      <c r="D631" s="151" t="s">
        <v>29</v>
      </c>
      <c r="E631" s="152"/>
      <c r="G631" s="154"/>
      <c r="H631" s="154"/>
      <c r="I631" s="154"/>
      <c r="J631" s="155"/>
      <c r="K631" s="155" t="s">
        <v>41</v>
      </c>
      <c r="L631" s="155"/>
      <c r="M631" s="158" t="s">
        <v>495</v>
      </c>
      <c r="N631" s="160" t="s">
        <v>1553</v>
      </c>
      <c r="O631" s="159" t="s">
        <v>1297</v>
      </c>
      <c r="P631" s="160"/>
      <c r="Q631" s="161" t="s">
        <v>1521</v>
      </c>
      <c r="R631" s="162">
        <v>41872</v>
      </c>
      <c r="S631" s="163" t="s">
        <v>1527</v>
      </c>
      <c r="T631" s="166"/>
      <c r="U631" s="155" t="s">
        <v>66</v>
      </c>
      <c r="W631" s="167"/>
      <c r="X631" s="161" t="s">
        <v>1179</v>
      </c>
      <c r="Y631" s="155"/>
      <c r="Z631" s="155"/>
      <c r="AA631" s="162"/>
      <c r="AB631" s="162"/>
      <c r="AC631" s="269"/>
      <c r="AD631" s="162"/>
      <c r="AE631" s="168"/>
      <c r="AF631" s="282"/>
      <c r="AG631" s="282"/>
      <c r="AH631" s="167">
        <v>42005</v>
      </c>
      <c r="AJ631" s="168"/>
      <c r="AK631" s="162">
        <v>42101</v>
      </c>
      <c r="AL631" s="162" t="s">
        <v>2013</v>
      </c>
      <c r="AM631" s="71">
        <v>2</v>
      </c>
      <c r="AN631" s="71">
        <v>1</v>
      </c>
      <c r="AO631" s="162">
        <v>42093</v>
      </c>
      <c r="AQ631" s="168"/>
      <c r="AR631" s="162">
        <v>42093</v>
      </c>
      <c r="AS631" s="71"/>
      <c r="AT631" s="282" t="s">
        <v>1967</v>
      </c>
      <c r="AU631" s="168"/>
      <c r="AW631" s="71"/>
      <c r="AX631" s="155" t="s">
        <v>1967</v>
      </c>
      <c r="AY631">
        <v>29.760850000000001</v>
      </c>
      <c r="AZ631">
        <v>113.92445000000001</v>
      </c>
      <c r="BA631" s="157">
        <v>54</v>
      </c>
      <c r="BB631" s="164">
        <v>1.1000000000000001</v>
      </c>
      <c r="BC631" s="165"/>
      <c r="BD631" s="155" t="s">
        <v>43</v>
      </c>
      <c r="BE631" s="303">
        <v>4.2799999999999994</v>
      </c>
      <c r="BF631" s="296" t="s">
        <v>1967</v>
      </c>
      <c r="BG631" s="162">
        <v>42212</v>
      </c>
      <c r="BH631" s="162" t="s">
        <v>1124</v>
      </c>
      <c r="BI631" s="95" t="s">
        <v>2023</v>
      </c>
      <c r="BJ631" s="99">
        <v>282.87899999999996</v>
      </c>
      <c r="BK631" s="307">
        <v>8.0509896008050998E-3</v>
      </c>
      <c r="BL631" s="93" t="s">
        <v>2015</v>
      </c>
      <c r="BM631" s="55">
        <v>5</v>
      </c>
      <c r="BN631" s="322" t="s">
        <v>2136</v>
      </c>
      <c r="BO631" s="358">
        <v>0</v>
      </c>
      <c r="BP631" s="358">
        <v>2E-3</v>
      </c>
      <c r="BQ631" s="358">
        <v>0.996</v>
      </c>
      <c r="BR631" s="358">
        <v>0</v>
      </c>
      <c r="BS631" s="358">
        <v>1E-3</v>
      </c>
      <c r="BT631" s="358">
        <v>0</v>
      </c>
      <c r="BU631" s="359">
        <v>1E-3</v>
      </c>
      <c r="BV631" s="358">
        <v>2.231327E-3</v>
      </c>
      <c r="BW631" s="358">
        <v>3.8143095000000002E-2</v>
      </c>
      <c r="BX631" s="358">
        <v>0.91108769000000001</v>
      </c>
      <c r="BY631" s="358">
        <v>2.4629859999999999E-3</v>
      </c>
      <c r="BZ631" s="358">
        <v>2.1952047999999998E-2</v>
      </c>
      <c r="CA631" s="358">
        <v>6.9110639999999997E-3</v>
      </c>
      <c r="CB631" s="359">
        <v>1.7211791000000001E-2</v>
      </c>
      <c r="CC631" s="64">
        <v>296</v>
      </c>
      <c r="CD631" s="64">
        <v>307</v>
      </c>
      <c r="CE631" s="64">
        <v>267</v>
      </c>
      <c r="CF631" s="64">
        <v>284</v>
      </c>
      <c r="CG631" s="64">
        <v>248</v>
      </c>
      <c r="CH631" s="64">
        <v>193</v>
      </c>
      <c r="CI631" s="64">
        <v>213</v>
      </c>
      <c r="CJ631" s="64">
        <v>224</v>
      </c>
      <c r="CK631" s="64">
        <v>227</v>
      </c>
      <c r="CL631" s="327">
        <v>259</v>
      </c>
      <c r="CM631" s="328">
        <v>0.18650484034099099</v>
      </c>
      <c r="CN631" s="328">
        <v>9.7758516571347404E-2</v>
      </c>
      <c r="CO631" s="55" t="s">
        <v>43</v>
      </c>
      <c r="CQ631" s="155"/>
      <c r="CR631" s="318">
        <f>VLOOKUP($C631,'[1]Prioritized List'!$B:$AP,39,FALSE)</f>
        <v>0</v>
      </c>
      <c r="CS631" s="331">
        <v>0</v>
      </c>
      <c r="CT631" s="214">
        <v>0</v>
      </c>
      <c r="CU631" s="302">
        <v>9</v>
      </c>
      <c r="CV631" s="302">
        <v>9</v>
      </c>
      <c r="CW631" s="352" t="s">
        <v>2839</v>
      </c>
      <c r="CY631" s="155"/>
      <c r="CZ631" s="155"/>
      <c r="DA631" s="155"/>
    </row>
    <row r="632" spans="1:105" s="153" customFormat="1">
      <c r="A632" s="55">
        <v>631</v>
      </c>
      <c r="B632" s="150" t="s">
        <v>1300</v>
      </c>
      <c r="C632" s="150" t="s">
        <v>1300</v>
      </c>
      <c r="D632" s="151" t="s">
        <v>29</v>
      </c>
      <c r="E632" s="152"/>
      <c r="G632" s="154"/>
      <c r="H632" s="154"/>
      <c r="I632" s="154"/>
      <c r="J632" s="155"/>
      <c r="K632" s="155" t="s">
        <v>41</v>
      </c>
      <c r="L632" s="155"/>
      <c r="M632" s="158" t="s">
        <v>495</v>
      </c>
      <c r="N632" s="160" t="s">
        <v>1553</v>
      </c>
      <c r="O632" s="159" t="s">
        <v>1297</v>
      </c>
      <c r="P632" s="160"/>
      <c r="Q632" s="161" t="s">
        <v>1521</v>
      </c>
      <c r="R632" s="162">
        <v>41872</v>
      </c>
      <c r="S632" s="163" t="s">
        <v>1527</v>
      </c>
      <c r="T632" s="166"/>
      <c r="U632" s="155" t="s">
        <v>42</v>
      </c>
      <c r="W632" s="167"/>
      <c r="X632" s="161" t="s">
        <v>1179</v>
      </c>
      <c r="Y632" s="155"/>
      <c r="Z632" s="155"/>
      <c r="AA632" s="162"/>
      <c r="AB632" s="162"/>
      <c r="AC632" s="269"/>
      <c r="AD632" s="162"/>
      <c r="AE632" s="168"/>
      <c r="AF632" s="282"/>
      <c r="AG632" s="282"/>
      <c r="AH632" s="167">
        <v>42005</v>
      </c>
      <c r="AJ632" s="168"/>
      <c r="AK632" s="162">
        <v>42101</v>
      </c>
      <c r="AL632" s="162" t="s">
        <v>2013</v>
      </c>
      <c r="AM632" s="71">
        <v>2</v>
      </c>
      <c r="AN632" s="71">
        <v>1</v>
      </c>
      <c r="AO632" s="162">
        <v>42093</v>
      </c>
      <c r="AQ632" s="168"/>
      <c r="AR632" s="162">
        <v>42093</v>
      </c>
      <c r="AS632" s="71"/>
      <c r="AT632" s="282" t="s">
        <v>1967</v>
      </c>
      <c r="AU632" s="168"/>
      <c r="AW632" s="71"/>
      <c r="AX632" s="155" t="s">
        <v>1967</v>
      </c>
      <c r="AY632">
        <v>29.760850000000001</v>
      </c>
      <c r="AZ632">
        <v>113.92445000000001</v>
      </c>
      <c r="BA632" s="157">
        <v>54</v>
      </c>
      <c r="BB632" s="164">
        <v>1.3</v>
      </c>
      <c r="BC632" s="165"/>
      <c r="BD632" s="155" t="s">
        <v>43</v>
      </c>
      <c r="BE632" s="303">
        <v>4.2608928571428573</v>
      </c>
      <c r="BF632" s="296" t="s">
        <v>1967</v>
      </c>
      <c r="BG632" s="162">
        <v>42212</v>
      </c>
      <c r="BH632" s="162" t="s">
        <v>1124</v>
      </c>
      <c r="BI632" s="95" t="s">
        <v>2023</v>
      </c>
      <c r="BJ632" s="99">
        <v>189.77199999999999</v>
      </c>
      <c r="BK632" s="307">
        <v>7.5593952483801298E-3</v>
      </c>
      <c r="BL632" s="93" t="s">
        <v>2015</v>
      </c>
      <c r="BM632" s="55">
        <v>5</v>
      </c>
      <c r="BN632" s="322" t="s">
        <v>2136</v>
      </c>
      <c r="BO632" s="358">
        <v>0</v>
      </c>
      <c r="BP632" s="358">
        <v>2E-3</v>
      </c>
      <c r="BQ632" s="358">
        <v>0.995</v>
      </c>
      <c r="BR632" s="358">
        <v>0</v>
      </c>
      <c r="BS632" s="358">
        <v>2E-3</v>
      </c>
      <c r="BT632" s="358">
        <v>0</v>
      </c>
      <c r="BU632" s="359">
        <v>0</v>
      </c>
      <c r="BV632" s="358">
        <v>1.9144600000000001E-2</v>
      </c>
      <c r="BW632" s="358">
        <v>5.7814697999999998E-2</v>
      </c>
      <c r="BX632" s="358">
        <v>0.87764493799999999</v>
      </c>
      <c r="BY632" s="358">
        <v>1.3412189E-2</v>
      </c>
      <c r="BZ632" s="358">
        <v>7.2285800000000001E-3</v>
      </c>
      <c r="CA632" s="358">
        <v>2.921669E-3</v>
      </c>
      <c r="CB632" s="359">
        <v>2.1833326E-2</v>
      </c>
      <c r="CC632" s="64">
        <v>296</v>
      </c>
      <c r="CD632" s="64">
        <v>307</v>
      </c>
      <c r="CE632" s="64">
        <v>268</v>
      </c>
      <c r="CF632" s="64">
        <v>283</v>
      </c>
      <c r="CG632" s="64">
        <v>248</v>
      </c>
      <c r="CH632" s="64">
        <v>193</v>
      </c>
      <c r="CI632" s="64">
        <v>213</v>
      </c>
      <c r="CJ632" s="64">
        <v>224</v>
      </c>
      <c r="CK632" s="64">
        <v>226</v>
      </c>
      <c r="CL632" s="327">
        <v>259</v>
      </c>
      <c r="CM632" s="328">
        <v>0.324837451235371</v>
      </c>
      <c r="CN632" s="328">
        <v>8.2734120869714101E-2</v>
      </c>
      <c r="CO632" s="55" t="s">
        <v>43</v>
      </c>
      <c r="CQ632" s="155"/>
      <c r="CR632" s="318">
        <f>VLOOKUP($C632,'[1]Prioritized List'!$B:$AP,39,FALSE)</f>
        <v>0</v>
      </c>
      <c r="CS632" s="331">
        <v>0</v>
      </c>
      <c r="CT632" s="214">
        <v>0</v>
      </c>
      <c r="CU632" s="302">
        <v>9</v>
      </c>
      <c r="CV632" s="302">
        <v>9</v>
      </c>
      <c r="CW632" s="352" t="s">
        <v>2840</v>
      </c>
      <c r="CY632" s="155"/>
      <c r="CZ632" s="155"/>
      <c r="DA632" s="155"/>
    </row>
    <row r="633" spans="1:105" s="153" customFormat="1">
      <c r="A633" s="55">
        <v>632</v>
      </c>
      <c r="B633" s="150" t="s">
        <v>1301</v>
      </c>
      <c r="C633" s="150" t="s">
        <v>1301</v>
      </c>
      <c r="D633" s="151" t="s">
        <v>29</v>
      </c>
      <c r="E633" s="152"/>
      <c r="G633" s="154"/>
      <c r="H633" s="154"/>
      <c r="I633" s="154"/>
      <c r="J633" s="155"/>
      <c r="K633" s="155" t="s">
        <v>41</v>
      </c>
      <c r="L633" s="155"/>
      <c r="M633" s="158" t="s">
        <v>495</v>
      </c>
      <c r="N633" s="160" t="s">
        <v>1561</v>
      </c>
      <c r="O633" s="159" t="s">
        <v>1302</v>
      </c>
      <c r="P633" s="160" t="s">
        <v>1562</v>
      </c>
      <c r="Q633" s="161" t="s">
        <v>1521</v>
      </c>
      <c r="R633" s="162">
        <v>41872</v>
      </c>
      <c r="S633" s="163" t="s">
        <v>1527</v>
      </c>
      <c r="T633" s="166"/>
      <c r="U633" s="153" t="s">
        <v>42</v>
      </c>
      <c r="W633" s="167"/>
      <c r="X633" s="161" t="s">
        <v>1179</v>
      </c>
      <c r="Y633" s="155"/>
      <c r="Z633" s="155"/>
      <c r="AA633" s="162"/>
      <c r="AB633" s="162"/>
      <c r="AC633" s="269"/>
      <c r="AD633" s="162"/>
      <c r="AE633" s="168"/>
      <c r="AF633" s="282"/>
      <c r="AG633" s="282"/>
      <c r="AH633" s="167">
        <v>42005</v>
      </c>
      <c r="AJ633" s="168"/>
      <c r="AK633" s="162">
        <v>42101</v>
      </c>
      <c r="AL633" s="162"/>
      <c r="AM633" s="71">
        <v>2</v>
      </c>
      <c r="AN633" s="71"/>
      <c r="AO633" s="162">
        <v>42093</v>
      </c>
      <c r="AQ633" s="168"/>
      <c r="AR633" s="162">
        <v>42093</v>
      </c>
      <c r="AS633" s="71"/>
      <c r="AT633" s="282" t="s">
        <v>1967</v>
      </c>
      <c r="AU633" s="168"/>
      <c r="AW633" s="71"/>
      <c r="AX633" s="155"/>
      <c r="AY633">
        <v>29.287633333333332</v>
      </c>
      <c r="AZ633">
        <v>113.09248333333335</v>
      </c>
      <c r="BA633" s="157">
        <v>57</v>
      </c>
      <c r="BB633" s="164">
        <v>1.6</v>
      </c>
      <c r="BC633" s="165"/>
      <c r="BD633" s="155" t="s">
        <v>43</v>
      </c>
      <c r="BE633" s="303">
        <v>4.4137499999999994</v>
      </c>
      <c r="BF633" s="296" t="s">
        <v>1967</v>
      </c>
      <c r="BG633" s="162">
        <v>42212</v>
      </c>
      <c r="BH633" s="162" t="s">
        <v>1124</v>
      </c>
      <c r="BI633" s="95" t="s">
        <v>2023</v>
      </c>
      <c r="BJ633" s="99">
        <v>177.505</v>
      </c>
      <c r="BK633" s="307">
        <v>4.0485829959514196E-3</v>
      </c>
      <c r="BL633" s="93" t="s">
        <v>2015</v>
      </c>
      <c r="BM633" s="55">
        <v>5</v>
      </c>
      <c r="BN633" s="322" t="s">
        <v>2136</v>
      </c>
      <c r="BO633" s="358">
        <v>0</v>
      </c>
      <c r="BP633" s="358">
        <v>6.0000000000000001E-3</v>
      </c>
      <c r="BQ633" s="358">
        <v>0.99199999999999999</v>
      </c>
      <c r="BR633" s="358">
        <v>0</v>
      </c>
      <c r="BS633" s="358">
        <v>1E-3</v>
      </c>
      <c r="BT633" s="358">
        <v>0</v>
      </c>
      <c r="BU633" s="359">
        <v>0</v>
      </c>
      <c r="BV633" s="358">
        <v>1.4308721E-2</v>
      </c>
      <c r="BW633" s="358">
        <v>2.9912029999999999E-2</v>
      </c>
      <c r="BX633" s="358">
        <v>0.92558720400000005</v>
      </c>
      <c r="BY633" s="358">
        <v>9.8877199999999999E-6</v>
      </c>
      <c r="BZ633" s="358">
        <v>9.1044449999999992E-3</v>
      </c>
      <c r="CA633" s="358">
        <v>4.2487300000000002E-5</v>
      </c>
      <c r="CB633" s="359">
        <v>2.1035225000000001E-2</v>
      </c>
      <c r="CC633" s="64">
        <v>296</v>
      </c>
      <c r="CD633" s="64">
        <v>307</v>
      </c>
      <c r="CE633" s="64">
        <v>268</v>
      </c>
      <c r="CF633" s="64">
        <v>283</v>
      </c>
      <c r="CG633" s="64">
        <v>248</v>
      </c>
      <c r="CH633" s="64">
        <v>193</v>
      </c>
      <c r="CI633" s="64">
        <v>213</v>
      </c>
      <c r="CJ633" s="64">
        <v>224</v>
      </c>
      <c r="CK633" s="64">
        <v>226</v>
      </c>
      <c r="CL633" s="327">
        <v>259</v>
      </c>
      <c r="CM633" s="328">
        <v>0.233578962577662</v>
      </c>
      <c r="CN633" s="328">
        <v>8.73614357891562E-2</v>
      </c>
      <c r="CO633" s="55" t="s">
        <v>43</v>
      </c>
      <c r="CQ633" s="155"/>
      <c r="CR633" s="318">
        <f>VLOOKUP($C633,'[1]Prioritized List'!$B:$AP,39,FALSE)</f>
        <v>0</v>
      </c>
      <c r="CS633" s="331">
        <v>0</v>
      </c>
      <c r="CT633" s="214">
        <v>0</v>
      </c>
      <c r="CU633" s="302">
        <v>9</v>
      </c>
      <c r="CV633" s="302">
        <v>9</v>
      </c>
      <c r="CW633" s="352" t="s">
        <v>2841</v>
      </c>
      <c r="CY633" s="155"/>
      <c r="CZ633" s="155"/>
      <c r="DA633" s="155"/>
    </row>
    <row r="634" spans="1:105" s="153" customFormat="1">
      <c r="A634" s="55">
        <v>633</v>
      </c>
      <c r="B634" s="150" t="s">
        <v>1303</v>
      </c>
      <c r="C634" s="150" t="s">
        <v>1303</v>
      </c>
      <c r="D634" s="151" t="s">
        <v>29</v>
      </c>
      <c r="E634" s="152"/>
      <c r="G634" s="154"/>
      <c r="H634" s="154"/>
      <c r="I634" s="154"/>
      <c r="J634" s="155"/>
      <c r="K634" s="155" t="s">
        <v>41</v>
      </c>
      <c r="L634" s="155"/>
      <c r="M634" s="158" t="s">
        <v>495</v>
      </c>
      <c r="N634" s="160" t="s">
        <v>1561</v>
      </c>
      <c r="O634" s="159" t="s">
        <v>1302</v>
      </c>
      <c r="P634" s="160" t="s">
        <v>1563</v>
      </c>
      <c r="Q634" s="161" t="s">
        <v>1521</v>
      </c>
      <c r="R634" s="162">
        <v>41872</v>
      </c>
      <c r="S634" s="163" t="s">
        <v>1527</v>
      </c>
      <c r="T634" s="166"/>
      <c r="U634" s="155" t="s">
        <v>54</v>
      </c>
      <c r="W634" s="167"/>
      <c r="X634" s="161" t="s">
        <v>1179</v>
      </c>
      <c r="Y634" s="155"/>
      <c r="Z634" s="155"/>
      <c r="AA634" s="162"/>
      <c r="AB634" s="162"/>
      <c r="AC634" s="269"/>
      <c r="AD634" s="162"/>
      <c r="AE634" s="168"/>
      <c r="AF634" s="282"/>
      <c r="AG634" s="282"/>
      <c r="AH634" s="167">
        <v>42005</v>
      </c>
      <c r="AJ634" s="168"/>
      <c r="AK634" s="162">
        <v>42101</v>
      </c>
      <c r="AL634" s="162"/>
      <c r="AM634" s="71">
        <v>2</v>
      </c>
      <c r="AN634" s="71"/>
      <c r="AO634" s="162">
        <v>42093</v>
      </c>
      <c r="AQ634" s="168"/>
      <c r="AR634" s="162">
        <v>42093</v>
      </c>
      <c r="AS634" s="71"/>
      <c r="AT634" s="282"/>
      <c r="AU634" s="168"/>
      <c r="AW634" s="71"/>
      <c r="AX634" s="155"/>
      <c r="AY634">
        <v>29.202216666666668</v>
      </c>
      <c r="AZ634">
        <v>113.11276666666667</v>
      </c>
      <c r="BA634" s="157">
        <v>56</v>
      </c>
      <c r="BB634" s="164">
        <v>1.9</v>
      </c>
      <c r="BC634" s="165"/>
      <c r="BD634" s="155" t="s">
        <v>43</v>
      </c>
      <c r="BE634" s="303">
        <v>4.4901785714285714</v>
      </c>
      <c r="BF634" s="296" t="s">
        <v>1967</v>
      </c>
      <c r="BG634" s="162">
        <v>42212</v>
      </c>
      <c r="BH634" s="162" t="s">
        <v>1124</v>
      </c>
      <c r="BI634" s="95" t="s">
        <v>2023</v>
      </c>
      <c r="BJ634" s="99">
        <v>179.291</v>
      </c>
      <c r="BK634" s="307">
        <v>0</v>
      </c>
      <c r="BL634" s="93" t="s">
        <v>2015</v>
      </c>
      <c r="BM634" s="55">
        <v>5</v>
      </c>
      <c r="BN634" s="322" t="s">
        <v>2136</v>
      </c>
      <c r="BO634" s="358">
        <v>0</v>
      </c>
      <c r="BP634" s="358">
        <v>2.5999999999999999E-2</v>
      </c>
      <c r="BQ634" s="358">
        <v>0.94799999999999995</v>
      </c>
      <c r="BR634" s="358">
        <v>1.2E-2</v>
      </c>
      <c r="BS634" s="358">
        <v>1.2999999999999999E-2</v>
      </c>
      <c r="BT634" s="358">
        <v>0</v>
      </c>
      <c r="BU634" s="359">
        <v>0</v>
      </c>
      <c r="BV634" s="358">
        <v>9.5831800000000003E-6</v>
      </c>
      <c r="BW634" s="358">
        <v>9.5831800000000003E-6</v>
      </c>
      <c r="BX634" s="358">
        <v>0.92131667100000003</v>
      </c>
      <c r="BY634" s="358">
        <v>9.5831800000000003E-6</v>
      </c>
      <c r="BZ634" s="358">
        <v>5.1465054000000003E-2</v>
      </c>
      <c r="CA634" s="358">
        <v>5.3474610000000004E-3</v>
      </c>
      <c r="CB634" s="359">
        <v>2.1842065000000001E-2</v>
      </c>
      <c r="CC634" s="64">
        <v>296</v>
      </c>
      <c r="CD634" s="64">
        <v>307</v>
      </c>
      <c r="CE634" s="64">
        <v>268</v>
      </c>
      <c r="CF634" s="64">
        <v>283</v>
      </c>
      <c r="CG634" s="64">
        <v>248</v>
      </c>
      <c r="CH634" s="64">
        <v>193</v>
      </c>
      <c r="CI634" s="64">
        <v>213</v>
      </c>
      <c r="CJ634" s="64">
        <v>224</v>
      </c>
      <c r="CK634" s="64">
        <v>226</v>
      </c>
      <c r="CL634" s="327">
        <v>259</v>
      </c>
      <c r="CM634" s="328">
        <v>0.15237682415835899</v>
      </c>
      <c r="CN634" s="328">
        <v>0.11257329878630799</v>
      </c>
      <c r="CO634" s="55" t="s">
        <v>43</v>
      </c>
      <c r="CP634" s="153" t="s">
        <v>2053</v>
      </c>
      <c r="CQ634" s="155"/>
      <c r="CR634" s="318">
        <f>VLOOKUP($C634,'[1]Prioritized List'!$B:$AP,39,FALSE)</f>
        <v>0</v>
      </c>
      <c r="CS634" s="331">
        <v>0</v>
      </c>
      <c r="CT634" s="214">
        <v>0</v>
      </c>
      <c r="CU634" s="302">
        <v>9</v>
      </c>
      <c r="CV634" s="302">
        <v>9</v>
      </c>
      <c r="CW634" s="352" t="s">
        <v>2842</v>
      </c>
      <c r="CY634" s="155"/>
      <c r="CZ634" s="155"/>
      <c r="DA634" s="155" t="s">
        <v>3040</v>
      </c>
    </row>
    <row r="635" spans="1:105" s="153" customFormat="1">
      <c r="A635" s="55">
        <v>634</v>
      </c>
      <c r="B635" s="150" t="s">
        <v>1304</v>
      </c>
      <c r="C635" s="150" t="s">
        <v>1304</v>
      </c>
      <c r="D635" s="151" t="s">
        <v>29</v>
      </c>
      <c r="E635" s="152"/>
      <c r="G635" s="154"/>
      <c r="H635" s="154"/>
      <c r="I635" s="154"/>
      <c r="J635" s="155"/>
      <c r="K635" s="155" t="s">
        <v>41</v>
      </c>
      <c r="L635" s="155"/>
      <c r="M635" s="158" t="s">
        <v>495</v>
      </c>
      <c r="N635" s="160" t="s">
        <v>1561</v>
      </c>
      <c r="O635" s="159" t="s">
        <v>1302</v>
      </c>
      <c r="P635" s="160" t="s">
        <v>1563</v>
      </c>
      <c r="Q635" s="161" t="s">
        <v>1521</v>
      </c>
      <c r="R635" s="162">
        <v>41872</v>
      </c>
      <c r="S635" s="163" t="s">
        <v>1527</v>
      </c>
      <c r="T635" s="166"/>
      <c r="U635" s="155" t="s">
        <v>42</v>
      </c>
      <c r="W635" s="167"/>
      <c r="X635" s="161" t="s">
        <v>1179</v>
      </c>
      <c r="Y635" s="155"/>
      <c r="Z635" s="155"/>
      <c r="AA635" s="162"/>
      <c r="AB635" s="162"/>
      <c r="AC635" s="269"/>
      <c r="AD635" s="162"/>
      <c r="AE635" s="168"/>
      <c r="AF635" s="282"/>
      <c r="AG635" s="282"/>
      <c r="AH635" s="167">
        <v>42005</v>
      </c>
      <c r="AJ635" s="168"/>
      <c r="AK635" s="162">
        <v>42101</v>
      </c>
      <c r="AL635" s="162" t="s">
        <v>2013</v>
      </c>
      <c r="AM635" s="71">
        <v>2</v>
      </c>
      <c r="AN635" s="71">
        <v>1</v>
      </c>
      <c r="AO635" s="162">
        <v>42093</v>
      </c>
      <c r="AQ635" s="168"/>
      <c r="AR635" s="162">
        <v>42093</v>
      </c>
      <c r="AS635" s="71"/>
      <c r="AT635" s="282"/>
      <c r="AU635" s="168"/>
      <c r="AW635" s="71"/>
      <c r="AX635" s="155" t="s">
        <v>1967</v>
      </c>
      <c r="AY635">
        <v>29.130833333333332</v>
      </c>
      <c r="AZ635">
        <v>113.18056666666666</v>
      </c>
      <c r="BA635" s="157">
        <v>70</v>
      </c>
      <c r="BB635" s="164">
        <v>1.8</v>
      </c>
      <c r="BC635" s="165"/>
      <c r="BD635" s="155" t="s">
        <v>43</v>
      </c>
      <c r="BE635" s="303">
        <v>4.3373214285714283</v>
      </c>
      <c r="BF635" s="296" t="s">
        <v>1967</v>
      </c>
      <c r="BG635" s="162">
        <v>42212</v>
      </c>
      <c r="BH635" s="162" t="s">
        <v>1124</v>
      </c>
      <c r="BI635" s="95" t="s">
        <v>2023</v>
      </c>
      <c r="BJ635" s="99">
        <v>238.13499999999999</v>
      </c>
      <c r="BK635" s="307">
        <v>8.3612040133779295E-4</v>
      </c>
      <c r="BL635" s="93" t="s">
        <v>2015</v>
      </c>
      <c r="BM635" s="55">
        <v>5</v>
      </c>
      <c r="BN635" s="322" t="s">
        <v>2136</v>
      </c>
      <c r="BO635" s="358">
        <v>0</v>
      </c>
      <c r="BP635" s="358">
        <v>2.5999999999999999E-2</v>
      </c>
      <c r="BQ635" s="358">
        <v>0.94799999999999995</v>
      </c>
      <c r="BR635" s="358">
        <v>1.2E-2</v>
      </c>
      <c r="BS635" s="358">
        <v>1.2999999999999999E-2</v>
      </c>
      <c r="BT635" s="358">
        <v>0</v>
      </c>
      <c r="BU635" s="359">
        <v>0</v>
      </c>
      <c r="BV635" s="358">
        <v>9.5831800000000003E-6</v>
      </c>
      <c r="BW635" s="358">
        <v>9.5831800000000003E-6</v>
      </c>
      <c r="BX635" s="358">
        <v>0.92131667100000003</v>
      </c>
      <c r="BY635" s="358">
        <v>9.5831800000000003E-6</v>
      </c>
      <c r="BZ635" s="358">
        <v>5.1465054000000003E-2</v>
      </c>
      <c r="CA635" s="358">
        <v>5.3474610000000004E-3</v>
      </c>
      <c r="CB635" s="359">
        <v>2.1842065000000001E-2</v>
      </c>
      <c r="CC635" s="64">
        <v>296</v>
      </c>
      <c r="CD635" s="64">
        <v>307</v>
      </c>
      <c r="CE635" s="64">
        <v>268</v>
      </c>
      <c r="CF635" s="64">
        <v>283</v>
      </c>
      <c r="CG635" s="64">
        <v>248</v>
      </c>
      <c r="CH635" s="64">
        <v>193</v>
      </c>
      <c r="CI635" s="64">
        <v>213</v>
      </c>
      <c r="CJ635" s="64">
        <v>224</v>
      </c>
      <c r="CK635" s="64">
        <v>226</v>
      </c>
      <c r="CL635" s="327">
        <v>259</v>
      </c>
      <c r="CM635" s="328">
        <v>0.15237682415835899</v>
      </c>
      <c r="CN635" s="328">
        <v>0.11257329878630799</v>
      </c>
      <c r="CO635" s="55" t="s">
        <v>43</v>
      </c>
      <c r="CP635" s="153" t="s">
        <v>2053</v>
      </c>
      <c r="CQ635" s="155"/>
      <c r="CR635" s="318">
        <f>VLOOKUP($C635,'[1]Prioritized List'!$B:$AP,39,FALSE)</f>
        <v>0</v>
      </c>
      <c r="CS635" s="331">
        <v>0</v>
      </c>
      <c r="CT635" s="214">
        <v>0</v>
      </c>
      <c r="CU635" s="302">
        <v>9</v>
      </c>
      <c r="CV635" s="302">
        <v>9</v>
      </c>
      <c r="CW635" s="352" t="s">
        <v>2843</v>
      </c>
      <c r="CY635" s="155"/>
      <c r="CZ635" s="155"/>
      <c r="DA635" s="155"/>
    </row>
    <row r="636" spans="1:105" s="153" customFormat="1">
      <c r="A636" s="55">
        <v>635</v>
      </c>
      <c r="B636" s="150" t="s">
        <v>1305</v>
      </c>
      <c r="C636" s="150" t="s">
        <v>1305</v>
      </c>
      <c r="D636" s="151" t="s">
        <v>29</v>
      </c>
      <c r="E636" s="152"/>
      <c r="G636" s="154"/>
      <c r="H636" s="154"/>
      <c r="I636" s="154"/>
      <c r="J636" s="155"/>
      <c r="K636" s="155" t="s">
        <v>41</v>
      </c>
      <c r="L636" s="155"/>
      <c r="M636" s="158" t="s">
        <v>495</v>
      </c>
      <c r="N636" s="160" t="s">
        <v>1561</v>
      </c>
      <c r="O636" s="159" t="s">
        <v>1302</v>
      </c>
      <c r="P636" s="160" t="s">
        <v>1563</v>
      </c>
      <c r="Q636" s="161" t="s">
        <v>1521</v>
      </c>
      <c r="R636" s="162">
        <v>41872</v>
      </c>
      <c r="S636" s="163" t="s">
        <v>1527</v>
      </c>
      <c r="T636" s="166"/>
      <c r="U636" s="155" t="s">
        <v>66</v>
      </c>
      <c r="W636" s="167"/>
      <c r="X636" s="161" t="s">
        <v>1179</v>
      </c>
      <c r="Y636" s="155"/>
      <c r="Z636" s="155"/>
      <c r="AA636" s="162"/>
      <c r="AB636" s="162"/>
      <c r="AC636" s="269"/>
      <c r="AD636" s="162"/>
      <c r="AE636" s="168"/>
      <c r="AF636" s="282"/>
      <c r="AG636" s="282"/>
      <c r="AH636" s="167">
        <v>42005</v>
      </c>
      <c r="AJ636" s="168"/>
      <c r="AK636" s="162">
        <v>42101</v>
      </c>
      <c r="AL636" s="162"/>
      <c r="AM636" s="71">
        <v>2</v>
      </c>
      <c r="AN636" s="71"/>
      <c r="AO636" s="162">
        <v>42093</v>
      </c>
      <c r="AQ636" s="168"/>
      <c r="AR636" s="162">
        <v>42093</v>
      </c>
      <c r="AS636" s="71"/>
      <c r="AT636" s="282" t="s">
        <v>1967</v>
      </c>
      <c r="AU636" s="168"/>
      <c r="AW636" s="71"/>
      <c r="AX636" s="155"/>
      <c r="AY636">
        <v>29.130633333333332</v>
      </c>
      <c r="AZ636">
        <v>113.18068333333335</v>
      </c>
      <c r="BA636" s="157">
        <v>70</v>
      </c>
      <c r="BB636" s="164">
        <v>1</v>
      </c>
      <c r="BC636" s="165"/>
      <c r="BD636" s="155" t="s">
        <v>43</v>
      </c>
      <c r="BE636" s="303">
        <v>4.3373214285714283</v>
      </c>
      <c r="BF636" s="296" t="s">
        <v>1967</v>
      </c>
      <c r="BG636" s="162">
        <v>42212</v>
      </c>
      <c r="BH636" s="162" t="s">
        <v>1124</v>
      </c>
      <c r="BI636" s="95" t="s">
        <v>2023</v>
      </c>
      <c r="BJ636" s="99">
        <v>61.542500000000004</v>
      </c>
      <c r="BK636" s="307">
        <v>2.2119000221189999E-3</v>
      </c>
      <c r="BL636" s="93" t="s">
        <v>2015</v>
      </c>
      <c r="BM636" s="55">
        <v>5</v>
      </c>
      <c r="BN636" s="322" t="s">
        <v>2136</v>
      </c>
      <c r="BO636" s="358">
        <v>0</v>
      </c>
      <c r="BP636" s="358">
        <v>0</v>
      </c>
      <c r="BQ636" s="358">
        <v>0.995</v>
      </c>
      <c r="BR636" s="358">
        <v>0</v>
      </c>
      <c r="BS636" s="358">
        <v>1E-3</v>
      </c>
      <c r="BT636" s="358">
        <v>2E-3</v>
      </c>
      <c r="BU636" s="359">
        <v>1E-3</v>
      </c>
      <c r="BV636" s="358">
        <v>9.5063200000000005E-6</v>
      </c>
      <c r="BW636" s="358">
        <v>9.5063200000000005E-6</v>
      </c>
      <c r="BX636" s="358">
        <v>0.93759313099999997</v>
      </c>
      <c r="BY636" s="358">
        <v>9.5063200000000005E-6</v>
      </c>
      <c r="BZ636" s="358">
        <v>3.8678902000000001E-2</v>
      </c>
      <c r="CA636" s="358">
        <v>1.924505E-3</v>
      </c>
      <c r="CB636" s="359">
        <v>2.1774943000000001E-2</v>
      </c>
      <c r="CC636" s="64">
        <v>296</v>
      </c>
      <c r="CD636" s="64">
        <v>307</v>
      </c>
      <c r="CE636" s="64">
        <v>268</v>
      </c>
      <c r="CF636" s="64">
        <v>283</v>
      </c>
      <c r="CG636" s="64">
        <v>248</v>
      </c>
      <c r="CH636" s="64">
        <v>193</v>
      </c>
      <c r="CI636" s="64">
        <v>213</v>
      </c>
      <c r="CJ636" s="64">
        <v>224</v>
      </c>
      <c r="CK636" s="64">
        <v>226</v>
      </c>
      <c r="CL636" s="327">
        <v>259</v>
      </c>
      <c r="CM636" s="328">
        <v>0.138968357173819</v>
      </c>
      <c r="CN636" s="328">
        <v>0.10719559672439299</v>
      </c>
      <c r="CO636" s="55" t="s">
        <v>43</v>
      </c>
      <c r="CQ636" s="155"/>
      <c r="CR636" s="318">
        <f>VLOOKUP($C636,'[1]Prioritized List'!$B:$AP,39,FALSE)</f>
        <v>0</v>
      </c>
      <c r="CS636" s="331">
        <v>0</v>
      </c>
      <c r="CT636" s="214">
        <v>0</v>
      </c>
      <c r="CU636" s="302">
        <v>9</v>
      </c>
      <c r="CV636" s="302">
        <v>9</v>
      </c>
      <c r="CW636" s="352" t="s">
        <v>2844</v>
      </c>
      <c r="CY636" s="155"/>
      <c r="CZ636" s="155"/>
      <c r="DA636" s="155"/>
    </row>
    <row r="637" spans="1:105" s="153" customFormat="1">
      <c r="A637" s="55">
        <v>636</v>
      </c>
      <c r="B637" s="150" t="s">
        <v>1306</v>
      </c>
      <c r="C637" s="150" t="s">
        <v>1306</v>
      </c>
      <c r="D637" s="151" t="s">
        <v>29</v>
      </c>
      <c r="E637" s="152"/>
      <c r="G637" s="154"/>
      <c r="H637" s="154"/>
      <c r="I637" s="154"/>
      <c r="J637" s="155"/>
      <c r="K637" s="155" t="s">
        <v>41</v>
      </c>
      <c r="L637" s="155"/>
      <c r="M637" s="158" t="s">
        <v>495</v>
      </c>
      <c r="N637" s="160" t="s">
        <v>1561</v>
      </c>
      <c r="O637" s="159" t="s">
        <v>1302</v>
      </c>
      <c r="P637" s="160" t="s">
        <v>1563</v>
      </c>
      <c r="Q637" s="161" t="s">
        <v>1521</v>
      </c>
      <c r="R637" s="162">
        <v>41872</v>
      </c>
      <c r="S637" s="163" t="s">
        <v>1527</v>
      </c>
      <c r="T637" s="166"/>
      <c r="U637" s="155" t="s">
        <v>66</v>
      </c>
      <c r="W637" s="167"/>
      <c r="X637" s="161" t="s">
        <v>1179</v>
      </c>
      <c r="Y637" s="155"/>
      <c r="Z637" s="155"/>
      <c r="AA637" s="162"/>
      <c r="AB637" s="162"/>
      <c r="AC637" s="269"/>
      <c r="AD637" s="162"/>
      <c r="AE637" s="168"/>
      <c r="AF637" s="282"/>
      <c r="AG637" s="282"/>
      <c r="AH637" s="167">
        <v>42005</v>
      </c>
      <c r="AJ637" s="168"/>
      <c r="AK637" s="162">
        <v>42101</v>
      </c>
      <c r="AL637" s="162"/>
      <c r="AM637" s="71">
        <v>2</v>
      </c>
      <c r="AN637" s="71">
        <v>1</v>
      </c>
      <c r="AO637" s="162">
        <v>42093</v>
      </c>
      <c r="AQ637" s="168"/>
      <c r="AR637" s="162">
        <v>42093</v>
      </c>
      <c r="AS637" s="71"/>
      <c r="AT637" s="282" t="s">
        <v>1967</v>
      </c>
      <c r="AU637" s="168"/>
      <c r="AW637" s="71"/>
      <c r="AX637" s="155" t="s">
        <v>1967</v>
      </c>
      <c r="AY637">
        <v>29.1114</v>
      </c>
      <c r="AZ637">
        <v>113.25438333333334</v>
      </c>
      <c r="BA637" s="157">
        <v>56</v>
      </c>
      <c r="BB637" s="164">
        <v>1.5</v>
      </c>
      <c r="BC637" s="165"/>
      <c r="BD637" s="155"/>
      <c r="BE637" s="303"/>
      <c r="BF637" s="296" t="s">
        <v>2015</v>
      </c>
      <c r="BG637" s="162"/>
      <c r="BH637" s="162"/>
      <c r="BI637" s="95"/>
      <c r="BJ637" s="99"/>
      <c r="BK637" s="307"/>
      <c r="BL637" s="93"/>
      <c r="BM637" s="55"/>
      <c r="BN637" s="55"/>
      <c r="BO637" s="358"/>
      <c r="BP637" s="358"/>
      <c r="BQ637" s="358"/>
      <c r="BR637" s="358"/>
      <c r="BS637" s="358"/>
      <c r="BT637" s="358"/>
      <c r="BU637" s="359"/>
      <c r="BV637" s="358"/>
      <c r="BW637" s="358"/>
      <c r="BX637" s="358"/>
      <c r="BY637" s="358"/>
      <c r="BZ637" s="358"/>
      <c r="CA637" s="358"/>
      <c r="CB637" s="359"/>
      <c r="CC637" s="64"/>
      <c r="CD637" s="64"/>
      <c r="CE637" s="64"/>
      <c r="CF637" s="64"/>
      <c r="CG637" s="64"/>
      <c r="CH637" s="64"/>
      <c r="CI637" s="64"/>
      <c r="CJ637" s="64"/>
      <c r="CK637" s="64"/>
      <c r="CL637" s="327"/>
      <c r="CM637" s="328" t="s">
        <v>2143</v>
      </c>
      <c r="CN637" s="328" t="s">
        <v>2143</v>
      </c>
      <c r="CO637" s="55" t="s">
        <v>2050</v>
      </c>
      <c r="CQ637" s="155"/>
      <c r="CR637" s="318" t="e">
        <f>VLOOKUP($C637,'[1]Prioritized List'!$B:$AP,39,FALSE)</f>
        <v>#N/A</v>
      </c>
      <c r="CS637" s="331">
        <v>0</v>
      </c>
      <c r="CT637" s="214">
        <v>0</v>
      </c>
      <c r="CU637" s="302">
        <v>9</v>
      </c>
      <c r="CV637" s="302">
        <v>9</v>
      </c>
      <c r="CW637" s="353" t="s">
        <v>2143</v>
      </c>
      <c r="CY637" s="155"/>
      <c r="CZ637" s="155"/>
      <c r="DA637" s="155"/>
    </row>
    <row r="638" spans="1:105" s="153" customFormat="1">
      <c r="A638" s="55">
        <v>637</v>
      </c>
      <c r="B638" s="150" t="s">
        <v>1307</v>
      </c>
      <c r="C638" s="150" t="s">
        <v>1307</v>
      </c>
      <c r="D638" s="151" t="s">
        <v>29</v>
      </c>
      <c r="E638" s="152"/>
      <c r="G638" s="154"/>
      <c r="H638" s="154"/>
      <c r="I638" s="154"/>
      <c r="J638" s="155"/>
      <c r="K638" s="155" t="s">
        <v>41</v>
      </c>
      <c r="L638" s="155"/>
      <c r="M638" s="158" t="s">
        <v>495</v>
      </c>
      <c r="N638" s="160" t="s">
        <v>1545</v>
      </c>
      <c r="O638" s="159" t="s">
        <v>1308</v>
      </c>
      <c r="P638" s="160" t="s">
        <v>1564</v>
      </c>
      <c r="Q638" s="161" t="s">
        <v>1521</v>
      </c>
      <c r="R638" s="162">
        <v>41873</v>
      </c>
      <c r="S638" s="163" t="s">
        <v>1527</v>
      </c>
      <c r="T638" s="166"/>
      <c r="U638" s="155" t="s">
        <v>42</v>
      </c>
      <c r="W638" s="167"/>
      <c r="X638" s="161" t="s">
        <v>1179</v>
      </c>
      <c r="Y638" s="155"/>
      <c r="Z638" s="155"/>
      <c r="AA638" s="162"/>
      <c r="AB638" s="162"/>
      <c r="AC638" s="269"/>
      <c r="AD638" s="162"/>
      <c r="AE638" s="168"/>
      <c r="AF638" s="282"/>
      <c r="AG638" s="282"/>
      <c r="AH638" s="167">
        <v>42005</v>
      </c>
      <c r="AJ638" s="168"/>
      <c r="AK638" s="162">
        <v>42101</v>
      </c>
      <c r="AL638" s="162" t="s">
        <v>2013</v>
      </c>
      <c r="AM638" s="71">
        <v>2</v>
      </c>
      <c r="AN638" s="71">
        <v>1</v>
      </c>
      <c r="AO638" s="162">
        <v>42093</v>
      </c>
      <c r="AQ638" s="168"/>
      <c r="AR638" s="162">
        <v>42093</v>
      </c>
      <c r="AS638" s="71"/>
      <c r="AT638" s="282" t="s">
        <v>1967</v>
      </c>
      <c r="AU638" s="168"/>
      <c r="AW638" s="71"/>
      <c r="AX638" s="155" t="s">
        <v>1967</v>
      </c>
      <c r="AY638">
        <v>28.562733333333334</v>
      </c>
      <c r="AZ638">
        <v>116.03040000000001</v>
      </c>
      <c r="BA638" s="157">
        <v>25</v>
      </c>
      <c r="BB638" s="164">
        <v>1.5</v>
      </c>
      <c r="BC638" s="165"/>
      <c r="BD638" s="155" t="s">
        <v>74</v>
      </c>
      <c r="BE638" s="303">
        <v>8.7892857142857146</v>
      </c>
      <c r="BF638" s="296" t="s">
        <v>1967</v>
      </c>
      <c r="BG638" s="162">
        <v>42212</v>
      </c>
      <c r="BH638" s="162" t="s">
        <v>1124</v>
      </c>
      <c r="BI638" s="95" t="s">
        <v>2023</v>
      </c>
      <c r="BJ638" s="99">
        <v>23.636899999999994</v>
      </c>
      <c r="BK638" s="307"/>
      <c r="BL638" s="93" t="s">
        <v>1967</v>
      </c>
      <c r="BM638" s="55"/>
      <c r="BN638" s="55"/>
      <c r="BO638" s="358"/>
      <c r="BP638" s="358"/>
      <c r="BQ638" s="358"/>
      <c r="BR638" s="358"/>
      <c r="BS638" s="358"/>
      <c r="BT638" s="358"/>
      <c r="BU638" s="359"/>
      <c r="BV638" s="358"/>
      <c r="BW638" s="358"/>
      <c r="BX638" s="358"/>
      <c r="BY638" s="358"/>
      <c r="BZ638" s="358"/>
      <c r="CA638" s="358"/>
      <c r="CB638" s="359"/>
      <c r="CC638" s="64">
        <v>309</v>
      </c>
      <c r="CD638" s="64">
        <v>310</v>
      </c>
      <c r="CE638" s="64">
        <v>267</v>
      </c>
      <c r="CF638" s="64">
        <v>281</v>
      </c>
      <c r="CG638" s="64">
        <v>250</v>
      </c>
      <c r="CH638" s="64">
        <v>194</v>
      </c>
      <c r="CI638" s="64">
        <v>215</v>
      </c>
      <c r="CJ638" s="64">
        <v>229</v>
      </c>
      <c r="CK638" s="64">
        <v>225</v>
      </c>
      <c r="CL638" s="327">
        <v>258</v>
      </c>
      <c r="CM638" s="328" t="s">
        <v>2143</v>
      </c>
      <c r="CN638" s="328" t="s">
        <v>2143</v>
      </c>
      <c r="CO638" s="55" t="s">
        <v>2050</v>
      </c>
      <c r="CQ638" s="155"/>
      <c r="CR638" s="318">
        <f>VLOOKUP($C638,'[1]Prioritized List'!$B:$AP,39,FALSE)</f>
        <v>0</v>
      </c>
      <c r="CS638" s="331">
        <v>0</v>
      </c>
      <c r="CT638" s="214">
        <v>0</v>
      </c>
      <c r="CU638" s="302">
        <v>9</v>
      </c>
      <c r="CV638" s="302">
        <v>9</v>
      </c>
      <c r="CW638" s="353" t="s">
        <v>2143</v>
      </c>
      <c r="CY638" s="155"/>
      <c r="CZ638" s="155"/>
      <c r="DA638" s="155"/>
    </row>
    <row r="639" spans="1:105" s="153" customFormat="1">
      <c r="A639" s="55">
        <v>638</v>
      </c>
      <c r="B639" s="150" t="s">
        <v>1565</v>
      </c>
      <c r="C639" s="150" t="s">
        <v>1565</v>
      </c>
      <c r="D639" s="151" t="s">
        <v>29</v>
      </c>
      <c r="E639" s="152"/>
      <c r="G639" s="154"/>
      <c r="H639" s="154"/>
      <c r="I639" s="154"/>
      <c r="J639" s="155"/>
      <c r="K639" s="155" t="s">
        <v>41</v>
      </c>
      <c r="L639" s="155"/>
      <c r="M639" s="158" t="s">
        <v>495</v>
      </c>
      <c r="N639" s="160" t="s">
        <v>1545</v>
      </c>
      <c r="O639" s="159" t="s">
        <v>1308</v>
      </c>
      <c r="P639" s="160" t="s">
        <v>1564</v>
      </c>
      <c r="Q639" s="161" t="s">
        <v>1521</v>
      </c>
      <c r="R639" s="162">
        <v>41873</v>
      </c>
      <c r="S639" s="163" t="s">
        <v>1527</v>
      </c>
      <c r="T639" s="166"/>
      <c r="U639" s="155" t="s">
        <v>54</v>
      </c>
      <c r="W639" s="167"/>
      <c r="X639" s="161" t="s">
        <v>1179</v>
      </c>
      <c r="Y639" s="155"/>
      <c r="Z639" s="155"/>
      <c r="AA639" s="162"/>
      <c r="AB639" s="162"/>
      <c r="AC639" s="269"/>
      <c r="AD639" s="162"/>
      <c r="AE639" s="168"/>
      <c r="AF639" s="282"/>
      <c r="AG639" s="282"/>
      <c r="AH639" s="167">
        <v>42005</v>
      </c>
      <c r="AJ639" s="168"/>
      <c r="AK639" s="162"/>
      <c r="AL639" s="162"/>
      <c r="AM639" s="71"/>
      <c r="AN639" s="71">
        <v>1</v>
      </c>
      <c r="AO639" s="162"/>
      <c r="AQ639" s="168"/>
      <c r="AR639" s="162"/>
      <c r="AS639" s="71"/>
      <c r="AT639" s="282"/>
      <c r="AU639" s="168"/>
      <c r="AW639" s="71"/>
      <c r="AX639" s="155" t="s">
        <v>1967</v>
      </c>
      <c r="AY639">
        <v>28.60158333333333</v>
      </c>
      <c r="AZ639">
        <v>116.21316666666667</v>
      </c>
      <c r="BA639" s="157">
        <v>18</v>
      </c>
      <c r="BB639" s="164">
        <v>5</v>
      </c>
      <c r="BC639" s="165"/>
      <c r="BD639" s="155" t="s">
        <v>43</v>
      </c>
      <c r="BE639" s="308">
        <v>4.3182142857142853</v>
      </c>
      <c r="BF639" s="296" t="s">
        <v>1967</v>
      </c>
      <c r="BG639" s="162"/>
      <c r="BH639" s="162" t="s">
        <v>1123</v>
      </c>
      <c r="BI639" s="95">
        <v>42326</v>
      </c>
      <c r="BJ639" s="346">
        <v>183.0136</v>
      </c>
      <c r="BK639" s="307"/>
      <c r="BL639" s="93" t="s">
        <v>2015</v>
      </c>
      <c r="BM639" s="55">
        <v>3</v>
      </c>
      <c r="BN639" s="320" t="s">
        <v>2138</v>
      </c>
      <c r="BO639" s="358">
        <v>1E-3</v>
      </c>
      <c r="BP639" s="358">
        <v>0.16300000000000001</v>
      </c>
      <c r="BQ639" s="358">
        <v>0</v>
      </c>
      <c r="BR639" s="358">
        <v>0.111</v>
      </c>
      <c r="BS639" s="358">
        <v>0.67900000000000005</v>
      </c>
      <c r="BT639" s="358">
        <v>8.0000000000000002E-3</v>
      </c>
      <c r="BU639" s="359">
        <v>3.6999999999999998E-2</v>
      </c>
      <c r="BV639" s="358">
        <v>9.6076499999999994E-6</v>
      </c>
      <c r="BW639" s="358">
        <v>0.121681227</v>
      </c>
      <c r="BX639" s="358">
        <v>8.7234032000000003E-2</v>
      </c>
      <c r="BY639" s="358">
        <v>0.19674977199999999</v>
      </c>
      <c r="BZ639" s="358">
        <v>0.44209175899999997</v>
      </c>
      <c r="CA639" s="358">
        <v>4.0518220000000001E-2</v>
      </c>
      <c r="CB639" s="359">
        <v>0.111715382</v>
      </c>
      <c r="CC639" s="64">
        <v>295</v>
      </c>
      <c r="CD639" s="64">
        <v>308</v>
      </c>
      <c r="CE639" s="64">
        <v>265</v>
      </c>
      <c r="CF639" s="64">
        <v>283</v>
      </c>
      <c r="CG639" s="64">
        <v>250</v>
      </c>
      <c r="CH639" s="64">
        <v>194</v>
      </c>
      <c r="CI639" s="64">
        <v>213</v>
      </c>
      <c r="CJ639" s="64">
        <v>223</v>
      </c>
      <c r="CK639" s="64">
        <v>227</v>
      </c>
      <c r="CL639" s="327">
        <v>258</v>
      </c>
      <c r="CM639" s="328">
        <v>7.7272070510041896E-2</v>
      </c>
      <c r="CN639" s="328">
        <v>0.203689204847953</v>
      </c>
      <c r="CO639" s="55" t="s">
        <v>74</v>
      </c>
      <c r="CQ639" s="155"/>
      <c r="CR639" s="318" t="e">
        <f>VLOOKUP($C639,'[1]Prioritized List'!$B:$AP,39,FALSE)</f>
        <v>#N/A</v>
      </c>
      <c r="CS639" s="331">
        <v>0</v>
      </c>
      <c r="CT639" s="214">
        <v>0</v>
      </c>
      <c r="CU639" s="302">
        <v>9</v>
      </c>
      <c r="CV639" s="302">
        <v>9</v>
      </c>
      <c r="CW639" s="352" t="s">
        <v>2845</v>
      </c>
      <c r="CY639" s="155"/>
      <c r="CZ639" s="155"/>
      <c r="DA639" s="155"/>
    </row>
    <row r="640" spans="1:105" s="153" customFormat="1">
      <c r="A640" s="55">
        <v>639</v>
      </c>
      <c r="B640" s="150" t="s">
        <v>1566</v>
      </c>
      <c r="C640" s="150" t="s">
        <v>1566</v>
      </c>
      <c r="D640" s="151" t="s">
        <v>29</v>
      </c>
      <c r="E640" s="152"/>
      <c r="G640" s="154"/>
      <c r="H640" s="154"/>
      <c r="I640" s="154"/>
      <c r="J640" s="155"/>
      <c r="K640" s="155" t="s">
        <v>41</v>
      </c>
      <c r="L640" s="155"/>
      <c r="M640" s="158" t="s">
        <v>495</v>
      </c>
      <c r="N640" s="160" t="s">
        <v>1519</v>
      </c>
      <c r="O640" s="159" t="s">
        <v>1567</v>
      </c>
      <c r="P640" s="160" t="s">
        <v>1568</v>
      </c>
      <c r="Q640" s="161" t="s">
        <v>1521</v>
      </c>
      <c r="R640" s="162">
        <v>41888</v>
      </c>
      <c r="S640" s="163" t="s">
        <v>1527</v>
      </c>
      <c r="T640" s="166"/>
      <c r="U640" s="155" t="s">
        <v>54</v>
      </c>
      <c r="W640" s="167"/>
      <c r="X640" s="161" t="s">
        <v>1179</v>
      </c>
      <c r="Y640" s="155"/>
      <c r="Z640" s="155"/>
      <c r="AA640" s="162"/>
      <c r="AB640" s="162"/>
      <c r="AC640" s="269"/>
      <c r="AD640" s="162"/>
      <c r="AE640" s="168"/>
      <c r="AF640" s="282"/>
      <c r="AG640" s="282"/>
      <c r="AH640" s="167">
        <v>42005</v>
      </c>
      <c r="AJ640" s="168"/>
      <c r="AK640" s="162"/>
      <c r="AL640" s="162"/>
      <c r="AM640" s="71"/>
      <c r="AN640" s="71"/>
      <c r="AO640" s="162"/>
      <c r="AQ640" s="168"/>
      <c r="AR640" s="162"/>
      <c r="AS640" s="71"/>
      <c r="AT640" s="282"/>
      <c r="AU640" s="168"/>
      <c r="AW640" s="71"/>
      <c r="AX640" s="155"/>
      <c r="AY640">
        <v>30.734349999999999</v>
      </c>
      <c r="AZ640">
        <v>120.12725</v>
      </c>
      <c r="BA640" s="157">
        <v>6</v>
      </c>
      <c r="BB640" s="164">
        <v>1.5</v>
      </c>
      <c r="BC640" s="165"/>
      <c r="BD640" s="155"/>
      <c r="BE640" s="303"/>
      <c r="BF640" s="296" t="s">
        <v>2015</v>
      </c>
      <c r="BG640" s="162"/>
      <c r="BH640" s="162"/>
      <c r="BI640" s="95"/>
      <c r="BJ640" s="99"/>
      <c r="BK640" s="307"/>
      <c r="BL640" s="93"/>
      <c r="BM640" s="55"/>
      <c r="BN640" s="55"/>
      <c r="BO640" s="358"/>
      <c r="BP640" s="358"/>
      <c r="BQ640" s="358"/>
      <c r="BR640" s="358"/>
      <c r="BS640" s="358"/>
      <c r="BT640" s="358"/>
      <c r="BU640" s="359"/>
      <c r="BV640" s="358"/>
      <c r="BW640" s="358"/>
      <c r="BX640" s="358"/>
      <c r="BY640" s="358"/>
      <c r="BZ640" s="358"/>
      <c r="CA640" s="358"/>
      <c r="CB640" s="359"/>
      <c r="CC640" s="64"/>
      <c r="CD640" s="64"/>
      <c r="CE640" s="64"/>
      <c r="CF640" s="64"/>
      <c r="CG640" s="64"/>
      <c r="CH640" s="64"/>
      <c r="CI640" s="64"/>
      <c r="CJ640" s="64"/>
      <c r="CK640" s="64"/>
      <c r="CL640" s="327"/>
      <c r="CM640" s="328" t="s">
        <v>2143</v>
      </c>
      <c r="CN640" s="328" t="s">
        <v>2143</v>
      </c>
      <c r="CO640" s="55" t="s">
        <v>2050</v>
      </c>
      <c r="CQ640" s="155"/>
      <c r="CR640" s="318" t="e">
        <f>VLOOKUP($C640,'[1]Prioritized List'!$B:$AP,39,FALSE)</f>
        <v>#N/A</v>
      </c>
      <c r="CS640" s="331">
        <v>0</v>
      </c>
      <c r="CT640" s="214">
        <v>0</v>
      </c>
      <c r="CU640" s="302">
        <v>9</v>
      </c>
      <c r="CV640" s="302">
        <v>8</v>
      </c>
      <c r="CW640" s="353" t="s">
        <v>2143</v>
      </c>
      <c r="CY640" s="155"/>
      <c r="CZ640" s="155"/>
      <c r="DA640" s="155"/>
    </row>
    <row r="641" spans="1:105" s="153" customFormat="1">
      <c r="A641" s="55">
        <v>640</v>
      </c>
      <c r="B641" s="150" t="s">
        <v>1309</v>
      </c>
      <c r="C641" s="150" t="s">
        <v>1309</v>
      </c>
      <c r="D641" s="151" t="s">
        <v>29</v>
      </c>
      <c r="E641" s="152"/>
      <c r="G641" s="154"/>
      <c r="H641" s="154"/>
      <c r="I641" s="154"/>
      <c r="J641" s="155"/>
      <c r="K641" s="155" t="s">
        <v>41</v>
      </c>
      <c r="L641" s="155"/>
      <c r="M641" s="158" t="s">
        <v>495</v>
      </c>
      <c r="N641" s="160" t="s">
        <v>1519</v>
      </c>
      <c r="O641" s="159" t="s">
        <v>1567</v>
      </c>
      <c r="P641" s="160" t="s">
        <v>1568</v>
      </c>
      <c r="Q641" s="161" t="s">
        <v>1521</v>
      </c>
      <c r="R641" s="162">
        <v>41888</v>
      </c>
      <c r="S641" s="163" t="s">
        <v>1527</v>
      </c>
      <c r="T641" s="166"/>
      <c r="U641" s="155" t="s">
        <v>54</v>
      </c>
      <c r="W641" s="167"/>
      <c r="X641" s="161" t="s">
        <v>1179</v>
      </c>
      <c r="Y641" s="155"/>
      <c r="Z641" s="155"/>
      <c r="AA641" s="162"/>
      <c r="AB641" s="162"/>
      <c r="AC641" s="269"/>
      <c r="AD641" s="162"/>
      <c r="AE641" s="168"/>
      <c r="AF641" s="282"/>
      <c r="AG641" s="282"/>
      <c r="AH641" s="167">
        <v>42005</v>
      </c>
      <c r="AJ641" s="168"/>
      <c r="AK641" s="162">
        <v>42101</v>
      </c>
      <c r="AL641" s="162"/>
      <c r="AM641" s="71">
        <v>2</v>
      </c>
      <c r="AN641" s="71"/>
      <c r="AO641" s="162">
        <v>42093</v>
      </c>
      <c r="AQ641" s="168"/>
      <c r="AR641" s="162">
        <v>42093</v>
      </c>
      <c r="AS641" s="71"/>
      <c r="AT641" s="282" t="s">
        <v>1967</v>
      </c>
      <c r="AU641" s="168"/>
      <c r="AW641" s="71"/>
      <c r="AX641" s="155"/>
      <c r="AY641">
        <v>30.74625</v>
      </c>
      <c r="AZ641">
        <v>120.14196666666666</v>
      </c>
      <c r="BA641" s="157">
        <v>7</v>
      </c>
      <c r="BB641" s="164">
        <v>1</v>
      </c>
      <c r="BC641" s="165"/>
      <c r="BD641" s="155" t="s">
        <v>43</v>
      </c>
      <c r="BE641" s="303">
        <v>4.5092857142857143</v>
      </c>
      <c r="BF641" s="296" t="s">
        <v>1967</v>
      </c>
      <c r="BG641" s="162">
        <v>42212</v>
      </c>
      <c r="BH641" s="162" t="s">
        <v>1124</v>
      </c>
      <c r="BI641" s="95" t="s">
        <v>2023</v>
      </c>
      <c r="BJ641" s="99">
        <v>95.738</v>
      </c>
      <c r="BK641" s="307">
        <v>3.1588447653429601E-3</v>
      </c>
      <c r="BL641" s="93" t="s">
        <v>2015</v>
      </c>
      <c r="BM641" s="55">
        <v>4</v>
      </c>
      <c r="BN641" s="326" t="s">
        <v>2139</v>
      </c>
      <c r="BO641" s="358">
        <v>0</v>
      </c>
      <c r="BP641" s="358">
        <v>0.49</v>
      </c>
      <c r="BQ641" s="358">
        <v>0.38900000000000001</v>
      </c>
      <c r="BR641" s="358">
        <v>1E-3</v>
      </c>
      <c r="BS641" s="358">
        <v>0.11799999999999999</v>
      </c>
      <c r="BT641" s="358">
        <v>0</v>
      </c>
      <c r="BU641" s="359">
        <v>0</v>
      </c>
      <c r="BV641" s="358">
        <v>6.8423609999999999E-3</v>
      </c>
      <c r="BW641" s="358">
        <v>0.28662282</v>
      </c>
      <c r="BX641" s="358">
        <v>0.44311752300000001</v>
      </c>
      <c r="BY641" s="358">
        <v>4.8670919E-2</v>
      </c>
      <c r="BZ641" s="358">
        <v>8.7053957000000001E-2</v>
      </c>
      <c r="CA641" s="358">
        <v>6.1939546999999998E-2</v>
      </c>
      <c r="CB641" s="359">
        <v>6.5752872000000004E-2</v>
      </c>
      <c r="CC641" s="64">
        <v>296</v>
      </c>
      <c r="CD641" s="64">
        <v>307</v>
      </c>
      <c r="CE641" s="64">
        <v>268</v>
      </c>
      <c r="CF641" s="64">
        <v>283</v>
      </c>
      <c r="CG641" s="64">
        <v>248</v>
      </c>
      <c r="CH641" s="64">
        <v>193</v>
      </c>
      <c r="CI641" s="64">
        <v>213</v>
      </c>
      <c r="CJ641" s="64">
        <v>224</v>
      </c>
      <c r="CK641" s="64">
        <v>226</v>
      </c>
      <c r="CL641" s="327">
        <v>259</v>
      </c>
      <c r="CM641" s="328">
        <v>0.17922265568559501</v>
      </c>
      <c r="CN641" s="328">
        <v>0.103122909551808</v>
      </c>
      <c r="CO641" s="55" t="s">
        <v>43</v>
      </c>
      <c r="CQ641" s="155"/>
      <c r="CR641" s="318">
        <f>VLOOKUP($C641,'[1]Prioritized List'!$B:$AP,39,FALSE)</f>
        <v>0</v>
      </c>
      <c r="CS641" s="331">
        <v>0</v>
      </c>
      <c r="CT641" s="214">
        <v>0</v>
      </c>
      <c r="CU641" s="302">
        <v>9</v>
      </c>
      <c r="CV641" s="302">
        <v>8</v>
      </c>
      <c r="CW641" s="352" t="s">
        <v>2846</v>
      </c>
      <c r="CY641" s="155"/>
      <c r="CZ641" s="155"/>
      <c r="DA641" s="155"/>
    </row>
    <row r="642" spans="1:105" s="153" customFormat="1">
      <c r="A642" s="55">
        <v>641</v>
      </c>
      <c r="B642" s="150" t="s">
        <v>1310</v>
      </c>
      <c r="C642" s="150" t="s">
        <v>1310</v>
      </c>
      <c r="D642" s="151" t="s">
        <v>29</v>
      </c>
      <c r="E642" s="152"/>
      <c r="G642" s="154"/>
      <c r="H642" s="154"/>
      <c r="I642" s="154"/>
      <c r="J642" s="155"/>
      <c r="K642" s="155" t="s">
        <v>41</v>
      </c>
      <c r="L642" s="155"/>
      <c r="M642" s="158" t="s">
        <v>495</v>
      </c>
      <c r="N642" s="160" t="s">
        <v>1519</v>
      </c>
      <c r="O642" s="159" t="s">
        <v>1567</v>
      </c>
      <c r="P642" s="160" t="s">
        <v>1568</v>
      </c>
      <c r="Q642" s="161" t="s">
        <v>1521</v>
      </c>
      <c r="R642" s="162">
        <v>41888</v>
      </c>
      <c r="S642" s="163" t="s">
        <v>1527</v>
      </c>
      <c r="T642" s="166"/>
      <c r="U642" s="155" t="s">
        <v>54</v>
      </c>
      <c r="W642" s="167"/>
      <c r="X642" s="161" t="s">
        <v>1179</v>
      </c>
      <c r="Y642" s="155"/>
      <c r="Z642" s="155"/>
      <c r="AA642" s="162"/>
      <c r="AB642" s="162"/>
      <c r="AC642" s="269"/>
      <c r="AD642" s="162"/>
      <c r="AE642" s="168"/>
      <c r="AF642" s="282"/>
      <c r="AG642" s="282"/>
      <c r="AH642" s="167">
        <v>42005</v>
      </c>
      <c r="AJ642" s="168"/>
      <c r="AK642" s="162">
        <v>42101</v>
      </c>
      <c r="AL642" s="162" t="s">
        <v>2013</v>
      </c>
      <c r="AM642" s="71">
        <v>2</v>
      </c>
      <c r="AN642" s="71">
        <v>1</v>
      </c>
      <c r="AO642" s="162">
        <v>42093</v>
      </c>
      <c r="AQ642" s="168"/>
      <c r="AR642" s="162">
        <v>42093</v>
      </c>
      <c r="AS642" s="71"/>
      <c r="AT642" s="282" t="s">
        <v>1967</v>
      </c>
      <c r="AU642" s="168"/>
      <c r="AW642" s="71"/>
      <c r="AX642" s="155" t="s">
        <v>1967</v>
      </c>
      <c r="AY642">
        <v>30.756333333333334</v>
      </c>
      <c r="AZ642">
        <v>120.1465</v>
      </c>
      <c r="BA642" s="157">
        <v>15</v>
      </c>
      <c r="BB642" s="164">
        <v>1.6</v>
      </c>
      <c r="BC642" s="165"/>
      <c r="BD642" s="155" t="s">
        <v>43</v>
      </c>
      <c r="BE642" s="303">
        <v>4.3182142857142853</v>
      </c>
      <c r="BF642" s="296" t="s">
        <v>1967</v>
      </c>
      <c r="BG642" s="162">
        <v>42212</v>
      </c>
      <c r="BH642" s="162" t="s">
        <v>1124</v>
      </c>
      <c r="BI642" s="95" t="s">
        <v>2023</v>
      </c>
      <c r="BJ642" s="99">
        <v>65.38669999999999</v>
      </c>
      <c r="BK642" s="307">
        <v>2.9086678301338002E-4</v>
      </c>
      <c r="BL642" s="93" t="s">
        <v>2015</v>
      </c>
      <c r="BM642" s="55">
        <v>4</v>
      </c>
      <c r="BN642" s="326" t="s">
        <v>2139</v>
      </c>
      <c r="BO642" s="358">
        <v>0</v>
      </c>
      <c r="BP642" s="358">
        <v>0.53600000000000003</v>
      </c>
      <c r="BQ642" s="358">
        <v>0.38100000000000001</v>
      </c>
      <c r="BR642" s="358">
        <v>2E-3</v>
      </c>
      <c r="BS642" s="358">
        <v>7.6999999999999999E-2</v>
      </c>
      <c r="BT642" s="358">
        <v>1E-3</v>
      </c>
      <c r="BU642" s="359">
        <v>3.0000000000000001E-3</v>
      </c>
      <c r="BV642" s="358">
        <v>9.7709100000000006E-6</v>
      </c>
      <c r="BW642" s="358">
        <v>0.283059002</v>
      </c>
      <c r="BX642" s="358">
        <v>0.440005859</v>
      </c>
      <c r="BY642" s="358">
        <v>4.331397E-2</v>
      </c>
      <c r="BZ642" s="358">
        <v>9.9401653000000006E-2</v>
      </c>
      <c r="CA642" s="358">
        <v>6.3992122999999998E-2</v>
      </c>
      <c r="CB642" s="359">
        <v>7.0217623000000007E-2</v>
      </c>
      <c r="CC642" s="64">
        <v>295</v>
      </c>
      <c r="CD642" s="64">
        <v>306</v>
      </c>
      <c r="CE642" s="64">
        <v>266</v>
      </c>
      <c r="CF642" s="64">
        <v>283</v>
      </c>
      <c r="CG642" s="64">
        <v>250</v>
      </c>
      <c r="CH642" s="64">
        <v>194</v>
      </c>
      <c r="CI642" s="64">
        <v>213</v>
      </c>
      <c r="CJ642" s="64">
        <v>221</v>
      </c>
      <c r="CK642" s="64">
        <v>227</v>
      </c>
      <c r="CL642" s="327">
        <v>258</v>
      </c>
      <c r="CM642" s="328">
        <v>0.14203149833838999</v>
      </c>
      <c r="CN642" s="328">
        <v>0.11589760862243199</v>
      </c>
      <c r="CO642" s="55" t="s">
        <v>43</v>
      </c>
      <c r="CQ642" s="155"/>
      <c r="CR642" s="318">
        <f>VLOOKUP($C642,'[1]Prioritized List'!$B:$AP,39,FALSE)</f>
        <v>0</v>
      </c>
      <c r="CS642" s="331">
        <v>0</v>
      </c>
      <c r="CT642" s="214">
        <v>0</v>
      </c>
      <c r="CU642" s="302">
        <v>9</v>
      </c>
      <c r="CV642" s="302">
        <v>8</v>
      </c>
      <c r="CW642" s="352" t="s">
        <v>2847</v>
      </c>
      <c r="CY642" s="155"/>
      <c r="CZ642" s="155"/>
      <c r="DA642" s="155" t="s">
        <v>3040</v>
      </c>
    </row>
    <row r="643" spans="1:105" s="153" customFormat="1">
      <c r="A643" s="55">
        <v>642</v>
      </c>
      <c r="B643" s="150" t="s">
        <v>1311</v>
      </c>
      <c r="C643" s="150" t="s">
        <v>1311</v>
      </c>
      <c r="D643" s="151" t="s">
        <v>29</v>
      </c>
      <c r="E643" s="152"/>
      <c r="G643" s="154"/>
      <c r="H643" s="154"/>
      <c r="I643" s="154"/>
      <c r="J643" s="155"/>
      <c r="K643" s="155" t="s">
        <v>41</v>
      </c>
      <c r="L643" s="155"/>
      <c r="M643" s="158" t="s">
        <v>495</v>
      </c>
      <c r="N643" s="160" t="s">
        <v>1519</v>
      </c>
      <c r="O643" s="159" t="s">
        <v>1567</v>
      </c>
      <c r="P643" s="160" t="s">
        <v>1568</v>
      </c>
      <c r="Q643" s="161" t="s">
        <v>1521</v>
      </c>
      <c r="R643" s="162">
        <v>41888</v>
      </c>
      <c r="S643" s="163" t="s">
        <v>1527</v>
      </c>
      <c r="T643" s="166"/>
      <c r="U643" s="155" t="s">
        <v>66</v>
      </c>
      <c r="W643" s="167"/>
      <c r="X643" s="161" t="s">
        <v>1179</v>
      </c>
      <c r="Y643" s="155"/>
      <c r="Z643" s="155"/>
      <c r="AA643" s="162"/>
      <c r="AB643" s="162"/>
      <c r="AC643" s="269"/>
      <c r="AD643" s="162"/>
      <c r="AE643" s="168"/>
      <c r="AF643" s="282"/>
      <c r="AG643" s="282"/>
      <c r="AH643" s="167">
        <v>42005</v>
      </c>
      <c r="AJ643" s="168"/>
      <c r="AK643" s="162">
        <v>42101</v>
      </c>
      <c r="AL643" s="162"/>
      <c r="AM643" s="71">
        <v>2</v>
      </c>
      <c r="AN643" s="71"/>
      <c r="AO643" s="162"/>
      <c r="AQ643" s="168"/>
      <c r="AR643" s="162"/>
      <c r="AS643" s="71"/>
      <c r="AT643" s="282"/>
      <c r="AU643" s="168"/>
      <c r="AW643" s="71"/>
      <c r="AX643" s="155"/>
      <c r="AY643">
        <v>30.757699999999996</v>
      </c>
      <c r="AZ643">
        <v>120.14686666666667</v>
      </c>
      <c r="BA643" s="157">
        <v>11</v>
      </c>
      <c r="BB643" s="164">
        <v>3</v>
      </c>
      <c r="BC643" s="165"/>
      <c r="BD643" s="155"/>
      <c r="BE643" s="303"/>
      <c r="BF643" s="296" t="s">
        <v>2015</v>
      </c>
      <c r="BG643" s="162"/>
      <c r="BH643" s="162"/>
      <c r="BI643" s="95"/>
      <c r="BJ643" s="99"/>
      <c r="BK643" s="307"/>
      <c r="BL643" s="93"/>
      <c r="BM643" s="55"/>
      <c r="BN643" s="55"/>
      <c r="BO643" s="358"/>
      <c r="BP643" s="358"/>
      <c r="BQ643" s="358"/>
      <c r="BR643" s="358"/>
      <c r="BS643" s="358"/>
      <c r="BT643" s="358"/>
      <c r="BU643" s="359"/>
      <c r="BV643" s="358"/>
      <c r="BW643" s="358"/>
      <c r="BX643" s="358"/>
      <c r="BY643" s="358"/>
      <c r="BZ643" s="358"/>
      <c r="CA643" s="358"/>
      <c r="CB643" s="359"/>
      <c r="CC643" s="64"/>
      <c r="CD643" s="64"/>
      <c r="CE643" s="64"/>
      <c r="CF643" s="64"/>
      <c r="CG643" s="64"/>
      <c r="CH643" s="64"/>
      <c r="CI643" s="64"/>
      <c r="CJ643" s="64"/>
      <c r="CK643" s="64"/>
      <c r="CL643" s="327"/>
      <c r="CM643" s="328" t="s">
        <v>2143</v>
      </c>
      <c r="CN643" s="328" t="s">
        <v>2143</v>
      </c>
      <c r="CO643" s="55" t="s">
        <v>2050</v>
      </c>
      <c r="CQ643" s="155"/>
      <c r="CR643" s="318" t="e">
        <f>VLOOKUP($C643,'[1]Prioritized List'!$B:$AP,39,FALSE)</f>
        <v>#N/A</v>
      </c>
      <c r="CS643" s="331">
        <v>0</v>
      </c>
      <c r="CT643" s="214">
        <v>0</v>
      </c>
      <c r="CU643" s="302">
        <v>9</v>
      </c>
      <c r="CV643" s="302">
        <v>8</v>
      </c>
      <c r="CW643" s="353" t="s">
        <v>2143</v>
      </c>
      <c r="CY643" s="155"/>
      <c r="CZ643" s="155"/>
      <c r="DA643" s="155"/>
    </row>
    <row r="644" spans="1:105" s="153" customFormat="1">
      <c r="A644" s="55">
        <v>643</v>
      </c>
      <c r="B644" s="150" t="s">
        <v>1312</v>
      </c>
      <c r="C644" s="150" t="s">
        <v>1312</v>
      </c>
      <c r="D644" s="151" t="s">
        <v>29</v>
      </c>
      <c r="E644" s="152"/>
      <c r="G644" s="154"/>
      <c r="H644" s="154"/>
      <c r="I644" s="154"/>
      <c r="J644" s="155"/>
      <c r="K644" s="155" t="s">
        <v>41</v>
      </c>
      <c r="L644" s="155"/>
      <c r="M644" s="158" t="s">
        <v>495</v>
      </c>
      <c r="N644" s="160" t="s">
        <v>1519</v>
      </c>
      <c r="O644" s="159" t="s">
        <v>1567</v>
      </c>
      <c r="P644" s="160" t="s">
        <v>1568</v>
      </c>
      <c r="Q644" s="161" t="s">
        <v>1521</v>
      </c>
      <c r="R644" s="162">
        <v>41888</v>
      </c>
      <c r="S644" s="163" t="s">
        <v>1527</v>
      </c>
      <c r="T644" s="166"/>
      <c r="U644" s="155" t="s">
        <v>54</v>
      </c>
      <c r="W644" s="167"/>
      <c r="X644" s="161" t="s">
        <v>1179</v>
      </c>
      <c r="Y644" s="155"/>
      <c r="Z644" s="155"/>
      <c r="AA644" s="162"/>
      <c r="AB644" s="162"/>
      <c r="AC644" s="269"/>
      <c r="AD644" s="162"/>
      <c r="AE644" s="168"/>
      <c r="AF644" s="282"/>
      <c r="AG644" s="282"/>
      <c r="AH644" s="167">
        <v>42005</v>
      </c>
      <c r="AJ644" s="168"/>
      <c r="AK644" s="162">
        <v>42101</v>
      </c>
      <c r="AL644" s="162"/>
      <c r="AM644" s="71">
        <v>2</v>
      </c>
      <c r="AN644" s="71"/>
      <c r="AO644" s="162">
        <v>42093</v>
      </c>
      <c r="AQ644" s="168"/>
      <c r="AR644" s="162">
        <v>42093</v>
      </c>
      <c r="AS644" s="71"/>
      <c r="AT644" s="282"/>
      <c r="AU644" s="168"/>
      <c r="AW644" s="71"/>
      <c r="AX644" s="155"/>
      <c r="AY644">
        <v>30.758749999999999</v>
      </c>
      <c r="AZ644">
        <v>120.32481666666666</v>
      </c>
      <c r="BA644" s="157">
        <v>3</v>
      </c>
      <c r="BB644" s="164">
        <v>2.1</v>
      </c>
      <c r="BC644" s="165"/>
      <c r="BD644" s="155" t="s">
        <v>43</v>
      </c>
      <c r="BE644" s="303">
        <v>4.2799999999999994</v>
      </c>
      <c r="BF644" s="296" t="s">
        <v>1967</v>
      </c>
      <c r="BG644" s="162">
        <v>42212</v>
      </c>
      <c r="BH644" s="162" t="s">
        <v>1124</v>
      </c>
      <c r="BI644" s="95" t="s">
        <v>2023</v>
      </c>
      <c r="BJ644" s="99">
        <v>84.339500000000001</v>
      </c>
      <c r="BK644" s="307">
        <v>0</v>
      </c>
      <c r="BL644" s="93" t="s">
        <v>2015</v>
      </c>
      <c r="BM644" s="55">
        <v>4</v>
      </c>
      <c r="BN644" s="326" t="s">
        <v>2139</v>
      </c>
      <c r="BO644" s="358">
        <v>0</v>
      </c>
      <c r="BP644" s="358">
        <v>0.56399999999999995</v>
      </c>
      <c r="BQ644" s="358">
        <v>0.35399999999999998</v>
      </c>
      <c r="BR644" s="358">
        <v>1E-3</v>
      </c>
      <c r="BS644" s="358">
        <v>7.4999999999999997E-2</v>
      </c>
      <c r="BT644" s="358">
        <v>4.0000000000000001E-3</v>
      </c>
      <c r="BU644" s="359">
        <v>1E-3</v>
      </c>
      <c r="BV644" s="358">
        <v>8.9381219999999997E-3</v>
      </c>
      <c r="BW644" s="358">
        <v>0.29117918799999998</v>
      </c>
      <c r="BX644" s="358">
        <v>0.43699528300000001</v>
      </c>
      <c r="BY644" s="358">
        <v>4.7981419999999997E-2</v>
      </c>
      <c r="BZ644" s="358">
        <v>8.3661510999999994E-2</v>
      </c>
      <c r="CA644" s="358">
        <v>6.2960553000000002E-2</v>
      </c>
      <c r="CB644" s="359">
        <v>6.8283923999999996E-2</v>
      </c>
      <c r="CC644" s="64">
        <v>296</v>
      </c>
      <c r="CD644" s="64">
        <v>307</v>
      </c>
      <c r="CE644" s="64">
        <v>267</v>
      </c>
      <c r="CF644" s="64">
        <v>283</v>
      </c>
      <c r="CG644" s="64">
        <v>248</v>
      </c>
      <c r="CH644" s="64">
        <v>193</v>
      </c>
      <c r="CI644" s="64">
        <v>213</v>
      </c>
      <c r="CJ644" s="64">
        <v>224</v>
      </c>
      <c r="CK644" s="64">
        <v>226</v>
      </c>
      <c r="CL644" s="327">
        <v>259</v>
      </c>
      <c r="CM644" s="328">
        <v>0.20638636035255001</v>
      </c>
      <c r="CN644" s="328">
        <v>0.100899391909114</v>
      </c>
      <c r="CO644" s="55" t="s">
        <v>43</v>
      </c>
      <c r="CQ644" s="155"/>
      <c r="CR644" s="318">
        <f>VLOOKUP($C644,'[1]Prioritized List'!$B:$AP,39,FALSE)</f>
        <v>0</v>
      </c>
      <c r="CS644" s="331">
        <v>0</v>
      </c>
      <c r="CT644" s="214">
        <v>0</v>
      </c>
      <c r="CU644" s="302">
        <v>9</v>
      </c>
      <c r="CV644" s="302">
        <v>8</v>
      </c>
      <c r="CW644" s="352" t="s">
        <v>2848</v>
      </c>
      <c r="CY644" s="155"/>
      <c r="CZ644" s="155"/>
      <c r="DA644" s="155"/>
    </row>
    <row r="645" spans="1:105" s="153" customFormat="1">
      <c r="A645" s="55">
        <v>644</v>
      </c>
      <c r="B645" s="150" t="s">
        <v>1313</v>
      </c>
      <c r="C645" s="150" t="s">
        <v>1313</v>
      </c>
      <c r="D645" s="151" t="s">
        <v>29</v>
      </c>
      <c r="E645" s="152"/>
      <c r="G645" s="154"/>
      <c r="H645" s="154"/>
      <c r="I645" s="154"/>
      <c r="J645" s="155"/>
      <c r="K645" s="155" t="s">
        <v>41</v>
      </c>
      <c r="L645" s="155"/>
      <c r="M645" s="158" t="s">
        <v>495</v>
      </c>
      <c r="N645" s="160" t="s">
        <v>1519</v>
      </c>
      <c r="O645" s="159" t="s">
        <v>1567</v>
      </c>
      <c r="P645" s="160" t="s">
        <v>1568</v>
      </c>
      <c r="Q645" s="161" t="s">
        <v>1521</v>
      </c>
      <c r="R645" s="162">
        <v>41888</v>
      </c>
      <c r="S645" s="163" t="s">
        <v>1527</v>
      </c>
      <c r="T645" s="166"/>
      <c r="U645" s="155" t="s">
        <v>54</v>
      </c>
      <c r="W645" s="167"/>
      <c r="X645" s="161" t="s">
        <v>1179</v>
      </c>
      <c r="Y645" s="155"/>
      <c r="Z645" s="155"/>
      <c r="AA645" s="162"/>
      <c r="AB645" s="162"/>
      <c r="AC645" s="269"/>
      <c r="AD645" s="162"/>
      <c r="AE645" s="168"/>
      <c r="AF645" s="282"/>
      <c r="AG645" s="282"/>
      <c r="AH645" s="167">
        <v>42005</v>
      </c>
      <c r="AJ645" s="168"/>
      <c r="AK645" s="162">
        <v>42101</v>
      </c>
      <c r="AL645" s="162" t="s">
        <v>2013</v>
      </c>
      <c r="AM645" s="71">
        <v>2</v>
      </c>
      <c r="AN645" s="71">
        <v>3</v>
      </c>
      <c r="AO645" s="162">
        <v>42093</v>
      </c>
      <c r="AQ645" s="168"/>
      <c r="AR645" s="162">
        <v>42093</v>
      </c>
      <c r="AS645" s="71"/>
      <c r="AT645" s="282" t="s">
        <v>1967</v>
      </c>
      <c r="AU645" s="168"/>
      <c r="AW645" s="71"/>
      <c r="AX645" s="155" t="s">
        <v>1967</v>
      </c>
      <c r="AY645">
        <v>30.758016666666663</v>
      </c>
      <c r="AZ645">
        <v>120.32548333333334</v>
      </c>
      <c r="BA645" s="157">
        <v>6</v>
      </c>
      <c r="BB645" s="164">
        <v>1.8</v>
      </c>
      <c r="BC645" s="165"/>
      <c r="BD645" s="155"/>
      <c r="BE645" s="303"/>
      <c r="BF645" s="296" t="s">
        <v>1967</v>
      </c>
      <c r="BG645" s="162">
        <v>42212</v>
      </c>
      <c r="BH645" s="162" t="s">
        <v>1124</v>
      </c>
      <c r="BI645" s="95" t="s">
        <v>2023</v>
      </c>
      <c r="BJ645" s="99">
        <v>140.57209999999998</v>
      </c>
      <c r="BK645" s="307">
        <v>5.05816894284269E-4</v>
      </c>
      <c r="BL645" s="93" t="s">
        <v>2015</v>
      </c>
      <c r="BM645" s="55">
        <v>4</v>
      </c>
      <c r="BN645" s="326" t="s">
        <v>2139</v>
      </c>
      <c r="BO645" s="358">
        <v>0</v>
      </c>
      <c r="BP645" s="358">
        <v>0.50900000000000001</v>
      </c>
      <c r="BQ645" s="358">
        <v>0.41099999999999998</v>
      </c>
      <c r="BR645" s="358">
        <v>0</v>
      </c>
      <c r="BS645" s="358">
        <v>7.0999999999999994E-2</v>
      </c>
      <c r="BT645" s="358">
        <v>1E-3</v>
      </c>
      <c r="BU645" s="359">
        <v>7.0000000000000001E-3</v>
      </c>
      <c r="BV645" s="358">
        <v>1.7100593000000001E-2</v>
      </c>
      <c r="BW645" s="358">
        <v>0.28683679400000001</v>
      </c>
      <c r="BX645" s="358">
        <v>0.44326312200000001</v>
      </c>
      <c r="BY645" s="358">
        <v>4.7264733000000003E-2</v>
      </c>
      <c r="BZ645" s="358">
        <v>7.4147161000000003E-2</v>
      </c>
      <c r="CA645" s="358">
        <v>6.2035106E-2</v>
      </c>
      <c r="CB645" s="359">
        <v>6.9352490000000003E-2</v>
      </c>
      <c r="CC645" s="64">
        <v>296</v>
      </c>
      <c r="CD645" s="64">
        <v>307</v>
      </c>
      <c r="CE645" s="64">
        <v>267</v>
      </c>
      <c r="CF645" s="64">
        <v>283</v>
      </c>
      <c r="CG645" s="64">
        <v>248</v>
      </c>
      <c r="CH645" s="64">
        <v>193</v>
      </c>
      <c r="CI645" s="64">
        <v>213</v>
      </c>
      <c r="CJ645" s="64">
        <v>225</v>
      </c>
      <c r="CK645" s="64">
        <v>226</v>
      </c>
      <c r="CL645" s="327">
        <v>259</v>
      </c>
      <c r="CM645" s="328">
        <v>0.22531426094495</v>
      </c>
      <c r="CN645" s="328">
        <v>9.6202626081766607E-2</v>
      </c>
      <c r="CO645" s="55" t="s">
        <v>43</v>
      </c>
      <c r="CQ645" s="155"/>
      <c r="CR645" s="318">
        <f>VLOOKUP($C645,'[1]Prioritized List'!$B:$AP,39,FALSE)</f>
        <v>0</v>
      </c>
      <c r="CS645" s="331">
        <v>0</v>
      </c>
      <c r="CT645" s="214">
        <v>0</v>
      </c>
      <c r="CU645" s="302">
        <v>9</v>
      </c>
      <c r="CV645" s="302">
        <v>8</v>
      </c>
      <c r="CW645" s="352" t="s">
        <v>2849</v>
      </c>
      <c r="CY645" s="155"/>
      <c r="CZ645" s="155"/>
      <c r="DA645" s="155"/>
    </row>
    <row r="646" spans="1:105" s="153" customFormat="1">
      <c r="A646" s="55">
        <v>645</v>
      </c>
      <c r="B646" s="150" t="s">
        <v>1314</v>
      </c>
      <c r="C646" s="150" t="s">
        <v>1314</v>
      </c>
      <c r="D646" s="151" t="s">
        <v>29</v>
      </c>
      <c r="E646" s="152"/>
      <c r="G646" s="154"/>
      <c r="H646" s="154"/>
      <c r="I646" s="154"/>
      <c r="J646" s="155"/>
      <c r="K646" s="155" t="s">
        <v>41</v>
      </c>
      <c r="L646" s="155"/>
      <c r="M646" s="158" t="s">
        <v>495</v>
      </c>
      <c r="N646" s="160" t="s">
        <v>1569</v>
      </c>
      <c r="O646" s="159" t="s">
        <v>1570</v>
      </c>
      <c r="P646" s="160" t="s">
        <v>1571</v>
      </c>
      <c r="Q646" s="161" t="s">
        <v>1521</v>
      </c>
      <c r="R646" s="162">
        <v>41912</v>
      </c>
      <c r="S646" s="163" t="s">
        <v>1527</v>
      </c>
      <c r="T646" s="166"/>
      <c r="U646" s="155" t="s">
        <v>54</v>
      </c>
      <c r="W646" s="167"/>
      <c r="X646" s="161" t="s">
        <v>1179</v>
      </c>
      <c r="Y646" s="155"/>
      <c r="Z646" s="155"/>
      <c r="AA646" s="162"/>
      <c r="AB646" s="162"/>
      <c r="AC646" s="269"/>
      <c r="AD646" s="162"/>
      <c r="AE646" s="168"/>
      <c r="AF646" s="282"/>
      <c r="AG646" s="282"/>
      <c r="AH646" s="167">
        <v>42005</v>
      </c>
      <c r="AJ646" s="168"/>
      <c r="AK646" s="162">
        <v>42101</v>
      </c>
      <c r="AL646" s="162"/>
      <c r="AM646" s="71">
        <v>2</v>
      </c>
      <c r="AN646" s="71"/>
      <c r="AO646" s="162">
        <v>42093</v>
      </c>
      <c r="AQ646" s="168"/>
      <c r="AR646" s="162">
        <v>42093</v>
      </c>
      <c r="AS646" s="71"/>
      <c r="AT646" s="282" t="s">
        <v>1967</v>
      </c>
      <c r="AU646" s="168"/>
      <c r="AW646" s="71"/>
      <c r="AX646" s="155"/>
      <c r="AY646">
        <v>34.64223333333333</v>
      </c>
      <c r="AZ646">
        <v>119.24258333333333</v>
      </c>
      <c r="BA646" s="157">
        <v>3</v>
      </c>
      <c r="BB646" s="164">
        <v>1.2</v>
      </c>
      <c r="BC646" s="165"/>
      <c r="BD646" s="155"/>
      <c r="BE646" s="303"/>
      <c r="BF646" s="296" t="s">
        <v>2015</v>
      </c>
      <c r="BG646" s="162"/>
      <c r="BH646" s="162"/>
      <c r="BI646" s="95"/>
      <c r="BJ646" s="99"/>
      <c r="BK646" s="307"/>
      <c r="BL646" s="93"/>
      <c r="BM646" s="55"/>
      <c r="BN646" s="55"/>
      <c r="BO646" s="358"/>
      <c r="BP646" s="358"/>
      <c r="BQ646" s="358"/>
      <c r="BR646" s="358"/>
      <c r="BS646" s="358"/>
      <c r="BT646" s="358"/>
      <c r="BU646" s="359"/>
      <c r="BV646" s="358"/>
      <c r="BW646" s="358"/>
      <c r="BX646" s="358"/>
      <c r="BY646" s="358"/>
      <c r="BZ646" s="358"/>
      <c r="CA646" s="358"/>
      <c r="CB646" s="359"/>
      <c r="CC646" s="64"/>
      <c r="CD646" s="64"/>
      <c r="CE646" s="64"/>
      <c r="CF646" s="64"/>
      <c r="CG646" s="64"/>
      <c r="CH646" s="64"/>
      <c r="CI646" s="64"/>
      <c r="CJ646" s="64"/>
      <c r="CK646" s="64"/>
      <c r="CL646" s="327"/>
      <c r="CM646" s="328" t="s">
        <v>2143</v>
      </c>
      <c r="CN646" s="328" t="s">
        <v>2143</v>
      </c>
      <c r="CO646" s="55" t="s">
        <v>2050</v>
      </c>
      <c r="CQ646" s="155"/>
      <c r="CR646" s="318" t="e">
        <f>VLOOKUP($C646,'[1]Prioritized List'!$B:$AP,39,FALSE)</f>
        <v>#N/A</v>
      </c>
      <c r="CS646" s="331">
        <v>0</v>
      </c>
      <c r="CT646" s="214">
        <v>0</v>
      </c>
      <c r="CU646" s="302">
        <v>8</v>
      </c>
      <c r="CV646" s="302">
        <v>8</v>
      </c>
      <c r="CW646" s="353" t="s">
        <v>2143</v>
      </c>
      <c r="CY646" s="155"/>
      <c r="CZ646" s="155"/>
      <c r="DA646" s="155"/>
    </row>
    <row r="647" spans="1:105" s="153" customFormat="1">
      <c r="A647" s="55">
        <v>646</v>
      </c>
      <c r="B647" s="150" t="s">
        <v>1315</v>
      </c>
      <c r="C647" s="150" t="s">
        <v>1315</v>
      </c>
      <c r="D647" s="151" t="s">
        <v>29</v>
      </c>
      <c r="E647" s="152"/>
      <c r="G647" s="154"/>
      <c r="H647" s="154"/>
      <c r="I647" s="154"/>
      <c r="J647" s="155"/>
      <c r="K647" s="155" t="s">
        <v>41</v>
      </c>
      <c r="L647" s="155"/>
      <c r="M647" s="158" t="s">
        <v>495</v>
      </c>
      <c r="N647" s="160" t="s">
        <v>1569</v>
      </c>
      <c r="O647" s="159" t="s">
        <v>1570</v>
      </c>
      <c r="P647" s="160" t="s">
        <v>1571</v>
      </c>
      <c r="Q647" s="161" t="s">
        <v>1521</v>
      </c>
      <c r="R647" s="162">
        <v>41912</v>
      </c>
      <c r="S647" s="163" t="s">
        <v>1527</v>
      </c>
      <c r="T647" s="166"/>
      <c r="U647" s="155" t="s">
        <v>54</v>
      </c>
      <c r="W647" s="167"/>
      <c r="X647" s="161" t="s">
        <v>1179</v>
      </c>
      <c r="Y647" s="155"/>
      <c r="Z647" s="155"/>
      <c r="AA647" s="162"/>
      <c r="AB647" s="162"/>
      <c r="AC647" s="269"/>
      <c r="AD647" s="162"/>
      <c r="AE647" s="168"/>
      <c r="AF647" s="282"/>
      <c r="AG647" s="282"/>
      <c r="AH647" s="167">
        <v>42005</v>
      </c>
      <c r="AJ647" s="168"/>
      <c r="AK647" s="162">
        <v>42101</v>
      </c>
      <c r="AL647" s="162"/>
      <c r="AM647" s="71">
        <v>2</v>
      </c>
      <c r="AN647" s="71"/>
      <c r="AO647" s="162">
        <v>42093</v>
      </c>
      <c r="AQ647" s="168"/>
      <c r="AR647" s="162">
        <v>42093</v>
      </c>
      <c r="AS647" s="71"/>
      <c r="AT647" s="282" t="s">
        <v>1967</v>
      </c>
      <c r="AU647" s="168"/>
      <c r="AW647" s="71"/>
      <c r="AX647" s="155"/>
      <c r="AY647">
        <v>34.701983333333338</v>
      </c>
      <c r="AZ647">
        <v>119.10251666666666</v>
      </c>
      <c r="BA647" s="157">
        <v>3</v>
      </c>
      <c r="BB647" s="164">
        <v>2</v>
      </c>
      <c r="BC647" s="165"/>
      <c r="BD647" s="155" t="s">
        <v>43</v>
      </c>
      <c r="BE647" s="303">
        <v>4.2035714285714283</v>
      </c>
      <c r="BF647" s="296" t="s">
        <v>1967</v>
      </c>
      <c r="BG647" s="162">
        <v>42212</v>
      </c>
      <c r="BH647" s="162" t="s">
        <v>1124</v>
      </c>
      <c r="BI647" s="95" t="s">
        <v>2023</v>
      </c>
      <c r="BJ647" s="99">
        <v>122.55799999999998</v>
      </c>
      <c r="BK647" s="307">
        <v>0</v>
      </c>
      <c r="BL647" s="93" t="s">
        <v>2015</v>
      </c>
      <c r="BM647" s="55">
        <v>4</v>
      </c>
      <c r="BN647" s="326" t="s">
        <v>2139</v>
      </c>
      <c r="BO647" s="358">
        <v>0</v>
      </c>
      <c r="BP647" s="358">
        <v>0.91200000000000003</v>
      </c>
      <c r="BQ647" s="358">
        <v>5.8999999999999997E-2</v>
      </c>
      <c r="BR647" s="358">
        <v>1E-3</v>
      </c>
      <c r="BS647" s="358">
        <v>2.7E-2</v>
      </c>
      <c r="BT647" s="358">
        <v>1E-3</v>
      </c>
      <c r="BU647" s="359">
        <v>0</v>
      </c>
      <c r="BV647" s="358">
        <v>9.6845199999999999E-6</v>
      </c>
      <c r="BW647" s="358">
        <v>0.57988814499999997</v>
      </c>
      <c r="BX647" s="358">
        <v>0.16941492399999999</v>
      </c>
      <c r="BY647" s="358">
        <v>1.2600841999999999E-2</v>
      </c>
      <c r="BZ647" s="358">
        <v>0.14282172700000001</v>
      </c>
      <c r="CA647" s="358">
        <v>3.3786004000000001E-2</v>
      </c>
      <c r="CB647" s="359">
        <v>6.1478673999999997E-2</v>
      </c>
      <c r="CC647" s="64">
        <v>295</v>
      </c>
      <c r="CD647" s="64">
        <v>308</v>
      </c>
      <c r="CE647" s="64">
        <v>266</v>
      </c>
      <c r="CF647" s="64">
        <v>283</v>
      </c>
      <c r="CG647" s="64">
        <v>250</v>
      </c>
      <c r="CH647" s="64">
        <v>194</v>
      </c>
      <c r="CI647" s="64">
        <v>213</v>
      </c>
      <c r="CJ647" s="64">
        <v>223</v>
      </c>
      <c r="CK647" s="64">
        <v>227</v>
      </c>
      <c r="CL647" s="327">
        <v>258</v>
      </c>
      <c r="CM647" s="328">
        <v>0.21973703222077701</v>
      </c>
      <c r="CN647" s="328">
        <v>0.107070108514499</v>
      </c>
      <c r="CO647" s="55" t="s">
        <v>43</v>
      </c>
      <c r="CQ647" s="155"/>
      <c r="CR647" s="318">
        <f>VLOOKUP($C647,'[1]Prioritized List'!$B:$AP,39,FALSE)</f>
        <v>0</v>
      </c>
      <c r="CS647" s="331">
        <v>0</v>
      </c>
      <c r="CT647" s="214">
        <v>0</v>
      </c>
      <c r="CU647" s="302">
        <v>8</v>
      </c>
      <c r="CV647" s="302">
        <v>8</v>
      </c>
      <c r="CW647" s="352" t="s">
        <v>2850</v>
      </c>
      <c r="CY647" s="155"/>
      <c r="CZ647" s="155"/>
      <c r="DA647" s="155"/>
    </row>
    <row r="648" spans="1:105" s="153" customFormat="1">
      <c r="A648" s="55">
        <v>647</v>
      </c>
      <c r="B648" s="150" t="s">
        <v>1316</v>
      </c>
      <c r="C648" s="150" t="s">
        <v>1316</v>
      </c>
      <c r="D648" s="151" t="s">
        <v>29</v>
      </c>
      <c r="E648" s="152"/>
      <c r="G648" s="154"/>
      <c r="H648" s="154"/>
      <c r="I648" s="154"/>
      <c r="J648" s="155"/>
      <c r="K648" s="155" t="s">
        <v>41</v>
      </c>
      <c r="L648" s="155"/>
      <c r="M648" s="158" t="s">
        <v>495</v>
      </c>
      <c r="N648" s="160" t="s">
        <v>1569</v>
      </c>
      <c r="O648" s="159" t="s">
        <v>1570</v>
      </c>
      <c r="P648" s="160" t="s">
        <v>1572</v>
      </c>
      <c r="Q648" s="161" t="s">
        <v>1521</v>
      </c>
      <c r="R648" s="162">
        <v>41912</v>
      </c>
      <c r="S648" s="163" t="s">
        <v>1527</v>
      </c>
      <c r="T648" s="166"/>
      <c r="U648" s="155" t="s">
        <v>66</v>
      </c>
      <c r="W648" s="167"/>
      <c r="X648" s="161" t="s">
        <v>1179</v>
      </c>
      <c r="Y648" s="155"/>
      <c r="Z648" s="155"/>
      <c r="AA648" s="162"/>
      <c r="AB648" s="162"/>
      <c r="AC648" s="269"/>
      <c r="AD648" s="162"/>
      <c r="AE648" s="168"/>
      <c r="AF648" s="282"/>
      <c r="AG648" s="282"/>
      <c r="AH648" s="167">
        <v>42005</v>
      </c>
      <c r="AJ648" s="168"/>
      <c r="AK648" s="162">
        <v>42101</v>
      </c>
      <c r="AL648" s="162" t="s">
        <v>2013</v>
      </c>
      <c r="AM648" s="71">
        <v>2</v>
      </c>
      <c r="AN648" s="71">
        <v>1</v>
      </c>
      <c r="AO648" s="162">
        <v>42093</v>
      </c>
      <c r="AQ648" s="168"/>
      <c r="AR648" s="162">
        <v>42093</v>
      </c>
      <c r="AS648" s="71"/>
      <c r="AT648" s="282" t="s">
        <v>1967</v>
      </c>
      <c r="AU648" s="168"/>
      <c r="AW648" s="71"/>
      <c r="AX648" s="155" t="s">
        <v>1967</v>
      </c>
      <c r="AY648">
        <v>34.912583333333338</v>
      </c>
      <c r="AZ648">
        <v>119.15146666666666</v>
      </c>
      <c r="BA648" s="157">
        <v>0</v>
      </c>
      <c r="BB648" s="164">
        <v>2.2000000000000002</v>
      </c>
      <c r="BC648" s="165"/>
      <c r="BD648" s="155" t="s">
        <v>43</v>
      </c>
      <c r="BE648" s="303">
        <v>4.3755357142857134</v>
      </c>
      <c r="BF648" s="296" t="s">
        <v>1967</v>
      </c>
      <c r="BG648" s="162">
        <v>42212</v>
      </c>
      <c r="BH648" s="162" t="s">
        <v>1124</v>
      </c>
      <c r="BI648" s="95" t="s">
        <v>2023</v>
      </c>
      <c r="BJ648" s="99">
        <v>328.53559999999999</v>
      </c>
      <c r="BK648" s="307">
        <v>0</v>
      </c>
      <c r="BL648" s="93" t="s">
        <v>2015</v>
      </c>
      <c r="BM648" s="55">
        <v>3</v>
      </c>
      <c r="BN648" s="320" t="s">
        <v>2138</v>
      </c>
      <c r="BO648" s="358">
        <v>0</v>
      </c>
      <c r="BP648" s="358">
        <v>0.36599999999999999</v>
      </c>
      <c r="BQ648" s="358">
        <v>8.6999999999999994E-2</v>
      </c>
      <c r="BR648" s="358">
        <v>0</v>
      </c>
      <c r="BS648" s="358">
        <v>0.54200000000000004</v>
      </c>
      <c r="BT648" s="358">
        <v>2E-3</v>
      </c>
      <c r="BU648" s="359">
        <v>2E-3</v>
      </c>
      <c r="BV648" s="358">
        <v>9.4545700000000005E-6</v>
      </c>
      <c r="BW648" s="358">
        <v>0.44038760999999998</v>
      </c>
      <c r="BX648" s="358">
        <v>0.149197575</v>
      </c>
      <c r="BY648" s="358">
        <v>9.4545700000000005E-6</v>
      </c>
      <c r="BZ648" s="358">
        <v>0.24969196799999999</v>
      </c>
      <c r="CA648" s="358">
        <v>7.7997678000000001E-2</v>
      </c>
      <c r="CB648" s="359">
        <v>8.2706261000000003E-2</v>
      </c>
      <c r="CC648" s="64">
        <v>296</v>
      </c>
      <c r="CD648" s="64">
        <v>307</v>
      </c>
      <c r="CE648" s="64">
        <v>266</v>
      </c>
      <c r="CF648" s="64">
        <v>283</v>
      </c>
      <c r="CG648" s="64">
        <v>248</v>
      </c>
      <c r="CH648" s="64">
        <v>193</v>
      </c>
      <c r="CI648" s="64">
        <v>213</v>
      </c>
      <c r="CJ648" s="64">
        <v>224</v>
      </c>
      <c r="CK648" s="64">
        <v>226</v>
      </c>
      <c r="CL648" s="327">
        <v>259</v>
      </c>
      <c r="CM648" s="328">
        <v>0.18581129894523901</v>
      </c>
      <c r="CN648" s="328">
        <v>0.155350488021295</v>
      </c>
      <c r="CO648" s="55" t="s">
        <v>2050</v>
      </c>
      <c r="CQ648" s="155"/>
      <c r="CR648" s="318">
        <f>VLOOKUP($C648,'[1]Prioritized List'!$B:$AP,39,FALSE)</f>
        <v>0</v>
      </c>
      <c r="CS648" s="331">
        <v>0</v>
      </c>
      <c r="CT648" s="214">
        <v>0</v>
      </c>
      <c r="CU648" s="302">
        <v>8</v>
      </c>
      <c r="CV648" s="302">
        <v>8</v>
      </c>
      <c r="CW648" s="352" t="s">
        <v>2851</v>
      </c>
      <c r="CY648" s="155"/>
      <c r="CZ648" s="155"/>
      <c r="DA648" s="155"/>
    </row>
    <row r="649" spans="1:105" s="153" customFormat="1">
      <c r="A649" s="55">
        <v>648</v>
      </c>
      <c r="B649" s="150" t="s">
        <v>1317</v>
      </c>
      <c r="C649" s="150" t="s">
        <v>1317</v>
      </c>
      <c r="D649" s="151" t="s">
        <v>29</v>
      </c>
      <c r="E649" s="152"/>
      <c r="G649" s="154"/>
      <c r="H649" s="154"/>
      <c r="I649" s="154"/>
      <c r="J649" s="155"/>
      <c r="K649" s="155" t="s">
        <v>41</v>
      </c>
      <c r="L649" s="155"/>
      <c r="M649" s="158" t="s">
        <v>495</v>
      </c>
      <c r="N649" s="160" t="s">
        <v>1569</v>
      </c>
      <c r="O649" s="159" t="s">
        <v>1570</v>
      </c>
      <c r="P649" s="160" t="s">
        <v>1572</v>
      </c>
      <c r="Q649" s="161" t="s">
        <v>1521</v>
      </c>
      <c r="R649" s="162">
        <v>41912</v>
      </c>
      <c r="S649" s="163" t="s">
        <v>1527</v>
      </c>
      <c r="T649" s="166"/>
      <c r="U649" s="155" t="s">
        <v>66</v>
      </c>
      <c r="W649" s="167"/>
      <c r="X649" s="161" t="s">
        <v>1179</v>
      </c>
      <c r="Y649" s="155"/>
      <c r="Z649" s="155"/>
      <c r="AA649" s="162"/>
      <c r="AB649" s="162"/>
      <c r="AC649" s="269"/>
      <c r="AD649" s="162"/>
      <c r="AE649" s="168"/>
      <c r="AF649" s="282"/>
      <c r="AG649" s="282"/>
      <c r="AH649" s="167">
        <v>42005</v>
      </c>
      <c r="AJ649" s="168"/>
      <c r="AK649" s="162">
        <v>42101</v>
      </c>
      <c r="AL649" s="162"/>
      <c r="AM649" s="71">
        <v>2</v>
      </c>
      <c r="AN649" s="71">
        <v>1</v>
      </c>
      <c r="AO649" s="162">
        <v>42093</v>
      </c>
      <c r="AQ649" s="168"/>
      <c r="AR649" s="162">
        <v>42093</v>
      </c>
      <c r="AS649" s="71"/>
      <c r="AT649" s="282" t="s">
        <v>1967</v>
      </c>
      <c r="AU649" s="168"/>
      <c r="AW649" s="71"/>
      <c r="AX649" s="155" t="s">
        <v>1967</v>
      </c>
      <c r="AY649">
        <v>35.075416666666669</v>
      </c>
      <c r="AZ649">
        <v>119.22404999999999</v>
      </c>
      <c r="BA649" s="157">
        <v>3</v>
      </c>
      <c r="BB649" s="164">
        <v>2.5</v>
      </c>
      <c r="BC649" s="165"/>
      <c r="BD649" s="155" t="s">
        <v>74</v>
      </c>
      <c r="BE649" s="303">
        <v>8.6937499999999996</v>
      </c>
      <c r="BF649" s="296" t="s">
        <v>1967</v>
      </c>
      <c r="BG649" s="162">
        <v>42212</v>
      </c>
      <c r="BH649" s="162" t="s">
        <v>1124</v>
      </c>
      <c r="BI649" s="95" t="s">
        <v>2023</v>
      </c>
      <c r="BJ649" s="99">
        <v>183.17119999999997</v>
      </c>
      <c r="BK649" s="307">
        <v>1.37772675086108E-2</v>
      </c>
      <c r="BL649" s="93" t="s">
        <v>2015</v>
      </c>
      <c r="BM649" s="55">
        <v>3</v>
      </c>
      <c r="BN649" s="320" t="s">
        <v>2138</v>
      </c>
      <c r="BO649" s="358">
        <v>7.0000000000000001E-3</v>
      </c>
      <c r="BP649" s="358">
        <v>0.36699999999999999</v>
      </c>
      <c r="BQ649" s="358">
        <v>6.9000000000000006E-2</v>
      </c>
      <c r="BR649" s="358">
        <v>0</v>
      </c>
      <c r="BS649" s="358">
        <v>0.55600000000000005</v>
      </c>
      <c r="BT649" s="358">
        <v>0</v>
      </c>
      <c r="BU649" s="359">
        <v>0</v>
      </c>
      <c r="BV649" s="358">
        <v>1.5302273999999999E-2</v>
      </c>
      <c r="BW649" s="358">
        <v>0.46156080300000002</v>
      </c>
      <c r="BX649" s="358">
        <v>0.16053970200000001</v>
      </c>
      <c r="BY649" s="358">
        <v>5.6943660000000002E-3</v>
      </c>
      <c r="BZ649" s="358">
        <v>0.209451263</v>
      </c>
      <c r="CA649" s="358">
        <v>6.9776023000000006E-2</v>
      </c>
      <c r="CB649" s="359">
        <v>7.7675569E-2</v>
      </c>
      <c r="CC649" s="64">
        <v>296</v>
      </c>
      <c r="CD649" s="64">
        <v>307</v>
      </c>
      <c r="CE649" s="64">
        <v>267</v>
      </c>
      <c r="CF649" s="64">
        <v>284</v>
      </c>
      <c r="CG649" s="64">
        <v>248</v>
      </c>
      <c r="CH649" s="64">
        <v>193</v>
      </c>
      <c r="CI649" s="64">
        <v>213</v>
      </c>
      <c r="CJ649" s="64">
        <v>224</v>
      </c>
      <c r="CK649" s="64">
        <v>226</v>
      </c>
      <c r="CL649" s="327">
        <v>259</v>
      </c>
      <c r="CM649" s="328">
        <v>0.31131339401820501</v>
      </c>
      <c r="CN649" s="328">
        <v>0.118789862369923</v>
      </c>
      <c r="CO649" s="55" t="s">
        <v>2050</v>
      </c>
      <c r="CQ649" s="155"/>
      <c r="CR649" s="318">
        <f>VLOOKUP($C649,'[1]Prioritized List'!$B:$AP,39,FALSE)</f>
        <v>0</v>
      </c>
      <c r="CS649" s="331">
        <v>0</v>
      </c>
      <c r="CT649" s="214">
        <v>0</v>
      </c>
      <c r="CU649" s="302">
        <v>8</v>
      </c>
      <c r="CV649" s="302">
        <v>8</v>
      </c>
      <c r="CW649" s="352" t="s">
        <v>2852</v>
      </c>
      <c r="CY649" s="155"/>
      <c r="CZ649" s="155"/>
      <c r="DA649" s="155"/>
    </row>
    <row r="650" spans="1:105" s="153" customFormat="1">
      <c r="A650" s="55">
        <v>649</v>
      </c>
      <c r="B650" s="150" t="s">
        <v>1318</v>
      </c>
      <c r="C650" s="150" t="s">
        <v>1318</v>
      </c>
      <c r="D650" s="151" t="s">
        <v>29</v>
      </c>
      <c r="E650" s="152"/>
      <c r="G650" s="154"/>
      <c r="H650" s="154"/>
      <c r="I650" s="154"/>
      <c r="J650" s="155"/>
      <c r="K650" s="155" t="s">
        <v>41</v>
      </c>
      <c r="L650" s="155"/>
      <c r="M650" s="158" t="s">
        <v>495</v>
      </c>
      <c r="N650" s="160" t="s">
        <v>1569</v>
      </c>
      <c r="O650" s="159" t="s">
        <v>1570</v>
      </c>
      <c r="P650" s="160" t="s">
        <v>1572</v>
      </c>
      <c r="Q650" s="161" t="s">
        <v>1521</v>
      </c>
      <c r="R650" s="162">
        <v>41912</v>
      </c>
      <c r="S650" s="163" t="s">
        <v>1527</v>
      </c>
      <c r="T650" s="166"/>
      <c r="U650" s="155" t="s">
        <v>66</v>
      </c>
      <c r="W650" s="167"/>
      <c r="X650" s="161" t="s">
        <v>1179</v>
      </c>
      <c r="Y650" s="155"/>
      <c r="Z650" s="155"/>
      <c r="AA650" s="162"/>
      <c r="AB650" s="162"/>
      <c r="AC650" s="269"/>
      <c r="AD650" s="162"/>
      <c r="AE650" s="168"/>
      <c r="AF650" s="282"/>
      <c r="AG650" s="282"/>
      <c r="AH650" s="167">
        <v>42005</v>
      </c>
      <c r="AJ650" s="168"/>
      <c r="AK650" s="162">
        <v>42101</v>
      </c>
      <c r="AL650" s="162" t="s">
        <v>2013</v>
      </c>
      <c r="AM650" s="71">
        <v>2</v>
      </c>
      <c r="AN650" s="71">
        <v>1</v>
      </c>
      <c r="AO650" s="162">
        <v>42093</v>
      </c>
      <c r="AQ650" s="168"/>
      <c r="AR650" s="162">
        <v>42093</v>
      </c>
      <c r="AS650" s="71"/>
      <c r="AT650" s="282" t="s">
        <v>1967</v>
      </c>
      <c r="AU650" s="168"/>
      <c r="AW650" s="71"/>
      <c r="AX650" s="155" t="s">
        <v>1967</v>
      </c>
      <c r="AY650">
        <v>35.091699999999996</v>
      </c>
      <c r="AZ650">
        <v>119.24948333333334</v>
      </c>
      <c r="BA650" s="157">
        <v>1</v>
      </c>
      <c r="BB650" s="164">
        <v>2.7</v>
      </c>
      <c r="BC650" s="165"/>
      <c r="BD650" s="155" t="s">
        <v>43</v>
      </c>
      <c r="BE650" s="303">
        <v>4.4710714285714284</v>
      </c>
      <c r="BF650" s="296" t="s">
        <v>1967</v>
      </c>
      <c r="BG650" s="162">
        <v>42212</v>
      </c>
      <c r="BH650" s="162" t="s">
        <v>1124</v>
      </c>
      <c r="BI650" s="95" t="s">
        <v>2023</v>
      </c>
      <c r="BJ650" s="99">
        <v>137.71129999999997</v>
      </c>
      <c r="BK650" s="307">
        <v>1.69014084507042E-3</v>
      </c>
      <c r="BL650" s="93" t="s">
        <v>2015</v>
      </c>
      <c r="BM650" s="55">
        <v>4</v>
      </c>
      <c r="BN650" s="326" t="s">
        <v>2139</v>
      </c>
      <c r="BO650" s="358">
        <v>0</v>
      </c>
      <c r="BP650" s="358">
        <v>0.95</v>
      </c>
      <c r="BQ650" s="358">
        <v>2.8000000000000001E-2</v>
      </c>
      <c r="BR650" s="358">
        <v>1E-3</v>
      </c>
      <c r="BS650" s="358">
        <v>0.02</v>
      </c>
      <c r="BT650" s="358">
        <v>0</v>
      </c>
      <c r="BU650" s="359">
        <v>0</v>
      </c>
      <c r="BV650" s="358">
        <v>9.0741869999999992E-3</v>
      </c>
      <c r="BW650" s="358">
        <v>0.531277628</v>
      </c>
      <c r="BX650" s="358">
        <v>0.16244881799999999</v>
      </c>
      <c r="BY650" s="358">
        <v>1.0200399000000001E-2</v>
      </c>
      <c r="BZ650" s="358">
        <v>0.182852602</v>
      </c>
      <c r="CA650" s="358">
        <v>3.7530326000000003E-2</v>
      </c>
      <c r="CB650" s="359">
        <v>6.6616040000000001E-2</v>
      </c>
      <c r="CC650" s="64">
        <v>296</v>
      </c>
      <c r="CD650" s="64">
        <v>307</v>
      </c>
      <c r="CE650" s="64">
        <v>268</v>
      </c>
      <c r="CF650" s="64">
        <v>284</v>
      </c>
      <c r="CG650" s="64">
        <v>248</v>
      </c>
      <c r="CH650" s="64">
        <v>193</v>
      </c>
      <c r="CI650" s="64">
        <v>213</v>
      </c>
      <c r="CJ650" s="64">
        <v>224</v>
      </c>
      <c r="CK650" s="64">
        <v>226</v>
      </c>
      <c r="CL650" s="327">
        <v>259</v>
      </c>
      <c r="CM650" s="328">
        <v>0.212310359774599</v>
      </c>
      <c r="CN650" s="328">
        <v>9.9016802406632895E-2</v>
      </c>
      <c r="CO650" s="55" t="s">
        <v>43</v>
      </c>
      <c r="CQ650" s="155"/>
      <c r="CR650" s="318">
        <f>VLOOKUP($C650,'[1]Prioritized List'!$B:$AP,39,FALSE)</f>
        <v>0</v>
      </c>
      <c r="CS650" s="331">
        <v>0</v>
      </c>
      <c r="CT650" s="214">
        <v>0</v>
      </c>
      <c r="CU650" s="302">
        <v>8</v>
      </c>
      <c r="CV650" s="302">
        <v>8</v>
      </c>
      <c r="CW650" s="352" t="s">
        <v>2853</v>
      </c>
      <c r="CY650" s="155"/>
      <c r="CZ650" s="155"/>
      <c r="DA650" s="155"/>
    </row>
    <row r="651" spans="1:105" s="153" customFormat="1">
      <c r="A651" s="55">
        <v>650</v>
      </c>
      <c r="B651" s="150" t="s">
        <v>1319</v>
      </c>
      <c r="C651" s="150" t="s">
        <v>1319</v>
      </c>
      <c r="D651" s="151" t="s">
        <v>29</v>
      </c>
      <c r="E651" s="152"/>
      <c r="G651" s="154"/>
      <c r="H651" s="154"/>
      <c r="I651" s="154"/>
      <c r="J651" s="155"/>
      <c r="K651" s="155" t="s">
        <v>41</v>
      </c>
      <c r="L651" s="155"/>
      <c r="M651" s="158" t="s">
        <v>495</v>
      </c>
      <c r="N651" s="160" t="s">
        <v>503</v>
      </c>
      <c r="O651" s="159" t="s">
        <v>1573</v>
      </c>
      <c r="P651" s="160"/>
      <c r="Q651" s="161" t="s">
        <v>1521</v>
      </c>
      <c r="R651" s="162">
        <v>41912</v>
      </c>
      <c r="S651" s="163" t="s">
        <v>1527</v>
      </c>
      <c r="T651" s="166"/>
      <c r="U651" s="155" t="s">
        <v>54</v>
      </c>
      <c r="W651" s="167"/>
      <c r="X651" s="161" t="s">
        <v>1179</v>
      </c>
      <c r="Y651" s="155"/>
      <c r="Z651" s="155"/>
      <c r="AA651" s="162"/>
      <c r="AB651" s="162"/>
      <c r="AC651" s="269"/>
      <c r="AD651" s="162"/>
      <c r="AE651" s="168"/>
      <c r="AF651" s="282"/>
      <c r="AG651" s="282"/>
      <c r="AH651" s="167">
        <v>42005</v>
      </c>
      <c r="AJ651" s="168"/>
      <c r="AK651" s="162">
        <v>42101</v>
      </c>
      <c r="AL651" s="162" t="s">
        <v>2013</v>
      </c>
      <c r="AM651" s="71">
        <v>2</v>
      </c>
      <c r="AN651" s="71">
        <v>1</v>
      </c>
      <c r="AO651" s="162">
        <v>42093</v>
      </c>
      <c r="AQ651" s="168"/>
      <c r="AR651" s="162">
        <v>42093</v>
      </c>
      <c r="AS651" s="71"/>
      <c r="AT651" s="282" t="s">
        <v>1967</v>
      </c>
      <c r="AU651" s="168"/>
      <c r="AW651" s="71"/>
      <c r="AX651" s="155" t="s">
        <v>1967</v>
      </c>
      <c r="AY651">
        <v>35.172983333333327</v>
      </c>
      <c r="AZ651">
        <v>119.03748333333334</v>
      </c>
      <c r="BA651" s="157">
        <v>2</v>
      </c>
      <c r="BB651" s="164">
        <v>3.1</v>
      </c>
      <c r="BC651" s="165"/>
      <c r="BD651" s="155" t="s">
        <v>43</v>
      </c>
      <c r="BE651" s="303">
        <v>4.3755357142857134</v>
      </c>
      <c r="BF651" s="296" t="s">
        <v>1967</v>
      </c>
      <c r="BG651" s="162">
        <v>42212</v>
      </c>
      <c r="BH651" s="162" t="s">
        <v>1124</v>
      </c>
      <c r="BI651" s="95" t="s">
        <v>2023</v>
      </c>
      <c r="BJ651" s="99">
        <v>142.36009999999999</v>
      </c>
      <c r="BK651" s="307">
        <v>1.9730941704035901E-2</v>
      </c>
      <c r="BL651" s="93" t="s">
        <v>2015</v>
      </c>
      <c r="BM651" s="55">
        <v>3</v>
      </c>
      <c r="BN651" s="320" t="s">
        <v>2138</v>
      </c>
      <c r="BO651" s="358">
        <v>6.0000000000000001E-3</v>
      </c>
      <c r="BP651" s="358">
        <v>0.34499999999999997</v>
      </c>
      <c r="BQ651" s="358">
        <v>5.8999999999999997E-2</v>
      </c>
      <c r="BR651" s="358">
        <v>0</v>
      </c>
      <c r="BS651" s="358">
        <v>0.58799999999999997</v>
      </c>
      <c r="BT651" s="358">
        <v>0</v>
      </c>
      <c r="BU651" s="359">
        <v>0</v>
      </c>
      <c r="BV651" s="358">
        <v>9.3948850000000004E-3</v>
      </c>
      <c r="BW651" s="358">
        <v>0.448699283</v>
      </c>
      <c r="BX651" s="358">
        <v>0.15285364800000001</v>
      </c>
      <c r="BY651" s="358">
        <v>9.6734100000000003E-6</v>
      </c>
      <c r="BZ651" s="358">
        <v>0.23177798999999999</v>
      </c>
      <c r="CA651" s="358">
        <v>7.3158143999999994E-2</v>
      </c>
      <c r="CB651" s="359">
        <v>8.4106377999999996E-2</v>
      </c>
      <c r="CC651" s="64">
        <v>296</v>
      </c>
      <c r="CD651" s="64">
        <v>308</v>
      </c>
      <c r="CE651" s="64">
        <v>267</v>
      </c>
      <c r="CF651" s="64">
        <v>283</v>
      </c>
      <c r="CG651" s="64">
        <v>248</v>
      </c>
      <c r="CH651" s="64">
        <v>193</v>
      </c>
      <c r="CI651" s="64">
        <v>213</v>
      </c>
      <c r="CJ651" s="64">
        <v>225</v>
      </c>
      <c r="CK651" s="64">
        <v>226</v>
      </c>
      <c r="CL651" s="327">
        <v>259</v>
      </c>
      <c r="CM651" s="328">
        <v>0.273370900158937</v>
      </c>
      <c r="CN651" s="328">
        <v>0.13656790614436301</v>
      </c>
      <c r="CO651" s="55" t="s">
        <v>2050</v>
      </c>
      <c r="CQ651" s="155"/>
      <c r="CR651" s="318">
        <f>VLOOKUP($C651,'[1]Prioritized List'!$B:$AP,39,FALSE)</f>
        <v>0</v>
      </c>
      <c r="CS651" s="331">
        <v>0</v>
      </c>
      <c r="CT651" s="214">
        <v>0</v>
      </c>
      <c r="CU651" s="302">
        <v>8</v>
      </c>
      <c r="CV651" s="302">
        <v>8</v>
      </c>
      <c r="CW651" s="352" t="s">
        <v>2854</v>
      </c>
      <c r="CY651" s="155"/>
      <c r="CZ651" s="155"/>
      <c r="DA651" s="155"/>
    </row>
    <row r="652" spans="1:105" s="153" customFormat="1">
      <c r="A652" s="55">
        <v>651</v>
      </c>
      <c r="B652" s="150" t="s">
        <v>1320</v>
      </c>
      <c r="C652" s="150" t="s">
        <v>1320</v>
      </c>
      <c r="D652" s="151" t="s">
        <v>29</v>
      </c>
      <c r="E652" s="152"/>
      <c r="G652" s="154"/>
      <c r="H652" s="154"/>
      <c r="I652" s="154"/>
      <c r="J652" s="155"/>
      <c r="K652" s="155" t="s">
        <v>41</v>
      </c>
      <c r="L652" s="155"/>
      <c r="M652" s="158" t="s">
        <v>495</v>
      </c>
      <c r="N652" s="160" t="s">
        <v>503</v>
      </c>
      <c r="O652" s="159" t="s">
        <v>1573</v>
      </c>
      <c r="P652" s="160" t="s">
        <v>1574</v>
      </c>
      <c r="Q652" s="161" t="s">
        <v>1521</v>
      </c>
      <c r="R652" s="162">
        <v>41912</v>
      </c>
      <c r="S652" s="163" t="s">
        <v>1527</v>
      </c>
      <c r="T652" s="166"/>
      <c r="U652" s="155" t="s">
        <v>66</v>
      </c>
      <c r="W652" s="167"/>
      <c r="X652" s="161" t="s">
        <v>1179</v>
      </c>
      <c r="Y652" s="155"/>
      <c r="Z652" s="155"/>
      <c r="AA652" s="162"/>
      <c r="AB652" s="162"/>
      <c r="AC652" s="269"/>
      <c r="AD652" s="162"/>
      <c r="AE652" s="168"/>
      <c r="AF652" s="282"/>
      <c r="AG652" s="282"/>
      <c r="AH652" s="167">
        <v>42005</v>
      </c>
      <c r="AJ652" s="168"/>
      <c r="AK652" s="162">
        <v>42101</v>
      </c>
      <c r="AL652" s="162" t="s">
        <v>2013</v>
      </c>
      <c r="AM652" s="71">
        <v>2</v>
      </c>
      <c r="AN652" s="71"/>
      <c r="AO652" s="162">
        <v>42093</v>
      </c>
      <c r="AQ652" s="168"/>
      <c r="AR652" s="162">
        <v>42093</v>
      </c>
      <c r="AS652" s="71"/>
      <c r="AT652" s="282" t="s">
        <v>1967</v>
      </c>
      <c r="AU652" s="168"/>
      <c r="AW652" s="71"/>
      <c r="AX652" s="155"/>
      <c r="AY652">
        <v>35.331516666666666</v>
      </c>
      <c r="AZ652">
        <v>119.40791666666667</v>
      </c>
      <c r="BA652" s="157">
        <v>10</v>
      </c>
      <c r="BB652" s="164">
        <v>1.5</v>
      </c>
      <c r="BC652" s="165"/>
      <c r="BD652" s="155" t="s">
        <v>74</v>
      </c>
      <c r="BE652" s="303">
        <v>8.6173214285714277</v>
      </c>
      <c r="BF652" s="296" t="s">
        <v>1967</v>
      </c>
      <c r="BG652" s="162">
        <v>42212</v>
      </c>
      <c r="BH652" s="162" t="s">
        <v>1124</v>
      </c>
      <c r="BI652" s="95" t="s">
        <v>2023</v>
      </c>
      <c r="BJ652" s="99">
        <v>62.123599999999996</v>
      </c>
      <c r="BK652" s="307">
        <v>9.8861593768723808E-3</v>
      </c>
      <c r="BL652" s="93" t="s">
        <v>2015</v>
      </c>
      <c r="BM652" s="55">
        <v>3</v>
      </c>
      <c r="BN652" s="320" t="s">
        <v>2138</v>
      </c>
      <c r="BO652" s="358">
        <v>0</v>
      </c>
      <c r="BP652" s="358">
        <v>0.379</v>
      </c>
      <c r="BQ652" s="358">
        <v>6.0999999999999999E-2</v>
      </c>
      <c r="BR652" s="358">
        <v>0</v>
      </c>
      <c r="BS652" s="358">
        <v>0.55800000000000005</v>
      </c>
      <c r="BT652" s="358">
        <v>0</v>
      </c>
      <c r="BU652" s="359">
        <v>0</v>
      </c>
      <c r="BV652" s="358">
        <v>9.5226299999999997E-6</v>
      </c>
      <c r="BW652" s="358">
        <v>0.42990528300000003</v>
      </c>
      <c r="BX652" s="358">
        <v>0.143511582</v>
      </c>
      <c r="BY652" s="358">
        <v>9.5226299999999997E-6</v>
      </c>
      <c r="BZ652" s="358">
        <v>0.27248674699999997</v>
      </c>
      <c r="CA652" s="358">
        <v>7.4773304999999998E-2</v>
      </c>
      <c r="CB652" s="359">
        <v>7.9304039000000007E-2</v>
      </c>
      <c r="CC652" s="64">
        <v>296</v>
      </c>
      <c r="CD652" s="64">
        <v>307</v>
      </c>
      <c r="CE652" s="64">
        <v>267</v>
      </c>
      <c r="CF652" s="64">
        <v>284</v>
      </c>
      <c r="CG652" s="64">
        <v>248</v>
      </c>
      <c r="CH652" s="64">
        <v>193</v>
      </c>
      <c r="CI652" s="64">
        <v>213</v>
      </c>
      <c r="CJ652" s="64">
        <v>224</v>
      </c>
      <c r="CK652" s="64">
        <v>226</v>
      </c>
      <c r="CL652" s="327">
        <v>259</v>
      </c>
      <c r="CM652" s="328">
        <v>0.144256610316428</v>
      </c>
      <c r="CN652" s="328">
        <v>0.147908013372505</v>
      </c>
      <c r="CO652" s="55" t="s">
        <v>2050</v>
      </c>
      <c r="CQ652" s="155"/>
      <c r="CR652" s="318">
        <f>VLOOKUP($C652,'[1]Prioritized List'!$B:$AP,39,FALSE)</f>
        <v>0</v>
      </c>
      <c r="CS652" s="331">
        <v>0</v>
      </c>
      <c r="CT652" s="214">
        <v>0</v>
      </c>
      <c r="CU652" s="302">
        <v>8</v>
      </c>
      <c r="CV652" s="302">
        <v>8</v>
      </c>
      <c r="CW652" s="352" t="s">
        <v>2855</v>
      </c>
      <c r="CY652" s="155"/>
      <c r="CZ652" s="155"/>
      <c r="DA652" s="155"/>
    </row>
    <row r="653" spans="1:105" s="153" customFormat="1">
      <c r="A653" s="55">
        <v>652</v>
      </c>
      <c r="B653" s="150" t="s">
        <v>1321</v>
      </c>
      <c r="C653" s="150" t="s">
        <v>1321</v>
      </c>
      <c r="D653" s="151" t="s">
        <v>29</v>
      </c>
      <c r="E653" s="152"/>
      <c r="G653" s="154"/>
      <c r="H653" s="154"/>
      <c r="I653" s="154"/>
      <c r="J653" s="155"/>
      <c r="K653" s="155" t="s">
        <v>41</v>
      </c>
      <c r="L653" s="155"/>
      <c r="M653" s="158" t="s">
        <v>495</v>
      </c>
      <c r="N653" s="160" t="s">
        <v>503</v>
      </c>
      <c r="O653" s="159" t="s">
        <v>1573</v>
      </c>
      <c r="P653" s="160" t="s">
        <v>1574</v>
      </c>
      <c r="Q653" s="161" t="s">
        <v>1521</v>
      </c>
      <c r="R653" s="162">
        <v>41912</v>
      </c>
      <c r="S653" s="163" t="s">
        <v>1527</v>
      </c>
      <c r="T653" s="166" t="s">
        <v>1575</v>
      </c>
      <c r="U653" s="155" t="s">
        <v>66</v>
      </c>
      <c r="W653" s="167"/>
      <c r="X653" s="161" t="s">
        <v>1179</v>
      </c>
      <c r="Y653" s="155"/>
      <c r="Z653" s="155"/>
      <c r="AA653" s="162"/>
      <c r="AB653" s="162"/>
      <c r="AC653" s="269"/>
      <c r="AD653" s="162"/>
      <c r="AE653" s="168"/>
      <c r="AF653" s="282"/>
      <c r="AG653" s="282"/>
      <c r="AH653" s="167">
        <v>42005</v>
      </c>
      <c r="AJ653" s="168"/>
      <c r="AK653" s="162">
        <v>42101</v>
      </c>
      <c r="AL653" s="162"/>
      <c r="AM653" s="71">
        <v>2</v>
      </c>
      <c r="AN653" s="71"/>
      <c r="AO653" s="162">
        <v>42093</v>
      </c>
      <c r="AQ653" s="168"/>
      <c r="AR653" s="162">
        <v>42093</v>
      </c>
      <c r="AS653" s="71"/>
      <c r="AT653" s="282" t="s">
        <v>1967</v>
      </c>
      <c r="AU653" s="168"/>
      <c r="AW653" s="71"/>
      <c r="AX653" s="155"/>
      <c r="AY653">
        <v>35.426966666666665</v>
      </c>
      <c r="AZ653">
        <v>119.40513333333334</v>
      </c>
      <c r="BA653" s="157">
        <v>31</v>
      </c>
      <c r="BB653" s="164">
        <v>1.6</v>
      </c>
      <c r="BC653" s="165"/>
      <c r="BD653" s="155"/>
      <c r="BE653" s="303"/>
      <c r="BF653" s="296" t="s">
        <v>1967</v>
      </c>
      <c r="BG653" s="162">
        <v>42212</v>
      </c>
      <c r="BH653" s="162" t="s">
        <v>1124</v>
      </c>
      <c r="BI653" s="95" t="s">
        <v>2023</v>
      </c>
      <c r="BJ653" s="99">
        <v>64.805599999999998</v>
      </c>
      <c r="BK653" s="307">
        <v>3.52858151023289E-3</v>
      </c>
      <c r="BL653" s="93" t="s">
        <v>2015</v>
      </c>
      <c r="BM653" s="55">
        <v>4</v>
      </c>
      <c r="BN653" s="326" t="s">
        <v>2139</v>
      </c>
      <c r="BO653" s="358">
        <v>0</v>
      </c>
      <c r="BP653" s="358">
        <v>0.95299999999999996</v>
      </c>
      <c r="BQ653" s="358">
        <v>4.4999999999999998E-2</v>
      </c>
      <c r="BR653" s="358">
        <v>0</v>
      </c>
      <c r="BS653" s="358">
        <v>1E-3</v>
      </c>
      <c r="BT653" s="358">
        <v>0</v>
      </c>
      <c r="BU653" s="359">
        <v>0</v>
      </c>
      <c r="BV653" s="358">
        <v>9.2283380000000009E-3</v>
      </c>
      <c r="BW653" s="358">
        <v>0.50884335800000002</v>
      </c>
      <c r="BX653" s="358">
        <v>0.16296198100000001</v>
      </c>
      <c r="BY653" s="358">
        <v>7.0373550000000003E-3</v>
      </c>
      <c r="BZ653" s="358">
        <v>0.20041258200000001</v>
      </c>
      <c r="CA653" s="358">
        <v>4.4484256999999999E-2</v>
      </c>
      <c r="CB653" s="359">
        <v>6.7032127999999996E-2</v>
      </c>
      <c r="CC653" s="64">
        <v>296</v>
      </c>
      <c r="CD653" s="64">
        <v>307</v>
      </c>
      <c r="CE653" s="64">
        <v>267</v>
      </c>
      <c r="CF653" s="64">
        <v>283</v>
      </c>
      <c r="CG653" s="64">
        <v>248</v>
      </c>
      <c r="CH653" s="64">
        <v>193</v>
      </c>
      <c r="CI653" s="64">
        <v>213</v>
      </c>
      <c r="CJ653" s="64">
        <v>224</v>
      </c>
      <c r="CK653" s="64">
        <v>226</v>
      </c>
      <c r="CL653" s="327">
        <v>259</v>
      </c>
      <c r="CM653" s="328">
        <v>0.25302701921687598</v>
      </c>
      <c r="CN653" s="328">
        <v>9.7373205926728296E-2</v>
      </c>
      <c r="CO653" s="55" t="s">
        <v>43</v>
      </c>
      <c r="CQ653" s="155"/>
      <c r="CR653" s="318">
        <f>VLOOKUP($C653,'[1]Prioritized List'!$B:$AP,39,FALSE)</f>
        <v>0</v>
      </c>
      <c r="CS653" s="331">
        <v>0</v>
      </c>
      <c r="CT653" s="214">
        <v>0</v>
      </c>
      <c r="CU653" s="302">
        <v>8</v>
      </c>
      <c r="CV653" s="302">
        <v>8</v>
      </c>
      <c r="CW653" s="352" t="s">
        <v>2856</v>
      </c>
      <c r="CY653" s="155"/>
      <c r="CZ653" s="155"/>
      <c r="DA653" s="155"/>
    </row>
    <row r="654" spans="1:105" s="153" customFormat="1">
      <c r="A654" s="55">
        <v>653</v>
      </c>
      <c r="B654" s="150" t="s">
        <v>1322</v>
      </c>
      <c r="C654" s="150" t="s">
        <v>1322</v>
      </c>
      <c r="D654" s="151" t="s">
        <v>29</v>
      </c>
      <c r="E654" s="152"/>
      <c r="G654" s="154"/>
      <c r="H654" s="154"/>
      <c r="I654" s="154"/>
      <c r="J654" s="155"/>
      <c r="K654" s="155" t="s">
        <v>41</v>
      </c>
      <c r="L654" s="155"/>
      <c r="M654" s="158" t="s">
        <v>495</v>
      </c>
      <c r="N654" s="160" t="s">
        <v>503</v>
      </c>
      <c r="O654" s="159" t="s">
        <v>1573</v>
      </c>
      <c r="P654" s="160" t="s">
        <v>1574</v>
      </c>
      <c r="Q654" s="161" t="s">
        <v>1521</v>
      </c>
      <c r="R654" s="162">
        <v>41912</v>
      </c>
      <c r="S654" s="163" t="s">
        <v>1527</v>
      </c>
      <c r="T654" s="166"/>
      <c r="U654" s="155" t="s">
        <v>66</v>
      </c>
      <c r="W654" s="167"/>
      <c r="X654" s="161" t="s">
        <v>1179</v>
      </c>
      <c r="Y654" s="155"/>
      <c r="Z654" s="155"/>
      <c r="AA654" s="162"/>
      <c r="AB654" s="162"/>
      <c r="AC654" s="269"/>
      <c r="AD654" s="162"/>
      <c r="AE654" s="168"/>
      <c r="AF654" s="282"/>
      <c r="AG654" s="282"/>
      <c r="AH654" s="167">
        <v>42005</v>
      </c>
      <c r="AJ654" s="168"/>
      <c r="AK654" s="162">
        <v>42101</v>
      </c>
      <c r="AL654" s="162"/>
      <c r="AM654" s="71">
        <v>2</v>
      </c>
      <c r="AN654" s="71"/>
      <c r="AO654" s="162">
        <v>42093</v>
      </c>
      <c r="AQ654" s="168"/>
      <c r="AR654" s="162">
        <v>42093</v>
      </c>
      <c r="AS654" s="71"/>
      <c r="AT654" s="282" t="s">
        <v>1967</v>
      </c>
      <c r="AU654" s="168"/>
      <c r="AW654" s="71"/>
      <c r="AX654" s="155"/>
      <c r="AY654">
        <v>35.449983333333336</v>
      </c>
      <c r="AZ654">
        <v>119.37733333333333</v>
      </c>
      <c r="BA654" s="157">
        <v>56</v>
      </c>
      <c r="BB654" s="164">
        <v>2</v>
      </c>
      <c r="BC654" s="165"/>
      <c r="BD654" s="155"/>
      <c r="BE654" s="303"/>
      <c r="BF654" s="296" t="s">
        <v>1967</v>
      </c>
      <c r="BG654" s="162">
        <v>42212</v>
      </c>
      <c r="BH654" s="162" t="s">
        <v>1124</v>
      </c>
      <c r="BI654" s="95" t="s">
        <v>2023</v>
      </c>
      <c r="BJ654" s="99">
        <v>67.353499999999997</v>
      </c>
      <c r="BK654" s="307">
        <v>1.03871576959396E-2</v>
      </c>
      <c r="BL654" s="93" t="s">
        <v>2015</v>
      </c>
      <c r="BM654" s="55">
        <v>3</v>
      </c>
      <c r="BN654" s="320" t="s">
        <v>2138</v>
      </c>
      <c r="BO654" s="358">
        <v>0</v>
      </c>
      <c r="BP654" s="358">
        <v>0.34899999999999998</v>
      </c>
      <c r="BQ654" s="358">
        <v>0.03</v>
      </c>
      <c r="BR654" s="358">
        <v>0</v>
      </c>
      <c r="BS654" s="358">
        <v>0.61899999999999999</v>
      </c>
      <c r="BT654" s="358">
        <v>0</v>
      </c>
      <c r="BU654" s="359">
        <v>0</v>
      </c>
      <c r="BV654" s="358">
        <v>9.5042100000000003E-6</v>
      </c>
      <c r="BW654" s="358">
        <v>0.425461539</v>
      </c>
      <c r="BX654" s="358">
        <v>0.13148805099999999</v>
      </c>
      <c r="BY654" s="358">
        <v>9.5042100000000003E-6</v>
      </c>
      <c r="BZ654" s="358">
        <v>0.28231381</v>
      </c>
      <c r="CA654" s="358">
        <v>8.2471667999999998E-2</v>
      </c>
      <c r="CB654" s="359">
        <v>7.8245924999999994E-2</v>
      </c>
      <c r="CC654" s="64">
        <v>296</v>
      </c>
      <c r="CD654" s="64">
        <v>307</v>
      </c>
      <c r="CE654" s="64">
        <v>267</v>
      </c>
      <c r="CF654" s="64">
        <v>284</v>
      </c>
      <c r="CG654" s="64">
        <v>248</v>
      </c>
      <c r="CH654" s="64">
        <v>193</v>
      </c>
      <c r="CI654" s="64">
        <v>213</v>
      </c>
      <c r="CJ654" s="64">
        <v>224</v>
      </c>
      <c r="CK654" s="64">
        <v>226</v>
      </c>
      <c r="CL654" s="327">
        <v>259</v>
      </c>
      <c r="CM654" s="328">
        <v>0.19118624476231799</v>
      </c>
      <c r="CN654" s="328">
        <v>0.16038443674300601</v>
      </c>
      <c r="CO654" s="55" t="s">
        <v>2050</v>
      </c>
      <c r="CQ654" s="155"/>
      <c r="CR654" s="318">
        <f>VLOOKUP($C654,'[1]Prioritized List'!$B:$AP,39,FALSE)</f>
        <v>0</v>
      </c>
      <c r="CS654" s="331">
        <v>0</v>
      </c>
      <c r="CT654" s="214">
        <v>0</v>
      </c>
      <c r="CU654" s="302">
        <v>8</v>
      </c>
      <c r="CV654" s="302">
        <v>8</v>
      </c>
      <c r="CW654" s="352" t="s">
        <v>2857</v>
      </c>
      <c r="CY654" s="155"/>
      <c r="CZ654" s="155"/>
      <c r="DA654" s="155"/>
    </row>
    <row r="655" spans="1:105" s="153" customFormat="1">
      <c r="A655" s="55">
        <v>654</v>
      </c>
      <c r="B655" s="150" t="s">
        <v>1323</v>
      </c>
      <c r="C655" s="150" t="s">
        <v>1323</v>
      </c>
      <c r="D655" s="151" t="s">
        <v>29</v>
      </c>
      <c r="E655" s="152"/>
      <c r="G655" s="154"/>
      <c r="H655" s="154"/>
      <c r="I655" s="154"/>
      <c r="J655" s="155"/>
      <c r="K655" s="155" t="s">
        <v>41</v>
      </c>
      <c r="L655" s="155"/>
      <c r="M655" s="158" t="s">
        <v>495</v>
      </c>
      <c r="N655" s="160" t="s">
        <v>503</v>
      </c>
      <c r="O655" s="159" t="s">
        <v>1573</v>
      </c>
      <c r="P655" s="160" t="s">
        <v>1574</v>
      </c>
      <c r="Q655" s="161" t="s">
        <v>1521</v>
      </c>
      <c r="R655" s="162">
        <v>41912</v>
      </c>
      <c r="S655" s="163" t="s">
        <v>1527</v>
      </c>
      <c r="T655" s="166"/>
      <c r="U655" s="155" t="s">
        <v>66</v>
      </c>
      <c r="W655" s="167"/>
      <c r="X655" s="161" t="s">
        <v>1179</v>
      </c>
      <c r="Y655" s="155"/>
      <c r="Z655" s="155"/>
      <c r="AA655" s="162"/>
      <c r="AB655" s="162"/>
      <c r="AC655" s="269"/>
      <c r="AD655" s="162"/>
      <c r="AE655" s="168"/>
      <c r="AF655" s="282"/>
      <c r="AG655" s="282"/>
      <c r="AH655" s="167">
        <v>42005</v>
      </c>
      <c r="AJ655" s="168"/>
      <c r="AK655" s="162">
        <v>42101</v>
      </c>
      <c r="AL655" s="162" t="s">
        <v>2013</v>
      </c>
      <c r="AM655" s="71">
        <v>2</v>
      </c>
      <c r="AN655" s="71">
        <v>1</v>
      </c>
      <c r="AO655" s="162">
        <v>42093</v>
      </c>
      <c r="AQ655" s="168"/>
      <c r="AR655" s="162">
        <v>42093</v>
      </c>
      <c r="AS655" s="71"/>
      <c r="AT655" s="282" t="s">
        <v>1967</v>
      </c>
      <c r="AU655" s="168"/>
      <c r="AW655" s="71"/>
      <c r="AX655" s="155" t="s">
        <v>1967</v>
      </c>
      <c r="AY655">
        <v>35.464599999999997</v>
      </c>
      <c r="AZ655">
        <v>119.34916666666668</v>
      </c>
      <c r="BA655" s="157">
        <v>32</v>
      </c>
      <c r="BB655" s="164">
        <v>2</v>
      </c>
      <c r="BC655" s="165"/>
      <c r="BD655" s="155" t="s">
        <v>2028</v>
      </c>
      <c r="BE655" s="303">
        <v>6.2862499999999999</v>
      </c>
      <c r="BF655" s="296" t="s">
        <v>1967</v>
      </c>
      <c r="BG655" s="162">
        <v>42212</v>
      </c>
      <c r="BH655" s="162" t="s">
        <v>1124</v>
      </c>
      <c r="BI655" s="95" t="s">
        <v>2023</v>
      </c>
      <c r="BJ655" s="99">
        <v>103.69459999999999</v>
      </c>
      <c r="BK655" s="307">
        <v>2.1712158808932999E-2</v>
      </c>
      <c r="BL655" s="93" t="s">
        <v>2015</v>
      </c>
      <c r="BM655" s="55">
        <v>3</v>
      </c>
      <c r="BN655" s="320" t="s">
        <v>2138</v>
      </c>
      <c r="BO655" s="358">
        <v>2E-3</v>
      </c>
      <c r="BP655" s="358">
        <v>0.34</v>
      </c>
      <c r="BQ655" s="358">
        <v>6.3E-2</v>
      </c>
      <c r="BR655" s="358">
        <v>0</v>
      </c>
      <c r="BS655" s="358">
        <v>0.59399999999999997</v>
      </c>
      <c r="BT655" s="358">
        <v>0</v>
      </c>
      <c r="BU655" s="359">
        <v>0</v>
      </c>
      <c r="BV655" s="358">
        <v>9.5137300000000005E-6</v>
      </c>
      <c r="BW655" s="358">
        <v>0.42790993799999999</v>
      </c>
      <c r="BX655" s="358">
        <v>0.13725035199999999</v>
      </c>
      <c r="BY655" s="358">
        <v>9.5137300000000005E-6</v>
      </c>
      <c r="BZ655" s="358">
        <v>0.27311106699999999</v>
      </c>
      <c r="CA655" s="358">
        <v>8.1657894999999994E-2</v>
      </c>
      <c r="CB655" s="359">
        <v>8.0051722000000006E-2</v>
      </c>
      <c r="CC655" s="64">
        <v>296</v>
      </c>
      <c r="CD655" s="64">
        <v>307</v>
      </c>
      <c r="CE655" s="64">
        <v>267</v>
      </c>
      <c r="CF655" s="64">
        <v>282</v>
      </c>
      <c r="CG655" s="64">
        <v>248</v>
      </c>
      <c r="CH655" s="64">
        <v>193</v>
      </c>
      <c r="CI655" s="64">
        <v>213</v>
      </c>
      <c r="CJ655" s="64">
        <v>224</v>
      </c>
      <c r="CK655" s="64">
        <v>226</v>
      </c>
      <c r="CL655" s="327">
        <v>259</v>
      </c>
      <c r="CM655" s="328">
        <v>0.19213986418147699</v>
      </c>
      <c r="CN655" s="328">
        <v>0.154993561310631</v>
      </c>
      <c r="CO655" s="55" t="s">
        <v>2050</v>
      </c>
      <c r="CQ655" s="155"/>
      <c r="CR655" s="318">
        <f>VLOOKUP($C655,'[1]Prioritized List'!$B:$AP,39,FALSE)</f>
        <v>0</v>
      </c>
      <c r="CS655" s="331">
        <v>0</v>
      </c>
      <c r="CT655" s="214">
        <v>0</v>
      </c>
      <c r="CU655" s="302">
        <v>8</v>
      </c>
      <c r="CV655" s="302">
        <v>8</v>
      </c>
      <c r="CW655" s="352" t="s">
        <v>2858</v>
      </c>
      <c r="CY655" s="155"/>
      <c r="CZ655" s="155"/>
      <c r="DA655" s="155"/>
    </row>
    <row r="656" spans="1:105" s="153" customFormat="1">
      <c r="A656" s="55">
        <v>655</v>
      </c>
      <c r="B656" s="150" t="s">
        <v>1324</v>
      </c>
      <c r="C656" s="150" t="s">
        <v>1324</v>
      </c>
      <c r="D656" s="151" t="s">
        <v>29</v>
      </c>
      <c r="E656" s="152"/>
      <c r="G656" s="154"/>
      <c r="H656" s="154"/>
      <c r="I656" s="154"/>
      <c r="J656" s="155"/>
      <c r="K656" s="155" t="s">
        <v>41</v>
      </c>
      <c r="L656" s="155"/>
      <c r="M656" s="158" t="s">
        <v>495</v>
      </c>
      <c r="N656" s="160" t="s">
        <v>503</v>
      </c>
      <c r="O656" s="159" t="s">
        <v>1573</v>
      </c>
      <c r="P656" s="160" t="s">
        <v>1574</v>
      </c>
      <c r="Q656" s="161" t="s">
        <v>1521</v>
      </c>
      <c r="R656" s="162">
        <v>41912</v>
      </c>
      <c r="S656" s="163" t="s">
        <v>1527</v>
      </c>
      <c r="T656" s="166"/>
      <c r="U656" s="155" t="s">
        <v>66</v>
      </c>
      <c r="W656" s="167"/>
      <c r="X656" s="161" t="s">
        <v>1179</v>
      </c>
      <c r="Y656" s="155"/>
      <c r="Z656" s="155"/>
      <c r="AA656" s="162"/>
      <c r="AB656" s="162"/>
      <c r="AC656" s="269"/>
      <c r="AD656" s="162"/>
      <c r="AE656" s="168"/>
      <c r="AF656" s="282"/>
      <c r="AG656" s="282"/>
      <c r="AH656" s="167">
        <v>42005</v>
      </c>
      <c r="AJ656" s="168"/>
      <c r="AK656" s="162">
        <v>42101</v>
      </c>
      <c r="AL656" s="162" t="s">
        <v>2013</v>
      </c>
      <c r="AM656" s="71">
        <v>2</v>
      </c>
      <c r="AN656" s="71">
        <v>1</v>
      </c>
      <c r="AO656" s="162">
        <v>42093</v>
      </c>
      <c r="AQ656" s="168"/>
      <c r="AR656" s="162">
        <v>42093</v>
      </c>
      <c r="AS656" s="71"/>
      <c r="AT656" s="282" t="s">
        <v>1967</v>
      </c>
      <c r="AU656" s="168"/>
      <c r="AW656" s="71"/>
      <c r="AX656" s="155" t="s">
        <v>1967</v>
      </c>
      <c r="AY656">
        <v>35.467266666666667</v>
      </c>
      <c r="AZ656">
        <v>119.33896666666666</v>
      </c>
      <c r="BA656" s="157">
        <v>27</v>
      </c>
      <c r="BB656" s="164">
        <v>2.5</v>
      </c>
      <c r="BC656" s="165"/>
      <c r="BD656" s="155" t="s">
        <v>74</v>
      </c>
      <c r="BE656" s="303">
        <v>8.8466071428571418</v>
      </c>
      <c r="BF656" s="296" t="s">
        <v>1967</v>
      </c>
      <c r="BG656" s="162">
        <v>42212</v>
      </c>
      <c r="BH656" s="162" t="s">
        <v>1124</v>
      </c>
      <c r="BI656" s="95" t="s">
        <v>2023</v>
      </c>
      <c r="BJ656" s="99">
        <v>29.090299999999996</v>
      </c>
      <c r="BK656" s="307"/>
      <c r="BL656" s="93" t="s">
        <v>2015</v>
      </c>
      <c r="BM656" s="55">
        <v>3</v>
      </c>
      <c r="BN656" s="320" t="s">
        <v>2138</v>
      </c>
      <c r="BO656" s="358">
        <v>5.0000000000000001E-3</v>
      </c>
      <c r="BP656" s="358">
        <v>0.28999999999999998</v>
      </c>
      <c r="BQ656" s="358">
        <v>5.8000000000000003E-2</v>
      </c>
      <c r="BR656" s="358">
        <v>0</v>
      </c>
      <c r="BS656" s="358">
        <v>0.64</v>
      </c>
      <c r="BT656" s="358">
        <v>7.0000000000000001E-3</v>
      </c>
      <c r="BU656" s="359">
        <v>0</v>
      </c>
      <c r="BV656" s="358">
        <v>9.31125E-6</v>
      </c>
      <c r="BW656" s="358">
        <v>0.39165078800000003</v>
      </c>
      <c r="BX656" s="358">
        <v>0.12184432000000001</v>
      </c>
      <c r="BY656" s="358">
        <v>9.31125E-6</v>
      </c>
      <c r="BZ656" s="358">
        <v>0.32080559800000003</v>
      </c>
      <c r="CA656" s="358">
        <v>8.4775763000000004E-2</v>
      </c>
      <c r="CB656" s="359">
        <v>8.0904908999999997E-2</v>
      </c>
      <c r="CC656" s="64">
        <v>296</v>
      </c>
      <c r="CD656" s="64">
        <v>307</v>
      </c>
      <c r="CE656" s="64">
        <v>267</v>
      </c>
      <c r="CF656" s="64">
        <v>284</v>
      </c>
      <c r="CG656" s="64">
        <v>248</v>
      </c>
      <c r="CH656" s="64">
        <v>193</v>
      </c>
      <c r="CI656" s="64">
        <v>213</v>
      </c>
      <c r="CJ656" s="64">
        <v>224</v>
      </c>
      <c r="CK656" s="64">
        <v>226</v>
      </c>
      <c r="CL656" s="327">
        <v>259</v>
      </c>
      <c r="CM656" s="328">
        <v>9.7326975870538901E-2</v>
      </c>
      <c r="CN656" s="328">
        <v>0.185677241732561</v>
      </c>
      <c r="CO656" s="55" t="s">
        <v>74</v>
      </c>
      <c r="CQ656" s="155"/>
      <c r="CR656" s="318">
        <f>VLOOKUP($C656,'[1]Prioritized List'!$B:$AP,39,FALSE)</f>
        <v>0</v>
      </c>
      <c r="CS656" s="331">
        <v>0</v>
      </c>
      <c r="CT656" s="214">
        <v>0</v>
      </c>
      <c r="CU656" s="302">
        <v>8</v>
      </c>
      <c r="CV656" s="302">
        <v>8</v>
      </c>
      <c r="CW656" s="352" t="s">
        <v>2859</v>
      </c>
      <c r="CY656" s="155"/>
      <c r="CZ656" s="155"/>
      <c r="DA656" s="155"/>
    </row>
    <row r="657" spans="1:105" s="153" customFormat="1">
      <c r="A657" s="55">
        <v>656</v>
      </c>
      <c r="B657" s="150" t="s">
        <v>1325</v>
      </c>
      <c r="C657" s="150" t="s">
        <v>1325</v>
      </c>
      <c r="D657" s="151" t="s">
        <v>29</v>
      </c>
      <c r="E657" s="152"/>
      <c r="G657" s="154"/>
      <c r="H657" s="154"/>
      <c r="I657" s="154"/>
      <c r="J657" s="155"/>
      <c r="K657" s="155" t="s">
        <v>41</v>
      </c>
      <c r="L657" s="155"/>
      <c r="M657" s="158" t="s">
        <v>495</v>
      </c>
      <c r="N657" s="160" t="s">
        <v>503</v>
      </c>
      <c r="O657" s="159" t="s">
        <v>1573</v>
      </c>
      <c r="P657" s="160" t="s">
        <v>1574</v>
      </c>
      <c r="Q657" s="161" t="s">
        <v>1521</v>
      </c>
      <c r="R657" s="162">
        <v>41912</v>
      </c>
      <c r="S657" s="163" t="s">
        <v>1527</v>
      </c>
      <c r="T657" s="166"/>
      <c r="U657" s="155" t="s">
        <v>66</v>
      </c>
      <c r="W657" s="167"/>
      <c r="X657" s="161" t="s">
        <v>1179</v>
      </c>
      <c r="Y657" s="155"/>
      <c r="Z657" s="155"/>
      <c r="AA657" s="162"/>
      <c r="AB657" s="162"/>
      <c r="AC657" s="269"/>
      <c r="AD657" s="162"/>
      <c r="AE657" s="168"/>
      <c r="AF657" s="282"/>
      <c r="AG657" s="282"/>
      <c r="AH657" s="167">
        <v>42005</v>
      </c>
      <c r="AJ657" s="168"/>
      <c r="AK657" s="162">
        <v>42101</v>
      </c>
      <c r="AL657" s="162"/>
      <c r="AM657" s="71">
        <v>2</v>
      </c>
      <c r="AN657" s="71"/>
      <c r="AO657" s="162">
        <v>42093</v>
      </c>
      <c r="AQ657" s="168"/>
      <c r="AR657" s="162">
        <v>42093</v>
      </c>
      <c r="AS657" s="71"/>
      <c r="AT657" s="282" t="s">
        <v>1967</v>
      </c>
      <c r="AU657" s="168"/>
      <c r="AW657" s="71"/>
      <c r="AX657" s="155"/>
      <c r="AY657">
        <v>35.469433333333335</v>
      </c>
      <c r="AZ657">
        <v>119.33604999999999</v>
      </c>
      <c r="BA657" s="157">
        <v>35</v>
      </c>
      <c r="BB657" s="164">
        <v>2.2000000000000002</v>
      </c>
      <c r="BC657" s="165"/>
      <c r="BD657" s="155" t="s">
        <v>74</v>
      </c>
      <c r="BE657" s="303">
        <v>8.8083928571428576</v>
      </c>
      <c r="BF657" s="296" t="s">
        <v>1967</v>
      </c>
      <c r="BG657" s="162">
        <v>42212</v>
      </c>
      <c r="BH657" s="162" t="s">
        <v>1124</v>
      </c>
      <c r="BI657" s="95" t="s">
        <v>2023</v>
      </c>
      <c r="BJ657" s="99">
        <v>109.23739999999999</v>
      </c>
      <c r="BK657" s="307">
        <v>6.4935064935064896E-3</v>
      </c>
      <c r="BL657" s="93" t="s">
        <v>2015</v>
      </c>
      <c r="BM657" s="55">
        <v>3</v>
      </c>
      <c r="BN657" s="320" t="s">
        <v>2138</v>
      </c>
      <c r="BO657" s="358">
        <v>0</v>
      </c>
      <c r="BP657" s="358">
        <v>0.316</v>
      </c>
      <c r="BQ657" s="358">
        <v>6.8000000000000005E-2</v>
      </c>
      <c r="BR657" s="358">
        <v>1E-3</v>
      </c>
      <c r="BS657" s="358">
        <v>0.60699999999999998</v>
      </c>
      <c r="BT657" s="358">
        <v>6.0000000000000001E-3</v>
      </c>
      <c r="BU657" s="359">
        <v>2E-3</v>
      </c>
      <c r="BV657" s="358">
        <v>9.2859899999999998E-6</v>
      </c>
      <c r="BW657" s="358">
        <v>0.388450974</v>
      </c>
      <c r="BX657" s="358">
        <v>0.11862305099999999</v>
      </c>
      <c r="BY657" s="358">
        <v>9.2859899999999998E-6</v>
      </c>
      <c r="BZ657" s="358">
        <v>0.31796379299999999</v>
      </c>
      <c r="CA657" s="358">
        <v>8.7709096E-2</v>
      </c>
      <c r="CB657" s="359">
        <v>8.7234513999999999E-2</v>
      </c>
      <c r="CC657" s="64">
        <v>297</v>
      </c>
      <c r="CD657" s="64">
        <v>307</v>
      </c>
      <c r="CE657" s="64">
        <v>267</v>
      </c>
      <c r="CF657" s="64">
        <v>284</v>
      </c>
      <c r="CG657" s="64">
        <v>248</v>
      </c>
      <c r="CH657" s="64">
        <v>193</v>
      </c>
      <c r="CI657" s="64">
        <v>213</v>
      </c>
      <c r="CJ657" s="64">
        <v>224</v>
      </c>
      <c r="CK657" s="64">
        <v>226</v>
      </c>
      <c r="CL657" s="327">
        <v>259</v>
      </c>
      <c r="CM657" s="328">
        <v>9.2067620286085797E-2</v>
      </c>
      <c r="CN657" s="328">
        <v>0.187084248384735</v>
      </c>
      <c r="CO657" s="55" t="s">
        <v>74</v>
      </c>
      <c r="CQ657" s="155"/>
      <c r="CR657" s="318">
        <f>VLOOKUP($C657,'[1]Prioritized List'!$B:$AP,39,FALSE)</f>
        <v>0</v>
      </c>
      <c r="CS657" s="331">
        <v>0</v>
      </c>
      <c r="CT657" s="214">
        <v>0</v>
      </c>
      <c r="CU657" s="302">
        <v>8</v>
      </c>
      <c r="CV657" s="302">
        <v>8</v>
      </c>
      <c r="CW657" s="352" t="s">
        <v>2860</v>
      </c>
      <c r="CY657" s="155"/>
      <c r="CZ657" s="155"/>
      <c r="DA657" s="155"/>
    </row>
    <row r="658" spans="1:105" s="153" customFormat="1">
      <c r="A658" s="55">
        <v>657</v>
      </c>
      <c r="B658" s="150" t="s">
        <v>1326</v>
      </c>
      <c r="C658" s="150" t="s">
        <v>1326</v>
      </c>
      <c r="D658" s="151" t="s">
        <v>29</v>
      </c>
      <c r="E658" s="152"/>
      <c r="G658" s="154"/>
      <c r="H658" s="154"/>
      <c r="I658" s="154"/>
      <c r="J658" s="155"/>
      <c r="K658" s="155" t="s">
        <v>41</v>
      </c>
      <c r="L658" s="155"/>
      <c r="M658" s="158" t="s">
        <v>495</v>
      </c>
      <c r="N658" s="160" t="s">
        <v>503</v>
      </c>
      <c r="O658" s="159" t="s">
        <v>1573</v>
      </c>
      <c r="P658" s="160" t="s">
        <v>1574</v>
      </c>
      <c r="Q658" s="161" t="s">
        <v>1521</v>
      </c>
      <c r="R658" s="162">
        <v>41913</v>
      </c>
      <c r="S658" s="163" t="s">
        <v>1527</v>
      </c>
      <c r="T658" s="166"/>
      <c r="U658" s="155" t="s">
        <v>66</v>
      </c>
      <c r="W658" s="167"/>
      <c r="X658" s="161" t="s">
        <v>1179</v>
      </c>
      <c r="Y658" s="155"/>
      <c r="Z658" s="155"/>
      <c r="AA658" s="162"/>
      <c r="AB658" s="162"/>
      <c r="AC658" s="269"/>
      <c r="AD658" s="162"/>
      <c r="AE658" s="168"/>
      <c r="AF658" s="282"/>
      <c r="AG658" s="282"/>
      <c r="AH658" s="167">
        <v>42005</v>
      </c>
      <c r="AJ658" s="168"/>
      <c r="AK658" s="162">
        <v>42101</v>
      </c>
      <c r="AL658" s="162" t="s">
        <v>2013</v>
      </c>
      <c r="AM658" s="71">
        <v>2</v>
      </c>
      <c r="AN658" s="71">
        <v>1</v>
      </c>
      <c r="AO658" s="162">
        <v>42093</v>
      </c>
      <c r="AQ658" s="168"/>
      <c r="AR658" s="162">
        <v>42093</v>
      </c>
      <c r="AS658" s="71"/>
      <c r="AT658" s="282" t="s">
        <v>1967</v>
      </c>
      <c r="AU658" s="168"/>
      <c r="AW658" s="71"/>
      <c r="AX658" s="155" t="s">
        <v>1967</v>
      </c>
      <c r="AY658">
        <v>35.462333333333333</v>
      </c>
      <c r="AZ658">
        <v>119.47406666666667</v>
      </c>
      <c r="BA658" s="157">
        <v>18</v>
      </c>
      <c r="BB658" s="164">
        <v>1.3</v>
      </c>
      <c r="BC658" s="165"/>
      <c r="BD658" s="155" t="s">
        <v>74</v>
      </c>
      <c r="BE658" s="303">
        <v>8.8848214285714278</v>
      </c>
      <c r="BF658" s="296" t="s">
        <v>1967</v>
      </c>
      <c r="BG658" s="162" t="s">
        <v>2024</v>
      </c>
      <c r="BH658" s="162" t="s">
        <v>1124</v>
      </c>
      <c r="BI658" s="95">
        <v>42326</v>
      </c>
      <c r="BJ658" s="346">
        <v>582.0071999999999</v>
      </c>
      <c r="BK658" s="307">
        <v>4.75770925110132E-3</v>
      </c>
      <c r="BL658" s="93" t="s">
        <v>2015</v>
      </c>
      <c r="BM658" s="55">
        <v>3</v>
      </c>
      <c r="BN658" s="320" t="s">
        <v>2138</v>
      </c>
      <c r="BO658" s="358">
        <v>1E-3</v>
      </c>
      <c r="BP658" s="358">
        <v>0.309</v>
      </c>
      <c r="BQ658" s="358">
        <v>4.5999999999999999E-2</v>
      </c>
      <c r="BR658" s="358">
        <v>1E-3</v>
      </c>
      <c r="BS658" s="358">
        <v>0.60699999999999998</v>
      </c>
      <c r="BT658" s="358">
        <v>1.2E-2</v>
      </c>
      <c r="BU658" s="359">
        <v>2.5000000000000001E-2</v>
      </c>
      <c r="BV658" s="358">
        <v>9.1295900000000008E-6</v>
      </c>
      <c r="BW658" s="358">
        <v>0.36812240200000002</v>
      </c>
      <c r="BX658" s="358">
        <v>0.10332174600000001</v>
      </c>
      <c r="BY658" s="358">
        <v>9.1295900000000008E-6</v>
      </c>
      <c r="BZ658" s="358">
        <v>0.35862112400000001</v>
      </c>
      <c r="CA658" s="358">
        <v>8.3959409999999998E-2</v>
      </c>
      <c r="CB658" s="359">
        <v>8.5957059000000002E-2</v>
      </c>
      <c r="CC658" s="64">
        <v>296</v>
      </c>
      <c r="CD658" s="64">
        <v>307</v>
      </c>
      <c r="CE658" s="64">
        <v>267</v>
      </c>
      <c r="CF658" s="64">
        <v>284</v>
      </c>
      <c r="CG658" s="64">
        <v>248</v>
      </c>
      <c r="CH658" s="64">
        <v>193</v>
      </c>
      <c r="CI658" s="64">
        <v>213</v>
      </c>
      <c r="CJ658" s="64">
        <v>224</v>
      </c>
      <c r="CK658" s="64">
        <v>226</v>
      </c>
      <c r="CL658" s="327">
        <v>259</v>
      </c>
      <c r="CM658" s="328">
        <v>4.1959254442999597E-2</v>
      </c>
      <c r="CN658" s="328">
        <v>0.22378065333454</v>
      </c>
      <c r="CO658" s="55" t="s">
        <v>74</v>
      </c>
      <c r="CQ658" s="155"/>
      <c r="CR658" s="318">
        <f>VLOOKUP($C658,'[1]Prioritized List'!$B:$AP,39,FALSE)</f>
        <v>0</v>
      </c>
      <c r="CS658" s="331">
        <v>0</v>
      </c>
      <c r="CT658" s="214">
        <v>0</v>
      </c>
      <c r="CU658" s="302">
        <v>8</v>
      </c>
      <c r="CV658" s="302">
        <v>8</v>
      </c>
      <c r="CW658" s="352" t="s">
        <v>2861</v>
      </c>
      <c r="CY658" s="155" t="s">
        <v>3040</v>
      </c>
      <c r="CZ658" s="155" t="s">
        <v>3040</v>
      </c>
      <c r="DA658" s="155" t="s">
        <v>3040</v>
      </c>
    </row>
    <row r="659" spans="1:105" s="153" customFormat="1">
      <c r="A659" s="55">
        <v>658</v>
      </c>
      <c r="B659" s="150" t="s">
        <v>1327</v>
      </c>
      <c r="C659" s="150" t="s">
        <v>1327</v>
      </c>
      <c r="D659" s="151" t="s">
        <v>29</v>
      </c>
      <c r="E659" s="152"/>
      <c r="G659" s="154"/>
      <c r="H659" s="154"/>
      <c r="I659" s="154"/>
      <c r="J659" s="155"/>
      <c r="K659" s="155" t="s">
        <v>41</v>
      </c>
      <c r="L659" s="155"/>
      <c r="M659" s="158" t="s">
        <v>495</v>
      </c>
      <c r="N659" s="160" t="s">
        <v>503</v>
      </c>
      <c r="O659" s="159" t="s">
        <v>1573</v>
      </c>
      <c r="P659" s="160" t="s">
        <v>1574</v>
      </c>
      <c r="Q659" s="161" t="s">
        <v>1521</v>
      </c>
      <c r="R659" s="162">
        <v>41913</v>
      </c>
      <c r="S659" s="163" t="s">
        <v>1527</v>
      </c>
      <c r="T659" s="166"/>
      <c r="U659" s="155" t="s">
        <v>66</v>
      </c>
      <c r="W659" s="167"/>
      <c r="X659" s="161" t="s">
        <v>1179</v>
      </c>
      <c r="Y659" s="155"/>
      <c r="Z659" s="155"/>
      <c r="AA659" s="162"/>
      <c r="AB659" s="162"/>
      <c r="AC659" s="269"/>
      <c r="AD659" s="162"/>
      <c r="AE659" s="168"/>
      <c r="AF659" s="282"/>
      <c r="AG659" s="282"/>
      <c r="AH659" s="167">
        <v>42005</v>
      </c>
      <c r="AJ659" s="168"/>
      <c r="AK659" s="162">
        <v>42101</v>
      </c>
      <c r="AL659" s="162" t="s">
        <v>2013</v>
      </c>
      <c r="AM659" s="71">
        <v>2</v>
      </c>
      <c r="AN659" s="71">
        <v>2</v>
      </c>
      <c r="AO659" s="162">
        <v>42093</v>
      </c>
      <c r="AQ659" s="168"/>
      <c r="AR659" s="162">
        <v>42093</v>
      </c>
      <c r="AS659" s="71"/>
      <c r="AT659" s="282" t="s">
        <v>1967</v>
      </c>
      <c r="AU659" s="168"/>
      <c r="AW659" s="71"/>
      <c r="AX659" s="155" t="s">
        <v>1967</v>
      </c>
      <c r="AY659">
        <v>35.465283333333332</v>
      </c>
      <c r="AZ659">
        <v>119.47605</v>
      </c>
      <c r="BA659" s="157">
        <v>17</v>
      </c>
      <c r="BB659" s="164">
        <v>1.6</v>
      </c>
      <c r="BC659" s="165"/>
      <c r="BD659" s="155" t="s">
        <v>74</v>
      </c>
      <c r="BE659" s="303">
        <v>8.3880357142857136</v>
      </c>
      <c r="BF659" s="296" t="s">
        <v>1967</v>
      </c>
      <c r="BG659" s="162">
        <v>42212</v>
      </c>
      <c r="BH659" s="162" t="s">
        <v>1124</v>
      </c>
      <c r="BI659" s="95" t="s">
        <v>2023</v>
      </c>
      <c r="BJ659" s="99">
        <v>73.611499999999992</v>
      </c>
      <c r="BK659" s="307">
        <v>2.0143884892086301E-2</v>
      </c>
      <c r="BL659" s="93" t="s">
        <v>2015</v>
      </c>
      <c r="BM659" s="55">
        <v>3</v>
      </c>
      <c r="BN659" s="320" t="s">
        <v>2138</v>
      </c>
      <c r="BO659" s="358">
        <v>1.4E-2</v>
      </c>
      <c r="BP659" s="358">
        <v>0.32500000000000001</v>
      </c>
      <c r="BQ659" s="358">
        <v>5.5E-2</v>
      </c>
      <c r="BR659" s="358">
        <v>0</v>
      </c>
      <c r="BS659" s="358">
        <v>0.60299999999999998</v>
      </c>
      <c r="BT659" s="358">
        <v>2E-3</v>
      </c>
      <c r="BU659" s="359">
        <v>1E-3</v>
      </c>
      <c r="BV659" s="358">
        <v>9.2670900000000007E-6</v>
      </c>
      <c r="BW659" s="358">
        <v>0.39046054400000002</v>
      </c>
      <c r="BX659" s="358">
        <v>0.11932464199999999</v>
      </c>
      <c r="BY659" s="358">
        <v>9.2670900000000007E-6</v>
      </c>
      <c r="BZ659" s="358">
        <v>0.32216108700000001</v>
      </c>
      <c r="CA659" s="358">
        <v>8.3212682999999996E-2</v>
      </c>
      <c r="CB659" s="359">
        <v>8.4822510000000004E-2</v>
      </c>
      <c r="CC659" s="64">
        <v>296</v>
      </c>
      <c r="CD659" s="64">
        <v>307</v>
      </c>
      <c r="CE659" s="64">
        <v>266</v>
      </c>
      <c r="CF659" s="64">
        <v>283</v>
      </c>
      <c r="CG659" s="64">
        <v>248</v>
      </c>
      <c r="CH659" s="64">
        <v>193</v>
      </c>
      <c r="CI659" s="64">
        <v>213</v>
      </c>
      <c r="CJ659" s="64">
        <v>224</v>
      </c>
      <c r="CK659" s="64">
        <v>226</v>
      </c>
      <c r="CL659" s="327">
        <v>259</v>
      </c>
      <c r="CM659" s="328">
        <v>9.39170640080913E-2</v>
      </c>
      <c r="CN659" s="328">
        <v>0.188709934619678</v>
      </c>
      <c r="CO659" s="55" t="s">
        <v>74</v>
      </c>
      <c r="CQ659" s="155"/>
      <c r="CR659" s="318">
        <f>VLOOKUP($C659,'[1]Prioritized List'!$B:$AP,39,FALSE)</f>
        <v>0</v>
      </c>
      <c r="CS659" s="331">
        <v>0</v>
      </c>
      <c r="CT659" s="214">
        <v>0</v>
      </c>
      <c r="CU659" s="302">
        <v>8</v>
      </c>
      <c r="CV659" s="302">
        <v>8</v>
      </c>
      <c r="CW659" s="352" t="s">
        <v>2862</v>
      </c>
      <c r="CY659" s="155"/>
      <c r="CZ659" s="155"/>
      <c r="DA659" s="155"/>
    </row>
    <row r="660" spans="1:105" s="153" customFormat="1">
      <c r="A660" s="55">
        <v>659</v>
      </c>
      <c r="B660" s="150" t="s">
        <v>1328</v>
      </c>
      <c r="C660" s="150" t="s">
        <v>1328</v>
      </c>
      <c r="D660" s="151" t="s">
        <v>29</v>
      </c>
      <c r="E660" s="152"/>
      <c r="G660" s="154"/>
      <c r="H660" s="154"/>
      <c r="I660" s="154"/>
      <c r="J660" s="155"/>
      <c r="K660" s="155" t="s">
        <v>41</v>
      </c>
      <c r="L660" s="155"/>
      <c r="M660" s="158" t="s">
        <v>495</v>
      </c>
      <c r="N660" s="160" t="s">
        <v>503</v>
      </c>
      <c r="O660" s="159" t="s">
        <v>1573</v>
      </c>
      <c r="P660" s="160" t="s">
        <v>1574</v>
      </c>
      <c r="Q660" s="161" t="s">
        <v>1521</v>
      </c>
      <c r="R660" s="162">
        <v>41913</v>
      </c>
      <c r="S660" s="163" t="s">
        <v>1527</v>
      </c>
      <c r="T660" s="166"/>
      <c r="U660" s="155" t="s">
        <v>66</v>
      </c>
      <c r="W660" s="167"/>
      <c r="X660" s="161" t="s">
        <v>1179</v>
      </c>
      <c r="Y660" s="155"/>
      <c r="Z660" s="155"/>
      <c r="AA660" s="162"/>
      <c r="AB660" s="162"/>
      <c r="AC660" s="269"/>
      <c r="AD660" s="162"/>
      <c r="AE660" s="168"/>
      <c r="AF660" s="282"/>
      <c r="AG660" s="282"/>
      <c r="AH660" s="167">
        <v>42005</v>
      </c>
      <c r="AJ660" s="168"/>
      <c r="AK660" s="162">
        <v>42101</v>
      </c>
      <c r="AL660" s="162" t="s">
        <v>2013</v>
      </c>
      <c r="AM660" s="71">
        <v>2</v>
      </c>
      <c r="AN660" s="71">
        <v>2</v>
      </c>
      <c r="AO660" s="162">
        <v>42093</v>
      </c>
      <c r="AQ660" s="168"/>
      <c r="AR660" s="162">
        <v>42093</v>
      </c>
      <c r="AS660" s="71"/>
      <c r="AT660" s="282" t="s">
        <v>1967</v>
      </c>
      <c r="AU660" s="168"/>
      <c r="AW660" s="71"/>
      <c r="AX660" s="155" t="s">
        <v>1967</v>
      </c>
      <c r="AY660">
        <v>35.4895</v>
      </c>
      <c r="AZ660">
        <v>119.15946666666667</v>
      </c>
      <c r="BA660" s="157">
        <v>33</v>
      </c>
      <c r="BB660" s="164">
        <v>1.2</v>
      </c>
      <c r="BC660" s="165"/>
      <c r="BD660" s="155" t="s">
        <v>74</v>
      </c>
      <c r="BE660" s="303">
        <v>8.5408928571428557</v>
      </c>
      <c r="BF660" s="296" t="s">
        <v>1967</v>
      </c>
      <c r="BG660" s="162">
        <v>42212</v>
      </c>
      <c r="BH660" s="162" t="s">
        <v>1124</v>
      </c>
      <c r="BI660" s="95" t="s">
        <v>2023</v>
      </c>
      <c r="BJ660" s="99">
        <v>90.508099999999999</v>
      </c>
      <c r="BK660" s="307">
        <v>1.86078566505858E-2</v>
      </c>
      <c r="BL660" s="93" t="s">
        <v>2015</v>
      </c>
      <c r="BM660" s="55">
        <v>3</v>
      </c>
      <c r="BN660" s="320" t="s">
        <v>2138</v>
      </c>
      <c r="BO660" s="358">
        <v>1.4E-2</v>
      </c>
      <c r="BP660" s="358">
        <v>0.309</v>
      </c>
      <c r="BQ660" s="358">
        <v>6.5000000000000002E-2</v>
      </c>
      <c r="BR660" s="358">
        <v>0</v>
      </c>
      <c r="BS660" s="358">
        <v>0.59399999999999997</v>
      </c>
      <c r="BT660" s="358">
        <v>1.7000000000000001E-2</v>
      </c>
      <c r="BU660" s="359">
        <v>0</v>
      </c>
      <c r="BV660" s="358">
        <v>9.2390900000000003E-6</v>
      </c>
      <c r="BW660" s="358">
        <v>0.38147642799999998</v>
      </c>
      <c r="BX660" s="358">
        <v>0.11780033600000001</v>
      </c>
      <c r="BY660" s="358">
        <v>9.2390900000000003E-6</v>
      </c>
      <c r="BZ660" s="358">
        <v>0.33050586999999998</v>
      </c>
      <c r="CA660" s="358">
        <v>8.9197108999999997E-2</v>
      </c>
      <c r="CB660" s="359">
        <v>8.1001777999999997E-2</v>
      </c>
      <c r="CC660" s="64">
        <v>296</v>
      </c>
      <c r="CD660" s="64">
        <v>307</v>
      </c>
      <c r="CE660" s="64">
        <v>266</v>
      </c>
      <c r="CF660" s="64">
        <v>283</v>
      </c>
      <c r="CG660" s="64">
        <v>248</v>
      </c>
      <c r="CH660" s="64">
        <v>193</v>
      </c>
      <c r="CI660" s="64">
        <v>213</v>
      </c>
      <c r="CJ660" s="64">
        <v>224</v>
      </c>
      <c r="CK660" s="64">
        <v>226</v>
      </c>
      <c r="CL660" s="327">
        <v>259</v>
      </c>
      <c r="CM660" s="328">
        <v>7.8399075278138997E-2</v>
      </c>
      <c r="CN660" s="328">
        <v>0.19136460554370999</v>
      </c>
      <c r="CO660" s="55" t="s">
        <v>74</v>
      </c>
      <c r="CQ660" s="155"/>
      <c r="CR660" s="318">
        <f>VLOOKUP($C660,'[1]Prioritized List'!$B:$AP,39,FALSE)</f>
        <v>0</v>
      </c>
      <c r="CS660" s="331">
        <v>0</v>
      </c>
      <c r="CT660" s="214">
        <v>0</v>
      </c>
      <c r="CU660" s="302">
        <v>8</v>
      </c>
      <c r="CV660" s="302">
        <v>7</v>
      </c>
      <c r="CW660" s="352" t="s">
        <v>2863</v>
      </c>
      <c r="CY660" s="155"/>
      <c r="CZ660" s="155"/>
      <c r="DA660" s="155"/>
    </row>
    <row r="661" spans="1:105" s="153" customFormat="1">
      <c r="A661" s="55">
        <v>660</v>
      </c>
      <c r="B661" s="150" t="s">
        <v>1329</v>
      </c>
      <c r="C661" s="150" t="s">
        <v>1329</v>
      </c>
      <c r="D661" s="151" t="s">
        <v>29</v>
      </c>
      <c r="E661" s="152"/>
      <c r="G661" s="154"/>
      <c r="H661" s="154"/>
      <c r="I661" s="154"/>
      <c r="J661" s="155"/>
      <c r="K661" s="155" t="s">
        <v>41</v>
      </c>
      <c r="L661" s="155"/>
      <c r="M661" s="158" t="s">
        <v>495</v>
      </c>
      <c r="N661" s="160" t="s">
        <v>503</v>
      </c>
      <c r="O661" s="159" t="s">
        <v>1576</v>
      </c>
      <c r="P661" s="160"/>
      <c r="Q661" s="161" t="s">
        <v>1521</v>
      </c>
      <c r="R661" s="162">
        <v>41913</v>
      </c>
      <c r="S661" s="163" t="s">
        <v>1527</v>
      </c>
      <c r="T661" s="166"/>
      <c r="U661" s="155" t="s">
        <v>66</v>
      </c>
      <c r="W661" s="167"/>
      <c r="X661" s="161" t="s">
        <v>1179</v>
      </c>
      <c r="Y661" s="155"/>
      <c r="Z661" s="155"/>
      <c r="AA661" s="162"/>
      <c r="AB661" s="162"/>
      <c r="AC661" s="269"/>
      <c r="AD661" s="162"/>
      <c r="AE661" s="168"/>
      <c r="AF661" s="282"/>
      <c r="AG661" s="282"/>
      <c r="AH661" s="167">
        <v>42005</v>
      </c>
      <c r="AJ661" s="168"/>
      <c r="AK661" s="162">
        <v>42101</v>
      </c>
      <c r="AL661" s="162"/>
      <c r="AM661" s="71">
        <v>2</v>
      </c>
      <c r="AN661" s="71"/>
      <c r="AO661" s="162">
        <v>42093</v>
      </c>
      <c r="AQ661" s="168"/>
      <c r="AR661" s="162">
        <v>42093</v>
      </c>
      <c r="AS661" s="71"/>
      <c r="AT661" s="282" t="s">
        <v>1967</v>
      </c>
      <c r="AU661" s="168"/>
      <c r="AW661" s="71"/>
      <c r="AX661" s="155"/>
      <c r="AY661">
        <v>35.595133333333337</v>
      </c>
      <c r="AZ661">
        <v>119.61256666666668</v>
      </c>
      <c r="BA661" s="157">
        <v>5</v>
      </c>
      <c r="BB661" s="164">
        <v>2.2000000000000002</v>
      </c>
      <c r="BC661" s="165"/>
      <c r="BD661" s="155" t="s">
        <v>74</v>
      </c>
      <c r="BE661" s="303">
        <v>8.5599999999999987</v>
      </c>
      <c r="BF661" s="296" t="s">
        <v>1967</v>
      </c>
      <c r="BG661" s="162">
        <v>42212</v>
      </c>
      <c r="BH661" s="162" t="s">
        <v>1124</v>
      </c>
      <c r="BI661" s="95" t="s">
        <v>2023</v>
      </c>
      <c r="BJ661" s="99">
        <v>305.64919999999995</v>
      </c>
      <c r="BK661" s="307">
        <v>1.52594099694812E-2</v>
      </c>
      <c r="BL661" s="93" t="s">
        <v>2015</v>
      </c>
      <c r="BM661" s="55">
        <v>3</v>
      </c>
      <c r="BN661" s="320" t="s">
        <v>2138</v>
      </c>
      <c r="BO661" s="358">
        <v>0</v>
      </c>
      <c r="BP661" s="358">
        <v>0.374</v>
      </c>
      <c r="BQ661" s="358">
        <v>5.3999999999999999E-2</v>
      </c>
      <c r="BR661" s="358">
        <v>0</v>
      </c>
      <c r="BS661" s="358">
        <v>0.56999999999999995</v>
      </c>
      <c r="BT661" s="358">
        <v>1E-3</v>
      </c>
      <c r="BU661" s="359">
        <v>0</v>
      </c>
      <c r="BV661" s="358">
        <v>9.3239500000000007E-6</v>
      </c>
      <c r="BW661" s="358">
        <v>0.40784888600000002</v>
      </c>
      <c r="BX661" s="358">
        <v>0.12400230600000001</v>
      </c>
      <c r="BY661" s="358">
        <v>9.3239500000000007E-6</v>
      </c>
      <c r="BZ661" s="358">
        <v>0.30326049700000002</v>
      </c>
      <c r="CA661" s="358">
        <v>8.0900497000000002E-2</v>
      </c>
      <c r="CB661" s="359">
        <v>8.3969165999999998E-2</v>
      </c>
      <c r="CC661" s="64">
        <v>296</v>
      </c>
      <c r="CD661" s="64">
        <v>307</v>
      </c>
      <c r="CE661" s="64">
        <v>267</v>
      </c>
      <c r="CF661" s="64">
        <v>283</v>
      </c>
      <c r="CG661" s="64">
        <v>248</v>
      </c>
      <c r="CH661" s="64">
        <v>193</v>
      </c>
      <c r="CI661" s="64">
        <v>213</v>
      </c>
      <c r="CJ661" s="64">
        <v>224</v>
      </c>
      <c r="CK661" s="64">
        <v>226</v>
      </c>
      <c r="CL661" s="327">
        <v>259</v>
      </c>
      <c r="CM661" s="328">
        <v>0.145470307758994</v>
      </c>
      <c r="CN661" s="328">
        <v>0.167968617902675</v>
      </c>
      <c r="CO661" s="55" t="s">
        <v>74</v>
      </c>
      <c r="CQ661" s="155"/>
      <c r="CR661" s="318">
        <f>VLOOKUP($C661,'[1]Prioritized List'!$B:$AP,39,FALSE)</f>
        <v>0</v>
      </c>
      <c r="CS661" s="331">
        <v>0</v>
      </c>
      <c r="CT661" s="214">
        <v>0</v>
      </c>
      <c r="CU661" s="302">
        <v>8</v>
      </c>
      <c r="CV661" s="302">
        <v>8</v>
      </c>
      <c r="CW661" s="352" t="s">
        <v>2864</v>
      </c>
      <c r="CY661" s="155"/>
      <c r="CZ661" s="155"/>
      <c r="DA661" s="155"/>
    </row>
    <row r="662" spans="1:105" s="153" customFormat="1">
      <c r="A662" s="55">
        <v>661</v>
      </c>
      <c r="B662" s="150" t="s">
        <v>1330</v>
      </c>
      <c r="C662" s="150" t="s">
        <v>1330</v>
      </c>
      <c r="D662" s="151" t="s">
        <v>29</v>
      </c>
      <c r="E662" s="152"/>
      <c r="G662" s="154"/>
      <c r="H662" s="154"/>
      <c r="I662" s="154"/>
      <c r="J662" s="155"/>
      <c r="K662" s="155" t="s">
        <v>41</v>
      </c>
      <c r="L662" s="155"/>
      <c r="M662" s="158" t="s">
        <v>495</v>
      </c>
      <c r="N662" s="160" t="s">
        <v>503</v>
      </c>
      <c r="O662" s="159" t="s">
        <v>1576</v>
      </c>
      <c r="P662" s="160"/>
      <c r="Q662" s="161" t="s">
        <v>1521</v>
      </c>
      <c r="R662" s="162">
        <v>41913</v>
      </c>
      <c r="S662" s="163" t="s">
        <v>1527</v>
      </c>
      <c r="T662" s="166"/>
      <c r="U662" s="155" t="s">
        <v>66</v>
      </c>
      <c r="W662" s="167"/>
      <c r="X662" s="161" t="s">
        <v>1179</v>
      </c>
      <c r="Y662" s="155"/>
      <c r="Z662" s="155"/>
      <c r="AA662" s="162"/>
      <c r="AB662" s="162"/>
      <c r="AC662" s="269"/>
      <c r="AD662" s="162"/>
      <c r="AE662" s="168"/>
      <c r="AF662" s="282"/>
      <c r="AG662" s="282"/>
      <c r="AH662" s="167">
        <v>42005</v>
      </c>
      <c r="AJ662" s="168"/>
      <c r="AK662" s="162">
        <v>42101</v>
      </c>
      <c r="AL662" s="162" t="s">
        <v>2013</v>
      </c>
      <c r="AM662" s="71">
        <v>2</v>
      </c>
      <c r="AN662" s="71">
        <v>1</v>
      </c>
      <c r="AO662" s="162">
        <v>42093</v>
      </c>
      <c r="AQ662" s="168"/>
      <c r="AR662" s="162">
        <v>42093</v>
      </c>
      <c r="AS662" s="71"/>
      <c r="AT662" s="282" t="s">
        <v>1967</v>
      </c>
      <c r="AU662" s="168"/>
      <c r="AW662" s="71"/>
      <c r="AX662" s="155" t="s">
        <v>1967</v>
      </c>
      <c r="AY662">
        <v>35.630466666666663</v>
      </c>
      <c r="AZ662">
        <v>119.67846666666665</v>
      </c>
      <c r="BA662" s="157">
        <v>20</v>
      </c>
      <c r="BB662" s="164">
        <v>1.8</v>
      </c>
      <c r="BC662" s="165"/>
      <c r="BD662" s="155" t="s">
        <v>74</v>
      </c>
      <c r="BE662" s="303">
        <v>8.7510714285714268</v>
      </c>
      <c r="BF662" s="296" t="s">
        <v>1967</v>
      </c>
      <c r="BG662" s="162">
        <v>42212</v>
      </c>
      <c r="BH662" s="162" t="s">
        <v>1124</v>
      </c>
      <c r="BI662" s="95" t="s">
        <v>2023</v>
      </c>
      <c r="BJ662" s="99">
        <v>198.99499999999998</v>
      </c>
      <c r="BK662" s="307">
        <v>7.8308535630383699E-3</v>
      </c>
      <c r="BL662" s="93" t="s">
        <v>2015</v>
      </c>
      <c r="BM662" s="55">
        <v>3</v>
      </c>
      <c r="BN662" s="320" t="s">
        <v>2138</v>
      </c>
      <c r="BO662" s="358">
        <v>0</v>
      </c>
      <c r="BP662" s="358">
        <v>0.38</v>
      </c>
      <c r="BQ662" s="358">
        <v>8.1000000000000003E-2</v>
      </c>
      <c r="BR662" s="358">
        <v>1E-3</v>
      </c>
      <c r="BS662" s="358">
        <v>0.53600000000000003</v>
      </c>
      <c r="BT662" s="358">
        <v>0</v>
      </c>
      <c r="BU662" s="359">
        <v>2E-3</v>
      </c>
      <c r="BV662" s="358">
        <v>9.5211799999999999E-6</v>
      </c>
      <c r="BW662" s="358">
        <v>0.43301349500000003</v>
      </c>
      <c r="BX662" s="358">
        <v>0.142052609</v>
      </c>
      <c r="BY662" s="358">
        <v>9.5211799999999999E-6</v>
      </c>
      <c r="BZ662" s="358">
        <v>0.266825005</v>
      </c>
      <c r="CA662" s="358">
        <v>7.7694384000000005E-2</v>
      </c>
      <c r="CB662" s="359">
        <v>8.0395464999999999E-2</v>
      </c>
      <c r="CC662" s="64">
        <v>296</v>
      </c>
      <c r="CD662" s="64">
        <v>307</v>
      </c>
      <c r="CE662" s="64">
        <v>267</v>
      </c>
      <c r="CF662" s="64">
        <v>283</v>
      </c>
      <c r="CG662" s="64">
        <v>248</v>
      </c>
      <c r="CH662" s="64">
        <v>193</v>
      </c>
      <c r="CI662" s="64">
        <v>213</v>
      </c>
      <c r="CJ662" s="64">
        <v>224</v>
      </c>
      <c r="CK662" s="64">
        <v>226</v>
      </c>
      <c r="CL662" s="327">
        <v>259</v>
      </c>
      <c r="CM662" s="328">
        <v>0.17717092905649501</v>
      </c>
      <c r="CN662" s="328">
        <v>0.141251668188523</v>
      </c>
      <c r="CO662" s="55" t="s">
        <v>2050</v>
      </c>
      <c r="CQ662" s="155"/>
      <c r="CR662" s="318">
        <f>VLOOKUP($C662,'[1]Prioritized List'!$B:$AP,39,FALSE)</f>
        <v>0</v>
      </c>
      <c r="CS662" s="331">
        <v>0</v>
      </c>
      <c r="CT662" s="214">
        <v>0</v>
      </c>
      <c r="CU662" s="302">
        <v>8</v>
      </c>
      <c r="CV662" s="302">
        <v>8</v>
      </c>
      <c r="CW662" s="352" t="s">
        <v>2865</v>
      </c>
      <c r="CY662" s="155"/>
      <c r="CZ662" s="155"/>
      <c r="DA662" s="155"/>
    </row>
    <row r="663" spans="1:105" s="153" customFormat="1">
      <c r="A663" s="55">
        <v>662</v>
      </c>
      <c r="B663" s="150" t="s">
        <v>1331</v>
      </c>
      <c r="C663" s="150" t="s">
        <v>1331</v>
      </c>
      <c r="D663" s="151" t="s">
        <v>29</v>
      </c>
      <c r="E663" s="152"/>
      <c r="G663" s="154"/>
      <c r="H663" s="154"/>
      <c r="I663" s="154"/>
      <c r="J663" s="155"/>
      <c r="K663" s="155" t="s">
        <v>41</v>
      </c>
      <c r="L663" s="155"/>
      <c r="M663" s="158" t="s">
        <v>495</v>
      </c>
      <c r="N663" s="160" t="s">
        <v>503</v>
      </c>
      <c r="O663" s="159" t="s">
        <v>1576</v>
      </c>
      <c r="P663" s="160"/>
      <c r="Q663" s="161" t="s">
        <v>1521</v>
      </c>
      <c r="R663" s="162">
        <v>41913</v>
      </c>
      <c r="S663" s="163" t="s">
        <v>1527</v>
      </c>
      <c r="T663" s="166"/>
      <c r="U663" s="155" t="s">
        <v>66</v>
      </c>
      <c r="W663" s="167"/>
      <c r="X663" s="161" t="s">
        <v>1179</v>
      </c>
      <c r="Y663" s="155"/>
      <c r="Z663" s="155"/>
      <c r="AA663" s="162"/>
      <c r="AB663" s="162"/>
      <c r="AC663" s="269"/>
      <c r="AD663" s="162"/>
      <c r="AE663" s="168"/>
      <c r="AF663" s="282"/>
      <c r="AG663" s="282"/>
      <c r="AH663" s="167">
        <v>42005</v>
      </c>
      <c r="AJ663" s="168"/>
      <c r="AK663" s="162">
        <v>42101</v>
      </c>
      <c r="AL663" s="162" t="s">
        <v>2013</v>
      </c>
      <c r="AM663" s="71">
        <v>2</v>
      </c>
      <c r="AN663" s="71">
        <v>1</v>
      </c>
      <c r="AO663" s="162">
        <v>42093</v>
      </c>
      <c r="AQ663" s="168"/>
      <c r="AR663" s="162">
        <v>42093</v>
      </c>
      <c r="AS663" s="71"/>
      <c r="AT663" s="282" t="s">
        <v>1967</v>
      </c>
      <c r="AU663" s="168"/>
      <c r="AW663" s="71"/>
      <c r="AX663" s="155" t="s">
        <v>1967</v>
      </c>
      <c r="AY663">
        <v>35.630466666666663</v>
      </c>
      <c r="AZ663">
        <v>119.6786</v>
      </c>
      <c r="BA663" s="157">
        <v>20</v>
      </c>
      <c r="BB663" s="164">
        <v>2.2000000000000002</v>
      </c>
      <c r="BC663" s="165"/>
      <c r="BD663" s="155" t="s">
        <v>74</v>
      </c>
      <c r="BE663" s="303">
        <v>8.7510714285714268</v>
      </c>
      <c r="BF663" s="296" t="s">
        <v>1967</v>
      </c>
      <c r="BG663" s="162">
        <v>42212</v>
      </c>
      <c r="BH663" s="162" t="s">
        <v>1124</v>
      </c>
      <c r="BI663" s="95" t="s">
        <v>2023</v>
      </c>
      <c r="BJ663" s="99">
        <v>230.05099999999999</v>
      </c>
      <c r="BK663" s="307">
        <v>6.0185185185185203E-3</v>
      </c>
      <c r="BL663" s="93" t="s">
        <v>2015</v>
      </c>
      <c r="BM663" s="55">
        <v>3</v>
      </c>
      <c r="BN663" s="320" t="s">
        <v>2138</v>
      </c>
      <c r="BO663" s="358">
        <v>0</v>
      </c>
      <c r="BP663" s="358">
        <v>0.31900000000000001</v>
      </c>
      <c r="BQ663" s="358">
        <v>5.1999999999999998E-2</v>
      </c>
      <c r="BR663" s="358">
        <v>0</v>
      </c>
      <c r="BS663" s="358">
        <v>0.627</v>
      </c>
      <c r="BT663" s="358">
        <v>1E-3</v>
      </c>
      <c r="BU663" s="359">
        <v>1E-3</v>
      </c>
      <c r="BV663" s="358">
        <v>9.5247500000000006E-6</v>
      </c>
      <c r="BW663" s="358">
        <v>0.42104037799999999</v>
      </c>
      <c r="BX663" s="358">
        <v>0.132496421</v>
      </c>
      <c r="BY663" s="358">
        <v>9.5247500000000006E-6</v>
      </c>
      <c r="BZ663" s="358">
        <v>0.28300321499999997</v>
      </c>
      <c r="CA663" s="358">
        <v>7.9748647000000006E-2</v>
      </c>
      <c r="CB663" s="359">
        <v>8.3692290000000003E-2</v>
      </c>
      <c r="CC663" s="64">
        <v>296</v>
      </c>
      <c r="CD663" s="64">
        <v>307</v>
      </c>
      <c r="CE663" s="64">
        <v>267</v>
      </c>
      <c r="CF663" s="64">
        <v>283</v>
      </c>
      <c r="CG663" s="64">
        <v>248</v>
      </c>
      <c r="CH663" s="64">
        <v>193</v>
      </c>
      <c r="CI663" s="64">
        <v>213</v>
      </c>
      <c r="CJ663" s="64">
        <v>224</v>
      </c>
      <c r="CK663" s="64">
        <v>226</v>
      </c>
      <c r="CL663" s="327">
        <v>259</v>
      </c>
      <c r="CM663" s="328">
        <v>0.18858546452824701</v>
      </c>
      <c r="CN663" s="328">
        <v>0.15142989422700201</v>
      </c>
      <c r="CO663" s="55" t="s">
        <v>2050</v>
      </c>
      <c r="CQ663" s="155"/>
      <c r="CR663" s="318">
        <f>VLOOKUP($C663,'[1]Prioritized List'!$B:$AP,39,FALSE)</f>
        <v>0</v>
      </c>
      <c r="CS663" s="331">
        <v>0</v>
      </c>
      <c r="CT663" s="214">
        <v>0</v>
      </c>
      <c r="CU663" s="302">
        <v>8</v>
      </c>
      <c r="CV663" s="302">
        <v>8</v>
      </c>
      <c r="CW663" s="352" t="s">
        <v>2866</v>
      </c>
      <c r="CY663" s="155"/>
      <c r="CZ663" s="155"/>
      <c r="DA663" s="155"/>
    </row>
    <row r="664" spans="1:105" s="153" customFormat="1">
      <c r="A664" s="55">
        <v>663</v>
      </c>
      <c r="B664" s="150" t="s">
        <v>1332</v>
      </c>
      <c r="C664" s="150" t="s">
        <v>1332</v>
      </c>
      <c r="D664" s="151" t="s">
        <v>29</v>
      </c>
      <c r="E664" s="152"/>
      <c r="G664" s="154"/>
      <c r="H664" s="154"/>
      <c r="I664" s="154"/>
      <c r="J664" s="155"/>
      <c r="K664" s="155" t="s">
        <v>41</v>
      </c>
      <c r="L664" s="155"/>
      <c r="M664" s="158" t="s">
        <v>495</v>
      </c>
      <c r="N664" s="160" t="s">
        <v>503</v>
      </c>
      <c r="O664" s="159" t="s">
        <v>1576</v>
      </c>
      <c r="P664" s="160"/>
      <c r="Q664" s="161" t="s">
        <v>1521</v>
      </c>
      <c r="R664" s="162">
        <v>41913</v>
      </c>
      <c r="S664" s="163" t="s">
        <v>1527</v>
      </c>
      <c r="T664" s="166"/>
      <c r="U664" s="155" t="s">
        <v>66</v>
      </c>
      <c r="W664" s="167"/>
      <c r="X664" s="161" t="s">
        <v>1179</v>
      </c>
      <c r="Y664" s="155"/>
      <c r="Z664" s="155"/>
      <c r="AA664" s="162"/>
      <c r="AB664" s="162"/>
      <c r="AC664" s="269"/>
      <c r="AD664" s="162"/>
      <c r="AE664" s="168"/>
      <c r="AF664" s="282"/>
      <c r="AG664" s="282"/>
      <c r="AH664" s="167">
        <v>42005</v>
      </c>
      <c r="AJ664" s="168"/>
      <c r="AK664" s="162">
        <v>42101</v>
      </c>
      <c r="AL664" s="162" t="s">
        <v>2013</v>
      </c>
      <c r="AM664" s="71">
        <v>2</v>
      </c>
      <c r="AN664" s="71">
        <v>4</v>
      </c>
      <c r="AO664" s="162">
        <v>42093</v>
      </c>
      <c r="AQ664" s="168"/>
      <c r="AR664" s="162">
        <v>42093</v>
      </c>
      <c r="AS664" s="71"/>
      <c r="AT664" s="282" t="s">
        <v>1967</v>
      </c>
      <c r="AU664" s="168"/>
      <c r="AW664" s="71"/>
      <c r="AX664" s="155" t="s">
        <v>1967</v>
      </c>
      <c r="AY664">
        <v>35.650283333333327</v>
      </c>
      <c r="AZ664">
        <v>119.71611666666666</v>
      </c>
      <c r="BA664" s="157">
        <v>25</v>
      </c>
      <c r="BB664" s="164">
        <v>2</v>
      </c>
      <c r="BC664" s="165"/>
      <c r="BD664" s="155" t="s">
        <v>43</v>
      </c>
      <c r="BE664" s="303">
        <v>4.4519642857142854</v>
      </c>
      <c r="BF664" s="296" t="s">
        <v>1967</v>
      </c>
      <c r="BG664" s="162">
        <v>42212</v>
      </c>
      <c r="BH664" s="162" t="s">
        <v>1124</v>
      </c>
      <c r="BI664" s="95" t="s">
        <v>2023</v>
      </c>
      <c r="BJ664" s="99">
        <v>136.10209999999998</v>
      </c>
      <c r="BK664" s="307">
        <v>0</v>
      </c>
      <c r="BL664" s="93" t="s">
        <v>2015</v>
      </c>
      <c r="BM664" s="55">
        <v>4</v>
      </c>
      <c r="BN664" s="326" t="s">
        <v>2139</v>
      </c>
      <c r="BO664" s="358">
        <v>0</v>
      </c>
      <c r="BP664" s="358">
        <v>0.95099999999999996</v>
      </c>
      <c r="BQ664" s="358">
        <v>4.4999999999999998E-2</v>
      </c>
      <c r="BR664" s="358">
        <v>0</v>
      </c>
      <c r="BS664" s="358">
        <v>3.0000000000000001E-3</v>
      </c>
      <c r="BT664" s="358">
        <v>0</v>
      </c>
      <c r="BU664" s="359">
        <v>0</v>
      </c>
      <c r="BV664" s="358">
        <v>1.5042376E-2</v>
      </c>
      <c r="BW664" s="358">
        <v>0.50647651800000004</v>
      </c>
      <c r="BX664" s="358">
        <v>0.16470821599999999</v>
      </c>
      <c r="BY664" s="358">
        <v>9.0376350000000005E-3</v>
      </c>
      <c r="BZ664" s="358">
        <v>0.193983931</v>
      </c>
      <c r="CA664" s="358">
        <v>4.4801639999999997E-2</v>
      </c>
      <c r="CB664" s="359">
        <v>6.5949684999999994E-2</v>
      </c>
      <c r="CC664" s="64">
        <v>296</v>
      </c>
      <c r="CD664" s="64">
        <v>307</v>
      </c>
      <c r="CE664" s="64">
        <v>267</v>
      </c>
      <c r="CF664" s="64">
        <v>284</v>
      </c>
      <c r="CG664" s="64">
        <v>248</v>
      </c>
      <c r="CH664" s="64">
        <v>193</v>
      </c>
      <c r="CI664" s="64">
        <v>213</v>
      </c>
      <c r="CJ664" s="64">
        <v>224</v>
      </c>
      <c r="CK664" s="64">
        <v>226</v>
      </c>
      <c r="CL664" s="327">
        <v>259</v>
      </c>
      <c r="CM664" s="328">
        <v>0.27487357318306599</v>
      </c>
      <c r="CN664" s="328">
        <v>9.0901845136093701E-2</v>
      </c>
      <c r="CO664" s="55" t="s">
        <v>43</v>
      </c>
      <c r="CQ664" s="155"/>
      <c r="CR664" s="318">
        <f>VLOOKUP($C664,'[1]Prioritized List'!$B:$AP,39,FALSE)</f>
        <v>0</v>
      </c>
      <c r="CS664" s="331">
        <v>0</v>
      </c>
      <c r="CT664" s="214">
        <v>0</v>
      </c>
      <c r="CU664" s="302">
        <v>8</v>
      </c>
      <c r="CV664" s="302">
        <v>8</v>
      </c>
      <c r="CW664" s="352" t="s">
        <v>2867</v>
      </c>
      <c r="CY664" s="155"/>
      <c r="CZ664" s="155"/>
      <c r="DA664" s="155"/>
    </row>
    <row r="665" spans="1:105" s="153" customFormat="1">
      <c r="A665" s="55">
        <v>664</v>
      </c>
      <c r="B665" s="150" t="s">
        <v>1333</v>
      </c>
      <c r="C665" s="150" t="s">
        <v>1333</v>
      </c>
      <c r="D665" s="151" t="s">
        <v>29</v>
      </c>
      <c r="E665" s="152"/>
      <c r="G665" s="154"/>
      <c r="H665" s="154"/>
      <c r="I665" s="154"/>
      <c r="J665" s="155"/>
      <c r="K665" s="155" t="s">
        <v>41</v>
      </c>
      <c r="L665" s="155"/>
      <c r="M665" s="158" t="s">
        <v>495</v>
      </c>
      <c r="N665" s="160" t="s">
        <v>503</v>
      </c>
      <c r="O665" s="159" t="s">
        <v>1576</v>
      </c>
      <c r="P665" s="160"/>
      <c r="Q665" s="161" t="s">
        <v>1521</v>
      </c>
      <c r="R665" s="162">
        <v>41913</v>
      </c>
      <c r="S665" s="163" t="s">
        <v>1527</v>
      </c>
      <c r="T665" s="166"/>
      <c r="U665" s="155" t="s">
        <v>66</v>
      </c>
      <c r="W665" s="167"/>
      <c r="X665" s="161" t="s">
        <v>1179</v>
      </c>
      <c r="Y665" s="155"/>
      <c r="Z665" s="155"/>
      <c r="AA665" s="162"/>
      <c r="AB665" s="162"/>
      <c r="AC665" s="269"/>
      <c r="AD665" s="162"/>
      <c r="AE665" s="168"/>
      <c r="AF665" s="282"/>
      <c r="AG665" s="282"/>
      <c r="AH665" s="167">
        <v>42005</v>
      </c>
      <c r="AJ665" s="168"/>
      <c r="AK665" s="162">
        <v>42101</v>
      </c>
      <c r="AL665" s="162" t="s">
        <v>2013</v>
      </c>
      <c r="AM665" s="71">
        <v>2</v>
      </c>
      <c r="AN665" s="71">
        <v>2</v>
      </c>
      <c r="AO665" s="162">
        <v>42093</v>
      </c>
      <c r="AQ665" s="168"/>
      <c r="AR665" s="162">
        <v>42093</v>
      </c>
      <c r="AS665" s="71"/>
      <c r="AT665" s="282" t="s">
        <v>1967</v>
      </c>
      <c r="AU665" s="168"/>
      <c r="AW665" s="71"/>
      <c r="AX665" s="155" t="s">
        <v>1967</v>
      </c>
      <c r="AY665">
        <v>35.797783333333335</v>
      </c>
      <c r="AZ665">
        <v>119.88418333333334</v>
      </c>
      <c r="BA665" s="157">
        <v>18</v>
      </c>
      <c r="BB665" s="164">
        <v>1.2</v>
      </c>
      <c r="BC665" s="165"/>
      <c r="BD665" s="155" t="s">
        <v>43</v>
      </c>
      <c r="BE665" s="303">
        <v>4.2799999999999994</v>
      </c>
      <c r="BF665" s="296" t="s">
        <v>1967</v>
      </c>
      <c r="BG665" s="162">
        <v>42212</v>
      </c>
      <c r="BH665" s="162" t="s">
        <v>1124</v>
      </c>
      <c r="BI665" s="95" t="s">
        <v>2023</v>
      </c>
      <c r="BJ665" s="99">
        <v>82.193899999999999</v>
      </c>
      <c r="BK665" s="307">
        <v>4.8004042445679599E-3</v>
      </c>
      <c r="BL665" s="93" t="s">
        <v>2015</v>
      </c>
      <c r="BM665" s="55">
        <v>3</v>
      </c>
      <c r="BN665" s="320" t="s">
        <v>2138</v>
      </c>
      <c r="BO665" s="358">
        <v>0</v>
      </c>
      <c r="BP665" s="358">
        <v>0.3</v>
      </c>
      <c r="BQ665" s="358">
        <v>3.5000000000000003E-2</v>
      </c>
      <c r="BR665" s="358">
        <v>0</v>
      </c>
      <c r="BS665" s="358">
        <v>0.66200000000000003</v>
      </c>
      <c r="BT665" s="358">
        <v>1E-3</v>
      </c>
      <c r="BU665" s="359">
        <v>1E-3</v>
      </c>
      <c r="BV665" s="358">
        <v>9.3584100000000007E-6</v>
      </c>
      <c r="BW665" s="358">
        <v>0.39908812799999999</v>
      </c>
      <c r="BX665" s="358">
        <v>0.114842081</v>
      </c>
      <c r="BY665" s="358">
        <v>9.3584100000000007E-6</v>
      </c>
      <c r="BZ665" s="358">
        <v>0.320025173</v>
      </c>
      <c r="CA665" s="358">
        <v>8.4019107999999995E-2</v>
      </c>
      <c r="CB665" s="359">
        <v>8.2006791999999995E-2</v>
      </c>
      <c r="CC665" s="64">
        <v>296</v>
      </c>
      <c r="CD665" s="64">
        <v>307</v>
      </c>
      <c r="CE665" s="64">
        <v>267</v>
      </c>
      <c r="CF665" s="64">
        <v>283</v>
      </c>
      <c r="CG665" s="64">
        <v>248</v>
      </c>
      <c r="CH665" s="64">
        <v>193</v>
      </c>
      <c r="CI665" s="64">
        <v>213</v>
      </c>
      <c r="CJ665" s="64">
        <v>224</v>
      </c>
      <c r="CK665" s="64">
        <v>226</v>
      </c>
      <c r="CL665" s="327">
        <v>259</v>
      </c>
      <c r="CM665" s="328">
        <v>0.12515532437509</v>
      </c>
      <c r="CN665" s="328">
        <v>0.178536037523948</v>
      </c>
      <c r="CO665" s="55" t="s">
        <v>74</v>
      </c>
      <c r="CQ665" s="155"/>
      <c r="CR665" s="318">
        <f>VLOOKUP($C665,'[1]Prioritized List'!$B:$AP,39,FALSE)</f>
        <v>0</v>
      </c>
      <c r="CS665" s="331">
        <v>0</v>
      </c>
      <c r="CT665" s="214">
        <v>0</v>
      </c>
      <c r="CU665" s="302">
        <v>8</v>
      </c>
      <c r="CV665" s="302">
        <v>8</v>
      </c>
      <c r="CW665" s="352" t="s">
        <v>2868</v>
      </c>
      <c r="CY665" s="155"/>
      <c r="CZ665" s="155"/>
      <c r="DA665" s="155"/>
    </row>
    <row r="666" spans="1:105" s="153" customFormat="1">
      <c r="A666" s="55">
        <v>665</v>
      </c>
      <c r="B666" s="150" t="s">
        <v>1334</v>
      </c>
      <c r="C666" s="150" t="s">
        <v>1334</v>
      </c>
      <c r="D666" s="151" t="s">
        <v>29</v>
      </c>
      <c r="E666" s="152"/>
      <c r="G666" s="154"/>
      <c r="H666" s="154"/>
      <c r="I666" s="154"/>
      <c r="J666" s="155"/>
      <c r="K666" s="155" t="s">
        <v>41</v>
      </c>
      <c r="L666" s="155"/>
      <c r="M666" s="158" t="s">
        <v>495</v>
      </c>
      <c r="N666" s="160" t="s">
        <v>503</v>
      </c>
      <c r="O666" s="159" t="s">
        <v>1576</v>
      </c>
      <c r="P666" s="160"/>
      <c r="Q666" s="161" t="s">
        <v>1521</v>
      </c>
      <c r="R666" s="162">
        <v>41913</v>
      </c>
      <c r="S666" s="163" t="s">
        <v>1527</v>
      </c>
      <c r="T666" s="166"/>
      <c r="U666" s="155" t="s">
        <v>66</v>
      </c>
      <c r="W666" s="167"/>
      <c r="X666" s="161" t="s">
        <v>1179</v>
      </c>
      <c r="Y666" s="155"/>
      <c r="Z666" s="155"/>
      <c r="AA666" s="162"/>
      <c r="AB666" s="162"/>
      <c r="AC666" s="269"/>
      <c r="AD666" s="162"/>
      <c r="AE666" s="168"/>
      <c r="AF666" s="282"/>
      <c r="AG666" s="282"/>
      <c r="AH666" s="167">
        <v>42005</v>
      </c>
      <c r="AJ666" s="168"/>
      <c r="AK666" s="162">
        <v>42101</v>
      </c>
      <c r="AL666" s="162"/>
      <c r="AM666" s="71">
        <v>2</v>
      </c>
      <c r="AN666" s="71"/>
      <c r="AO666" s="162">
        <v>42093</v>
      </c>
      <c r="AQ666" s="168"/>
      <c r="AR666" s="162">
        <v>42093</v>
      </c>
      <c r="AS666" s="71"/>
      <c r="AT666" s="282" t="s">
        <v>1967</v>
      </c>
      <c r="AU666" s="168"/>
      <c r="AW666" s="71"/>
      <c r="AX666" s="155" t="s">
        <v>1967</v>
      </c>
      <c r="AY666">
        <v>35.797666666666665</v>
      </c>
      <c r="AZ666">
        <v>119.90066666666668</v>
      </c>
      <c r="BA666" s="157">
        <v>18</v>
      </c>
      <c r="BB666" s="164">
        <v>2.5</v>
      </c>
      <c r="BC666" s="165"/>
      <c r="BD666" s="155" t="s">
        <v>74</v>
      </c>
      <c r="BE666" s="303">
        <v>8.7128571428571426</v>
      </c>
      <c r="BF666" s="296" t="s">
        <v>1967</v>
      </c>
      <c r="BG666" s="162">
        <v>42212</v>
      </c>
      <c r="BH666" s="162" t="s">
        <v>1124</v>
      </c>
      <c r="BI666" s="95" t="s">
        <v>2023</v>
      </c>
      <c r="BJ666" s="99">
        <v>27.257599999999993</v>
      </c>
      <c r="BK666" s="307"/>
      <c r="BL666" s="93" t="s">
        <v>2015</v>
      </c>
      <c r="BM666" s="55">
        <v>3</v>
      </c>
      <c r="BN666" s="320" t="s">
        <v>2138</v>
      </c>
      <c r="BO666" s="358">
        <v>0</v>
      </c>
      <c r="BP666" s="358">
        <v>0.28100000000000003</v>
      </c>
      <c r="BQ666" s="358">
        <v>2.8000000000000001E-2</v>
      </c>
      <c r="BR666" s="358">
        <v>1E-3</v>
      </c>
      <c r="BS666" s="358">
        <v>0.67600000000000005</v>
      </c>
      <c r="BT666" s="358">
        <v>1.2E-2</v>
      </c>
      <c r="BU666" s="359">
        <v>1E-3</v>
      </c>
      <c r="BV666" s="358">
        <v>9.3620299999999999E-6</v>
      </c>
      <c r="BW666" s="358">
        <v>0.38631164499999998</v>
      </c>
      <c r="BX666" s="358">
        <v>0.10887589</v>
      </c>
      <c r="BY666" s="358">
        <v>9.3620299999999999E-6</v>
      </c>
      <c r="BZ666" s="358">
        <v>0.33460788699999999</v>
      </c>
      <c r="CA666" s="358">
        <v>8.6298206000000002E-2</v>
      </c>
      <c r="CB666" s="359">
        <v>8.3887647999999995E-2</v>
      </c>
      <c r="CC666" s="64">
        <v>296</v>
      </c>
      <c r="CD666" s="64">
        <v>307</v>
      </c>
      <c r="CE666" s="64">
        <v>267</v>
      </c>
      <c r="CF666" s="64">
        <v>283</v>
      </c>
      <c r="CG666" s="64">
        <v>248</v>
      </c>
      <c r="CH666" s="64">
        <v>193</v>
      </c>
      <c r="CI666" s="64">
        <v>213</v>
      </c>
      <c r="CJ666" s="64">
        <v>224</v>
      </c>
      <c r="CK666" s="64">
        <v>226</v>
      </c>
      <c r="CL666" s="327">
        <v>259</v>
      </c>
      <c r="CM666" s="328">
        <v>9.7673746568415001E-2</v>
      </c>
      <c r="CN666" s="328">
        <v>0.186293034427542</v>
      </c>
      <c r="CO666" s="55" t="s">
        <v>74</v>
      </c>
      <c r="CQ666" s="155"/>
      <c r="CR666" s="318">
        <f>VLOOKUP($C666,'[1]Prioritized List'!$B:$AP,39,FALSE)</f>
        <v>0</v>
      </c>
      <c r="CS666" s="331">
        <v>0</v>
      </c>
      <c r="CT666" s="214">
        <v>0</v>
      </c>
      <c r="CU666" s="302">
        <v>8</v>
      </c>
      <c r="CV666" s="302">
        <v>8</v>
      </c>
      <c r="CW666" s="352" t="s">
        <v>2869</v>
      </c>
      <c r="CY666" s="155"/>
      <c r="CZ666" s="155"/>
      <c r="DA666" s="155"/>
    </row>
    <row r="667" spans="1:105" s="153" customFormat="1">
      <c r="A667" s="55">
        <v>666</v>
      </c>
      <c r="B667" s="150" t="s">
        <v>1335</v>
      </c>
      <c r="C667" s="150" t="s">
        <v>1335</v>
      </c>
      <c r="D667" s="151" t="s">
        <v>29</v>
      </c>
      <c r="E667" s="152"/>
      <c r="G667" s="154"/>
      <c r="H667" s="154"/>
      <c r="I667" s="154"/>
      <c r="J667" s="155"/>
      <c r="K667" s="155" t="s">
        <v>41</v>
      </c>
      <c r="L667" s="155"/>
      <c r="M667" s="158" t="s">
        <v>495</v>
      </c>
      <c r="N667" s="160" t="s">
        <v>503</v>
      </c>
      <c r="O667" s="159" t="s">
        <v>1576</v>
      </c>
      <c r="P667" s="160"/>
      <c r="Q667" s="161" t="s">
        <v>1521</v>
      </c>
      <c r="R667" s="162">
        <v>41913</v>
      </c>
      <c r="S667" s="163" t="s">
        <v>1527</v>
      </c>
      <c r="T667" s="166"/>
      <c r="U667" s="155" t="s">
        <v>66</v>
      </c>
      <c r="W667" s="167"/>
      <c r="X667" s="161" t="s">
        <v>1179</v>
      </c>
      <c r="Y667" s="155"/>
      <c r="Z667" s="155"/>
      <c r="AA667" s="162"/>
      <c r="AB667" s="162"/>
      <c r="AC667" s="269"/>
      <c r="AD667" s="162"/>
      <c r="AE667" s="168"/>
      <c r="AF667" s="282"/>
      <c r="AG667" s="282"/>
      <c r="AH667" s="167">
        <v>42005</v>
      </c>
      <c r="AJ667" s="168"/>
      <c r="AK667" s="162">
        <v>42101</v>
      </c>
      <c r="AL667" s="162"/>
      <c r="AM667" s="71">
        <v>2</v>
      </c>
      <c r="AN667" s="71"/>
      <c r="AO667" s="162">
        <v>42093</v>
      </c>
      <c r="AQ667" s="168"/>
      <c r="AR667" s="162">
        <v>42093</v>
      </c>
      <c r="AS667" s="71"/>
      <c r="AT667" s="282" t="s">
        <v>1967</v>
      </c>
      <c r="AU667" s="168"/>
      <c r="AW667" s="71"/>
      <c r="AX667" s="155"/>
      <c r="AY667">
        <v>35.797833333333337</v>
      </c>
      <c r="AZ667">
        <v>119.88475</v>
      </c>
      <c r="BA667" s="157">
        <v>24</v>
      </c>
      <c r="BB667" s="164">
        <v>1.8</v>
      </c>
      <c r="BC667" s="165"/>
      <c r="BD667" s="155" t="s">
        <v>74</v>
      </c>
      <c r="BE667" s="303">
        <v>8.2160714285714285</v>
      </c>
      <c r="BF667" s="296" t="s">
        <v>1967</v>
      </c>
      <c r="BG667" s="162">
        <v>42212</v>
      </c>
      <c r="BH667" s="162" t="s">
        <v>1124</v>
      </c>
      <c r="BI667" s="95" t="s">
        <v>2023</v>
      </c>
      <c r="BJ667" s="99">
        <v>55.060999999999993</v>
      </c>
      <c r="BK667" s="307">
        <v>1.6325727773406799E-2</v>
      </c>
      <c r="BL667" s="93" t="s">
        <v>2015</v>
      </c>
      <c r="BM667" s="55">
        <v>3</v>
      </c>
      <c r="BN667" s="320" t="s">
        <v>2138</v>
      </c>
      <c r="BO667" s="358">
        <v>0</v>
      </c>
      <c r="BP667" s="358">
        <v>0.32700000000000001</v>
      </c>
      <c r="BQ667" s="358">
        <v>6.3E-2</v>
      </c>
      <c r="BR667" s="358">
        <v>0</v>
      </c>
      <c r="BS667" s="358">
        <v>0.57599999999999996</v>
      </c>
      <c r="BT667" s="358">
        <v>3.2000000000000001E-2</v>
      </c>
      <c r="BU667" s="359">
        <v>1E-3</v>
      </c>
      <c r="BV667" s="358">
        <v>9.3157600000000004E-6</v>
      </c>
      <c r="BW667" s="358">
        <v>0.39055265099999997</v>
      </c>
      <c r="BX667" s="358">
        <v>0.11778142</v>
      </c>
      <c r="BY667" s="358">
        <v>9.3157600000000004E-6</v>
      </c>
      <c r="BZ667" s="358">
        <v>0.32180054299999999</v>
      </c>
      <c r="CA667" s="358">
        <v>8.8902128999999996E-2</v>
      </c>
      <c r="CB667" s="359">
        <v>8.0944625000000006E-2</v>
      </c>
      <c r="CC667" s="64">
        <v>296</v>
      </c>
      <c r="CD667" s="64">
        <v>308</v>
      </c>
      <c r="CE667" s="64">
        <v>267</v>
      </c>
      <c r="CF667" s="64">
        <v>283</v>
      </c>
      <c r="CG667" s="64">
        <v>248</v>
      </c>
      <c r="CH667" s="64">
        <v>193</v>
      </c>
      <c r="CI667" s="64">
        <v>213</v>
      </c>
      <c r="CJ667" s="64">
        <v>225</v>
      </c>
      <c r="CK667" s="64">
        <v>226</v>
      </c>
      <c r="CL667" s="327">
        <v>259</v>
      </c>
      <c r="CM667" s="328">
        <v>0.100303424360642</v>
      </c>
      <c r="CN667" s="328">
        <v>0.18860409841331</v>
      </c>
      <c r="CO667" s="55" t="s">
        <v>74</v>
      </c>
      <c r="CQ667" s="155"/>
      <c r="CR667" s="318">
        <f>VLOOKUP($C667,'[1]Prioritized List'!$B:$AP,39,FALSE)</f>
        <v>0</v>
      </c>
      <c r="CS667" s="331">
        <v>0</v>
      </c>
      <c r="CT667" s="214">
        <v>0</v>
      </c>
      <c r="CU667" s="302">
        <v>8</v>
      </c>
      <c r="CV667" s="302">
        <v>8</v>
      </c>
      <c r="CW667" s="352" t="s">
        <v>2870</v>
      </c>
      <c r="CY667" s="155"/>
      <c r="CZ667" s="155"/>
      <c r="DA667" s="155"/>
    </row>
    <row r="668" spans="1:105" s="153" customFormat="1">
      <c r="A668" s="55">
        <v>667</v>
      </c>
      <c r="B668" s="150" t="s">
        <v>1336</v>
      </c>
      <c r="C668" s="150" t="s">
        <v>1336</v>
      </c>
      <c r="D668" s="151" t="s">
        <v>29</v>
      </c>
      <c r="E668" s="152"/>
      <c r="G668" s="154"/>
      <c r="H668" s="154"/>
      <c r="I668" s="154"/>
      <c r="J668" s="155"/>
      <c r="K668" s="155" t="s">
        <v>41</v>
      </c>
      <c r="L668" s="155"/>
      <c r="M668" s="158" t="s">
        <v>495</v>
      </c>
      <c r="N668" s="160" t="s">
        <v>503</v>
      </c>
      <c r="O668" s="159" t="s">
        <v>1576</v>
      </c>
      <c r="P668" s="160"/>
      <c r="Q668" s="161" t="s">
        <v>1521</v>
      </c>
      <c r="R668" s="162">
        <v>41913</v>
      </c>
      <c r="S668" s="163" t="s">
        <v>1527</v>
      </c>
      <c r="T668" s="166"/>
      <c r="U668" s="155" t="s">
        <v>66</v>
      </c>
      <c r="W668" s="167"/>
      <c r="X668" s="161" t="s">
        <v>1179</v>
      </c>
      <c r="Y668" s="155"/>
      <c r="Z668" s="155"/>
      <c r="AA668" s="162"/>
      <c r="AB668" s="162"/>
      <c r="AC668" s="269"/>
      <c r="AD668" s="162"/>
      <c r="AE668" s="168"/>
      <c r="AF668" s="282"/>
      <c r="AG668" s="282"/>
      <c r="AH668" s="167">
        <v>42005</v>
      </c>
      <c r="AJ668" s="168"/>
      <c r="AK668" s="162">
        <v>42101</v>
      </c>
      <c r="AL668" s="162" t="s">
        <v>2013</v>
      </c>
      <c r="AM668" s="71">
        <v>2</v>
      </c>
      <c r="AN668" s="71">
        <v>1</v>
      </c>
      <c r="AO668" s="162">
        <v>42093</v>
      </c>
      <c r="AQ668" s="168"/>
      <c r="AR668" s="162">
        <v>42093</v>
      </c>
      <c r="AS668" s="71"/>
      <c r="AT668" s="282" t="s">
        <v>1967</v>
      </c>
      <c r="AU668" s="168"/>
      <c r="AW668" s="71"/>
      <c r="AX668" s="155" t="s">
        <v>1967</v>
      </c>
      <c r="AY668">
        <v>35.798733333333331</v>
      </c>
      <c r="AZ668">
        <v>119.91601666666666</v>
      </c>
      <c r="BA668" s="157">
        <v>10</v>
      </c>
      <c r="BB668" s="164">
        <v>1.7</v>
      </c>
      <c r="BC668" s="165"/>
      <c r="BD668" s="155"/>
      <c r="BE668" s="303"/>
      <c r="BF668" s="296" t="s">
        <v>1967</v>
      </c>
      <c r="BG668" s="162">
        <v>42212</v>
      </c>
      <c r="BH668" s="162" t="s">
        <v>1124</v>
      </c>
      <c r="BI668" s="95" t="s">
        <v>2023</v>
      </c>
      <c r="BJ668" s="99">
        <v>42.947299999999998</v>
      </c>
      <c r="BK668" s="307">
        <v>4.1846840563537499E-3</v>
      </c>
      <c r="BL668" s="93" t="s">
        <v>2015</v>
      </c>
      <c r="BM668" s="55">
        <v>3</v>
      </c>
      <c r="BN668" s="320" t="s">
        <v>2138</v>
      </c>
      <c r="BO668" s="358">
        <v>7.0000000000000001E-3</v>
      </c>
      <c r="BP668" s="358">
        <v>0.27300000000000002</v>
      </c>
      <c r="BQ668" s="358">
        <v>6.8000000000000005E-2</v>
      </c>
      <c r="BR668" s="358">
        <v>0</v>
      </c>
      <c r="BS668" s="358">
        <v>0.61599999999999999</v>
      </c>
      <c r="BT668" s="358">
        <v>2.9000000000000001E-2</v>
      </c>
      <c r="BU668" s="359">
        <v>7.0000000000000001E-3</v>
      </c>
      <c r="BV668" s="358">
        <v>9.2162399999999994E-6</v>
      </c>
      <c r="BW668" s="358">
        <v>0.36394990500000002</v>
      </c>
      <c r="BX668" s="358">
        <v>0.105867219</v>
      </c>
      <c r="BY668" s="358">
        <v>9.2162399999999994E-6</v>
      </c>
      <c r="BZ668" s="358">
        <v>0.35566893900000002</v>
      </c>
      <c r="CA668" s="358">
        <v>8.7128706E-2</v>
      </c>
      <c r="CB668" s="359">
        <v>8.7366798999999995E-2</v>
      </c>
      <c r="CC668" s="64">
        <v>295</v>
      </c>
      <c r="CD668" s="64">
        <v>306</v>
      </c>
      <c r="CE668" s="64">
        <v>266</v>
      </c>
      <c r="CF668" s="64">
        <v>283</v>
      </c>
      <c r="CG668" s="64">
        <v>250</v>
      </c>
      <c r="CH668" s="64">
        <v>194</v>
      </c>
      <c r="CI668" s="64">
        <v>213</v>
      </c>
      <c r="CJ668" s="64">
        <v>221</v>
      </c>
      <c r="CK668" s="64">
        <v>227</v>
      </c>
      <c r="CL668" s="327">
        <v>258</v>
      </c>
      <c r="CM668" s="328">
        <v>5.7535038289264602E-2</v>
      </c>
      <c r="CN668" s="328">
        <v>0.20488133930214</v>
      </c>
      <c r="CO668" s="55" t="s">
        <v>74</v>
      </c>
      <c r="CQ668" s="155"/>
      <c r="CR668" s="318">
        <f>VLOOKUP($C668,'[1]Prioritized List'!$B:$AP,39,FALSE)</f>
        <v>0</v>
      </c>
      <c r="CS668" s="331">
        <v>0</v>
      </c>
      <c r="CT668" s="214">
        <v>0</v>
      </c>
      <c r="CU668" s="302">
        <v>8</v>
      </c>
      <c r="CV668" s="302">
        <v>8</v>
      </c>
      <c r="CW668" s="352" t="s">
        <v>2871</v>
      </c>
      <c r="CY668" s="155"/>
      <c r="CZ668" s="155"/>
      <c r="DA668" s="155" t="s">
        <v>3040</v>
      </c>
    </row>
    <row r="669" spans="1:105" s="153" customFormat="1">
      <c r="A669" s="55">
        <v>668</v>
      </c>
      <c r="B669" s="150" t="s">
        <v>1337</v>
      </c>
      <c r="C669" s="150" t="s">
        <v>1337</v>
      </c>
      <c r="D669" s="151" t="s">
        <v>29</v>
      </c>
      <c r="E669" s="152"/>
      <c r="G669" s="154"/>
      <c r="H669" s="154"/>
      <c r="I669" s="154"/>
      <c r="J669" s="155"/>
      <c r="K669" s="155" t="s">
        <v>41</v>
      </c>
      <c r="L669" s="155"/>
      <c r="M669" s="158" t="s">
        <v>495</v>
      </c>
      <c r="N669" s="160" t="s">
        <v>503</v>
      </c>
      <c r="O669" s="159" t="s">
        <v>1576</v>
      </c>
      <c r="P669" s="160" t="s">
        <v>1577</v>
      </c>
      <c r="Q669" s="161" t="s">
        <v>1521</v>
      </c>
      <c r="R669" s="162">
        <v>41913</v>
      </c>
      <c r="S669" s="163" t="s">
        <v>1578</v>
      </c>
      <c r="T669" s="166"/>
      <c r="U669" s="155" t="s">
        <v>66</v>
      </c>
      <c r="W669" s="167"/>
      <c r="X669" s="161" t="s">
        <v>1179</v>
      </c>
      <c r="Y669" s="155"/>
      <c r="Z669" s="155"/>
      <c r="AA669" s="162"/>
      <c r="AB669" s="162"/>
      <c r="AC669" s="269"/>
      <c r="AD669" s="162"/>
      <c r="AE669" s="168"/>
      <c r="AF669" s="282"/>
      <c r="AG669" s="282"/>
      <c r="AH669" s="167">
        <v>42005</v>
      </c>
      <c r="AJ669" s="168"/>
      <c r="AK669" s="162">
        <v>42101</v>
      </c>
      <c r="AL669" s="162" t="s">
        <v>2013</v>
      </c>
      <c r="AM669" s="71">
        <v>2</v>
      </c>
      <c r="AN669" s="71">
        <v>2</v>
      </c>
      <c r="AO669" s="162">
        <v>42093</v>
      </c>
      <c r="AQ669" s="168"/>
      <c r="AR669" s="162">
        <v>42093</v>
      </c>
      <c r="AS669" s="71"/>
      <c r="AT669" s="282" t="s">
        <v>1967</v>
      </c>
      <c r="AU669" s="168"/>
      <c r="AW669" s="71"/>
      <c r="AX669" s="155" t="s">
        <v>1967</v>
      </c>
      <c r="AY669">
        <v>35.927033333333341</v>
      </c>
      <c r="AZ669">
        <v>120.14903333333334</v>
      </c>
      <c r="BA669" s="157">
        <v>18</v>
      </c>
      <c r="BB669" s="164">
        <v>1.2</v>
      </c>
      <c r="BC669" s="165"/>
      <c r="BD669" s="155" t="s">
        <v>43</v>
      </c>
      <c r="BE669" s="303">
        <v>4.2799999999999994</v>
      </c>
      <c r="BF669" s="296" t="s">
        <v>1967</v>
      </c>
      <c r="BG669" s="162">
        <v>42212</v>
      </c>
      <c r="BH669" s="162" t="s">
        <v>1124</v>
      </c>
      <c r="BI669" s="95" t="s">
        <v>2023</v>
      </c>
      <c r="BJ669" s="99">
        <v>49.339399999999998</v>
      </c>
      <c r="BK669" s="307">
        <v>1.59308147473828E-3</v>
      </c>
      <c r="BL669" s="93" t="s">
        <v>2015</v>
      </c>
      <c r="BM669" s="55">
        <v>4</v>
      </c>
      <c r="BN669" s="326" t="s">
        <v>2139</v>
      </c>
      <c r="BO669" s="358">
        <v>1E-3</v>
      </c>
      <c r="BP669" s="358">
        <v>0.91</v>
      </c>
      <c r="BQ669" s="358">
        <v>2.7E-2</v>
      </c>
      <c r="BR669" s="358">
        <v>6.0000000000000001E-3</v>
      </c>
      <c r="BS669" s="358">
        <v>5.5E-2</v>
      </c>
      <c r="BT669" s="358">
        <v>0</v>
      </c>
      <c r="BU669" s="359">
        <v>1E-3</v>
      </c>
      <c r="BV669" s="358">
        <v>9.7422100000000004E-6</v>
      </c>
      <c r="BW669" s="358">
        <v>0.51944255100000003</v>
      </c>
      <c r="BX669" s="358">
        <v>0.14529213699999999</v>
      </c>
      <c r="BY669" s="358">
        <v>2.6182279999999998E-3</v>
      </c>
      <c r="BZ669" s="358">
        <v>0.22967216400000001</v>
      </c>
      <c r="CA669" s="358">
        <v>3.7256604999999998E-2</v>
      </c>
      <c r="CB669" s="359">
        <v>6.5708573000000006E-2</v>
      </c>
      <c r="CC669" s="64">
        <v>296</v>
      </c>
      <c r="CD669" s="64">
        <v>307</v>
      </c>
      <c r="CE669" s="64">
        <v>267</v>
      </c>
      <c r="CF669" s="64">
        <v>284</v>
      </c>
      <c r="CG669" s="64">
        <v>248</v>
      </c>
      <c r="CH669" s="64">
        <v>193</v>
      </c>
      <c r="CI669" s="64">
        <v>213</v>
      </c>
      <c r="CJ669" s="64">
        <v>224</v>
      </c>
      <c r="CK669" s="64">
        <v>226</v>
      </c>
      <c r="CL669" s="327">
        <v>259</v>
      </c>
      <c r="CM669" s="328">
        <v>0.10671868227134799</v>
      </c>
      <c r="CN669" s="328">
        <v>0.129399585921325</v>
      </c>
      <c r="CO669" s="55" t="s">
        <v>43</v>
      </c>
      <c r="CP669" s="153" t="s">
        <v>2054</v>
      </c>
      <c r="CQ669" s="155"/>
      <c r="CR669" s="318">
        <f>VLOOKUP($C669,'[1]Prioritized List'!$B:$AP,39,FALSE)</f>
        <v>0</v>
      </c>
      <c r="CS669" s="331">
        <v>0</v>
      </c>
      <c r="CT669" s="214">
        <v>0</v>
      </c>
      <c r="CU669" s="302">
        <v>8</v>
      </c>
      <c r="CV669" s="302">
        <v>8</v>
      </c>
      <c r="CW669" s="352" t="s">
        <v>2872</v>
      </c>
      <c r="CY669" s="155"/>
      <c r="CZ669" s="155"/>
      <c r="DA669" s="155" t="s">
        <v>3040</v>
      </c>
    </row>
    <row r="670" spans="1:105" s="153" customFormat="1">
      <c r="A670" s="55">
        <v>669</v>
      </c>
      <c r="B670" s="150" t="s">
        <v>1338</v>
      </c>
      <c r="C670" s="150" t="s">
        <v>1338</v>
      </c>
      <c r="D670" s="151" t="s">
        <v>29</v>
      </c>
      <c r="E670" s="152"/>
      <c r="G670" s="154"/>
      <c r="H670" s="154"/>
      <c r="I670" s="154"/>
      <c r="J670" s="155"/>
      <c r="K670" s="155" t="s">
        <v>41</v>
      </c>
      <c r="L670" s="155"/>
      <c r="M670" s="158" t="s">
        <v>495</v>
      </c>
      <c r="N670" s="160" t="s">
        <v>503</v>
      </c>
      <c r="O670" s="159" t="s">
        <v>506</v>
      </c>
      <c r="P670" s="160"/>
      <c r="Q670" s="161" t="s">
        <v>1521</v>
      </c>
      <c r="R670" s="162">
        <v>41913</v>
      </c>
      <c r="S670" s="163" t="s">
        <v>1578</v>
      </c>
      <c r="T670" s="166"/>
      <c r="U670" s="155" t="s">
        <v>66</v>
      </c>
      <c r="W670" s="167"/>
      <c r="X670" s="161" t="s">
        <v>1179</v>
      </c>
      <c r="Y670" s="155"/>
      <c r="Z670" s="155"/>
      <c r="AA670" s="162"/>
      <c r="AB670" s="162"/>
      <c r="AC670" s="269"/>
      <c r="AD670" s="162"/>
      <c r="AE670" s="168"/>
      <c r="AF670" s="282"/>
      <c r="AG670" s="282"/>
      <c r="AH670" s="167">
        <v>42005</v>
      </c>
      <c r="AJ670" s="168"/>
      <c r="AK670" s="162">
        <v>42101</v>
      </c>
      <c r="AL670" s="162" t="s">
        <v>2013</v>
      </c>
      <c r="AM670" s="71">
        <v>2</v>
      </c>
      <c r="AN670" s="71">
        <v>2</v>
      </c>
      <c r="AO670" s="162">
        <v>42093</v>
      </c>
      <c r="AQ670" s="168"/>
      <c r="AR670" s="162">
        <v>42093</v>
      </c>
      <c r="AS670" s="71"/>
      <c r="AT670" s="282" t="s">
        <v>1967</v>
      </c>
      <c r="AU670" s="168"/>
      <c r="AW670" s="71"/>
      <c r="AX670" s="155" t="s">
        <v>1967</v>
      </c>
      <c r="AY670">
        <v>35.927033333333341</v>
      </c>
      <c r="AZ670">
        <v>120.14903333333334</v>
      </c>
      <c r="BA670" s="157">
        <v>18</v>
      </c>
      <c r="BB670" s="164">
        <v>2</v>
      </c>
      <c r="BC670" s="165"/>
      <c r="BD670" s="155"/>
      <c r="BE670" s="303"/>
      <c r="BF670" s="296" t="s">
        <v>1967</v>
      </c>
      <c r="BG670" s="162">
        <v>42212</v>
      </c>
      <c r="BH670" s="162" t="s">
        <v>1124</v>
      </c>
      <c r="BI670" s="95" t="s">
        <v>2023</v>
      </c>
      <c r="BJ670" s="99">
        <v>72.494</v>
      </c>
      <c r="BK670" s="307">
        <v>2.58397932816537E-3</v>
      </c>
      <c r="BL670" s="93" t="s">
        <v>2015</v>
      </c>
      <c r="BM670" s="55">
        <v>4</v>
      </c>
      <c r="BN670" s="326" t="s">
        <v>2139</v>
      </c>
      <c r="BO670" s="358">
        <v>1E-3</v>
      </c>
      <c r="BP670" s="358">
        <v>0.91</v>
      </c>
      <c r="BQ670" s="358">
        <v>2.7E-2</v>
      </c>
      <c r="BR670" s="358">
        <v>6.0000000000000001E-3</v>
      </c>
      <c r="BS670" s="358">
        <v>5.5E-2</v>
      </c>
      <c r="BT670" s="358">
        <v>0</v>
      </c>
      <c r="BU670" s="359">
        <v>1E-3</v>
      </c>
      <c r="BV670" s="358">
        <v>9.7422100000000004E-6</v>
      </c>
      <c r="BW670" s="358">
        <v>0.51944255100000003</v>
      </c>
      <c r="BX670" s="358">
        <v>0.14529213699999999</v>
      </c>
      <c r="BY670" s="358">
        <v>2.6182279999999998E-3</v>
      </c>
      <c r="BZ670" s="358">
        <v>0.22967216400000001</v>
      </c>
      <c r="CA670" s="358">
        <v>3.7256604999999998E-2</v>
      </c>
      <c r="CB670" s="359">
        <v>6.5708573000000006E-2</v>
      </c>
      <c r="CC670" s="64">
        <v>296</v>
      </c>
      <c r="CD670" s="64">
        <v>307</v>
      </c>
      <c r="CE670" s="64">
        <v>267</v>
      </c>
      <c r="CF670" s="64">
        <v>284</v>
      </c>
      <c r="CG670" s="64">
        <v>248</v>
      </c>
      <c r="CH670" s="64">
        <v>193</v>
      </c>
      <c r="CI670" s="64">
        <v>213</v>
      </c>
      <c r="CJ670" s="64">
        <v>224</v>
      </c>
      <c r="CK670" s="64">
        <v>226</v>
      </c>
      <c r="CL670" s="327">
        <v>259</v>
      </c>
      <c r="CM670" s="328">
        <v>0.10671868227134799</v>
      </c>
      <c r="CN670" s="328">
        <v>0.129399585921325</v>
      </c>
      <c r="CO670" s="55" t="s">
        <v>43</v>
      </c>
      <c r="CP670" s="153" t="s">
        <v>2054</v>
      </c>
      <c r="CQ670" s="155"/>
      <c r="CR670" s="318">
        <f>VLOOKUP($C670,'[1]Prioritized List'!$B:$AP,39,FALSE)</f>
        <v>0</v>
      </c>
      <c r="CS670" s="331">
        <v>0</v>
      </c>
      <c r="CT670" s="214">
        <v>0</v>
      </c>
      <c r="CU670" s="302">
        <v>8</v>
      </c>
      <c r="CV670" s="302">
        <v>8</v>
      </c>
      <c r="CW670" s="352" t="s">
        <v>2873</v>
      </c>
      <c r="CY670" s="155"/>
      <c r="CZ670" s="155"/>
      <c r="DA670" s="155"/>
    </row>
    <row r="671" spans="1:105" s="153" customFormat="1">
      <c r="A671" s="55">
        <v>670</v>
      </c>
      <c r="B671" s="150" t="s">
        <v>1339</v>
      </c>
      <c r="C671" s="150" t="s">
        <v>1339</v>
      </c>
      <c r="D671" s="151" t="s">
        <v>29</v>
      </c>
      <c r="E671" s="152"/>
      <c r="G671" s="154"/>
      <c r="H671" s="154"/>
      <c r="I671" s="154"/>
      <c r="J671" s="155"/>
      <c r="K671" s="155" t="s">
        <v>41</v>
      </c>
      <c r="L671" s="155"/>
      <c r="M671" s="158" t="s">
        <v>495</v>
      </c>
      <c r="N671" s="160" t="s">
        <v>503</v>
      </c>
      <c r="O671" s="159" t="s">
        <v>506</v>
      </c>
      <c r="P671" s="160" t="s">
        <v>1579</v>
      </c>
      <c r="Q671" s="161" t="s">
        <v>1521</v>
      </c>
      <c r="R671" s="162">
        <v>41913</v>
      </c>
      <c r="S671" s="163" t="s">
        <v>1578</v>
      </c>
      <c r="T671" s="166"/>
      <c r="U671" s="155" t="s">
        <v>66</v>
      </c>
      <c r="W671" s="167"/>
      <c r="X671" s="161" t="s">
        <v>1179</v>
      </c>
      <c r="Y671" s="155"/>
      <c r="Z671" s="155"/>
      <c r="AA671" s="162"/>
      <c r="AB671" s="162"/>
      <c r="AC671" s="269"/>
      <c r="AD671" s="162"/>
      <c r="AE671" s="168"/>
      <c r="AF671" s="282"/>
      <c r="AG671" s="282"/>
      <c r="AH671" s="167">
        <v>42005</v>
      </c>
      <c r="AJ671" s="168"/>
      <c r="AK671" s="162">
        <v>42101</v>
      </c>
      <c r="AL671" s="162" t="s">
        <v>2013</v>
      </c>
      <c r="AM671" s="71">
        <v>2</v>
      </c>
      <c r="AN671" s="71">
        <v>2</v>
      </c>
      <c r="AO671" s="162">
        <v>42093</v>
      </c>
      <c r="AQ671" s="168"/>
      <c r="AR671" s="162">
        <v>42093</v>
      </c>
      <c r="AS671" s="71"/>
      <c r="AT671" s="282" t="s">
        <v>1967</v>
      </c>
      <c r="AU671" s="168"/>
      <c r="AW671" s="71"/>
      <c r="AX671" s="155" t="s">
        <v>1967</v>
      </c>
      <c r="AY671">
        <v>36.133566666666667</v>
      </c>
      <c r="AZ671">
        <v>120.57510000000001</v>
      </c>
      <c r="BA671" s="157">
        <v>4</v>
      </c>
      <c r="BB671" s="164">
        <v>1</v>
      </c>
      <c r="BC671" s="165"/>
      <c r="BD671" s="155" t="s">
        <v>74</v>
      </c>
      <c r="BE671" s="303">
        <v>8.7892857142857146</v>
      </c>
      <c r="BF671" s="296" t="s">
        <v>1967</v>
      </c>
      <c r="BG671" s="162">
        <v>42212</v>
      </c>
      <c r="BH671" s="162" t="s">
        <v>1124</v>
      </c>
      <c r="BI671" s="95" t="s">
        <v>2023</v>
      </c>
      <c r="BJ671" s="99">
        <v>47.372599999999991</v>
      </c>
      <c r="BK671" s="307">
        <v>6.4363588598450004E-3</v>
      </c>
      <c r="BL671" s="93" t="s">
        <v>2015</v>
      </c>
      <c r="BM671" s="55">
        <v>3</v>
      </c>
      <c r="BN671" s="320" t="s">
        <v>2138</v>
      </c>
      <c r="BO671" s="358">
        <v>1E-3</v>
      </c>
      <c r="BP671" s="358">
        <v>0.28399999999999997</v>
      </c>
      <c r="BQ671" s="358">
        <v>4.1000000000000002E-2</v>
      </c>
      <c r="BR671" s="358">
        <v>5.0000000000000001E-3</v>
      </c>
      <c r="BS671" s="358">
        <v>0.66700000000000004</v>
      </c>
      <c r="BT671" s="358">
        <v>1E-3</v>
      </c>
      <c r="BU671" s="359">
        <v>1E-3</v>
      </c>
      <c r="BV671" s="358">
        <v>9.3190599999999992E-6</v>
      </c>
      <c r="BW671" s="358">
        <v>0.38458123399999999</v>
      </c>
      <c r="BX671" s="358">
        <v>0.105583568</v>
      </c>
      <c r="BY671" s="358">
        <v>9.3190599999999992E-6</v>
      </c>
      <c r="BZ671" s="358">
        <v>0.35250427200000001</v>
      </c>
      <c r="CA671" s="358">
        <v>7.5828296000000003E-2</v>
      </c>
      <c r="CB671" s="359">
        <v>8.1483991000000006E-2</v>
      </c>
      <c r="CC671" s="64">
        <v>296</v>
      </c>
      <c r="CD671" s="64">
        <v>307</v>
      </c>
      <c r="CE671" s="64">
        <v>267</v>
      </c>
      <c r="CF671" s="64">
        <v>284</v>
      </c>
      <c r="CG671" s="64">
        <v>248</v>
      </c>
      <c r="CH671" s="64">
        <v>193</v>
      </c>
      <c r="CI671" s="64">
        <v>213</v>
      </c>
      <c r="CJ671" s="64">
        <v>224</v>
      </c>
      <c r="CK671" s="64">
        <v>226</v>
      </c>
      <c r="CL671" s="327">
        <v>259</v>
      </c>
      <c r="CM671" s="328">
        <v>5.5598901892790098E-2</v>
      </c>
      <c r="CN671" s="328">
        <v>0.20745999204430701</v>
      </c>
      <c r="CO671" s="55" t="s">
        <v>74</v>
      </c>
      <c r="CQ671" s="155"/>
      <c r="CR671" s="318">
        <f>VLOOKUP($C671,'[1]Prioritized List'!$B:$AP,39,FALSE)</f>
        <v>0</v>
      </c>
      <c r="CS671" s="331">
        <v>0</v>
      </c>
      <c r="CT671" s="214">
        <v>0</v>
      </c>
      <c r="CU671" s="302">
        <v>8</v>
      </c>
      <c r="CV671" s="302">
        <v>8</v>
      </c>
      <c r="CW671" s="352" t="s">
        <v>2874</v>
      </c>
      <c r="CY671" s="155"/>
      <c r="CZ671" s="155"/>
      <c r="DA671" s="155"/>
    </row>
    <row r="672" spans="1:105" s="153" customFormat="1">
      <c r="A672" s="55">
        <v>671</v>
      </c>
      <c r="B672" s="150" t="s">
        <v>1340</v>
      </c>
      <c r="C672" s="150" t="s">
        <v>1340</v>
      </c>
      <c r="D672" s="151" t="s">
        <v>29</v>
      </c>
      <c r="E672" s="152"/>
      <c r="G672" s="154"/>
      <c r="H672" s="154"/>
      <c r="I672" s="154"/>
      <c r="J672" s="155"/>
      <c r="K672" s="155" t="s">
        <v>41</v>
      </c>
      <c r="L672" s="155"/>
      <c r="M672" s="158" t="s">
        <v>495</v>
      </c>
      <c r="N672" s="160" t="s">
        <v>503</v>
      </c>
      <c r="O672" s="159" t="s">
        <v>506</v>
      </c>
      <c r="P672" s="160" t="s">
        <v>1579</v>
      </c>
      <c r="Q672" s="161" t="s">
        <v>1521</v>
      </c>
      <c r="R672" s="162">
        <v>41913</v>
      </c>
      <c r="S672" s="163" t="s">
        <v>1578</v>
      </c>
      <c r="T672" s="166"/>
      <c r="U672" s="155" t="s">
        <v>66</v>
      </c>
      <c r="W672" s="167"/>
      <c r="X672" s="161" t="s">
        <v>1179</v>
      </c>
      <c r="Y672" s="155"/>
      <c r="Z672" s="155"/>
      <c r="AA672" s="162"/>
      <c r="AB672" s="162"/>
      <c r="AC672" s="269"/>
      <c r="AD672" s="162"/>
      <c r="AE672" s="168"/>
      <c r="AF672" s="282"/>
      <c r="AG672" s="282"/>
      <c r="AH672" s="167">
        <v>42005</v>
      </c>
      <c r="AJ672" s="168"/>
      <c r="AK672" s="162">
        <v>42101</v>
      </c>
      <c r="AL672" s="162" t="s">
        <v>2013</v>
      </c>
      <c r="AM672" s="71">
        <v>2</v>
      </c>
      <c r="AN672" s="71">
        <v>1</v>
      </c>
      <c r="AO672" s="162">
        <v>42093</v>
      </c>
      <c r="AQ672" s="168"/>
      <c r="AR672" s="162">
        <v>42093</v>
      </c>
      <c r="AS672" s="71"/>
      <c r="AT672" s="282" t="s">
        <v>1967</v>
      </c>
      <c r="AU672" s="168"/>
      <c r="AW672" s="71"/>
      <c r="AX672" s="155" t="s">
        <v>1967</v>
      </c>
      <c r="AY672">
        <v>36.121583333333334</v>
      </c>
      <c r="AZ672">
        <v>120.60309999999998</v>
      </c>
      <c r="BA672" s="157">
        <v>26</v>
      </c>
      <c r="BB672" s="164">
        <v>2.5</v>
      </c>
      <c r="BC672" s="165"/>
      <c r="BD672" s="155"/>
      <c r="BE672" s="303"/>
      <c r="BF672" s="296" t="s">
        <v>1967</v>
      </c>
      <c r="BG672" s="162">
        <v>42212</v>
      </c>
      <c r="BH672" s="162" t="s">
        <v>1124</v>
      </c>
      <c r="BI672" s="95" t="s">
        <v>2023</v>
      </c>
      <c r="BJ672" s="99">
        <v>144.95269999999996</v>
      </c>
      <c r="BK672" s="307">
        <v>1.8207282913165299E-2</v>
      </c>
      <c r="BL672" s="93" t="s">
        <v>2015</v>
      </c>
      <c r="BM672" s="55">
        <v>3</v>
      </c>
      <c r="BN672" s="320" t="s">
        <v>2138</v>
      </c>
      <c r="BO672" s="358">
        <v>3.0000000000000001E-3</v>
      </c>
      <c r="BP672" s="358">
        <v>0.35499999999999998</v>
      </c>
      <c r="BQ672" s="358">
        <v>3.3000000000000002E-2</v>
      </c>
      <c r="BR672" s="358">
        <v>1E-3</v>
      </c>
      <c r="BS672" s="358">
        <v>0.60499999999999998</v>
      </c>
      <c r="BT672" s="358">
        <v>3.0000000000000001E-3</v>
      </c>
      <c r="BU672" s="359">
        <v>1E-3</v>
      </c>
      <c r="BV672" s="358">
        <v>1.1122659999999999E-2</v>
      </c>
      <c r="BW672" s="358">
        <v>0.44619320000000001</v>
      </c>
      <c r="BX672" s="358">
        <v>0.13461926299999999</v>
      </c>
      <c r="BY672" s="358">
        <v>9.7363500000000004E-6</v>
      </c>
      <c r="BZ672" s="358">
        <v>0.25743301899999999</v>
      </c>
      <c r="CA672" s="358">
        <v>7.1735594999999999E-2</v>
      </c>
      <c r="CB672" s="359">
        <v>7.8886525999999998E-2</v>
      </c>
      <c r="CC672" s="64">
        <v>296</v>
      </c>
      <c r="CD672" s="64">
        <v>307</v>
      </c>
      <c r="CE672" s="64">
        <v>267</v>
      </c>
      <c r="CF672" s="64">
        <v>284</v>
      </c>
      <c r="CG672" s="64">
        <v>248</v>
      </c>
      <c r="CH672" s="64">
        <v>193</v>
      </c>
      <c r="CI672" s="64">
        <v>213</v>
      </c>
      <c r="CJ672" s="64">
        <v>224</v>
      </c>
      <c r="CK672" s="64">
        <v>226</v>
      </c>
      <c r="CL672" s="327">
        <v>259</v>
      </c>
      <c r="CM672" s="328">
        <v>0.20387227279294901</v>
      </c>
      <c r="CN672" s="328">
        <v>0.15491833030853</v>
      </c>
      <c r="CO672" s="55" t="s">
        <v>2050</v>
      </c>
      <c r="CQ672" s="155"/>
      <c r="CR672" s="318">
        <f>VLOOKUP($C672,'[1]Prioritized List'!$B:$AP,39,FALSE)</f>
        <v>0</v>
      </c>
      <c r="CS672" s="331">
        <v>0</v>
      </c>
      <c r="CT672" s="214">
        <v>0</v>
      </c>
      <c r="CU672" s="302">
        <v>8</v>
      </c>
      <c r="CV672" s="302">
        <v>8</v>
      </c>
      <c r="CW672" s="352" t="s">
        <v>2875</v>
      </c>
      <c r="CY672" s="155"/>
      <c r="CZ672" s="155"/>
      <c r="DA672" s="155"/>
    </row>
    <row r="673" spans="1:105" s="153" customFormat="1">
      <c r="A673" s="55">
        <v>672</v>
      </c>
      <c r="B673" s="150" t="s">
        <v>1341</v>
      </c>
      <c r="C673" s="150" t="s">
        <v>1341</v>
      </c>
      <c r="D673" s="151" t="s">
        <v>2027</v>
      </c>
      <c r="E673" s="152"/>
      <c r="G673" s="154"/>
      <c r="H673" s="154"/>
      <c r="I673" s="154"/>
      <c r="J673" s="155"/>
      <c r="K673" s="155" t="s">
        <v>41</v>
      </c>
      <c r="L673" s="155"/>
      <c r="M673" s="158" t="s">
        <v>495</v>
      </c>
      <c r="N673" s="160" t="s">
        <v>503</v>
      </c>
      <c r="O673" s="159" t="s">
        <v>506</v>
      </c>
      <c r="P673" s="160" t="s">
        <v>1579</v>
      </c>
      <c r="Q673" s="161" t="s">
        <v>1521</v>
      </c>
      <c r="R673" s="162">
        <v>41913</v>
      </c>
      <c r="S673" s="163" t="s">
        <v>1578</v>
      </c>
      <c r="T673" s="166"/>
      <c r="U673" s="155" t="s">
        <v>66</v>
      </c>
      <c r="W673" s="167"/>
      <c r="X673" s="161" t="s">
        <v>1179</v>
      </c>
      <c r="Y673" s="155"/>
      <c r="Z673" s="155"/>
      <c r="AA673" s="162"/>
      <c r="AB673" s="162"/>
      <c r="AC673" s="269"/>
      <c r="AD673" s="162"/>
      <c r="AE673" s="168"/>
      <c r="AF673" s="282"/>
      <c r="AG673" s="282"/>
      <c r="AH673" s="167">
        <v>42005</v>
      </c>
      <c r="AJ673" s="168"/>
      <c r="AK673" s="162">
        <v>42101</v>
      </c>
      <c r="AL673" s="162"/>
      <c r="AM673" s="71">
        <v>2</v>
      </c>
      <c r="AN673" s="71"/>
      <c r="AO673" s="162">
        <v>42093</v>
      </c>
      <c r="AQ673" s="168"/>
      <c r="AR673" s="162">
        <v>42093</v>
      </c>
      <c r="AS673" s="71"/>
      <c r="AT673" s="282" t="s">
        <v>1967</v>
      </c>
      <c r="AU673" s="168"/>
      <c r="AW673" s="71"/>
      <c r="AX673" s="155"/>
      <c r="AY673">
        <v>36.126466666666666</v>
      </c>
      <c r="AZ673">
        <v>120.61955</v>
      </c>
      <c r="BA673" s="157">
        <v>7</v>
      </c>
      <c r="BB673" s="164">
        <v>2</v>
      </c>
      <c r="BC673" s="165"/>
      <c r="BD673" s="155" t="s">
        <v>43</v>
      </c>
      <c r="BE673" s="303">
        <v>4.5857142857142854</v>
      </c>
      <c r="BF673" s="296" t="s">
        <v>1967</v>
      </c>
      <c r="BG673" s="162" t="s">
        <v>2024</v>
      </c>
      <c r="BH673" s="162" t="s">
        <v>1124</v>
      </c>
      <c r="BI673" s="95">
        <v>42326</v>
      </c>
      <c r="BJ673" s="346">
        <v>125.05999999999997</v>
      </c>
      <c r="BK673" s="307"/>
      <c r="BL673" s="93" t="s">
        <v>2015</v>
      </c>
      <c r="BM673" s="55">
        <v>7</v>
      </c>
      <c r="BN673" s="55" t="s">
        <v>2027</v>
      </c>
      <c r="BO673" s="358">
        <v>0.999</v>
      </c>
      <c r="BP673" s="358">
        <v>0</v>
      </c>
      <c r="BQ673" s="358">
        <v>0</v>
      </c>
      <c r="BR673" s="358">
        <v>0</v>
      </c>
      <c r="BS673" s="358">
        <v>0</v>
      </c>
      <c r="BT673" s="358">
        <v>0</v>
      </c>
      <c r="BU673" s="359">
        <v>0</v>
      </c>
      <c r="BV673" s="358">
        <v>0.313706967</v>
      </c>
      <c r="BW673" s="358">
        <v>0.407830941</v>
      </c>
      <c r="BX673" s="358">
        <v>0.105502596</v>
      </c>
      <c r="BY673" s="358">
        <v>9.8133800000000002E-6</v>
      </c>
      <c r="BZ673" s="358">
        <v>9.6961130000000006E-2</v>
      </c>
      <c r="CA673" s="358">
        <v>4.1781316999999998E-2</v>
      </c>
      <c r="CB673" s="359">
        <v>3.4207235000000003E-2</v>
      </c>
      <c r="CC673" s="64">
        <v>295</v>
      </c>
      <c r="CD673" s="64">
        <v>305</v>
      </c>
      <c r="CE673" s="64">
        <v>266</v>
      </c>
      <c r="CF673" s="64">
        <v>285</v>
      </c>
      <c r="CG673" s="64">
        <v>255</v>
      </c>
      <c r="CH673" s="64">
        <v>194</v>
      </c>
      <c r="CI673" s="64">
        <v>216</v>
      </c>
      <c r="CJ673" s="64">
        <v>225</v>
      </c>
      <c r="CK673" s="64">
        <v>228</v>
      </c>
      <c r="CL673" s="327">
        <v>242</v>
      </c>
      <c r="CM673" s="328">
        <v>0.56254876462938896</v>
      </c>
      <c r="CN673" s="328">
        <v>4.5052186550403002E-2</v>
      </c>
      <c r="CO673" s="55" t="s">
        <v>2050</v>
      </c>
      <c r="CQ673" s="155"/>
      <c r="CR673" s="318">
        <f>VLOOKUP($C673,'[1]Prioritized List'!$B:$AP,39,FALSE)</f>
        <v>0</v>
      </c>
      <c r="CS673" s="331">
        <v>0</v>
      </c>
      <c r="CT673" s="214">
        <v>0</v>
      </c>
      <c r="CU673" s="302">
        <v>8</v>
      </c>
      <c r="CV673" s="302">
        <v>8</v>
      </c>
      <c r="CW673" s="352" t="s">
        <v>2876</v>
      </c>
      <c r="CY673" s="155"/>
      <c r="CZ673" s="155"/>
      <c r="DA673" s="155"/>
    </row>
    <row r="674" spans="1:105" s="153" customFormat="1">
      <c r="A674" s="55">
        <v>673</v>
      </c>
      <c r="B674" s="150" t="s">
        <v>1342</v>
      </c>
      <c r="C674" s="150" t="s">
        <v>1342</v>
      </c>
      <c r="D674" s="151" t="s">
        <v>29</v>
      </c>
      <c r="E674" s="152"/>
      <c r="G674" s="154"/>
      <c r="H674" s="154"/>
      <c r="I674" s="154"/>
      <c r="J674" s="155"/>
      <c r="K674" s="155" t="s">
        <v>41</v>
      </c>
      <c r="L674" s="155"/>
      <c r="M674" s="158" t="s">
        <v>495</v>
      </c>
      <c r="N674" s="160" t="s">
        <v>503</v>
      </c>
      <c r="O674" s="159" t="s">
        <v>506</v>
      </c>
      <c r="P674" s="160" t="s">
        <v>1579</v>
      </c>
      <c r="Q674" s="161" t="s">
        <v>1521</v>
      </c>
      <c r="R674" s="162">
        <v>41913</v>
      </c>
      <c r="S674" s="163" t="s">
        <v>1578</v>
      </c>
      <c r="T674" s="166"/>
      <c r="U674" s="155" t="s">
        <v>66</v>
      </c>
      <c r="W674" s="167"/>
      <c r="X674" s="161" t="s">
        <v>1179</v>
      </c>
      <c r="Y674" s="155"/>
      <c r="Z674" s="155"/>
      <c r="AA674" s="162"/>
      <c r="AB674" s="162"/>
      <c r="AC674" s="269"/>
      <c r="AD674" s="162"/>
      <c r="AE674" s="168"/>
      <c r="AF674" s="282"/>
      <c r="AG674" s="282"/>
      <c r="AH674" s="167">
        <v>42005</v>
      </c>
      <c r="AJ674" s="168"/>
      <c r="AK674" s="162">
        <v>42101</v>
      </c>
      <c r="AL674" s="162" t="s">
        <v>2013</v>
      </c>
      <c r="AM674" s="71">
        <v>2</v>
      </c>
      <c r="AN674" s="71">
        <v>1</v>
      </c>
      <c r="AO674" s="162">
        <v>42093</v>
      </c>
      <c r="AQ674" s="168"/>
      <c r="AR674" s="162">
        <v>42093</v>
      </c>
      <c r="AS674" s="71"/>
      <c r="AT674" s="282" t="s">
        <v>1967</v>
      </c>
      <c r="AU674" s="168"/>
      <c r="AW674" s="71"/>
      <c r="AX674" s="155" t="s">
        <v>1967</v>
      </c>
      <c r="AY674">
        <v>36.126333333333335</v>
      </c>
      <c r="AZ674">
        <v>120.55901666666666</v>
      </c>
      <c r="BA674" s="157">
        <v>3</v>
      </c>
      <c r="BB674" s="164">
        <v>1.2</v>
      </c>
      <c r="BC674" s="165"/>
      <c r="BD674" s="155" t="s">
        <v>74</v>
      </c>
      <c r="BE674" s="303">
        <v>8.7892857142857146</v>
      </c>
      <c r="BF674" s="296" t="s">
        <v>1967</v>
      </c>
      <c r="BG674" s="162">
        <v>42212</v>
      </c>
      <c r="BH674" s="162" t="s">
        <v>1124</v>
      </c>
      <c r="BI674" s="95" t="s">
        <v>2023</v>
      </c>
      <c r="BJ674" s="99">
        <v>103.47109999999999</v>
      </c>
      <c r="BK674" s="307">
        <v>1.0156971375807899E-2</v>
      </c>
      <c r="BL674" s="93" t="s">
        <v>2015</v>
      </c>
      <c r="BM674" s="55">
        <v>3</v>
      </c>
      <c r="BN674" s="320" t="s">
        <v>2138</v>
      </c>
      <c r="BO674" s="358">
        <v>1.0999999999999999E-2</v>
      </c>
      <c r="BP674" s="358">
        <v>0.29599999999999999</v>
      </c>
      <c r="BQ674" s="358">
        <v>1.9E-2</v>
      </c>
      <c r="BR674" s="358">
        <v>1E-3</v>
      </c>
      <c r="BS674" s="358">
        <v>0.66500000000000004</v>
      </c>
      <c r="BT674" s="358">
        <v>3.0000000000000001E-3</v>
      </c>
      <c r="BU674" s="359">
        <v>5.0000000000000001E-3</v>
      </c>
      <c r="BV674" s="358">
        <v>9.4689599999999992E-6</v>
      </c>
      <c r="BW674" s="358">
        <v>0.39787342599999997</v>
      </c>
      <c r="BX674" s="358">
        <v>0.10571992199999999</v>
      </c>
      <c r="BY674" s="358">
        <v>9.4689599999999992E-6</v>
      </c>
      <c r="BZ674" s="358">
        <v>0.32943930999999999</v>
      </c>
      <c r="CA674" s="358">
        <v>7.8074882999999998E-2</v>
      </c>
      <c r="CB674" s="359">
        <v>8.8873519999999998E-2</v>
      </c>
      <c r="CC674" s="64">
        <v>296</v>
      </c>
      <c r="CD674" s="64">
        <v>307</v>
      </c>
      <c r="CE674" s="64">
        <v>267</v>
      </c>
      <c r="CF674" s="64">
        <v>284</v>
      </c>
      <c r="CG674" s="64">
        <v>248</v>
      </c>
      <c r="CH674" s="64">
        <v>193</v>
      </c>
      <c r="CI674" s="64">
        <v>213</v>
      </c>
      <c r="CJ674" s="64">
        <v>224</v>
      </c>
      <c r="CK674" s="64">
        <v>226</v>
      </c>
      <c r="CL674" s="327">
        <v>259</v>
      </c>
      <c r="CM674" s="328">
        <v>8.5334489235659602E-2</v>
      </c>
      <c r="CN674" s="328">
        <v>0.19382661443194699</v>
      </c>
      <c r="CO674" s="55" t="s">
        <v>74</v>
      </c>
      <c r="CQ674" s="155"/>
      <c r="CR674" s="318">
        <f>VLOOKUP($C674,'[1]Prioritized List'!$B:$AP,39,FALSE)</f>
        <v>0</v>
      </c>
      <c r="CS674" s="331">
        <v>0</v>
      </c>
      <c r="CT674" s="214">
        <v>0</v>
      </c>
      <c r="CU674" s="302">
        <v>8</v>
      </c>
      <c r="CV674" s="302">
        <v>8</v>
      </c>
      <c r="CW674" s="352" t="s">
        <v>2877</v>
      </c>
      <c r="CY674" s="155"/>
      <c r="CZ674" s="155"/>
      <c r="DA674" s="155"/>
    </row>
    <row r="675" spans="1:105" s="153" customFormat="1">
      <c r="A675" s="55">
        <v>674</v>
      </c>
      <c r="B675" s="150" t="s">
        <v>1343</v>
      </c>
      <c r="C675" s="150" t="s">
        <v>1343</v>
      </c>
      <c r="D675" s="151" t="s">
        <v>29</v>
      </c>
      <c r="E675" s="152"/>
      <c r="G675" s="154"/>
      <c r="H675" s="154"/>
      <c r="I675" s="154"/>
      <c r="J675" s="155"/>
      <c r="K675" s="155" t="s">
        <v>41</v>
      </c>
      <c r="L675" s="155"/>
      <c r="M675" s="158" t="s">
        <v>495</v>
      </c>
      <c r="N675" s="160" t="s">
        <v>503</v>
      </c>
      <c r="O675" s="159" t="s">
        <v>506</v>
      </c>
      <c r="P675" s="160" t="s">
        <v>1579</v>
      </c>
      <c r="Q675" s="161" t="s">
        <v>1521</v>
      </c>
      <c r="R675" s="162">
        <v>41913</v>
      </c>
      <c r="S675" s="163" t="s">
        <v>1578</v>
      </c>
      <c r="T675" s="166"/>
      <c r="U675" s="155" t="s">
        <v>66</v>
      </c>
      <c r="W675" s="167"/>
      <c r="X675" s="161" t="s">
        <v>1179</v>
      </c>
      <c r="Y675" s="155"/>
      <c r="Z675" s="155"/>
      <c r="AA675" s="162"/>
      <c r="AB675" s="162"/>
      <c r="AC675" s="269"/>
      <c r="AD675" s="162"/>
      <c r="AE675" s="168"/>
      <c r="AF675" s="282"/>
      <c r="AG675" s="282"/>
      <c r="AH675" s="167">
        <v>42005</v>
      </c>
      <c r="AJ675" s="168"/>
      <c r="AK675" s="162">
        <v>42101</v>
      </c>
      <c r="AL675" s="162" t="s">
        <v>2013</v>
      </c>
      <c r="AM675" s="71">
        <v>2</v>
      </c>
      <c r="AN675" s="71">
        <v>1</v>
      </c>
      <c r="AO675" s="162">
        <v>42093</v>
      </c>
      <c r="AQ675" s="168"/>
      <c r="AR675" s="162">
        <v>42093</v>
      </c>
      <c r="AS675" s="71"/>
      <c r="AT675" s="282" t="s">
        <v>1967</v>
      </c>
      <c r="AU675" s="168"/>
      <c r="AW675" s="71"/>
      <c r="AX675" s="155" t="s">
        <v>1967</v>
      </c>
      <c r="AY675">
        <v>36.319649999999996</v>
      </c>
      <c r="AZ675">
        <v>120.63624999999999</v>
      </c>
      <c r="BA675" s="157">
        <v>-3</v>
      </c>
      <c r="BB675" s="164">
        <v>1.2</v>
      </c>
      <c r="BC675" s="165"/>
      <c r="BD675" s="155"/>
      <c r="BE675" s="303"/>
      <c r="BF675" s="296" t="s">
        <v>1967</v>
      </c>
      <c r="BG675" s="162"/>
      <c r="BH675" s="162" t="s">
        <v>1123</v>
      </c>
      <c r="BI675" s="95">
        <v>42326</v>
      </c>
      <c r="BJ675" s="346">
        <v>552.96079999999995</v>
      </c>
      <c r="BK675" s="307"/>
      <c r="BL675" s="93" t="s">
        <v>1967</v>
      </c>
      <c r="BM675" s="55"/>
      <c r="BN675" s="55"/>
      <c r="BO675" s="358"/>
      <c r="BP675" s="358"/>
      <c r="BQ675" s="358"/>
      <c r="BR675" s="358"/>
      <c r="BS675" s="358"/>
      <c r="BT675" s="358"/>
      <c r="BU675" s="359"/>
      <c r="BV675" s="358"/>
      <c r="BW675" s="358"/>
      <c r="BX675" s="358"/>
      <c r="BY675" s="358"/>
      <c r="BZ675" s="358"/>
      <c r="CA675" s="358"/>
      <c r="CB675" s="359"/>
      <c r="CC675" s="64">
        <v>289</v>
      </c>
      <c r="CD675" s="64">
        <v>307</v>
      </c>
      <c r="CE675" s="64">
        <v>0</v>
      </c>
      <c r="CF675" s="64">
        <v>0</v>
      </c>
      <c r="CG675" s="64">
        <v>248</v>
      </c>
      <c r="CH675" s="64">
        <v>194</v>
      </c>
      <c r="CI675" s="64">
        <v>214</v>
      </c>
      <c r="CJ675" s="64">
        <v>223</v>
      </c>
      <c r="CK675" s="64">
        <v>241</v>
      </c>
      <c r="CL675" s="327">
        <v>222</v>
      </c>
      <c r="CM675" s="328" t="s">
        <v>2143</v>
      </c>
      <c r="CN675" s="328" t="s">
        <v>2143</v>
      </c>
      <c r="CO675" s="55" t="s">
        <v>2050</v>
      </c>
      <c r="CQ675" s="155"/>
      <c r="CR675" s="318" t="e">
        <f>VLOOKUP($C675,'[1]Prioritized List'!$B:$AP,39,FALSE)</f>
        <v>#N/A</v>
      </c>
      <c r="CS675" s="331">
        <v>0</v>
      </c>
      <c r="CT675" s="214">
        <v>0</v>
      </c>
      <c r="CU675" s="302">
        <v>8</v>
      </c>
      <c r="CV675" s="302">
        <v>8</v>
      </c>
      <c r="CW675" s="353" t="s">
        <v>2143</v>
      </c>
      <c r="CY675" s="155"/>
      <c r="CZ675" s="155"/>
      <c r="DA675" s="155"/>
    </row>
    <row r="676" spans="1:105" s="153" customFormat="1">
      <c r="A676" s="55">
        <v>675</v>
      </c>
      <c r="B676" s="150" t="s">
        <v>1344</v>
      </c>
      <c r="C676" s="150" t="s">
        <v>1344</v>
      </c>
      <c r="D676" s="151" t="s">
        <v>29</v>
      </c>
      <c r="E676" s="152"/>
      <c r="G676" s="154"/>
      <c r="H676" s="154"/>
      <c r="I676" s="154"/>
      <c r="J676" s="155"/>
      <c r="K676" s="155" t="s">
        <v>41</v>
      </c>
      <c r="L676" s="155"/>
      <c r="M676" s="158" t="s">
        <v>495</v>
      </c>
      <c r="N676" s="160" t="s">
        <v>503</v>
      </c>
      <c r="O676" s="159" t="s">
        <v>506</v>
      </c>
      <c r="P676" s="160" t="s">
        <v>1579</v>
      </c>
      <c r="Q676" s="161" t="s">
        <v>1521</v>
      </c>
      <c r="R676" s="162">
        <v>41913</v>
      </c>
      <c r="S676" s="163" t="s">
        <v>1578</v>
      </c>
      <c r="T676" s="166"/>
      <c r="U676" s="155" t="s">
        <v>66</v>
      </c>
      <c r="W676" s="167"/>
      <c r="X676" s="161" t="s">
        <v>1179</v>
      </c>
      <c r="Y676" s="155"/>
      <c r="Z676" s="155"/>
      <c r="AA676" s="162"/>
      <c r="AB676" s="162"/>
      <c r="AC676" s="269"/>
      <c r="AD676" s="162"/>
      <c r="AE676" s="168"/>
      <c r="AF676" s="282"/>
      <c r="AG676" s="282"/>
      <c r="AH676" s="167">
        <v>42005</v>
      </c>
      <c r="AJ676" s="168"/>
      <c r="AK676" s="162">
        <v>42101</v>
      </c>
      <c r="AL676" s="162" t="s">
        <v>2013</v>
      </c>
      <c r="AM676" s="71">
        <v>2</v>
      </c>
      <c r="AN676" s="71">
        <v>3</v>
      </c>
      <c r="AO676" s="162">
        <v>42093</v>
      </c>
      <c r="AQ676" s="168"/>
      <c r="AR676" s="162">
        <v>42093</v>
      </c>
      <c r="AS676" s="71"/>
      <c r="AT676" s="282" t="s">
        <v>1967</v>
      </c>
      <c r="AU676" s="168"/>
      <c r="AW676" s="71"/>
      <c r="AX676" s="155" t="s">
        <v>1967</v>
      </c>
      <c r="AY676">
        <v>36.332550000000005</v>
      </c>
      <c r="AZ676">
        <v>120.64691666666666</v>
      </c>
      <c r="BA676" s="157">
        <v>7</v>
      </c>
      <c r="BB676" s="164">
        <v>1.5</v>
      </c>
      <c r="BC676" s="165"/>
      <c r="BD676" s="155" t="s">
        <v>43</v>
      </c>
      <c r="BE676" s="303">
        <v>4.2226785714285713</v>
      </c>
      <c r="BF676" s="296" t="s">
        <v>1967</v>
      </c>
      <c r="BG676" s="162">
        <v>42212</v>
      </c>
      <c r="BH676" s="162" t="s">
        <v>1124</v>
      </c>
      <c r="BI676" s="95" t="s">
        <v>2023</v>
      </c>
      <c r="BJ676" s="99">
        <v>42.947299999999998</v>
      </c>
      <c r="BK676" s="307">
        <v>3.3444816053511699E-4</v>
      </c>
      <c r="BL676" s="93" t="s">
        <v>2015</v>
      </c>
      <c r="BM676" s="55">
        <v>4</v>
      </c>
      <c r="BN676" s="326" t="s">
        <v>2139</v>
      </c>
      <c r="BO676" s="358">
        <v>0</v>
      </c>
      <c r="BP676" s="358">
        <v>0.95799999999999996</v>
      </c>
      <c r="BQ676" s="358">
        <v>2.8000000000000001E-2</v>
      </c>
      <c r="BR676" s="358">
        <v>1E-3</v>
      </c>
      <c r="BS676" s="358">
        <v>1.2999999999999999E-2</v>
      </c>
      <c r="BT676" s="358">
        <v>0</v>
      </c>
      <c r="BU676" s="359">
        <v>0</v>
      </c>
      <c r="BV676" s="358">
        <v>9.9326120000000004E-3</v>
      </c>
      <c r="BW676" s="358">
        <v>0.54305876799999997</v>
      </c>
      <c r="BX676" s="358">
        <v>0.161349941</v>
      </c>
      <c r="BY676" s="358">
        <v>8.4379480000000007E-3</v>
      </c>
      <c r="BZ676" s="358">
        <v>0.18752037599999999</v>
      </c>
      <c r="CA676" s="358">
        <v>2.7086303999999999E-2</v>
      </c>
      <c r="CB676" s="359">
        <v>6.2614051000000004E-2</v>
      </c>
      <c r="CC676" s="64">
        <v>296</v>
      </c>
      <c r="CD676" s="64">
        <v>307</v>
      </c>
      <c r="CE676" s="64">
        <v>267</v>
      </c>
      <c r="CF676" s="64">
        <v>284</v>
      </c>
      <c r="CG676" s="64">
        <v>248</v>
      </c>
      <c r="CH676" s="64">
        <v>193</v>
      </c>
      <c r="CI676" s="64">
        <v>213</v>
      </c>
      <c r="CJ676" s="64">
        <v>224</v>
      </c>
      <c r="CK676" s="64">
        <v>226</v>
      </c>
      <c r="CL676" s="327">
        <v>259</v>
      </c>
      <c r="CM676" s="328">
        <v>0.178904782545875</v>
      </c>
      <c r="CN676" s="328">
        <v>0.109945801365524</v>
      </c>
      <c r="CO676" s="55" t="s">
        <v>43</v>
      </c>
      <c r="CQ676" s="155"/>
      <c r="CR676" s="318">
        <f>VLOOKUP($C676,'[1]Prioritized List'!$B:$AP,39,FALSE)</f>
        <v>0</v>
      </c>
      <c r="CS676" s="331">
        <v>0</v>
      </c>
      <c r="CT676" s="214">
        <v>0</v>
      </c>
      <c r="CU676" s="302">
        <v>8</v>
      </c>
      <c r="CV676" s="302">
        <v>8</v>
      </c>
      <c r="CW676" s="352" t="s">
        <v>2878</v>
      </c>
      <c r="CY676" s="155"/>
      <c r="CZ676" s="155"/>
      <c r="DA676" s="155"/>
    </row>
    <row r="677" spans="1:105" s="153" customFormat="1">
      <c r="A677" s="55">
        <v>676</v>
      </c>
      <c r="B677" s="150" t="s">
        <v>1345</v>
      </c>
      <c r="C677" s="150" t="s">
        <v>1345</v>
      </c>
      <c r="D677" s="151" t="s">
        <v>29</v>
      </c>
      <c r="E677" s="152"/>
      <c r="G677" s="154"/>
      <c r="H677" s="154"/>
      <c r="I677" s="154"/>
      <c r="J677" s="155"/>
      <c r="K677" s="155" t="s">
        <v>41</v>
      </c>
      <c r="L677" s="155"/>
      <c r="M677" s="158" t="s">
        <v>495</v>
      </c>
      <c r="N677" s="160" t="s">
        <v>503</v>
      </c>
      <c r="O677" s="159" t="s">
        <v>1580</v>
      </c>
      <c r="P677" s="160"/>
      <c r="Q677" s="161" t="s">
        <v>1521</v>
      </c>
      <c r="R677" s="162">
        <v>41913</v>
      </c>
      <c r="S677" s="163" t="s">
        <v>1578</v>
      </c>
      <c r="T677" s="166"/>
      <c r="U677" s="155" t="s">
        <v>66</v>
      </c>
      <c r="W677" s="167"/>
      <c r="X677" s="161" t="s">
        <v>1179</v>
      </c>
      <c r="Y677" s="155"/>
      <c r="Z677" s="155"/>
      <c r="AA677" s="162"/>
      <c r="AB677" s="162"/>
      <c r="AC677" s="269"/>
      <c r="AD677" s="162"/>
      <c r="AE677" s="168"/>
      <c r="AF677" s="282"/>
      <c r="AG677" s="282"/>
      <c r="AH677" s="167">
        <v>42005</v>
      </c>
      <c r="AJ677" s="168"/>
      <c r="AK677" s="162">
        <v>42101</v>
      </c>
      <c r="AL677" s="162" t="s">
        <v>2013</v>
      </c>
      <c r="AM677" s="71">
        <v>2</v>
      </c>
      <c r="AN677" s="71">
        <v>2</v>
      </c>
      <c r="AO677" s="162">
        <v>42093</v>
      </c>
      <c r="AQ677" s="168"/>
      <c r="AR677" s="162">
        <v>42093</v>
      </c>
      <c r="AS677" s="71"/>
      <c r="AT677" s="282" t="s">
        <v>1967</v>
      </c>
      <c r="AU677" s="168"/>
      <c r="AW677" s="71"/>
      <c r="AX677" s="155" t="s">
        <v>1967</v>
      </c>
      <c r="AY677">
        <v>36.388800000000003</v>
      </c>
      <c r="AZ677">
        <v>120.68361666666665</v>
      </c>
      <c r="BA677" s="157">
        <v>1</v>
      </c>
      <c r="BB677" s="164">
        <v>2.2000000000000002</v>
      </c>
      <c r="BC677" s="165"/>
      <c r="BD677" s="155"/>
      <c r="BE677" s="303"/>
      <c r="BF677" s="296" t="s">
        <v>1967</v>
      </c>
      <c r="BG677" s="162">
        <v>42212</v>
      </c>
      <c r="BH677" s="162" t="s">
        <v>1124</v>
      </c>
      <c r="BI677" s="95" t="s">
        <v>2023</v>
      </c>
      <c r="BJ677" s="99">
        <v>36.510499999999993</v>
      </c>
      <c r="BK677" s="307"/>
      <c r="BL677" s="93"/>
      <c r="BM677" s="55">
        <v>4</v>
      </c>
      <c r="BN677" s="326" t="s">
        <v>2139</v>
      </c>
      <c r="BO677" s="358">
        <v>1E-3</v>
      </c>
      <c r="BP677" s="358">
        <v>0.90400000000000003</v>
      </c>
      <c r="BQ677" s="358">
        <v>2.5000000000000001E-2</v>
      </c>
      <c r="BR677" s="358">
        <v>1.2999999999999999E-2</v>
      </c>
      <c r="BS677" s="358">
        <v>5.6000000000000001E-2</v>
      </c>
      <c r="BT677" s="358">
        <v>1E-3</v>
      </c>
      <c r="BU677" s="359">
        <v>0</v>
      </c>
      <c r="BV677" s="358">
        <v>9.76446E-6</v>
      </c>
      <c r="BW677" s="358">
        <v>0.52990786700000003</v>
      </c>
      <c r="BX677" s="358">
        <v>0.15821563599999999</v>
      </c>
      <c r="BY677" s="358">
        <v>1.0841503000000001E-2</v>
      </c>
      <c r="BZ677" s="358">
        <v>0.20533026700000001</v>
      </c>
      <c r="CA677" s="358">
        <v>2.9999866E-2</v>
      </c>
      <c r="CB677" s="359">
        <v>6.5695095999999994E-2</v>
      </c>
      <c r="CC677" s="64">
        <v>296</v>
      </c>
      <c r="CD677" s="64">
        <v>308</v>
      </c>
      <c r="CE677" s="64">
        <v>267</v>
      </c>
      <c r="CF677" s="64">
        <v>284</v>
      </c>
      <c r="CG677" s="64">
        <v>248</v>
      </c>
      <c r="CH677" s="64">
        <v>193</v>
      </c>
      <c r="CI677" s="64">
        <v>213</v>
      </c>
      <c r="CJ677" s="64">
        <v>224</v>
      </c>
      <c r="CK677" s="64">
        <v>226</v>
      </c>
      <c r="CL677" s="327">
        <v>259</v>
      </c>
      <c r="CM677" s="328">
        <v>0.12319029042045899</v>
      </c>
      <c r="CN677" s="328">
        <v>0.123393316195373</v>
      </c>
      <c r="CO677" s="55" t="s">
        <v>43</v>
      </c>
      <c r="CQ677" s="155"/>
      <c r="CR677" s="318">
        <f>VLOOKUP($C677,'[1]Prioritized List'!$B:$AP,39,FALSE)</f>
        <v>0</v>
      </c>
      <c r="CS677" s="331">
        <v>0</v>
      </c>
      <c r="CT677" s="214">
        <v>0</v>
      </c>
      <c r="CU677" s="302">
        <v>8</v>
      </c>
      <c r="CV677" s="302">
        <v>8</v>
      </c>
      <c r="CW677" s="352" t="s">
        <v>2879</v>
      </c>
      <c r="CY677" s="155"/>
      <c r="CZ677" s="155"/>
      <c r="DA677" s="155" t="s">
        <v>3040</v>
      </c>
    </row>
    <row r="678" spans="1:105" s="153" customFormat="1">
      <c r="A678" s="55">
        <v>677</v>
      </c>
      <c r="B678" s="150" t="s">
        <v>1346</v>
      </c>
      <c r="C678" s="150" t="s">
        <v>1346</v>
      </c>
      <c r="D678" s="151" t="s">
        <v>29</v>
      </c>
      <c r="E678" s="152"/>
      <c r="G678" s="154"/>
      <c r="H678" s="154"/>
      <c r="I678" s="154"/>
      <c r="J678" s="155"/>
      <c r="K678" s="155" t="s">
        <v>41</v>
      </c>
      <c r="L678" s="155"/>
      <c r="M678" s="158" t="s">
        <v>495</v>
      </c>
      <c r="N678" s="160" t="s">
        <v>503</v>
      </c>
      <c r="O678" s="159" t="s">
        <v>1580</v>
      </c>
      <c r="P678" s="160"/>
      <c r="Q678" s="161" t="s">
        <v>1521</v>
      </c>
      <c r="R678" s="162">
        <v>41913</v>
      </c>
      <c r="S678" s="163" t="s">
        <v>1578</v>
      </c>
      <c r="T678" s="166"/>
      <c r="U678" s="155" t="s">
        <v>66</v>
      </c>
      <c r="W678" s="167"/>
      <c r="X678" s="161" t="s">
        <v>1179</v>
      </c>
      <c r="Y678" s="155"/>
      <c r="Z678" s="155"/>
      <c r="AA678" s="162"/>
      <c r="AB678" s="162"/>
      <c r="AC678" s="269"/>
      <c r="AD678" s="162"/>
      <c r="AE678" s="168"/>
      <c r="AF678" s="282"/>
      <c r="AG678" s="282"/>
      <c r="AH678" s="167">
        <v>42005</v>
      </c>
      <c r="AJ678" s="168"/>
      <c r="AK678" s="162">
        <v>42101</v>
      </c>
      <c r="AL678" s="162" t="s">
        <v>2013</v>
      </c>
      <c r="AM678" s="71">
        <v>2</v>
      </c>
      <c r="AN678" s="71">
        <v>3</v>
      </c>
      <c r="AO678" s="162">
        <v>42093</v>
      </c>
      <c r="AQ678" s="168"/>
      <c r="AR678" s="162">
        <v>42093</v>
      </c>
      <c r="AS678" s="71"/>
      <c r="AT678" s="282" t="s">
        <v>1967</v>
      </c>
      <c r="AU678" s="168"/>
      <c r="AW678" s="71"/>
      <c r="AX678" s="155" t="s">
        <v>1967</v>
      </c>
      <c r="AY678">
        <v>36.431383333333336</v>
      </c>
      <c r="AZ678">
        <v>120.72568333333334</v>
      </c>
      <c r="BA678" s="157">
        <v>3</v>
      </c>
      <c r="BB678" s="164">
        <v>2.2999999999999998</v>
      </c>
      <c r="BC678" s="165"/>
      <c r="BD678" s="155" t="s">
        <v>43</v>
      </c>
      <c r="BE678" s="303">
        <v>4.4137499999999994</v>
      </c>
      <c r="BF678" s="296" t="s">
        <v>1967</v>
      </c>
      <c r="BG678" s="162">
        <v>42212</v>
      </c>
      <c r="BH678" s="162" t="s">
        <v>1124</v>
      </c>
      <c r="BI678" s="95" t="s">
        <v>2023</v>
      </c>
      <c r="BJ678" s="99">
        <v>89.47999999999999</v>
      </c>
      <c r="BK678" s="307">
        <v>3.37609723160027E-3</v>
      </c>
      <c r="BL678" s="93" t="s">
        <v>2015</v>
      </c>
      <c r="BM678" s="55">
        <v>4</v>
      </c>
      <c r="BN678" s="326" t="s">
        <v>2139</v>
      </c>
      <c r="BO678" s="358">
        <v>0</v>
      </c>
      <c r="BP678" s="358">
        <v>0.80500000000000005</v>
      </c>
      <c r="BQ678" s="358">
        <v>0.193</v>
      </c>
      <c r="BR678" s="358">
        <v>0</v>
      </c>
      <c r="BS678" s="358">
        <v>0</v>
      </c>
      <c r="BT678" s="358">
        <v>0</v>
      </c>
      <c r="BU678" s="359">
        <v>0</v>
      </c>
      <c r="BV678" s="358">
        <v>2.0314382999999998E-2</v>
      </c>
      <c r="BW678" s="358">
        <v>0.51909616800000002</v>
      </c>
      <c r="BX678" s="358">
        <v>0.19300244899999999</v>
      </c>
      <c r="BY678" s="358">
        <v>1.3915103E-2</v>
      </c>
      <c r="BZ678" s="358">
        <v>0.158159363</v>
      </c>
      <c r="CA678" s="358">
        <v>3.3979138999999998E-2</v>
      </c>
      <c r="CB678" s="359">
        <v>6.1533395999999997E-2</v>
      </c>
      <c r="CC678" s="64">
        <v>296</v>
      </c>
      <c r="CD678" s="64">
        <v>307</v>
      </c>
      <c r="CE678" s="64">
        <v>267</v>
      </c>
      <c r="CF678" s="64">
        <v>284</v>
      </c>
      <c r="CG678" s="64">
        <v>248</v>
      </c>
      <c r="CH678" s="64">
        <v>193</v>
      </c>
      <c r="CI678" s="64">
        <v>213</v>
      </c>
      <c r="CJ678" s="64">
        <v>224</v>
      </c>
      <c r="CK678" s="64">
        <v>226</v>
      </c>
      <c r="CL678" s="327">
        <v>259</v>
      </c>
      <c r="CM678" s="328">
        <v>0.308481433318885</v>
      </c>
      <c r="CN678" s="328">
        <v>9.0430422064354393E-2</v>
      </c>
      <c r="CO678" s="55" t="s">
        <v>43</v>
      </c>
      <c r="CQ678" s="155"/>
      <c r="CR678" s="318">
        <f>VLOOKUP($C678,'[1]Prioritized List'!$B:$AP,39,FALSE)</f>
        <v>0</v>
      </c>
      <c r="CS678" s="331">
        <v>0</v>
      </c>
      <c r="CT678" s="214">
        <v>0</v>
      </c>
      <c r="CU678" s="302">
        <v>8</v>
      </c>
      <c r="CV678" s="302">
        <v>8</v>
      </c>
      <c r="CW678" s="352" t="s">
        <v>2880</v>
      </c>
      <c r="CY678" s="155"/>
      <c r="CZ678" s="155"/>
      <c r="DA678" s="155"/>
    </row>
    <row r="679" spans="1:105" s="153" customFormat="1">
      <c r="A679" s="55">
        <v>678</v>
      </c>
      <c r="B679" s="150" t="s">
        <v>1347</v>
      </c>
      <c r="C679" s="150" t="s">
        <v>1347</v>
      </c>
      <c r="D679" s="151" t="s">
        <v>29</v>
      </c>
      <c r="E679" s="152"/>
      <c r="G679" s="154"/>
      <c r="H679" s="154"/>
      <c r="I679" s="154"/>
      <c r="J679" s="155"/>
      <c r="K679" s="155" t="s">
        <v>41</v>
      </c>
      <c r="L679" s="155"/>
      <c r="M679" s="158" t="s">
        <v>495</v>
      </c>
      <c r="N679" s="160" t="s">
        <v>503</v>
      </c>
      <c r="O679" s="159" t="s">
        <v>1580</v>
      </c>
      <c r="P679" s="160"/>
      <c r="Q679" s="161" t="s">
        <v>1521</v>
      </c>
      <c r="R679" s="162">
        <v>41913</v>
      </c>
      <c r="S679" s="163" t="s">
        <v>1578</v>
      </c>
      <c r="T679" s="166"/>
      <c r="U679" s="155" t="s">
        <v>66</v>
      </c>
      <c r="W679" s="167"/>
      <c r="X679" s="161" t="s">
        <v>1179</v>
      </c>
      <c r="Y679" s="155"/>
      <c r="Z679" s="155"/>
      <c r="AA679" s="162"/>
      <c r="AB679" s="162"/>
      <c r="AC679" s="269"/>
      <c r="AD679" s="162"/>
      <c r="AE679" s="168"/>
      <c r="AF679" s="282"/>
      <c r="AG679" s="282"/>
      <c r="AH679" s="167">
        <v>42005</v>
      </c>
      <c r="AJ679" s="168"/>
      <c r="AK679" s="162">
        <v>42101</v>
      </c>
      <c r="AL679" s="162"/>
      <c r="AM679" s="71">
        <v>2</v>
      </c>
      <c r="AN679" s="71"/>
      <c r="AO679" s="162">
        <v>42093</v>
      </c>
      <c r="AQ679" s="168"/>
      <c r="AR679" s="162">
        <v>42093</v>
      </c>
      <c r="AS679" s="71"/>
      <c r="AT679" s="282" t="s">
        <v>1967</v>
      </c>
      <c r="AU679" s="168"/>
      <c r="AW679" s="71"/>
      <c r="AX679" s="155"/>
      <c r="AY679">
        <v>36.450783333333341</v>
      </c>
      <c r="AZ679">
        <v>120.74446666666667</v>
      </c>
      <c r="BA679" s="157">
        <v>3</v>
      </c>
      <c r="BB679" s="164">
        <v>1.3</v>
      </c>
      <c r="BC679" s="165"/>
      <c r="BD679" s="155"/>
      <c r="BE679" s="303"/>
      <c r="BF679" s="296" t="s">
        <v>1967</v>
      </c>
      <c r="BG679" s="162">
        <v>42212</v>
      </c>
      <c r="BH679" s="162" t="s">
        <v>1124</v>
      </c>
      <c r="BI679" s="95" t="s">
        <v>2023</v>
      </c>
      <c r="BJ679" s="99">
        <v>90.329299999999989</v>
      </c>
      <c r="BK679" s="307">
        <v>2.17533173809006E-3</v>
      </c>
      <c r="BL679" s="93" t="s">
        <v>2015</v>
      </c>
      <c r="BM679" s="55">
        <v>4</v>
      </c>
      <c r="BN679" s="326" t="s">
        <v>2139</v>
      </c>
      <c r="BO679" s="358">
        <v>0</v>
      </c>
      <c r="BP679" s="358">
        <v>0.91900000000000004</v>
      </c>
      <c r="BQ679" s="358">
        <v>3.4000000000000002E-2</v>
      </c>
      <c r="BR679" s="358">
        <v>1E-3</v>
      </c>
      <c r="BS679" s="358">
        <v>4.1000000000000002E-2</v>
      </c>
      <c r="BT679" s="358">
        <v>4.0000000000000001E-3</v>
      </c>
      <c r="BU679" s="359">
        <v>1E-3</v>
      </c>
      <c r="BV679" s="358">
        <v>9.7083300000000003E-6</v>
      </c>
      <c r="BW679" s="358">
        <v>0.52418451200000005</v>
      </c>
      <c r="BX679" s="358">
        <v>0.15748020500000001</v>
      </c>
      <c r="BY679" s="358">
        <v>7.9265959999999993E-3</v>
      </c>
      <c r="BZ679" s="358">
        <v>0.210311269</v>
      </c>
      <c r="CA679" s="358">
        <v>3.2835216E-2</v>
      </c>
      <c r="CB679" s="359">
        <v>6.7252492999999997E-2</v>
      </c>
      <c r="CC679" s="64">
        <v>296</v>
      </c>
      <c r="CD679" s="64">
        <v>307</v>
      </c>
      <c r="CE679" s="64">
        <v>265</v>
      </c>
      <c r="CF679" s="64">
        <v>282</v>
      </c>
      <c r="CG679" s="64">
        <v>248</v>
      </c>
      <c r="CH679" s="64">
        <v>193</v>
      </c>
      <c r="CI679" s="64">
        <v>213</v>
      </c>
      <c r="CJ679" s="64">
        <v>224</v>
      </c>
      <c r="CK679" s="64">
        <v>226</v>
      </c>
      <c r="CL679" s="327">
        <v>259</v>
      </c>
      <c r="CM679" s="328">
        <v>0.122525646582864</v>
      </c>
      <c r="CN679" s="328">
        <v>0.123991437510291</v>
      </c>
      <c r="CO679" s="55" t="s">
        <v>43</v>
      </c>
      <c r="CQ679" s="155"/>
      <c r="CR679" s="318">
        <f>VLOOKUP($C679,'[1]Prioritized List'!$B:$AP,39,FALSE)</f>
        <v>0</v>
      </c>
      <c r="CS679" s="331">
        <v>0</v>
      </c>
      <c r="CT679" s="214">
        <v>0</v>
      </c>
      <c r="CU679" s="302">
        <v>8</v>
      </c>
      <c r="CV679" s="302">
        <v>8</v>
      </c>
      <c r="CW679" s="352" t="s">
        <v>2881</v>
      </c>
      <c r="CY679" s="155"/>
      <c r="CZ679" s="155"/>
      <c r="DA679" s="155" t="s">
        <v>3040</v>
      </c>
    </row>
    <row r="680" spans="1:105" s="153" customFormat="1">
      <c r="A680" s="55">
        <v>679</v>
      </c>
      <c r="B680" s="150" t="s">
        <v>1348</v>
      </c>
      <c r="C680" s="150" t="s">
        <v>1348</v>
      </c>
      <c r="D680" s="151" t="s">
        <v>29</v>
      </c>
      <c r="E680" s="152"/>
      <c r="G680" s="154"/>
      <c r="H680" s="154"/>
      <c r="I680" s="154"/>
      <c r="J680" s="155"/>
      <c r="K680" s="155" t="s">
        <v>41</v>
      </c>
      <c r="L680" s="155"/>
      <c r="M680" s="158" t="s">
        <v>495</v>
      </c>
      <c r="N680" s="160" t="s">
        <v>503</v>
      </c>
      <c r="O680" s="159" t="s">
        <v>1580</v>
      </c>
      <c r="P680" s="160"/>
      <c r="Q680" s="161" t="s">
        <v>1521</v>
      </c>
      <c r="R680" s="162">
        <v>41913</v>
      </c>
      <c r="S680" s="163" t="s">
        <v>1578</v>
      </c>
      <c r="T680" s="166"/>
      <c r="U680" s="155" t="s">
        <v>66</v>
      </c>
      <c r="W680" s="167"/>
      <c r="X680" s="161" t="s">
        <v>1179</v>
      </c>
      <c r="Y680" s="155"/>
      <c r="Z680" s="155"/>
      <c r="AA680" s="162"/>
      <c r="AB680" s="162"/>
      <c r="AC680" s="269"/>
      <c r="AD680" s="162"/>
      <c r="AE680" s="168"/>
      <c r="AF680" s="282"/>
      <c r="AG680" s="282"/>
      <c r="AH680" s="167">
        <v>42005</v>
      </c>
      <c r="AJ680" s="168"/>
      <c r="AK680" s="162">
        <v>42101</v>
      </c>
      <c r="AL680" s="162" t="s">
        <v>2013</v>
      </c>
      <c r="AM680" s="71">
        <v>2</v>
      </c>
      <c r="AN680" s="71">
        <v>1</v>
      </c>
      <c r="AO680" s="162">
        <v>42093</v>
      </c>
      <c r="AQ680" s="168"/>
      <c r="AR680" s="162">
        <v>42093</v>
      </c>
      <c r="AS680" s="71"/>
      <c r="AT680" s="282" t="s">
        <v>1967</v>
      </c>
      <c r="AU680" s="168"/>
      <c r="AW680" s="71"/>
      <c r="AX680" s="155" t="s">
        <v>1967</v>
      </c>
      <c r="AY680">
        <v>36.459883333333337</v>
      </c>
      <c r="AZ680">
        <v>120.97924999999999</v>
      </c>
      <c r="BA680" s="157">
        <v>3</v>
      </c>
      <c r="BB680" s="164">
        <v>2</v>
      </c>
      <c r="BC680" s="165"/>
      <c r="BD680" s="155" t="s">
        <v>43</v>
      </c>
      <c r="BE680" s="303">
        <v>4.3755357142857134</v>
      </c>
      <c r="BF680" s="296" t="s">
        <v>1967</v>
      </c>
      <c r="BG680" s="162">
        <v>42212</v>
      </c>
      <c r="BH680" s="162" t="s">
        <v>1124</v>
      </c>
      <c r="BI680" s="95" t="s">
        <v>2023</v>
      </c>
      <c r="BJ680" s="99">
        <v>171.81739999999996</v>
      </c>
      <c r="BK680" s="307">
        <v>4.3478260869565201E-3</v>
      </c>
      <c r="BL680" s="93" t="s">
        <v>2015</v>
      </c>
      <c r="BM680" s="55">
        <v>5</v>
      </c>
      <c r="BN680" s="322" t="s">
        <v>2136</v>
      </c>
      <c r="BO680" s="358">
        <v>0</v>
      </c>
      <c r="BP680" s="358">
        <v>1E-3</v>
      </c>
      <c r="BQ680" s="358">
        <v>0.997</v>
      </c>
      <c r="BR680" s="358">
        <v>0</v>
      </c>
      <c r="BS680" s="358">
        <v>1E-3</v>
      </c>
      <c r="BT680" s="358">
        <v>0</v>
      </c>
      <c r="BU680" s="359">
        <v>0</v>
      </c>
      <c r="BV680" s="358">
        <v>8.172215E-3</v>
      </c>
      <c r="BW680" s="358">
        <v>0.43758867099999998</v>
      </c>
      <c r="BX680" s="358">
        <v>0.31085751099999998</v>
      </c>
      <c r="BY680" s="358">
        <v>9.747E-6</v>
      </c>
      <c r="BZ680" s="358">
        <v>0.14434699600000001</v>
      </c>
      <c r="CA680" s="358">
        <v>4.4972363000000001E-2</v>
      </c>
      <c r="CB680" s="359">
        <v>5.4052495999999998E-2</v>
      </c>
      <c r="CC680" s="64">
        <v>296</v>
      </c>
      <c r="CD680" s="64">
        <v>307</v>
      </c>
      <c r="CE680" s="64">
        <v>268</v>
      </c>
      <c r="CF680" s="64">
        <v>283</v>
      </c>
      <c r="CG680" s="64">
        <v>248</v>
      </c>
      <c r="CH680" s="64">
        <v>193</v>
      </c>
      <c r="CI680" s="64">
        <v>213</v>
      </c>
      <c r="CJ680" s="64">
        <v>224</v>
      </c>
      <c r="CK680" s="64">
        <v>226</v>
      </c>
      <c r="CL680" s="327">
        <v>259</v>
      </c>
      <c r="CM680" s="328">
        <v>0.232625343158503</v>
      </c>
      <c r="CN680" s="328">
        <v>9.2261344379589494E-2</v>
      </c>
      <c r="CO680" s="55" t="s">
        <v>43</v>
      </c>
      <c r="CQ680" s="155"/>
      <c r="CR680" s="318">
        <f>VLOOKUP($C680,'[1]Prioritized List'!$B:$AP,39,FALSE)</f>
        <v>0</v>
      </c>
      <c r="CS680" s="331">
        <v>0</v>
      </c>
      <c r="CT680" s="214">
        <v>0</v>
      </c>
      <c r="CU680" s="302">
        <v>8</v>
      </c>
      <c r="CV680" s="302">
        <v>8</v>
      </c>
      <c r="CW680" s="352" t="s">
        <v>2882</v>
      </c>
      <c r="CY680" s="155"/>
      <c r="CZ680" s="155"/>
      <c r="DA680" s="155"/>
    </row>
    <row r="681" spans="1:105" s="153" customFormat="1">
      <c r="A681" s="55">
        <v>680</v>
      </c>
      <c r="B681" s="150" t="s">
        <v>1349</v>
      </c>
      <c r="C681" s="150" t="s">
        <v>1349</v>
      </c>
      <c r="D681" s="151" t="s">
        <v>29</v>
      </c>
      <c r="E681" s="152"/>
      <c r="G681" s="154"/>
      <c r="H681" s="154"/>
      <c r="I681" s="154"/>
      <c r="J681" s="155"/>
      <c r="K681" s="155" t="s">
        <v>41</v>
      </c>
      <c r="L681" s="155"/>
      <c r="M681" s="158" t="s">
        <v>495</v>
      </c>
      <c r="N681" s="160" t="s">
        <v>503</v>
      </c>
      <c r="O681" s="159" t="s">
        <v>1580</v>
      </c>
      <c r="P681" s="160"/>
      <c r="Q681" s="161" t="s">
        <v>1521</v>
      </c>
      <c r="R681" s="162">
        <v>41913</v>
      </c>
      <c r="S681" s="163" t="s">
        <v>1578</v>
      </c>
      <c r="T681" s="166"/>
      <c r="U681" s="155" t="s">
        <v>66</v>
      </c>
      <c r="W681" s="167"/>
      <c r="X681" s="161" t="s">
        <v>1179</v>
      </c>
      <c r="Y681" s="155"/>
      <c r="Z681" s="155"/>
      <c r="AA681" s="162"/>
      <c r="AB681" s="162"/>
      <c r="AC681" s="269"/>
      <c r="AD681" s="162"/>
      <c r="AE681" s="168"/>
      <c r="AF681" s="282"/>
      <c r="AG681" s="282"/>
      <c r="AH681" s="167">
        <v>42005</v>
      </c>
      <c r="AJ681" s="168"/>
      <c r="AK681" s="162">
        <v>42101</v>
      </c>
      <c r="AL681" s="162" t="s">
        <v>2013</v>
      </c>
      <c r="AM681" s="71">
        <v>2</v>
      </c>
      <c r="AN681" s="71">
        <v>1</v>
      </c>
      <c r="AO681" s="162">
        <v>42093</v>
      </c>
      <c r="AQ681" s="168"/>
      <c r="AR681" s="162">
        <v>42093</v>
      </c>
      <c r="AS681" s="71"/>
      <c r="AT681" s="282" t="s">
        <v>1967</v>
      </c>
      <c r="AU681" s="168"/>
      <c r="AW681" s="71"/>
      <c r="AX681" s="155" t="s">
        <v>1967</v>
      </c>
      <c r="AY681">
        <v>36.471499999999999</v>
      </c>
      <c r="AZ681">
        <v>120.92006666666667</v>
      </c>
      <c r="BA681" s="157">
        <v>0</v>
      </c>
      <c r="BB681" s="164">
        <v>2.5</v>
      </c>
      <c r="BC681" s="165"/>
      <c r="BD681" s="155" t="s">
        <v>74</v>
      </c>
      <c r="BE681" s="303">
        <v>8.7892857142857146</v>
      </c>
      <c r="BF681" s="296" t="s">
        <v>1967</v>
      </c>
      <c r="BG681" s="162">
        <v>42212</v>
      </c>
      <c r="BH681" s="162" t="s">
        <v>1124</v>
      </c>
      <c r="BI681" s="95" t="s">
        <v>2023</v>
      </c>
      <c r="BJ681" s="99">
        <v>100.655</v>
      </c>
      <c r="BK681" s="307">
        <v>7.1827613727055099E-3</v>
      </c>
      <c r="BL681" s="93" t="s">
        <v>2015</v>
      </c>
      <c r="BM681" s="55">
        <v>3</v>
      </c>
      <c r="BN681" s="320" t="s">
        <v>2138</v>
      </c>
      <c r="BO681" s="358">
        <v>0</v>
      </c>
      <c r="BP681" s="358">
        <v>0.32300000000000001</v>
      </c>
      <c r="BQ681" s="358">
        <v>0.05</v>
      </c>
      <c r="BR681" s="358">
        <v>1E-3</v>
      </c>
      <c r="BS681" s="358">
        <v>0.624</v>
      </c>
      <c r="BT681" s="358">
        <v>1E-3</v>
      </c>
      <c r="BU681" s="359">
        <v>1E-3</v>
      </c>
      <c r="BV681" s="358">
        <v>9.4499599999999999E-6</v>
      </c>
      <c r="BW681" s="358">
        <v>0.42390557600000001</v>
      </c>
      <c r="BX681" s="358">
        <v>0.12903895300000001</v>
      </c>
      <c r="BY681" s="358">
        <v>9.4499599999999999E-6</v>
      </c>
      <c r="BZ681" s="358">
        <v>0.29574329399999999</v>
      </c>
      <c r="CA681" s="358">
        <v>6.3122847999999995E-2</v>
      </c>
      <c r="CB681" s="359">
        <v>8.8170428999999995E-2</v>
      </c>
      <c r="CC681" s="64">
        <v>296</v>
      </c>
      <c r="CD681" s="64">
        <v>307</v>
      </c>
      <c r="CE681" s="64">
        <v>267</v>
      </c>
      <c r="CF681" s="64">
        <v>283</v>
      </c>
      <c r="CG681" s="64">
        <v>248</v>
      </c>
      <c r="CH681" s="64">
        <v>193</v>
      </c>
      <c r="CI681" s="64">
        <v>213</v>
      </c>
      <c r="CJ681" s="64">
        <v>224</v>
      </c>
      <c r="CK681" s="64">
        <v>226</v>
      </c>
      <c r="CL681" s="327">
        <v>259</v>
      </c>
      <c r="CM681" s="328">
        <v>0.104580262967779</v>
      </c>
      <c r="CN681" s="328">
        <v>0.182146775963338</v>
      </c>
      <c r="CO681" s="55" t="s">
        <v>74</v>
      </c>
      <c r="CQ681" s="155"/>
      <c r="CR681" s="318">
        <f>VLOOKUP($C681,'[1]Prioritized List'!$B:$AP,39,FALSE)</f>
        <v>0</v>
      </c>
      <c r="CS681" s="331">
        <v>0</v>
      </c>
      <c r="CT681" s="214">
        <v>0</v>
      </c>
      <c r="CU681" s="302">
        <v>8</v>
      </c>
      <c r="CV681" s="302">
        <v>8</v>
      </c>
      <c r="CW681" s="352" t="s">
        <v>2883</v>
      </c>
      <c r="CY681" s="155"/>
      <c r="CZ681" s="155"/>
      <c r="DA681" s="155"/>
    </row>
    <row r="682" spans="1:105" s="153" customFormat="1">
      <c r="A682" s="55">
        <v>681</v>
      </c>
      <c r="B682" s="150" t="s">
        <v>1350</v>
      </c>
      <c r="C682" s="150" t="s">
        <v>1350</v>
      </c>
      <c r="D682" s="151" t="s">
        <v>29</v>
      </c>
      <c r="E682" s="152"/>
      <c r="G682" s="154"/>
      <c r="H682" s="154"/>
      <c r="I682" s="154"/>
      <c r="J682" s="155"/>
      <c r="K682" s="155" t="s">
        <v>41</v>
      </c>
      <c r="L682" s="155"/>
      <c r="M682" s="158" t="s">
        <v>495</v>
      </c>
      <c r="N682" s="160" t="s">
        <v>503</v>
      </c>
      <c r="O682" s="159" t="s">
        <v>1580</v>
      </c>
      <c r="P682" s="160"/>
      <c r="Q682" s="161" t="s">
        <v>1521</v>
      </c>
      <c r="R682" s="162">
        <v>41913</v>
      </c>
      <c r="S682" s="163" t="s">
        <v>1578</v>
      </c>
      <c r="T682" s="166"/>
      <c r="U682" s="155" t="s">
        <v>66</v>
      </c>
      <c r="W682" s="167"/>
      <c r="X682" s="161" t="s">
        <v>1179</v>
      </c>
      <c r="Y682" s="155"/>
      <c r="Z682" s="155"/>
      <c r="AA682" s="162"/>
      <c r="AB682" s="162"/>
      <c r="AC682" s="269"/>
      <c r="AD682" s="162"/>
      <c r="AE682" s="168"/>
      <c r="AF682" s="282"/>
      <c r="AG682" s="282"/>
      <c r="AH682" s="167">
        <v>42005</v>
      </c>
      <c r="AJ682" s="168"/>
      <c r="AK682" s="162">
        <v>42101</v>
      </c>
      <c r="AL682" s="162" t="s">
        <v>2013</v>
      </c>
      <c r="AM682" s="71">
        <v>2</v>
      </c>
      <c r="AN682" s="71">
        <v>1</v>
      </c>
      <c r="AO682" s="162">
        <v>42093</v>
      </c>
      <c r="AQ682" s="168"/>
      <c r="AR682" s="162">
        <v>42093</v>
      </c>
      <c r="AS682" s="71"/>
      <c r="AT682" s="282" t="s">
        <v>1967</v>
      </c>
      <c r="AU682" s="168"/>
      <c r="AW682" s="71"/>
      <c r="AX682" s="155" t="s">
        <v>1967</v>
      </c>
      <c r="AY682">
        <v>36.512866666666675</v>
      </c>
      <c r="AZ682">
        <v>120.94791666666666</v>
      </c>
      <c r="BA682" s="157">
        <v>2</v>
      </c>
      <c r="BB682" s="164">
        <v>1.5</v>
      </c>
      <c r="BC682" s="165"/>
      <c r="BD682" s="155" t="s">
        <v>43</v>
      </c>
      <c r="BE682" s="303">
        <v>4.2417857142857134</v>
      </c>
      <c r="BF682" s="296" t="s">
        <v>1967</v>
      </c>
      <c r="BG682" s="162">
        <v>42212</v>
      </c>
      <c r="BH682" s="162" t="s">
        <v>1124</v>
      </c>
      <c r="BI682" s="95" t="s">
        <v>2023</v>
      </c>
      <c r="BJ682" s="99">
        <v>115.36129999999999</v>
      </c>
      <c r="BK682" s="307">
        <v>9.5192765349833399E-4</v>
      </c>
      <c r="BL682" s="93" t="s">
        <v>2015</v>
      </c>
      <c r="BM682" s="55">
        <v>4</v>
      </c>
      <c r="BN682" s="326" t="s">
        <v>2139</v>
      </c>
      <c r="BO682" s="358">
        <v>0</v>
      </c>
      <c r="BP682" s="358">
        <v>0.98099999999999998</v>
      </c>
      <c r="BQ682" s="358">
        <v>3.0000000000000001E-3</v>
      </c>
      <c r="BR682" s="358">
        <v>0</v>
      </c>
      <c r="BS682" s="358">
        <v>1.6E-2</v>
      </c>
      <c r="BT682" s="358">
        <v>0</v>
      </c>
      <c r="BU682" s="359">
        <v>0</v>
      </c>
      <c r="BV682" s="358">
        <v>8.6096450000000008E-3</v>
      </c>
      <c r="BW682" s="358">
        <v>0.53312536200000005</v>
      </c>
      <c r="BX682" s="358">
        <v>0.162862484</v>
      </c>
      <c r="BY682" s="358">
        <v>1.7839509E-2</v>
      </c>
      <c r="BZ682" s="358">
        <v>0.18212163000000001</v>
      </c>
      <c r="CA682" s="358">
        <v>3.1723612999999998E-2</v>
      </c>
      <c r="CB682" s="359">
        <v>6.3717757E-2</v>
      </c>
      <c r="CC682" s="64">
        <v>296</v>
      </c>
      <c r="CD682" s="64">
        <v>307</v>
      </c>
      <c r="CE682" s="64">
        <v>267</v>
      </c>
      <c r="CF682" s="64">
        <v>284</v>
      </c>
      <c r="CG682" s="64">
        <v>248</v>
      </c>
      <c r="CH682" s="64">
        <v>193</v>
      </c>
      <c r="CI682" s="64">
        <v>213</v>
      </c>
      <c r="CJ682" s="64">
        <v>224</v>
      </c>
      <c r="CK682" s="64">
        <v>226</v>
      </c>
      <c r="CL682" s="327">
        <v>259</v>
      </c>
      <c r="CM682" s="328">
        <v>0.23242306025140899</v>
      </c>
      <c r="CN682" s="328">
        <v>0.102326632030721</v>
      </c>
      <c r="CO682" s="55" t="s">
        <v>43</v>
      </c>
      <c r="CQ682" s="155"/>
      <c r="CR682" s="318">
        <f>VLOOKUP($C682,'[1]Prioritized List'!$B:$AP,39,FALSE)</f>
        <v>0</v>
      </c>
      <c r="CS682" s="331">
        <v>0</v>
      </c>
      <c r="CT682" s="214">
        <v>0</v>
      </c>
      <c r="CU682" s="302">
        <v>8</v>
      </c>
      <c r="CV682" s="302">
        <v>8</v>
      </c>
      <c r="CW682" s="352" t="s">
        <v>2884</v>
      </c>
      <c r="CY682" s="155"/>
      <c r="CZ682" s="155"/>
      <c r="DA682" s="155"/>
    </row>
    <row r="683" spans="1:105" s="153" customFormat="1">
      <c r="A683" s="55">
        <v>682</v>
      </c>
      <c r="B683" s="150" t="s">
        <v>1351</v>
      </c>
      <c r="C683" s="150" t="s">
        <v>1351</v>
      </c>
      <c r="D683" s="151" t="s">
        <v>29</v>
      </c>
      <c r="E683" s="152"/>
      <c r="G683" s="154"/>
      <c r="H683" s="154"/>
      <c r="I683" s="154"/>
      <c r="J683" s="155"/>
      <c r="K683" s="155" t="s">
        <v>41</v>
      </c>
      <c r="L683" s="155"/>
      <c r="M683" s="158" t="s">
        <v>495</v>
      </c>
      <c r="N683" s="160" t="s">
        <v>503</v>
      </c>
      <c r="O683" s="159" t="s">
        <v>1581</v>
      </c>
      <c r="P683" s="160"/>
      <c r="Q683" s="161" t="s">
        <v>1521</v>
      </c>
      <c r="R683" s="162">
        <v>41914</v>
      </c>
      <c r="S683" s="163" t="s">
        <v>1527</v>
      </c>
      <c r="T683" s="166"/>
      <c r="U683" s="155" t="s">
        <v>66</v>
      </c>
      <c r="W683" s="167"/>
      <c r="X683" s="161" t="s">
        <v>1179</v>
      </c>
      <c r="Y683" s="155"/>
      <c r="Z683" s="155"/>
      <c r="AA683" s="162"/>
      <c r="AB683" s="162"/>
      <c r="AC683" s="269"/>
      <c r="AD683" s="162"/>
      <c r="AE683" s="168"/>
      <c r="AF683" s="282"/>
      <c r="AG683" s="282"/>
      <c r="AH683" s="167">
        <v>42005</v>
      </c>
      <c r="AJ683" s="168"/>
      <c r="AK683" s="162">
        <v>42101</v>
      </c>
      <c r="AL683" s="162" t="s">
        <v>2013</v>
      </c>
      <c r="AM683" s="71">
        <v>2</v>
      </c>
      <c r="AN683" s="71">
        <v>1</v>
      </c>
      <c r="AO683" s="162">
        <v>42093</v>
      </c>
      <c r="AQ683" s="168"/>
      <c r="AR683" s="162">
        <v>42093</v>
      </c>
      <c r="AS683" s="71"/>
      <c r="AT683" s="282" t="s">
        <v>1967</v>
      </c>
      <c r="AU683" s="168"/>
      <c r="AW683" s="71"/>
      <c r="AX683" s="155" t="s">
        <v>1967</v>
      </c>
      <c r="AY683">
        <v>36.72761666666667</v>
      </c>
      <c r="AZ683">
        <v>121.22423333333333</v>
      </c>
      <c r="BA683" s="157">
        <v>11</v>
      </c>
      <c r="BB683" s="164">
        <v>1.2</v>
      </c>
      <c r="BC683" s="165"/>
      <c r="BD683" s="155" t="s">
        <v>43</v>
      </c>
      <c r="BE683" s="303">
        <v>4.3946428571428573</v>
      </c>
      <c r="BF683" s="296" t="s">
        <v>1967</v>
      </c>
      <c r="BG683" s="162">
        <v>42226</v>
      </c>
      <c r="BH683" s="162" t="s">
        <v>1124</v>
      </c>
      <c r="BI683" s="95" t="s">
        <v>2023</v>
      </c>
      <c r="BJ683" s="99">
        <v>31.593499999999995</v>
      </c>
      <c r="BK683" s="307"/>
      <c r="BL683" s="93" t="s">
        <v>2015</v>
      </c>
      <c r="BM683" s="55">
        <v>4</v>
      </c>
      <c r="BN683" s="326" t="s">
        <v>2139</v>
      </c>
      <c r="BO683" s="358">
        <v>0</v>
      </c>
      <c r="BP683" s="358">
        <v>0.91900000000000004</v>
      </c>
      <c r="BQ683" s="358">
        <v>1.9E-2</v>
      </c>
      <c r="BR683" s="358">
        <v>6.0000000000000001E-3</v>
      </c>
      <c r="BS683" s="358">
        <v>5.5E-2</v>
      </c>
      <c r="BT683" s="358">
        <v>0</v>
      </c>
      <c r="BU683" s="359">
        <v>0</v>
      </c>
      <c r="BV683" s="358">
        <v>9.7208599999999993E-6</v>
      </c>
      <c r="BW683" s="358">
        <v>0.51650180999999995</v>
      </c>
      <c r="BX683" s="358">
        <v>0.15133195799999999</v>
      </c>
      <c r="BY683" s="358">
        <v>1.8355977999999998E-2</v>
      </c>
      <c r="BZ683" s="358">
        <v>0.20964830500000001</v>
      </c>
      <c r="CA683" s="358">
        <v>3.5639883999999997E-2</v>
      </c>
      <c r="CB683" s="359">
        <v>6.8512344000000003E-2</v>
      </c>
      <c r="CC683" s="64">
        <v>296</v>
      </c>
      <c r="CD683" s="64">
        <v>308</v>
      </c>
      <c r="CE683" s="64">
        <v>267</v>
      </c>
      <c r="CF683" s="64">
        <v>284</v>
      </c>
      <c r="CG683" s="64">
        <v>248</v>
      </c>
      <c r="CH683" s="64">
        <v>193</v>
      </c>
      <c r="CI683" s="64">
        <v>213</v>
      </c>
      <c r="CJ683" s="64">
        <v>224</v>
      </c>
      <c r="CK683" s="64">
        <v>226</v>
      </c>
      <c r="CL683" s="327">
        <v>259</v>
      </c>
      <c r="CM683" s="328">
        <v>0.13477821124115</v>
      </c>
      <c r="CN683" s="328">
        <v>0.11743094753014301</v>
      </c>
      <c r="CO683" s="55" t="s">
        <v>43</v>
      </c>
      <c r="CQ683" s="155"/>
      <c r="CR683" s="318">
        <f>VLOOKUP($C683,'[1]Prioritized List'!$B:$AP,39,FALSE)</f>
        <v>0</v>
      </c>
      <c r="CS683" s="331">
        <v>0</v>
      </c>
      <c r="CT683" s="214">
        <v>0</v>
      </c>
      <c r="CU683" s="302">
        <v>8</v>
      </c>
      <c r="CV683" s="302">
        <v>8</v>
      </c>
      <c r="CW683" s="352" t="s">
        <v>2885</v>
      </c>
      <c r="CY683" s="155"/>
      <c r="CZ683" s="155"/>
      <c r="DA683" s="155"/>
    </row>
    <row r="684" spans="1:105" s="153" customFormat="1">
      <c r="A684" s="55">
        <v>683</v>
      </c>
      <c r="B684" s="150" t="s">
        <v>1352</v>
      </c>
      <c r="C684" s="150" t="s">
        <v>1352</v>
      </c>
      <c r="D684" s="151" t="s">
        <v>29</v>
      </c>
      <c r="E684" s="152"/>
      <c r="G684" s="154"/>
      <c r="H684" s="154"/>
      <c r="I684" s="154"/>
      <c r="J684" s="155"/>
      <c r="K684" s="155" t="s">
        <v>41</v>
      </c>
      <c r="L684" s="155"/>
      <c r="M684" s="158" t="s">
        <v>495</v>
      </c>
      <c r="N684" s="160" t="s">
        <v>503</v>
      </c>
      <c r="O684" s="159" t="s">
        <v>1581</v>
      </c>
      <c r="P684" s="160"/>
      <c r="Q684" s="161" t="s">
        <v>1521</v>
      </c>
      <c r="R684" s="162">
        <v>41914</v>
      </c>
      <c r="S684" s="163" t="s">
        <v>1527</v>
      </c>
      <c r="T684" s="166"/>
      <c r="U684" s="155" t="s">
        <v>66</v>
      </c>
      <c r="W684" s="167"/>
      <c r="X684" s="161" t="s">
        <v>1179</v>
      </c>
      <c r="Y684" s="155"/>
      <c r="Z684" s="155"/>
      <c r="AA684" s="162"/>
      <c r="AB684" s="162"/>
      <c r="AC684" s="269"/>
      <c r="AD684" s="162"/>
      <c r="AE684" s="168"/>
      <c r="AF684" s="282"/>
      <c r="AG684" s="282"/>
      <c r="AH684" s="167">
        <v>42005</v>
      </c>
      <c r="AJ684" s="168"/>
      <c r="AK684" s="162">
        <v>42101</v>
      </c>
      <c r="AL684" s="162" t="s">
        <v>2013</v>
      </c>
      <c r="AM684" s="71">
        <v>2</v>
      </c>
      <c r="AN684" s="71">
        <v>3</v>
      </c>
      <c r="AO684" s="162">
        <v>42093</v>
      </c>
      <c r="AQ684" s="168"/>
      <c r="AR684" s="162">
        <v>42093</v>
      </c>
      <c r="AS684" s="71"/>
      <c r="AT684" s="282" t="s">
        <v>1967</v>
      </c>
      <c r="AU684" s="168"/>
      <c r="AW684" s="71"/>
      <c r="AX684" s="155" t="s">
        <v>1967</v>
      </c>
      <c r="AY684">
        <v>36.726200000000006</v>
      </c>
      <c r="AZ684">
        <v>121.23895</v>
      </c>
      <c r="BA684" s="157">
        <v>11</v>
      </c>
      <c r="BB684" s="164">
        <v>2</v>
      </c>
      <c r="BC684" s="165"/>
      <c r="BD684" s="155" t="s">
        <v>43</v>
      </c>
      <c r="BE684" s="303">
        <v>4.3182142857142853</v>
      </c>
      <c r="BF684" s="296" t="s">
        <v>1967</v>
      </c>
      <c r="BG684" s="162">
        <v>42226</v>
      </c>
      <c r="BH684" s="162" t="s">
        <v>1124</v>
      </c>
      <c r="BI684" s="95" t="s">
        <v>2023</v>
      </c>
      <c r="BJ684" s="99">
        <v>83.881</v>
      </c>
      <c r="BK684" s="307">
        <v>7.1360608943862999E-3</v>
      </c>
      <c r="BL684" s="93" t="s">
        <v>2015</v>
      </c>
      <c r="BM684" s="55">
        <v>3</v>
      </c>
      <c r="BN684" s="320" t="s">
        <v>2138</v>
      </c>
      <c r="BO684" s="358">
        <v>1E-3</v>
      </c>
      <c r="BP684" s="358">
        <v>0.29399999999999998</v>
      </c>
      <c r="BQ684" s="358">
        <v>1.7000000000000001E-2</v>
      </c>
      <c r="BR684" s="358">
        <v>0</v>
      </c>
      <c r="BS684" s="358">
        <v>0.68400000000000005</v>
      </c>
      <c r="BT684" s="358">
        <v>2E-3</v>
      </c>
      <c r="BU684" s="359">
        <v>3.0000000000000001E-3</v>
      </c>
      <c r="BV684" s="358">
        <v>9.7247899999999998E-6</v>
      </c>
      <c r="BW684" s="358">
        <v>0.45088460499999999</v>
      </c>
      <c r="BX684" s="358">
        <v>0.13780858000000001</v>
      </c>
      <c r="BY684" s="358">
        <v>8.6381519999999996E-3</v>
      </c>
      <c r="BZ684" s="358">
        <v>0.25415191199999998</v>
      </c>
      <c r="CA684" s="358">
        <v>6.3429604000000001E-2</v>
      </c>
      <c r="CB684" s="359">
        <v>8.5077422E-2</v>
      </c>
      <c r="CC684" s="64">
        <v>296</v>
      </c>
      <c r="CD684" s="64">
        <v>307</v>
      </c>
      <c r="CE684" s="64">
        <v>267</v>
      </c>
      <c r="CF684" s="64">
        <v>284</v>
      </c>
      <c r="CG684" s="64">
        <v>248</v>
      </c>
      <c r="CH684" s="64">
        <v>193</v>
      </c>
      <c r="CI684" s="64">
        <v>213</v>
      </c>
      <c r="CJ684" s="64">
        <v>224</v>
      </c>
      <c r="CK684" s="64">
        <v>226</v>
      </c>
      <c r="CL684" s="327">
        <v>259</v>
      </c>
      <c r="CM684" s="328">
        <v>0.18430862592111</v>
      </c>
      <c r="CN684" s="328">
        <v>0.145853261062104</v>
      </c>
      <c r="CO684" s="55" t="s">
        <v>2050</v>
      </c>
      <c r="CQ684" s="155"/>
      <c r="CR684" s="318">
        <f>VLOOKUP($C684,'[1]Prioritized List'!$B:$AP,39,FALSE)</f>
        <v>0</v>
      </c>
      <c r="CS684" s="331">
        <v>0</v>
      </c>
      <c r="CT684" s="214">
        <v>0</v>
      </c>
      <c r="CU684" s="302">
        <v>8</v>
      </c>
      <c r="CV684" s="302">
        <v>8</v>
      </c>
      <c r="CW684" s="352" t="s">
        <v>2886</v>
      </c>
      <c r="CY684" s="155"/>
      <c r="CZ684" s="155"/>
      <c r="DA684" s="155"/>
    </row>
    <row r="685" spans="1:105" s="153" customFormat="1">
      <c r="A685" s="55">
        <v>684</v>
      </c>
      <c r="B685" s="150" t="s">
        <v>1353</v>
      </c>
      <c r="C685" s="150" t="s">
        <v>1353</v>
      </c>
      <c r="D685" s="151" t="s">
        <v>29</v>
      </c>
      <c r="E685" s="152"/>
      <c r="G685" s="154"/>
      <c r="H685" s="154"/>
      <c r="I685" s="154"/>
      <c r="J685" s="155"/>
      <c r="K685" s="155" t="s">
        <v>41</v>
      </c>
      <c r="L685" s="155"/>
      <c r="M685" s="158" t="s">
        <v>495</v>
      </c>
      <c r="N685" s="160" t="s">
        <v>503</v>
      </c>
      <c r="O685" s="159" t="s">
        <v>1581</v>
      </c>
      <c r="P685" s="160"/>
      <c r="Q685" s="161" t="s">
        <v>1521</v>
      </c>
      <c r="R685" s="162">
        <v>41914</v>
      </c>
      <c r="S685" s="163" t="s">
        <v>1527</v>
      </c>
      <c r="T685" s="166"/>
      <c r="U685" s="155" t="s">
        <v>66</v>
      </c>
      <c r="W685" s="167"/>
      <c r="X685" s="161" t="s">
        <v>1179</v>
      </c>
      <c r="Y685" s="155"/>
      <c r="Z685" s="155"/>
      <c r="AA685" s="162"/>
      <c r="AB685" s="162"/>
      <c r="AC685" s="269"/>
      <c r="AD685" s="162"/>
      <c r="AE685" s="168"/>
      <c r="AF685" s="282"/>
      <c r="AG685" s="282"/>
      <c r="AH685" s="167">
        <v>42005</v>
      </c>
      <c r="AJ685" s="168"/>
      <c r="AK685" s="162">
        <v>42101</v>
      </c>
      <c r="AL685" s="162" t="s">
        <v>2013</v>
      </c>
      <c r="AM685" s="71">
        <v>2</v>
      </c>
      <c r="AN685" s="71">
        <v>1</v>
      </c>
      <c r="AO685" s="162">
        <v>42093</v>
      </c>
      <c r="AQ685" s="168"/>
      <c r="AR685" s="162">
        <v>42093</v>
      </c>
      <c r="AS685" s="71"/>
      <c r="AT685" s="282" t="s">
        <v>1967</v>
      </c>
      <c r="AU685" s="168"/>
      <c r="AW685" s="71"/>
      <c r="AX685" s="155" t="s">
        <v>1967</v>
      </c>
      <c r="AY685">
        <v>36.728683333333336</v>
      </c>
      <c r="AZ685">
        <v>121.26711666666667</v>
      </c>
      <c r="BA685" s="157">
        <v>26</v>
      </c>
      <c r="BB685" s="164">
        <v>2.1</v>
      </c>
      <c r="BC685" s="165"/>
      <c r="BD685" s="155" t="s">
        <v>43</v>
      </c>
      <c r="BE685" s="303">
        <v>4.2799999999999994</v>
      </c>
      <c r="BF685" s="296" t="s">
        <v>1967</v>
      </c>
      <c r="BG685" s="162" t="s">
        <v>2024</v>
      </c>
      <c r="BH685" s="162" t="s">
        <v>1124</v>
      </c>
      <c r="BI685" s="95">
        <v>42326</v>
      </c>
      <c r="BJ685" s="346">
        <v>43.906399999999991</v>
      </c>
      <c r="BK685" s="307"/>
      <c r="BL685" s="93" t="s">
        <v>2015</v>
      </c>
      <c r="BM685" s="55">
        <v>4</v>
      </c>
      <c r="BN685" s="326" t="s">
        <v>2139</v>
      </c>
      <c r="BO685" s="358">
        <v>2E-3</v>
      </c>
      <c r="BP685" s="358">
        <v>0.91600000000000004</v>
      </c>
      <c r="BQ685" s="358">
        <v>1.4E-2</v>
      </c>
      <c r="BR685" s="358">
        <v>1.2999999999999999E-2</v>
      </c>
      <c r="BS685" s="358">
        <v>4.3999999999999997E-2</v>
      </c>
      <c r="BT685" s="358">
        <v>8.9999999999999993E-3</v>
      </c>
      <c r="BU685" s="359">
        <v>2E-3</v>
      </c>
      <c r="BV685" s="358">
        <v>9.6628399999999995E-6</v>
      </c>
      <c r="BW685" s="358">
        <v>0.51136463399999998</v>
      </c>
      <c r="BX685" s="358">
        <v>0.14593368800000001</v>
      </c>
      <c r="BY685" s="358">
        <v>1.7004262999999999E-2</v>
      </c>
      <c r="BZ685" s="358">
        <v>0.21945810900000001</v>
      </c>
      <c r="CA685" s="358">
        <v>3.4108204000000003E-2</v>
      </c>
      <c r="CB685" s="359">
        <v>7.2121438999999996E-2</v>
      </c>
      <c r="CC685" s="64">
        <v>296</v>
      </c>
      <c r="CD685" s="64">
        <v>307</v>
      </c>
      <c r="CE685" s="64">
        <v>267</v>
      </c>
      <c r="CF685" s="64">
        <v>284</v>
      </c>
      <c r="CG685" s="64">
        <v>248</v>
      </c>
      <c r="CH685" s="64">
        <v>193</v>
      </c>
      <c r="CI685" s="64">
        <v>213</v>
      </c>
      <c r="CJ685" s="64">
        <v>224</v>
      </c>
      <c r="CK685" s="64">
        <v>226</v>
      </c>
      <c r="CL685" s="327">
        <v>259</v>
      </c>
      <c r="CM685" s="328">
        <v>0.119578095650917</v>
      </c>
      <c r="CN685" s="328">
        <v>0.12895920175928099</v>
      </c>
      <c r="CO685" s="55" t="s">
        <v>43</v>
      </c>
      <c r="CQ685" s="155"/>
      <c r="CR685" s="318">
        <f>VLOOKUP($C685,'[1]Prioritized List'!$B:$AP,39,FALSE)</f>
        <v>0</v>
      </c>
      <c r="CS685" s="331">
        <v>0</v>
      </c>
      <c r="CT685" s="214">
        <v>0</v>
      </c>
      <c r="CU685" s="302">
        <v>8</v>
      </c>
      <c r="CV685" s="302">
        <v>8</v>
      </c>
      <c r="CW685" s="352" t="s">
        <v>2887</v>
      </c>
      <c r="CY685" s="155"/>
      <c r="CZ685" s="155"/>
      <c r="DA685" s="155" t="s">
        <v>3040</v>
      </c>
    </row>
    <row r="686" spans="1:105" s="153" customFormat="1">
      <c r="A686" s="55">
        <v>685</v>
      </c>
      <c r="B686" s="150" t="s">
        <v>1354</v>
      </c>
      <c r="C686" s="150" t="s">
        <v>1354</v>
      </c>
      <c r="D686" s="151" t="s">
        <v>29</v>
      </c>
      <c r="E686" s="152"/>
      <c r="G686" s="154"/>
      <c r="H686" s="154"/>
      <c r="I686" s="154"/>
      <c r="J686" s="155"/>
      <c r="K686" s="155" t="s">
        <v>41</v>
      </c>
      <c r="L686" s="155"/>
      <c r="M686" s="158" t="s">
        <v>495</v>
      </c>
      <c r="N686" s="160" t="s">
        <v>503</v>
      </c>
      <c r="O686" s="159" t="s">
        <v>1581</v>
      </c>
      <c r="P686" s="160"/>
      <c r="Q686" s="161" t="s">
        <v>1521</v>
      </c>
      <c r="R686" s="162">
        <v>41914</v>
      </c>
      <c r="S686" s="163" t="s">
        <v>1527</v>
      </c>
      <c r="T686" s="166"/>
      <c r="U686" s="155" t="s">
        <v>66</v>
      </c>
      <c r="W686" s="167"/>
      <c r="X686" s="161" t="s">
        <v>1179</v>
      </c>
      <c r="Y686" s="155"/>
      <c r="Z686" s="155"/>
      <c r="AA686" s="162"/>
      <c r="AB686" s="162"/>
      <c r="AC686" s="269"/>
      <c r="AD686" s="162"/>
      <c r="AE686" s="168"/>
      <c r="AF686" s="282"/>
      <c r="AG686" s="282"/>
      <c r="AH686" s="167">
        <v>42005</v>
      </c>
      <c r="AJ686" s="168"/>
      <c r="AK686" s="162">
        <v>42101</v>
      </c>
      <c r="AL686" s="162" t="s">
        <v>2013</v>
      </c>
      <c r="AM686" s="71">
        <v>2</v>
      </c>
      <c r="AN686" s="71">
        <v>3</v>
      </c>
      <c r="AO686" s="162">
        <v>42093</v>
      </c>
      <c r="AQ686" s="168"/>
      <c r="AR686" s="162">
        <v>42093</v>
      </c>
      <c r="AS686" s="71"/>
      <c r="AT686" s="282" t="s">
        <v>1967</v>
      </c>
      <c r="AU686" s="168"/>
      <c r="AW686" s="71"/>
      <c r="AX686" s="155" t="s">
        <v>1967</v>
      </c>
      <c r="AY686">
        <v>36.736266666666673</v>
      </c>
      <c r="AZ686">
        <v>121.292</v>
      </c>
      <c r="BA686" s="157">
        <v>14</v>
      </c>
      <c r="BB686" s="164">
        <v>1.5</v>
      </c>
      <c r="BC686" s="165"/>
      <c r="BD686" s="155" t="s">
        <v>43</v>
      </c>
      <c r="BE686" s="303">
        <v>4.3946428571428573</v>
      </c>
      <c r="BF686" s="296" t="s">
        <v>1967</v>
      </c>
      <c r="BG686" s="162" t="s">
        <v>2024</v>
      </c>
      <c r="BH686" s="162" t="s">
        <v>1124</v>
      </c>
      <c r="BI686" s="95">
        <v>42326</v>
      </c>
      <c r="BJ686" s="38">
        <v>255.81519999999998</v>
      </c>
      <c r="BK686" s="307"/>
      <c r="BL686" s="93" t="s">
        <v>2015</v>
      </c>
      <c r="BM686" s="55">
        <v>4</v>
      </c>
      <c r="BN686" s="326" t="s">
        <v>2139</v>
      </c>
      <c r="BO686" s="358">
        <v>3.0000000000000001E-3</v>
      </c>
      <c r="BP686" s="358">
        <v>0.88100000000000001</v>
      </c>
      <c r="BQ686" s="358">
        <v>2.1999999999999999E-2</v>
      </c>
      <c r="BR686" s="358">
        <v>1.6E-2</v>
      </c>
      <c r="BS686" s="358">
        <v>5.7000000000000002E-2</v>
      </c>
      <c r="BT686" s="358">
        <v>4.0000000000000001E-3</v>
      </c>
      <c r="BU686" s="359">
        <v>1.7999999999999999E-2</v>
      </c>
      <c r="BV686" s="358">
        <v>9.6752399999999995E-6</v>
      </c>
      <c r="BW686" s="358">
        <v>0.51055461300000005</v>
      </c>
      <c r="BX686" s="358">
        <v>0.144477356</v>
      </c>
      <c r="BY686" s="358">
        <v>1.4551431E-2</v>
      </c>
      <c r="BZ686" s="358">
        <v>0.22236440399999999</v>
      </c>
      <c r="CA686" s="358">
        <v>3.4013726000000001E-2</v>
      </c>
      <c r="CB686" s="359">
        <v>7.4028794999999994E-2</v>
      </c>
      <c r="CC686" s="64">
        <v>296</v>
      </c>
      <c r="CD686" s="64">
        <v>307</v>
      </c>
      <c r="CE686" s="64">
        <v>268</v>
      </c>
      <c r="CF686" s="64">
        <v>284</v>
      </c>
      <c r="CG686" s="64">
        <v>248</v>
      </c>
      <c r="CH686" s="64">
        <v>193</v>
      </c>
      <c r="CI686" s="64">
        <v>213</v>
      </c>
      <c r="CJ686" s="64">
        <v>224</v>
      </c>
      <c r="CK686" s="64">
        <v>226</v>
      </c>
      <c r="CL686" s="327">
        <v>259</v>
      </c>
      <c r="CM686" s="328">
        <v>0.118191012859413</v>
      </c>
      <c r="CN686" s="328">
        <v>0.136162543011634</v>
      </c>
      <c r="CO686" s="55" t="s">
        <v>43</v>
      </c>
      <c r="CQ686" s="155"/>
      <c r="CR686" s="318">
        <f>VLOOKUP($C686,'[1]Prioritized List'!$B:$AP,39,FALSE)</f>
        <v>0</v>
      </c>
      <c r="CS686" s="331">
        <v>0</v>
      </c>
      <c r="CT686" s="214">
        <v>0</v>
      </c>
      <c r="CU686" s="302">
        <v>8</v>
      </c>
      <c r="CV686" s="302">
        <v>8</v>
      </c>
      <c r="CW686" s="352" t="s">
        <v>2888</v>
      </c>
      <c r="CY686" s="155"/>
      <c r="CZ686" s="155"/>
      <c r="DA686" s="155" t="s">
        <v>3040</v>
      </c>
    </row>
    <row r="687" spans="1:105" s="153" customFormat="1">
      <c r="A687" s="55">
        <v>686</v>
      </c>
      <c r="B687" s="150" t="s">
        <v>1355</v>
      </c>
      <c r="C687" s="150" t="s">
        <v>1355</v>
      </c>
      <c r="D687" s="151" t="s">
        <v>29</v>
      </c>
      <c r="E687" s="152"/>
      <c r="G687" s="154"/>
      <c r="H687" s="154"/>
      <c r="I687" s="154"/>
      <c r="J687" s="155"/>
      <c r="K687" s="155" t="s">
        <v>41</v>
      </c>
      <c r="L687" s="155"/>
      <c r="M687" s="158" t="s">
        <v>495</v>
      </c>
      <c r="N687" s="160" t="s">
        <v>503</v>
      </c>
      <c r="O687" s="159" t="s">
        <v>1581</v>
      </c>
      <c r="P687" s="160"/>
      <c r="Q687" s="161" t="s">
        <v>1521</v>
      </c>
      <c r="R687" s="162">
        <v>41914</v>
      </c>
      <c r="S687" s="163" t="s">
        <v>1527</v>
      </c>
      <c r="T687" s="166"/>
      <c r="U687" s="155" t="s">
        <v>66</v>
      </c>
      <c r="W687" s="167"/>
      <c r="X687" s="161" t="s">
        <v>1179</v>
      </c>
      <c r="Y687" s="155"/>
      <c r="Z687" s="155"/>
      <c r="AA687" s="162"/>
      <c r="AB687" s="162"/>
      <c r="AC687" s="269"/>
      <c r="AD687" s="162"/>
      <c r="AE687" s="168"/>
      <c r="AF687" s="282"/>
      <c r="AG687" s="282"/>
      <c r="AH687" s="167">
        <v>42005</v>
      </c>
      <c r="AJ687" s="168"/>
      <c r="AK687" s="162">
        <v>42101</v>
      </c>
      <c r="AL687" s="162"/>
      <c r="AM687" s="71">
        <v>2</v>
      </c>
      <c r="AN687" s="71"/>
      <c r="AO687" s="162">
        <v>42093</v>
      </c>
      <c r="AQ687" s="168"/>
      <c r="AR687" s="162">
        <v>42093</v>
      </c>
      <c r="AS687" s="71"/>
      <c r="AT687" s="282" t="s">
        <v>1967</v>
      </c>
      <c r="AU687" s="168"/>
      <c r="AW687" s="71"/>
      <c r="AX687" s="155"/>
      <c r="AY687">
        <v>36.745649999999998</v>
      </c>
      <c r="AZ687">
        <v>121.33903333333332</v>
      </c>
      <c r="BA687" s="157">
        <v>3</v>
      </c>
      <c r="BB687" s="164">
        <v>2.2000000000000002</v>
      </c>
      <c r="BC687" s="165"/>
      <c r="BD687" s="155" t="s">
        <v>43</v>
      </c>
      <c r="BE687" s="303">
        <v>4.4137499999999994</v>
      </c>
      <c r="BF687" s="296" t="s">
        <v>1967</v>
      </c>
      <c r="BG687" s="162">
        <v>42226</v>
      </c>
      <c r="BH687" s="162" t="s">
        <v>1124</v>
      </c>
      <c r="BI687" s="95" t="s">
        <v>2023</v>
      </c>
      <c r="BJ687" s="99">
        <v>34.811899999999994</v>
      </c>
      <c r="BK687" s="307"/>
      <c r="BL687" s="93" t="s">
        <v>2015</v>
      </c>
      <c r="BM687" s="55">
        <v>3</v>
      </c>
      <c r="BN687" s="320" t="s">
        <v>2138</v>
      </c>
      <c r="BO687" s="358">
        <v>0</v>
      </c>
      <c r="BP687" s="358">
        <v>0.30199999999999999</v>
      </c>
      <c r="BQ687" s="358">
        <v>5.5E-2</v>
      </c>
      <c r="BR687" s="358">
        <v>1E-3</v>
      </c>
      <c r="BS687" s="358">
        <v>0.64200000000000002</v>
      </c>
      <c r="BT687" s="358">
        <v>0</v>
      </c>
      <c r="BU687" s="359">
        <v>0</v>
      </c>
      <c r="BV687" s="358">
        <v>9.6349100000000006E-6</v>
      </c>
      <c r="BW687" s="358">
        <v>0.44698387000000001</v>
      </c>
      <c r="BX687" s="358">
        <v>0.13925642099999999</v>
      </c>
      <c r="BY687" s="358">
        <v>8.6452479999999995E-3</v>
      </c>
      <c r="BZ687" s="358">
        <v>0.25720959999999998</v>
      </c>
      <c r="CA687" s="358">
        <v>6.2306576000000002E-2</v>
      </c>
      <c r="CB687" s="359">
        <v>8.5588650000000002E-2</v>
      </c>
      <c r="CC687" s="64">
        <v>296</v>
      </c>
      <c r="CD687" s="64">
        <v>307</v>
      </c>
      <c r="CE687" s="64">
        <v>267</v>
      </c>
      <c r="CF687" s="64">
        <v>284</v>
      </c>
      <c r="CG687" s="64">
        <v>248</v>
      </c>
      <c r="CH687" s="64">
        <v>193</v>
      </c>
      <c r="CI687" s="64">
        <v>213</v>
      </c>
      <c r="CJ687" s="64">
        <v>224</v>
      </c>
      <c r="CK687" s="64">
        <v>226</v>
      </c>
      <c r="CL687" s="327">
        <v>259</v>
      </c>
      <c r="CM687" s="328">
        <v>0.16199971102441801</v>
      </c>
      <c r="CN687" s="328">
        <v>0.145108452015587</v>
      </c>
      <c r="CO687" s="55" t="s">
        <v>2050</v>
      </c>
      <c r="CQ687" s="155"/>
      <c r="CR687" s="318">
        <f>VLOOKUP($C687,'[1]Prioritized List'!$B:$AP,39,FALSE)</f>
        <v>0</v>
      </c>
      <c r="CS687" s="331">
        <v>0</v>
      </c>
      <c r="CT687" s="214">
        <v>0</v>
      </c>
      <c r="CU687" s="302">
        <v>8</v>
      </c>
      <c r="CV687" s="302">
        <v>8</v>
      </c>
      <c r="CW687" s="352" t="s">
        <v>2889</v>
      </c>
      <c r="CY687" s="155"/>
      <c r="CZ687" s="155"/>
      <c r="DA687" s="155"/>
    </row>
    <row r="688" spans="1:105" s="153" customFormat="1">
      <c r="A688" s="55">
        <v>687</v>
      </c>
      <c r="B688" s="150" t="s">
        <v>1356</v>
      </c>
      <c r="C688" s="150" t="s">
        <v>1356</v>
      </c>
      <c r="D688" s="151" t="s">
        <v>29</v>
      </c>
      <c r="E688" s="152"/>
      <c r="G688" s="154"/>
      <c r="H688" s="154"/>
      <c r="I688" s="154"/>
      <c r="J688" s="155"/>
      <c r="K688" s="155" t="s">
        <v>41</v>
      </c>
      <c r="L688" s="155"/>
      <c r="M688" s="158" t="s">
        <v>495</v>
      </c>
      <c r="N688" s="160" t="s">
        <v>503</v>
      </c>
      <c r="O688" s="159" t="s">
        <v>1581</v>
      </c>
      <c r="P688" s="160"/>
      <c r="Q688" s="161" t="s">
        <v>1521</v>
      </c>
      <c r="R688" s="162">
        <v>41914</v>
      </c>
      <c r="S688" s="163" t="s">
        <v>1527</v>
      </c>
      <c r="T688" s="166"/>
      <c r="U688" s="155" t="s">
        <v>66</v>
      </c>
      <c r="W688" s="167"/>
      <c r="X688" s="161" t="s">
        <v>1179</v>
      </c>
      <c r="Y688" s="155"/>
      <c r="Z688" s="155"/>
      <c r="AA688" s="162"/>
      <c r="AB688" s="162"/>
      <c r="AC688" s="269"/>
      <c r="AD688" s="162"/>
      <c r="AE688" s="168"/>
      <c r="AF688" s="282"/>
      <c r="AG688" s="282"/>
      <c r="AH688" s="167">
        <v>42005</v>
      </c>
      <c r="AJ688" s="168"/>
      <c r="AK688" s="162">
        <v>42101</v>
      </c>
      <c r="AL688" s="162" t="s">
        <v>2013</v>
      </c>
      <c r="AM688" s="71">
        <v>2</v>
      </c>
      <c r="AN688" s="71">
        <v>3</v>
      </c>
      <c r="AO688" s="162">
        <v>42093</v>
      </c>
      <c r="AQ688" s="168"/>
      <c r="AR688" s="162">
        <v>42093</v>
      </c>
      <c r="AS688" s="71"/>
      <c r="AT688" s="282" t="s">
        <v>1967</v>
      </c>
      <c r="AU688" s="168"/>
      <c r="AW688" s="71"/>
      <c r="AX688" s="155" t="s">
        <v>1967</v>
      </c>
      <c r="AY688">
        <v>36.745366666666669</v>
      </c>
      <c r="AZ688">
        <v>121.33876666666667</v>
      </c>
      <c r="BA688" s="157">
        <v>2</v>
      </c>
      <c r="BB688" s="164">
        <v>2.2999999999999998</v>
      </c>
      <c r="BC688" s="165"/>
      <c r="BD688" s="155" t="s">
        <v>74</v>
      </c>
      <c r="BE688" s="303">
        <v>8.9039285714285707</v>
      </c>
      <c r="BF688" s="296" t="s">
        <v>1967</v>
      </c>
      <c r="BG688" s="162">
        <v>42226</v>
      </c>
      <c r="BH688" s="162" t="s">
        <v>1124</v>
      </c>
      <c r="BI688" s="95" t="s">
        <v>2023</v>
      </c>
      <c r="BJ688" s="99">
        <v>56.223199999999991</v>
      </c>
      <c r="BK688" s="307">
        <v>8.9719626168224299E-3</v>
      </c>
      <c r="BL688" s="93" t="s">
        <v>2015</v>
      </c>
      <c r="BM688" s="55">
        <v>3</v>
      </c>
      <c r="BN688" s="320" t="s">
        <v>2138</v>
      </c>
      <c r="BO688" s="358">
        <v>1E-3</v>
      </c>
      <c r="BP688" s="358">
        <v>0.29799999999999999</v>
      </c>
      <c r="BQ688" s="358">
        <v>2.7E-2</v>
      </c>
      <c r="BR688" s="358">
        <v>2.4E-2</v>
      </c>
      <c r="BS688" s="358">
        <v>0.64800000000000002</v>
      </c>
      <c r="BT688" s="358">
        <v>1E-3</v>
      </c>
      <c r="BU688" s="359">
        <v>1E-3</v>
      </c>
      <c r="BV688" s="358">
        <v>9.6607200000000002E-6</v>
      </c>
      <c r="BW688" s="358">
        <v>0.44021649899999998</v>
      </c>
      <c r="BX688" s="358">
        <v>0.127243676</v>
      </c>
      <c r="BY688" s="358">
        <v>6.8387250000000004E-3</v>
      </c>
      <c r="BZ688" s="358">
        <v>0.26929883700000001</v>
      </c>
      <c r="CA688" s="358">
        <v>6.8477875999999993E-2</v>
      </c>
      <c r="CB688" s="359">
        <v>8.7914726999999998E-2</v>
      </c>
      <c r="CC688" s="64">
        <v>296</v>
      </c>
      <c r="CD688" s="64">
        <v>307</v>
      </c>
      <c r="CE688" s="64">
        <v>267</v>
      </c>
      <c r="CF688" s="64">
        <v>284</v>
      </c>
      <c r="CG688" s="64">
        <v>248</v>
      </c>
      <c r="CH688" s="64">
        <v>193</v>
      </c>
      <c r="CI688" s="64">
        <v>213</v>
      </c>
      <c r="CJ688" s="64">
        <v>224</v>
      </c>
      <c r="CK688" s="64">
        <v>226</v>
      </c>
      <c r="CL688" s="327">
        <v>259</v>
      </c>
      <c r="CM688" s="328">
        <v>0.15110533159948</v>
      </c>
      <c r="CN688" s="328">
        <v>0.15914351851851899</v>
      </c>
      <c r="CO688" s="55" t="s">
        <v>74</v>
      </c>
      <c r="CQ688" s="155"/>
      <c r="CR688" s="318">
        <f>VLOOKUP($C688,'[1]Prioritized List'!$B:$AP,39,FALSE)</f>
        <v>0</v>
      </c>
      <c r="CS688" s="331">
        <v>0</v>
      </c>
      <c r="CT688" s="214">
        <v>0</v>
      </c>
      <c r="CU688" s="302">
        <v>8</v>
      </c>
      <c r="CV688" s="302">
        <v>8</v>
      </c>
      <c r="CW688" s="352" t="s">
        <v>2890</v>
      </c>
      <c r="CY688" s="155"/>
      <c r="CZ688" s="155"/>
      <c r="DA688" s="155"/>
    </row>
    <row r="689" spans="1:105" s="153" customFormat="1">
      <c r="A689" s="55">
        <v>688</v>
      </c>
      <c r="B689" s="150" t="s">
        <v>1357</v>
      </c>
      <c r="C689" s="150" t="s">
        <v>1357</v>
      </c>
      <c r="D689" s="151" t="s">
        <v>29</v>
      </c>
      <c r="E689" s="152"/>
      <c r="G689" s="154"/>
      <c r="H689" s="154"/>
      <c r="I689" s="154"/>
      <c r="J689" s="155"/>
      <c r="K689" s="155" t="s">
        <v>41</v>
      </c>
      <c r="L689" s="155"/>
      <c r="M689" s="158" t="s">
        <v>495</v>
      </c>
      <c r="N689" s="160" t="s">
        <v>503</v>
      </c>
      <c r="O689" s="159" t="s">
        <v>1581</v>
      </c>
      <c r="P689" s="160"/>
      <c r="Q689" s="161" t="s">
        <v>1521</v>
      </c>
      <c r="R689" s="162">
        <v>41914</v>
      </c>
      <c r="S689" s="163" t="s">
        <v>1527</v>
      </c>
      <c r="T689" s="166"/>
      <c r="U689" s="155" t="s">
        <v>66</v>
      </c>
      <c r="W689" s="167"/>
      <c r="X689" s="161" t="s">
        <v>1179</v>
      </c>
      <c r="Y689" s="155"/>
      <c r="Z689" s="155"/>
      <c r="AA689" s="162"/>
      <c r="AB689" s="162"/>
      <c r="AC689" s="269"/>
      <c r="AD689" s="162"/>
      <c r="AE689" s="168"/>
      <c r="AF689" s="282"/>
      <c r="AG689" s="282"/>
      <c r="AH689" s="167">
        <v>42005</v>
      </c>
      <c r="AJ689" s="168"/>
      <c r="AK689" s="162">
        <v>42101</v>
      </c>
      <c r="AL689" s="162"/>
      <c r="AM689" s="71">
        <v>2</v>
      </c>
      <c r="AN689" s="71"/>
      <c r="AO689" s="162">
        <v>42093</v>
      </c>
      <c r="AQ689" s="168"/>
      <c r="AR689" s="162">
        <v>42093</v>
      </c>
      <c r="AS689" s="71"/>
      <c r="AT689" s="282" t="s">
        <v>1967</v>
      </c>
      <c r="AU689" s="168"/>
      <c r="AW689" s="71"/>
      <c r="AX689" s="155"/>
      <c r="AY689">
        <v>36.760433333333332</v>
      </c>
      <c r="AZ689">
        <v>121.35509999999999</v>
      </c>
      <c r="BA689" s="157">
        <v>5</v>
      </c>
      <c r="BB689" s="164">
        <v>2.1</v>
      </c>
      <c r="BC689" s="165"/>
      <c r="BD689" s="155" t="s">
        <v>74</v>
      </c>
      <c r="BE689" s="303">
        <v>8.4071428571428566</v>
      </c>
      <c r="BF689" s="296" t="s">
        <v>1967</v>
      </c>
      <c r="BG689" s="162" t="s">
        <v>2024</v>
      </c>
      <c r="BH689" s="162" t="s">
        <v>1124</v>
      </c>
      <c r="BI689" s="95">
        <v>42326</v>
      </c>
      <c r="BJ689" s="346">
        <v>855.30319999999995</v>
      </c>
      <c r="BK689" s="307">
        <v>7.4173971679029E-3</v>
      </c>
      <c r="BL689" s="93" t="s">
        <v>2015</v>
      </c>
      <c r="BM689" s="55">
        <v>3</v>
      </c>
      <c r="BN689" s="320" t="s">
        <v>2138</v>
      </c>
      <c r="BO689" s="358">
        <v>2.1999999999999999E-2</v>
      </c>
      <c r="BP689" s="358">
        <v>0.223</v>
      </c>
      <c r="BQ689" s="358">
        <v>2.7E-2</v>
      </c>
      <c r="BR689" s="358">
        <v>8.9999999999999993E-3</v>
      </c>
      <c r="BS689" s="358">
        <v>0.71399999999999997</v>
      </c>
      <c r="BT689" s="358">
        <v>5.0000000000000001E-3</v>
      </c>
      <c r="BU689" s="359">
        <v>0</v>
      </c>
      <c r="BV689" s="358">
        <v>9.5604099999999998E-6</v>
      </c>
      <c r="BW689" s="358">
        <v>0.40965125699999999</v>
      </c>
      <c r="BX689" s="358">
        <v>0.106263807</v>
      </c>
      <c r="BY689" s="358">
        <v>9.5604099999999998E-6</v>
      </c>
      <c r="BZ689" s="358">
        <v>0.32983509300000002</v>
      </c>
      <c r="CA689" s="358">
        <v>7.0937112999999996E-2</v>
      </c>
      <c r="CB689" s="359">
        <v>8.3293610000000004E-2</v>
      </c>
      <c r="CC689" s="64">
        <v>296</v>
      </c>
      <c r="CD689" s="64">
        <v>307</v>
      </c>
      <c r="CE689" s="64">
        <v>267</v>
      </c>
      <c r="CF689" s="64">
        <v>283</v>
      </c>
      <c r="CG689" s="64">
        <v>248</v>
      </c>
      <c r="CH689" s="64">
        <v>193</v>
      </c>
      <c r="CI689" s="64">
        <v>213</v>
      </c>
      <c r="CJ689" s="64">
        <v>224</v>
      </c>
      <c r="CK689" s="64">
        <v>226</v>
      </c>
      <c r="CL689" s="327">
        <v>259</v>
      </c>
      <c r="CM689" s="328">
        <v>6.3227857246062696E-2</v>
      </c>
      <c r="CN689" s="328">
        <v>0.20668167936576501</v>
      </c>
      <c r="CO689" s="55" t="s">
        <v>74</v>
      </c>
      <c r="CQ689" s="155"/>
      <c r="CR689" s="318">
        <f>VLOOKUP($C689,'[1]Prioritized List'!$B:$AP,39,FALSE)</f>
        <v>0</v>
      </c>
      <c r="CS689" s="331">
        <v>0</v>
      </c>
      <c r="CT689" s="214">
        <v>0</v>
      </c>
      <c r="CU689" s="302">
        <v>8</v>
      </c>
      <c r="CV689" s="302">
        <v>8</v>
      </c>
      <c r="CW689" s="352" t="s">
        <v>2891</v>
      </c>
      <c r="CY689" s="155"/>
      <c r="CZ689" s="155" t="s">
        <v>3040</v>
      </c>
      <c r="DA689" s="155"/>
    </row>
    <row r="690" spans="1:105" s="153" customFormat="1">
      <c r="A690" s="55">
        <v>689</v>
      </c>
      <c r="B690" s="150" t="s">
        <v>1358</v>
      </c>
      <c r="C690" s="150" t="s">
        <v>1358</v>
      </c>
      <c r="D690" s="151" t="s">
        <v>29</v>
      </c>
      <c r="E690" s="152"/>
      <c r="G690" s="154"/>
      <c r="H690" s="154"/>
      <c r="I690" s="154"/>
      <c r="J690" s="155"/>
      <c r="K690" s="155" t="s">
        <v>41</v>
      </c>
      <c r="L690" s="155"/>
      <c r="M690" s="158" t="s">
        <v>495</v>
      </c>
      <c r="N690" s="160" t="s">
        <v>503</v>
      </c>
      <c r="O690" s="159" t="s">
        <v>1581</v>
      </c>
      <c r="P690" s="160"/>
      <c r="Q690" s="161" t="s">
        <v>1521</v>
      </c>
      <c r="R690" s="162">
        <v>41914</v>
      </c>
      <c r="S690" s="163" t="s">
        <v>1527</v>
      </c>
      <c r="T690" s="166"/>
      <c r="U690" s="155" t="s">
        <v>66</v>
      </c>
      <c r="W690" s="167"/>
      <c r="X690" s="161" t="s">
        <v>1179</v>
      </c>
      <c r="Y690" s="155"/>
      <c r="Z690" s="155"/>
      <c r="AA690" s="162"/>
      <c r="AB690" s="162"/>
      <c r="AC690" s="269"/>
      <c r="AD690" s="162"/>
      <c r="AE690" s="168"/>
      <c r="AF690" s="282"/>
      <c r="AG690" s="282"/>
      <c r="AH690" s="167">
        <v>42005</v>
      </c>
      <c r="AJ690" s="168"/>
      <c r="AK690" s="162">
        <v>42101</v>
      </c>
      <c r="AL690" s="162" t="s">
        <v>2013</v>
      </c>
      <c r="AM690" s="71">
        <v>2</v>
      </c>
      <c r="AN690" s="71">
        <v>4</v>
      </c>
      <c r="AO690" s="162">
        <v>42093</v>
      </c>
      <c r="AQ690" s="168"/>
      <c r="AR690" s="162">
        <v>42093</v>
      </c>
      <c r="AS690" s="71"/>
      <c r="AT690" s="282" t="s">
        <v>1967</v>
      </c>
      <c r="AU690" s="168"/>
      <c r="AW690" s="71"/>
      <c r="AX690" s="155" t="s">
        <v>1967</v>
      </c>
      <c r="AY690">
        <v>36.775716666666661</v>
      </c>
      <c r="AZ690">
        <v>121.34299999999999</v>
      </c>
      <c r="BA690" s="157">
        <v>11</v>
      </c>
      <c r="BB690" s="164">
        <v>2.1</v>
      </c>
      <c r="BC690" s="165"/>
      <c r="BD690" s="155" t="s">
        <v>74</v>
      </c>
      <c r="BE690" s="303">
        <v>8.8466071428571418</v>
      </c>
      <c r="BF690" s="296" t="s">
        <v>1967</v>
      </c>
      <c r="BG690" s="162" t="s">
        <v>2024</v>
      </c>
      <c r="BH690" s="162" t="s">
        <v>1124</v>
      </c>
      <c r="BI690" s="95">
        <v>42326</v>
      </c>
      <c r="BJ690" s="38">
        <v>759.25519999999995</v>
      </c>
      <c r="BK690" s="307"/>
      <c r="BL690" s="93" t="s">
        <v>2015</v>
      </c>
      <c r="BM690" s="55">
        <v>3</v>
      </c>
      <c r="BN690" s="320" t="s">
        <v>2138</v>
      </c>
      <c r="BO690" s="358">
        <v>5.0000000000000001E-3</v>
      </c>
      <c r="BP690" s="358">
        <v>0.29399999999999998</v>
      </c>
      <c r="BQ690" s="358">
        <v>4.8000000000000001E-2</v>
      </c>
      <c r="BR690" s="358">
        <v>1E-3</v>
      </c>
      <c r="BS690" s="358">
        <v>0.64800000000000002</v>
      </c>
      <c r="BT690" s="358">
        <v>2E-3</v>
      </c>
      <c r="BU690" s="359">
        <v>2E-3</v>
      </c>
      <c r="BV690" s="358">
        <v>9.5107099999999993E-6</v>
      </c>
      <c r="BW690" s="358">
        <v>0.42081424299999998</v>
      </c>
      <c r="BX690" s="358">
        <v>0.116127098</v>
      </c>
      <c r="BY690" s="358">
        <v>9.5107099999999993E-6</v>
      </c>
      <c r="BZ690" s="358">
        <v>0.30441520799999999</v>
      </c>
      <c r="CA690" s="358">
        <v>6.8878784999999998E-2</v>
      </c>
      <c r="CB690" s="359">
        <v>8.9745643999999999E-2</v>
      </c>
      <c r="CC690" s="64">
        <v>296</v>
      </c>
      <c r="CD690" s="64">
        <v>307</v>
      </c>
      <c r="CE690" s="64">
        <v>267</v>
      </c>
      <c r="CF690" s="64">
        <v>284</v>
      </c>
      <c r="CG690" s="64">
        <v>248</v>
      </c>
      <c r="CH690" s="64">
        <v>193</v>
      </c>
      <c r="CI690" s="64">
        <v>213</v>
      </c>
      <c r="CJ690" s="64">
        <v>224</v>
      </c>
      <c r="CK690" s="64">
        <v>226</v>
      </c>
      <c r="CL690" s="327">
        <v>259</v>
      </c>
      <c r="CM690" s="328">
        <v>0.101950585175553</v>
      </c>
      <c r="CN690" s="328">
        <v>0.19210348489236401</v>
      </c>
      <c r="CO690" s="55" t="s">
        <v>74</v>
      </c>
      <c r="CQ690" s="155"/>
      <c r="CR690" s="318">
        <f>VLOOKUP($C690,'[1]Prioritized List'!$B:$AP,39,FALSE)</f>
        <v>0</v>
      </c>
      <c r="CS690" s="331">
        <v>0</v>
      </c>
      <c r="CT690" s="214">
        <v>0</v>
      </c>
      <c r="CU690" s="302">
        <v>8</v>
      </c>
      <c r="CV690" s="302">
        <v>8</v>
      </c>
      <c r="CW690" s="352" t="s">
        <v>2892</v>
      </c>
      <c r="CY690" s="155"/>
      <c r="CZ690" s="155"/>
      <c r="DA690" s="155"/>
    </row>
    <row r="691" spans="1:105" s="153" customFormat="1">
      <c r="A691" s="55">
        <v>690</v>
      </c>
      <c r="B691" s="150" t="s">
        <v>1359</v>
      </c>
      <c r="C691" s="150" t="s">
        <v>1359</v>
      </c>
      <c r="D691" s="151" t="s">
        <v>29</v>
      </c>
      <c r="E691" s="152"/>
      <c r="G691" s="154"/>
      <c r="H691" s="154"/>
      <c r="I691" s="154"/>
      <c r="J691" s="155"/>
      <c r="K691" s="155" t="s">
        <v>41</v>
      </c>
      <c r="L691" s="155"/>
      <c r="M691" s="158" t="s">
        <v>495</v>
      </c>
      <c r="N691" s="160" t="s">
        <v>503</v>
      </c>
      <c r="O691" s="159" t="s">
        <v>1581</v>
      </c>
      <c r="P691" s="160"/>
      <c r="Q691" s="161" t="s">
        <v>1521</v>
      </c>
      <c r="R691" s="162">
        <v>41914</v>
      </c>
      <c r="S691" s="163" t="s">
        <v>1194</v>
      </c>
      <c r="T691" s="166"/>
      <c r="U691" s="155" t="s">
        <v>66</v>
      </c>
      <c r="W691" s="167"/>
      <c r="X691" s="161" t="s">
        <v>1179</v>
      </c>
      <c r="Y691" s="155"/>
      <c r="Z691" s="155"/>
      <c r="AA691" s="162"/>
      <c r="AB691" s="162"/>
      <c r="AC691" s="269"/>
      <c r="AD691" s="162"/>
      <c r="AE691" s="168"/>
      <c r="AF691" s="282"/>
      <c r="AG691" s="282"/>
      <c r="AH691" s="167">
        <v>42005</v>
      </c>
      <c r="AJ691" s="168"/>
      <c r="AK691" s="162">
        <v>42101</v>
      </c>
      <c r="AL691" s="162" t="s">
        <v>2013</v>
      </c>
      <c r="AM691" s="71">
        <v>2</v>
      </c>
      <c r="AN691" s="71">
        <v>2</v>
      </c>
      <c r="AO691" s="162">
        <v>42093</v>
      </c>
      <c r="AQ691" s="168"/>
      <c r="AR691" s="162">
        <v>42093</v>
      </c>
      <c r="AS691" s="71"/>
      <c r="AT691" s="282" t="s">
        <v>1967</v>
      </c>
      <c r="AU691" s="168"/>
      <c r="AW691" s="71"/>
      <c r="AX691" s="155" t="s">
        <v>1967</v>
      </c>
      <c r="AY691">
        <v>36.775716666666661</v>
      </c>
      <c r="AZ691">
        <v>121.34305000000001</v>
      </c>
      <c r="BA691" s="157">
        <v>13</v>
      </c>
      <c r="BB691" s="164">
        <v>1.4</v>
      </c>
      <c r="BC691" s="165"/>
      <c r="BD691" s="155" t="s">
        <v>43</v>
      </c>
      <c r="BE691" s="303">
        <v>4.3564285714285713</v>
      </c>
      <c r="BF691" s="296" t="s">
        <v>1967</v>
      </c>
      <c r="BG691" s="162">
        <v>42226</v>
      </c>
      <c r="BH691" s="162" t="s">
        <v>1124</v>
      </c>
      <c r="BI691" s="95" t="s">
        <v>2023</v>
      </c>
      <c r="BJ691" s="99">
        <v>29.269099999999998</v>
      </c>
      <c r="BK691" s="307"/>
      <c r="BL691" s="93" t="s">
        <v>2015</v>
      </c>
      <c r="BM691" s="55">
        <v>4</v>
      </c>
      <c r="BN691" s="326" t="s">
        <v>2139</v>
      </c>
      <c r="BO691" s="358">
        <v>1E-3</v>
      </c>
      <c r="BP691" s="358">
        <v>0.94299999999999995</v>
      </c>
      <c r="BQ691" s="358">
        <v>1.0999999999999999E-2</v>
      </c>
      <c r="BR691" s="358">
        <v>3.2000000000000001E-2</v>
      </c>
      <c r="BS691" s="358">
        <v>1.0999999999999999E-2</v>
      </c>
      <c r="BT691" s="358">
        <v>1E-3</v>
      </c>
      <c r="BU691" s="359">
        <v>0</v>
      </c>
      <c r="BV691" s="358">
        <v>9.7169399999999995E-6</v>
      </c>
      <c r="BW691" s="358">
        <v>0.51843213200000005</v>
      </c>
      <c r="BX691" s="358">
        <v>0.14914894100000001</v>
      </c>
      <c r="BY691" s="358">
        <v>2.3236782000000001E-2</v>
      </c>
      <c r="BZ691" s="358">
        <v>0.20414502400000001</v>
      </c>
      <c r="CA691" s="358">
        <v>3.5166847000000001E-2</v>
      </c>
      <c r="CB691" s="359">
        <v>6.9860558000000003E-2</v>
      </c>
      <c r="CC691" s="64">
        <v>296</v>
      </c>
      <c r="CD691" s="64">
        <v>307</v>
      </c>
      <c r="CE691" s="64">
        <v>267</v>
      </c>
      <c r="CF691" s="64">
        <v>284</v>
      </c>
      <c r="CG691" s="64">
        <v>248</v>
      </c>
      <c r="CH691" s="64">
        <v>193</v>
      </c>
      <c r="CI691" s="64">
        <v>213</v>
      </c>
      <c r="CJ691" s="64">
        <v>224</v>
      </c>
      <c r="CK691" s="64">
        <v>226</v>
      </c>
      <c r="CL691" s="327">
        <v>259</v>
      </c>
      <c r="CM691" s="328">
        <v>0.14622164427105899</v>
      </c>
      <c r="CN691" s="328">
        <v>0.113115586393637</v>
      </c>
      <c r="CO691" s="55" t="s">
        <v>43</v>
      </c>
      <c r="CQ691" s="155"/>
      <c r="CR691" s="318">
        <f>VLOOKUP($C691,'[1]Prioritized List'!$B:$AP,39,FALSE)</f>
        <v>0</v>
      </c>
      <c r="CS691" s="331">
        <v>0</v>
      </c>
      <c r="CT691" s="214">
        <v>0</v>
      </c>
      <c r="CU691" s="302">
        <v>8</v>
      </c>
      <c r="CV691" s="302">
        <v>8</v>
      </c>
      <c r="CW691" s="352" t="s">
        <v>2893</v>
      </c>
      <c r="CY691" s="155"/>
      <c r="CZ691" s="155"/>
      <c r="DA691" s="155" t="s">
        <v>3040</v>
      </c>
    </row>
    <row r="692" spans="1:105" s="153" customFormat="1">
      <c r="A692" s="55">
        <v>691</v>
      </c>
      <c r="B692" s="150" t="s">
        <v>1360</v>
      </c>
      <c r="C692" s="150" t="s">
        <v>1360</v>
      </c>
      <c r="D692" s="151" t="s">
        <v>29</v>
      </c>
      <c r="E692" s="152"/>
      <c r="G692" s="154"/>
      <c r="H692" s="154"/>
      <c r="I692" s="154"/>
      <c r="J692" s="155"/>
      <c r="K692" s="155" t="s">
        <v>41</v>
      </c>
      <c r="L692" s="155"/>
      <c r="M692" s="158" t="s">
        <v>495</v>
      </c>
      <c r="N692" s="160" t="s">
        <v>503</v>
      </c>
      <c r="O692" s="159" t="s">
        <v>1581</v>
      </c>
      <c r="P692" s="160"/>
      <c r="Q692" s="161" t="s">
        <v>1521</v>
      </c>
      <c r="R692" s="162">
        <v>41914</v>
      </c>
      <c r="S692" s="163" t="s">
        <v>1194</v>
      </c>
      <c r="T692" s="166"/>
      <c r="U692" s="155" t="s">
        <v>66</v>
      </c>
      <c r="W692" s="167"/>
      <c r="X692" s="161" t="s">
        <v>1179</v>
      </c>
      <c r="Y692" s="155"/>
      <c r="Z692" s="155"/>
      <c r="AA692" s="162"/>
      <c r="AB692" s="162"/>
      <c r="AC692" s="269"/>
      <c r="AD692" s="162"/>
      <c r="AE692" s="168"/>
      <c r="AF692" s="282"/>
      <c r="AG692" s="282"/>
      <c r="AH692" s="167">
        <v>42005</v>
      </c>
      <c r="AJ692" s="168"/>
      <c r="AK692" s="162">
        <v>42101</v>
      </c>
      <c r="AL692" s="162"/>
      <c r="AM692" s="71">
        <v>2</v>
      </c>
      <c r="AN692" s="71"/>
      <c r="AO692" s="162">
        <v>42093</v>
      </c>
      <c r="AQ692" s="168"/>
      <c r="AR692" s="162">
        <v>42093</v>
      </c>
      <c r="AS692" s="71"/>
      <c r="AT692" s="282" t="s">
        <v>1967</v>
      </c>
      <c r="AU692" s="168"/>
      <c r="AW692" s="71"/>
      <c r="AX692" s="155" t="s">
        <v>1967</v>
      </c>
      <c r="AY692">
        <v>36.775733333333335</v>
      </c>
      <c r="AZ692">
        <v>121.34316666666666</v>
      </c>
      <c r="BA692" s="157">
        <v>14</v>
      </c>
      <c r="BB692" s="164">
        <v>2.6</v>
      </c>
      <c r="BC692" s="165"/>
      <c r="BD692" s="155"/>
      <c r="BE692" s="303"/>
      <c r="BF692" s="296" t="s">
        <v>2015</v>
      </c>
      <c r="BG692" s="162"/>
      <c r="BH692" s="162"/>
      <c r="BI692" s="95"/>
      <c r="BJ692" s="99"/>
      <c r="BK692" s="307"/>
      <c r="BL692" s="93"/>
      <c r="BM692" s="55"/>
      <c r="BN692" s="55"/>
      <c r="BO692" s="358"/>
      <c r="BP692" s="358"/>
      <c r="BQ692" s="358"/>
      <c r="BR692" s="358"/>
      <c r="BS692" s="358"/>
      <c r="BT692" s="358"/>
      <c r="BU692" s="359"/>
      <c r="BV692" s="358"/>
      <c r="BW692" s="358"/>
      <c r="BX692" s="358"/>
      <c r="BY692" s="358"/>
      <c r="BZ692" s="358"/>
      <c r="CA692" s="358"/>
      <c r="CB692" s="359"/>
      <c r="CC692" s="64"/>
      <c r="CD692" s="64"/>
      <c r="CE692" s="64"/>
      <c r="CF692" s="64"/>
      <c r="CG692" s="64"/>
      <c r="CH692" s="64"/>
      <c r="CI692" s="64"/>
      <c r="CJ692" s="64"/>
      <c r="CK692" s="64"/>
      <c r="CL692" s="327"/>
      <c r="CM692" s="328" t="s">
        <v>2143</v>
      </c>
      <c r="CN692" s="328" t="s">
        <v>2143</v>
      </c>
      <c r="CO692" s="55" t="s">
        <v>2050</v>
      </c>
      <c r="CQ692" s="155"/>
      <c r="CR692" s="318" t="e">
        <f>VLOOKUP($C692,'[1]Prioritized List'!$B:$AP,39,FALSE)</f>
        <v>#N/A</v>
      </c>
      <c r="CS692" s="331">
        <v>0</v>
      </c>
      <c r="CT692" s="214">
        <v>0</v>
      </c>
      <c r="CU692" s="302">
        <v>8</v>
      </c>
      <c r="CV692" s="302">
        <v>8</v>
      </c>
      <c r="CW692" s="353" t="s">
        <v>2143</v>
      </c>
      <c r="CY692" s="155"/>
      <c r="CZ692" s="155"/>
      <c r="DA692" s="155"/>
    </row>
    <row r="693" spans="1:105" s="153" customFormat="1">
      <c r="A693" s="55">
        <v>692</v>
      </c>
      <c r="B693" s="150" t="s">
        <v>1361</v>
      </c>
      <c r="C693" s="150" t="s">
        <v>1361</v>
      </c>
      <c r="D693" s="151" t="s">
        <v>29</v>
      </c>
      <c r="E693" s="152"/>
      <c r="G693" s="154"/>
      <c r="H693" s="154"/>
      <c r="I693" s="154"/>
      <c r="J693" s="155"/>
      <c r="K693" s="155" t="s">
        <v>41</v>
      </c>
      <c r="L693" s="155"/>
      <c r="M693" s="158" t="s">
        <v>495</v>
      </c>
      <c r="N693" s="160" t="s">
        <v>503</v>
      </c>
      <c r="O693" s="159" t="s">
        <v>1581</v>
      </c>
      <c r="P693" s="160"/>
      <c r="Q693" s="161" t="s">
        <v>1521</v>
      </c>
      <c r="R693" s="162">
        <v>41914</v>
      </c>
      <c r="S693" s="163" t="s">
        <v>1194</v>
      </c>
      <c r="T693" s="166"/>
      <c r="U693" s="155" t="s">
        <v>66</v>
      </c>
      <c r="W693" s="167"/>
      <c r="X693" s="161" t="s">
        <v>1179</v>
      </c>
      <c r="Y693" s="155"/>
      <c r="Z693" s="155"/>
      <c r="AA693" s="162"/>
      <c r="AB693" s="162"/>
      <c r="AC693" s="269"/>
      <c r="AD693" s="162"/>
      <c r="AE693" s="168"/>
      <c r="AF693" s="282"/>
      <c r="AG693" s="282"/>
      <c r="AH693" s="167">
        <v>42005</v>
      </c>
      <c r="AJ693" s="168"/>
      <c r="AK693" s="162">
        <v>42101</v>
      </c>
      <c r="AL693" s="162"/>
      <c r="AM693" s="71">
        <v>2</v>
      </c>
      <c r="AN693" s="71"/>
      <c r="AO693" s="162">
        <v>42093</v>
      </c>
      <c r="AQ693" s="168"/>
      <c r="AR693" s="162">
        <v>42093</v>
      </c>
      <c r="AS693" s="71"/>
      <c r="AT693" s="282" t="s">
        <v>1967</v>
      </c>
      <c r="AU693" s="168"/>
      <c r="AW693" s="71"/>
      <c r="AX693" s="155" t="s">
        <v>1967</v>
      </c>
      <c r="AY693">
        <v>36.775733333333335</v>
      </c>
      <c r="AZ693">
        <v>121.34316666666666</v>
      </c>
      <c r="BA693" s="157">
        <v>14</v>
      </c>
      <c r="BB693" s="164">
        <v>2.6</v>
      </c>
      <c r="BC693" s="165"/>
      <c r="BD693" s="155" t="s">
        <v>74</v>
      </c>
      <c r="BE693" s="303">
        <v>8.3498214285714276</v>
      </c>
      <c r="BF693" s="296" t="s">
        <v>1967</v>
      </c>
      <c r="BG693" s="162" t="s">
        <v>2024</v>
      </c>
      <c r="BH693" s="162" t="s">
        <v>1124</v>
      </c>
      <c r="BI693" s="95">
        <v>42326</v>
      </c>
      <c r="BJ693" s="38">
        <v>600.24239999999998</v>
      </c>
      <c r="BK693" s="307"/>
      <c r="BL693" s="93" t="s">
        <v>2015</v>
      </c>
      <c r="BM693" s="55">
        <v>3</v>
      </c>
      <c r="BN693" s="320" t="s">
        <v>2138</v>
      </c>
      <c r="BO693" s="358">
        <v>0</v>
      </c>
      <c r="BP693" s="358">
        <v>0.32200000000000001</v>
      </c>
      <c r="BQ693" s="358">
        <v>3.7999999999999999E-2</v>
      </c>
      <c r="BR693" s="358">
        <v>0.01</v>
      </c>
      <c r="BS693" s="358">
        <v>0.629</v>
      </c>
      <c r="BT693" s="358">
        <v>0</v>
      </c>
      <c r="BU693" s="359">
        <v>1E-3</v>
      </c>
      <c r="BV693" s="358">
        <v>9.5354500000000003E-6</v>
      </c>
      <c r="BW693" s="358">
        <v>0.43190666500000002</v>
      </c>
      <c r="BX693" s="358">
        <v>0.12240392899999999</v>
      </c>
      <c r="BY693" s="358">
        <v>1.8399810000000001E-3</v>
      </c>
      <c r="BZ693" s="358">
        <v>0.29292065499999997</v>
      </c>
      <c r="CA693" s="358">
        <v>6.2334638999999997E-2</v>
      </c>
      <c r="CB693" s="359">
        <v>8.8584596000000002E-2</v>
      </c>
      <c r="CC693" s="64">
        <v>296</v>
      </c>
      <c r="CD693" s="64">
        <v>307</v>
      </c>
      <c r="CE693" s="64">
        <v>267</v>
      </c>
      <c r="CF693" s="64">
        <v>284</v>
      </c>
      <c r="CG693" s="64">
        <v>248</v>
      </c>
      <c r="CH693" s="64">
        <v>193</v>
      </c>
      <c r="CI693" s="64">
        <v>213</v>
      </c>
      <c r="CJ693" s="64">
        <v>224</v>
      </c>
      <c r="CK693" s="64">
        <v>226</v>
      </c>
      <c r="CL693" s="327">
        <v>259</v>
      </c>
      <c r="CM693" s="328">
        <v>0.116081491114001</v>
      </c>
      <c r="CN693" s="328">
        <v>0.177030207924676</v>
      </c>
      <c r="CO693" s="55" t="s">
        <v>74</v>
      </c>
      <c r="CQ693" s="155"/>
      <c r="CR693" s="318">
        <f>VLOOKUP($C693,'[1]Prioritized List'!$B:$AP,39,FALSE)</f>
        <v>0</v>
      </c>
      <c r="CS693" s="331">
        <v>0</v>
      </c>
      <c r="CT693" s="214">
        <v>0</v>
      </c>
      <c r="CU693" s="302">
        <v>8</v>
      </c>
      <c r="CV693" s="302">
        <v>8</v>
      </c>
      <c r="CW693" s="352" t="s">
        <v>2894</v>
      </c>
      <c r="CY693" s="155"/>
      <c r="CZ693" s="155"/>
      <c r="DA693" s="155"/>
    </row>
    <row r="694" spans="1:105" s="153" customFormat="1">
      <c r="A694" s="55">
        <v>693</v>
      </c>
      <c r="B694" s="150" t="s">
        <v>1362</v>
      </c>
      <c r="C694" s="150" t="s">
        <v>1362</v>
      </c>
      <c r="D694" s="151" t="s">
        <v>29</v>
      </c>
      <c r="E694" s="152"/>
      <c r="G694" s="154"/>
      <c r="H694" s="154"/>
      <c r="I694" s="154"/>
      <c r="J694" s="155"/>
      <c r="K694" s="155" t="s">
        <v>41</v>
      </c>
      <c r="L694" s="155"/>
      <c r="M694" s="158" t="s">
        <v>495</v>
      </c>
      <c r="N694" s="160" t="s">
        <v>503</v>
      </c>
      <c r="O694" s="159" t="s">
        <v>1581</v>
      </c>
      <c r="P694" s="160"/>
      <c r="Q694" s="161" t="s">
        <v>1521</v>
      </c>
      <c r="R694" s="162">
        <v>41914</v>
      </c>
      <c r="S694" s="163" t="s">
        <v>1194</v>
      </c>
      <c r="T694" s="166"/>
      <c r="U694" s="155" t="s">
        <v>66</v>
      </c>
      <c r="W694" s="167"/>
      <c r="X694" s="161" t="s">
        <v>1179</v>
      </c>
      <c r="Y694" s="155"/>
      <c r="Z694" s="155"/>
      <c r="AA694" s="162"/>
      <c r="AB694" s="162"/>
      <c r="AC694" s="269"/>
      <c r="AD694" s="162"/>
      <c r="AE694" s="168"/>
      <c r="AF694" s="282"/>
      <c r="AG694" s="282"/>
      <c r="AH694" s="167">
        <v>42005</v>
      </c>
      <c r="AJ694" s="168"/>
      <c r="AK694" s="162">
        <v>42101</v>
      </c>
      <c r="AL694" s="162" t="s">
        <v>2013</v>
      </c>
      <c r="AM694" s="71">
        <v>2</v>
      </c>
      <c r="AN694" s="71">
        <v>3</v>
      </c>
      <c r="AO694" s="162">
        <v>42093</v>
      </c>
      <c r="AQ694" s="168"/>
      <c r="AR694" s="162">
        <v>42093</v>
      </c>
      <c r="AS694" s="71"/>
      <c r="AT694" s="282" t="s">
        <v>1967</v>
      </c>
      <c r="AU694" s="168"/>
      <c r="AW694" s="71"/>
      <c r="AX694" s="155" t="s">
        <v>1967</v>
      </c>
      <c r="AY694">
        <v>36.811716666666662</v>
      </c>
      <c r="AZ694">
        <v>121.36988333333333</v>
      </c>
      <c r="BA694" s="157">
        <v>56</v>
      </c>
      <c r="BB694" s="164">
        <v>2</v>
      </c>
      <c r="BC694" s="165"/>
      <c r="BD694" s="155" t="s">
        <v>74</v>
      </c>
      <c r="BE694" s="303">
        <v>8.8083928571428576</v>
      </c>
      <c r="BF694" s="296" t="s">
        <v>1967</v>
      </c>
      <c r="BG694" s="162">
        <v>42226</v>
      </c>
      <c r="BH694" s="162" t="s">
        <v>1124</v>
      </c>
      <c r="BI694" s="95" t="s">
        <v>2023</v>
      </c>
      <c r="BJ694" s="99">
        <v>129.39709999999997</v>
      </c>
      <c r="BK694" s="307">
        <v>1.1025358324145499E-2</v>
      </c>
      <c r="BL694" s="93" t="s">
        <v>2015</v>
      </c>
      <c r="BM694" s="55">
        <v>3</v>
      </c>
      <c r="BN694" s="320" t="s">
        <v>2138</v>
      </c>
      <c r="BO694" s="358">
        <v>0</v>
      </c>
      <c r="BP694" s="358">
        <v>0.32100000000000001</v>
      </c>
      <c r="BQ694" s="358">
        <v>2.8000000000000001E-2</v>
      </c>
      <c r="BR694" s="358">
        <v>0</v>
      </c>
      <c r="BS694" s="358">
        <v>0.64800000000000002</v>
      </c>
      <c r="BT694" s="358">
        <v>1E-3</v>
      </c>
      <c r="BU694" s="359">
        <v>1E-3</v>
      </c>
      <c r="BV694" s="358">
        <v>2.7958229999999998E-3</v>
      </c>
      <c r="BW694" s="358">
        <v>0.45793268500000001</v>
      </c>
      <c r="BX694" s="358">
        <v>0.138795049</v>
      </c>
      <c r="BY694" s="358">
        <v>9.7971399999999993E-3</v>
      </c>
      <c r="BZ694" s="358">
        <v>0.24395724899999999</v>
      </c>
      <c r="CA694" s="358">
        <v>6.3001103000000003E-2</v>
      </c>
      <c r="CB694" s="359">
        <v>8.3720950000000002E-2</v>
      </c>
      <c r="CC694" s="64">
        <v>296</v>
      </c>
      <c r="CD694" s="64">
        <v>307</v>
      </c>
      <c r="CE694" s="64">
        <v>267</v>
      </c>
      <c r="CF694" s="64">
        <v>284</v>
      </c>
      <c r="CG694" s="64">
        <v>248</v>
      </c>
      <c r="CH694" s="64">
        <v>193</v>
      </c>
      <c r="CI694" s="64">
        <v>213</v>
      </c>
      <c r="CJ694" s="64">
        <v>224</v>
      </c>
      <c r="CK694" s="64">
        <v>226</v>
      </c>
      <c r="CL694" s="327">
        <v>259</v>
      </c>
      <c r="CM694" s="328">
        <v>0.21213697442566101</v>
      </c>
      <c r="CN694" s="328">
        <v>0.13563673708920199</v>
      </c>
      <c r="CO694" s="55" t="s">
        <v>2050</v>
      </c>
      <c r="CQ694" s="155"/>
      <c r="CR694" s="318">
        <f>VLOOKUP($C694,'[1]Prioritized List'!$B:$AP,39,FALSE)</f>
        <v>0</v>
      </c>
      <c r="CS694" s="331">
        <v>0</v>
      </c>
      <c r="CT694" s="214">
        <v>0</v>
      </c>
      <c r="CU694" s="302">
        <v>8</v>
      </c>
      <c r="CV694" s="302">
        <v>8</v>
      </c>
      <c r="CW694" s="352" t="s">
        <v>2895</v>
      </c>
      <c r="CY694" s="155"/>
      <c r="CZ694" s="155"/>
      <c r="DA694" s="155"/>
    </row>
    <row r="695" spans="1:105" s="153" customFormat="1">
      <c r="A695" s="55">
        <v>694</v>
      </c>
      <c r="B695" s="150" t="s">
        <v>1363</v>
      </c>
      <c r="C695" s="150" t="s">
        <v>1363</v>
      </c>
      <c r="D695" s="151" t="s">
        <v>29</v>
      </c>
      <c r="E695" s="152"/>
      <c r="G695" s="154"/>
      <c r="H695" s="154"/>
      <c r="I695" s="154"/>
      <c r="J695" s="155"/>
      <c r="K695" s="155" t="s">
        <v>41</v>
      </c>
      <c r="L695" s="155"/>
      <c r="M695" s="158" t="s">
        <v>495</v>
      </c>
      <c r="N695" s="160" t="s">
        <v>503</v>
      </c>
      <c r="O695" s="159" t="s">
        <v>1582</v>
      </c>
      <c r="P695" s="160"/>
      <c r="Q695" s="161" t="s">
        <v>1521</v>
      </c>
      <c r="R695" s="162">
        <v>41914</v>
      </c>
      <c r="S695" s="163" t="s">
        <v>1527</v>
      </c>
      <c r="T695" s="166" t="s">
        <v>1583</v>
      </c>
      <c r="U695" s="155" t="s">
        <v>66</v>
      </c>
      <c r="W695" s="167"/>
      <c r="X695" s="161" t="s">
        <v>1179</v>
      </c>
      <c r="Y695" s="155"/>
      <c r="Z695" s="155"/>
      <c r="AA695" s="162"/>
      <c r="AB695" s="162"/>
      <c r="AC695" s="269"/>
      <c r="AD695" s="162"/>
      <c r="AE695" s="168"/>
      <c r="AF695" s="282"/>
      <c r="AG695" s="282"/>
      <c r="AH695" s="167">
        <v>42005</v>
      </c>
      <c r="AJ695" s="168"/>
      <c r="AK695" s="162">
        <v>42101</v>
      </c>
      <c r="AL695" s="162" t="s">
        <v>2013</v>
      </c>
      <c r="AM695" s="71">
        <v>2</v>
      </c>
      <c r="AN695" s="71">
        <v>1</v>
      </c>
      <c r="AO695" s="162">
        <v>42093</v>
      </c>
      <c r="AQ695" s="168"/>
      <c r="AR695" s="162">
        <v>42093</v>
      </c>
      <c r="AS695" s="71"/>
      <c r="AT695" s="282" t="s">
        <v>1967</v>
      </c>
      <c r="AU695" s="168"/>
      <c r="AW695" s="71"/>
      <c r="AX695" s="155" t="s">
        <v>1967</v>
      </c>
      <c r="AY695">
        <v>36.835899999999995</v>
      </c>
      <c r="AZ695">
        <v>121.4089</v>
      </c>
      <c r="BA695" s="157">
        <v>32</v>
      </c>
      <c r="BB695" s="164">
        <v>1.5</v>
      </c>
      <c r="BC695" s="165"/>
      <c r="BD695" s="155" t="s">
        <v>74</v>
      </c>
      <c r="BE695" s="303">
        <v>8.2542857142857144</v>
      </c>
      <c r="BF695" s="296" t="s">
        <v>1967</v>
      </c>
      <c r="BG695" s="162">
        <v>42226</v>
      </c>
      <c r="BH695" s="162" t="s">
        <v>1124</v>
      </c>
      <c r="BI695" s="95" t="s">
        <v>2023</v>
      </c>
      <c r="BJ695" s="99">
        <v>97.123699999999999</v>
      </c>
      <c r="BK695" s="307">
        <v>1.4727540500736401E-3</v>
      </c>
      <c r="BL695" s="93" t="s">
        <v>2015</v>
      </c>
      <c r="BM695" s="55">
        <v>3</v>
      </c>
      <c r="BN695" s="320" t="s">
        <v>2138</v>
      </c>
      <c r="BO695" s="358">
        <v>0</v>
      </c>
      <c r="BP695" s="358">
        <v>0.34300000000000003</v>
      </c>
      <c r="BQ695" s="358">
        <v>6.0000000000000001E-3</v>
      </c>
      <c r="BR695" s="358">
        <v>2E-3</v>
      </c>
      <c r="BS695" s="358">
        <v>0.64700000000000002</v>
      </c>
      <c r="BT695" s="358">
        <v>0</v>
      </c>
      <c r="BU695" s="359">
        <v>1E-3</v>
      </c>
      <c r="BV695" s="358">
        <v>1.1506567000000001E-2</v>
      </c>
      <c r="BW695" s="358">
        <v>0.46466741</v>
      </c>
      <c r="BX695" s="358">
        <v>0.14495218200000001</v>
      </c>
      <c r="BY695" s="358">
        <v>1.7168855E-2</v>
      </c>
      <c r="BZ695" s="358">
        <v>0.22049116099999999</v>
      </c>
      <c r="CA695" s="358">
        <v>5.9719867000000003E-2</v>
      </c>
      <c r="CB695" s="359">
        <v>8.1493959000000005E-2</v>
      </c>
      <c r="CC695" s="64">
        <v>296</v>
      </c>
      <c r="CD695" s="64">
        <v>307</v>
      </c>
      <c r="CE695" s="64">
        <v>267</v>
      </c>
      <c r="CF695" s="64">
        <v>284</v>
      </c>
      <c r="CG695" s="64">
        <v>248</v>
      </c>
      <c r="CH695" s="64">
        <v>193</v>
      </c>
      <c r="CI695" s="64">
        <v>213</v>
      </c>
      <c r="CJ695" s="64">
        <v>224</v>
      </c>
      <c r="CK695" s="64">
        <v>226</v>
      </c>
      <c r="CL695" s="327">
        <v>259</v>
      </c>
      <c r="CM695" s="328">
        <v>0.29125848865770798</v>
      </c>
      <c r="CN695" s="328">
        <v>0.120810568376417</v>
      </c>
      <c r="CO695" s="55" t="s">
        <v>2050</v>
      </c>
      <c r="CQ695" s="155"/>
      <c r="CR695" s="318">
        <f>VLOOKUP($C695,'[1]Prioritized List'!$B:$AP,39,FALSE)</f>
        <v>0</v>
      </c>
      <c r="CS695" s="331">
        <v>0</v>
      </c>
      <c r="CT695" s="214">
        <v>0</v>
      </c>
      <c r="CU695" s="302">
        <v>8</v>
      </c>
      <c r="CV695" s="302">
        <v>8</v>
      </c>
      <c r="CW695" s="352" t="s">
        <v>2896</v>
      </c>
      <c r="CY695" s="155"/>
      <c r="CZ695" s="155"/>
      <c r="DA695" s="155"/>
    </row>
    <row r="696" spans="1:105" s="153" customFormat="1">
      <c r="A696" s="55">
        <v>695</v>
      </c>
      <c r="B696" s="150" t="s">
        <v>1364</v>
      </c>
      <c r="C696" s="150" t="s">
        <v>1364</v>
      </c>
      <c r="D696" s="151" t="s">
        <v>29</v>
      </c>
      <c r="E696" s="152"/>
      <c r="G696" s="154"/>
      <c r="H696" s="154"/>
      <c r="I696" s="154"/>
      <c r="J696" s="155"/>
      <c r="K696" s="155" t="s">
        <v>41</v>
      </c>
      <c r="L696" s="155"/>
      <c r="M696" s="158" t="s">
        <v>495</v>
      </c>
      <c r="N696" s="160" t="s">
        <v>503</v>
      </c>
      <c r="O696" s="159" t="s">
        <v>1582</v>
      </c>
      <c r="P696" s="160"/>
      <c r="Q696" s="161" t="s">
        <v>1521</v>
      </c>
      <c r="R696" s="162">
        <v>41914</v>
      </c>
      <c r="S696" s="163" t="s">
        <v>1527</v>
      </c>
      <c r="T696" s="166"/>
      <c r="U696" s="155" t="s">
        <v>66</v>
      </c>
      <c r="W696" s="167"/>
      <c r="X696" s="161" t="s">
        <v>1179</v>
      </c>
      <c r="Y696" s="155"/>
      <c r="Z696" s="155"/>
      <c r="AA696" s="162"/>
      <c r="AB696" s="162"/>
      <c r="AC696" s="269"/>
      <c r="AD696" s="162"/>
      <c r="AE696" s="168"/>
      <c r="AF696" s="282"/>
      <c r="AG696" s="282"/>
      <c r="AH696" s="167">
        <v>42005</v>
      </c>
      <c r="AJ696" s="168"/>
      <c r="AK696" s="162">
        <v>42101</v>
      </c>
      <c r="AL696" s="162" t="s">
        <v>2013</v>
      </c>
      <c r="AM696" s="71">
        <v>2</v>
      </c>
      <c r="AN696" s="71">
        <v>1</v>
      </c>
      <c r="AO696" s="162">
        <v>42093</v>
      </c>
      <c r="AQ696" s="168"/>
      <c r="AR696" s="162">
        <v>42093</v>
      </c>
      <c r="AS696" s="71"/>
      <c r="AT696" s="282" t="s">
        <v>1967</v>
      </c>
      <c r="AU696" s="168"/>
      <c r="AW696" s="71"/>
      <c r="AX696" s="155" t="s">
        <v>1967</v>
      </c>
      <c r="AY696">
        <v>36.861649999999997</v>
      </c>
      <c r="AZ696">
        <v>121.43513333333334</v>
      </c>
      <c r="BA696" s="157">
        <v>10</v>
      </c>
      <c r="BB696" s="164">
        <v>2.8</v>
      </c>
      <c r="BC696" s="165"/>
      <c r="BD696" s="155" t="s">
        <v>74</v>
      </c>
      <c r="BE696" s="303">
        <v>8.5217857142857145</v>
      </c>
      <c r="BF696" s="296" t="s">
        <v>1967</v>
      </c>
      <c r="BG696" s="162" t="s">
        <v>2024</v>
      </c>
      <c r="BH696" s="162" t="s">
        <v>1124</v>
      </c>
      <c r="BI696" s="95">
        <v>42326</v>
      </c>
      <c r="BJ696" s="38">
        <v>426.9384</v>
      </c>
      <c r="BK696" s="307">
        <v>1.1198208286674101E-2</v>
      </c>
      <c r="BL696" s="93" t="s">
        <v>2015</v>
      </c>
      <c r="BM696" s="55">
        <v>3</v>
      </c>
      <c r="BN696" s="320" t="s">
        <v>2138</v>
      </c>
      <c r="BO696" s="358">
        <v>2E-3</v>
      </c>
      <c r="BP696" s="358">
        <v>0.26500000000000001</v>
      </c>
      <c r="BQ696" s="358">
        <v>1.2E-2</v>
      </c>
      <c r="BR696" s="358">
        <v>1.7000000000000001E-2</v>
      </c>
      <c r="BS696" s="358">
        <v>0.64500000000000002</v>
      </c>
      <c r="BT696" s="358">
        <v>5.7000000000000002E-2</v>
      </c>
      <c r="BU696" s="359">
        <v>2E-3</v>
      </c>
      <c r="BV696" s="358">
        <v>9.4859300000000005E-6</v>
      </c>
      <c r="BW696" s="358">
        <v>0.41455167199999998</v>
      </c>
      <c r="BX696" s="358">
        <v>0.111651418</v>
      </c>
      <c r="BY696" s="358">
        <v>2.116976E-3</v>
      </c>
      <c r="BZ696" s="358">
        <v>0.30845658599999998</v>
      </c>
      <c r="CA696" s="358">
        <v>7.3612480999999994E-2</v>
      </c>
      <c r="CB696" s="359">
        <v>8.9601381999999993E-2</v>
      </c>
      <c r="CC696" s="64">
        <v>296</v>
      </c>
      <c r="CD696" s="64">
        <v>307</v>
      </c>
      <c r="CE696" s="64">
        <v>267</v>
      </c>
      <c r="CF696" s="64">
        <v>284</v>
      </c>
      <c r="CG696" s="64">
        <v>248</v>
      </c>
      <c r="CH696" s="64">
        <v>193</v>
      </c>
      <c r="CI696" s="64">
        <v>213</v>
      </c>
      <c r="CJ696" s="64">
        <v>224</v>
      </c>
      <c r="CK696" s="64">
        <v>226</v>
      </c>
      <c r="CL696" s="327">
        <v>259</v>
      </c>
      <c r="CM696" s="328">
        <v>8.9148966912295902E-2</v>
      </c>
      <c r="CN696" s="328">
        <v>0.196763959390863</v>
      </c>
      <c r="CO696" s="55" t="s">
        <v>74</v>
      </c>
      <c r="CQ696" s="155"/>
      <c r="CR696" s="318">
        <f>VLOOKUP($C696,'[1]Prioritized List'!$B:$AP,39,FALSE)</f>
        <v>0</v>
      </c>
      <c r="CS696" s="331">
        <v>0</v>
      </c>
      <c r="CT696" s="214">
        <v>0</v>
      </c>
      <c r="CU696" s="302">
        <v>8</v>
      </c>
      <c r="CV696" s="302">
        <v>8</v>
      </c>
      <c r="CW696" s="352" t="s">
        <v>2897</v>
      </c>
      <c r="CY696" s="155"/>
      <c r="CZ696" s="155"/>
      <c r="DA696" s="155"/>
    </row>
    <row r="697" spans="1:105" s="153" customFormat="1">
      <c r="A697" s="55">
        <v>696</v>
      </c>
      <c r="B697" s="150" t="s">
        <v>1365</v>
      </c>
      <c r="C697" s="150" t="s">
        <v>1365</v>
      </c>
      <c r="D697" s="151" t="s">
        <v>29</v>
      </c>
      <c r="E697" s="152"/>
      <c r="G697" s="154"/>
      <c r="H697" s="154"/>
      <c r="I697" s="154"/>
      <c r="J697" s="155"/>
      <c r="K697" s="155" t="s">
        <v>41</v>
      </c>
      <c r="L697" s="155"/>
      <c r="M697" s="158" t="s">
        <v>495</v>
      </c>
      <c r="N697" s="160" t="s">
        <v>503</v>
      </c>
      <c r="O697" s="159" t="s">
        <v>1582</v>
      </c>
      <c r="P697" s="160"/>
      <c r="Q697" s="161" t="s">
        <v>1521</v>
      </c>
      <c r="R697" s="162">
        <v>41914</v>
      </c>
      <c r="S697" s="163" t="s">
        <v>1527</v>
      </c>
      <c r="T697" s="166"/>
      <c r="U697" s="155" t="s">
        <v>66</v>
      </c>
      <c r="W697" s="167"/>
      <c r="X697" s="161" t="s">
        <v>1179</v>
      </c>
      <c r="Y697" s="155"/>
      <c r="Z697" s="155"/>
      <c r="AA697" s="162"/>
      <c r="AB697" s="162"/>
      <c r="AC697" s="269"/>
      <c r="AD697" s="162"/>
      <c r="AE697" s="168"/>
      <c r="AF697" s="282"/>
      <c r="AG697" s="282"/>
      <c r="AH697" s="167">
        <v>42005</v>
      </c>
      <c r="AJ697" s="168"/>
      <c r="AK697" s="162">
        <v>42101</v>
      </c>
      <c r="AL697" s="162" t="s">
        <v>2013</v>
      </c>
      <c r="AM697" s="71">
        <v>2</v>
      </c>
      <c r="AN697" s="71">
        <v>1</v>
      </c>
      <c r="AO697" s="162">
        <v>42093</v>
      </c>
      <c r="AQ697" s="168"/>
      <c r="AR697" s="162">
        <v>42093</v>
      </c>
      <c r="AS697" s="71"/>
      <c r="AT697" s="282" t="s">
        <v>1967</v>
      </c>
      <c r="AU697" s="168"/>
      <c r="AW697" s="71"/>
      <c r="AX697" s="155" t="s">
        <v>1967</v>
      </c>
      <c r="AY697">
        <v>36.887933333333336</v>
      </c>
      <c r="AZ697">
        <v>121.46485</v>
      </c>
      <c r="BA697" s="157">
        <v>10</v>
      </c>
      <c r="BB697" s="164">
        <v>3.2</v>
      </c>
      <c r="BC697" s="165"/>
      <c r="BD697" s="155" t="s">
        <v>74</v>
      </c>
      <c r="BE697" s="303">
        <v>8.9612499999999979</v>
      </c>
      <c r="BF697" s="296" t="s">
        <v>1967</v>
      </c>
      <c r="BG697" s="162" t="s">
        <v>2024</v>
      </c>
      <c r="BH697" s="162" t="s">
        <v>1124</v>
      </c>
      <c r="BI697" s="95">
        <v>42326</v>
      </c>
      <c r="BJ697" s="38">
        <v>1104.1463999999999</v>
      </c>
      <c r="BK697" s="307">
        <v>2.2087244616234101E-3</v>
      </c>
      <c r="BL697" s="93" t="s">
        <v>2015</v>
      </c>
      <c r="BM697" s="55">
        <v>3</v>
      </c>
      <c r="BN697" s="320" t="s">
        <v>2138</v>
      </c>
      <c r="BO697" s="358">
        <v>0</v>
      </c>
      <c r="BP697" s="358">
        <v>0.27</v>
      </c>
      <c r="BQ697" s="358">
        <v>2.8000000000000001E-2</v>
      </c>
      <c r="BR697" s="358">
        <v>6.0000000000000001E-3</v>
      </c>
      <c r="BS697" s="358">
        <v>0.64900000000000002</v>
      </c>
      <c r="BT697" s="358">
        <v>3.5999999999999997E-2</v>
      </c>
      <c r="BU697" s="359">
        <v>1.0999999999999999E-2</v>
      </c>
      <c r="BV697" s="358">
        <v>9.4622799999999995E-6</v>
      </c>
      <c r="BW697" s="358">
        <v>0.40871788599999997</v>
      </c>
      <c r="BX697" s="358">
        <v>0.106444861</v>
      </c>
      <c r="BY697" s="358">
        <v>9.4622799999999995E-6</v>
      </c>
      <c r="BZ697" s="358">
        <v>0.31687986499999998</v>
      </c>
      <c r="CA697" s="358">
        <v>7.3966528000000004E-2</v>
      </c>
      <c r="CB697" s="359">
        <v>9.3971935000000006E-2</v>
      </c>
      <c r="CC697" s="64">
        <v>296</v>
      </c>
      <c r="CD697" s="64">
        <v>307</v>
      </c>
      <c r="CE697" s="64">
        <v>267</v>
      </c>
      <c r="CF697" s="64">
        <v>283</v>
      </c>
      <c r="CG697" s="64">
        <v>248</v>
      </c>
      <c r="CH697" s="64">
        <v>193</v>
      </c>
      <c r="CI697" s="64">
        <v>213</v>
      </c>
      <c r="CJ697" s="64">
        <v>224</v>
      </c>
      <c r="CK697" s="64">
        <v>226</v>
      </c>
      <c r="CL697" s="327">
        <v>259</v>
      </c>
      <c r="CM697" s="328">
        <v>8.1259933535616197E-2</v>
      </c>
      <c r="CN697" s="328">
        <v>0.199886767527443</v>
      </c>
      <c r="CO697" s="55" t="s">
        <v>74</v>
      </c>
      <c r="CQ697" s="155"/>
      <c r="CR697" s="318">
        <f>VLOOKUP($C697,'[1]Prioritized List'!$B:$AP,39,FALSE)</f>
        <v>0</v>
      </c>
      <c r="CS697" s="331">
        <v>0</v>
      </c>
      <c r="CT697" s="214">
        <v>0</v>
      </c>
      <c r="CU697" s="302">
        <v>8</v>
      </c>
      <c r="CV697" s="302">
        <v>8</v>
      </c>
      <c r="CW697" s="352" t="s">
        <v>2898</v>
      </c>
      <c r="CY697" s="155"/>
      <c r="CZ697" s="155"/>
      <c r="DA697" s="155" t="s">
        <v>3040</v>
      </c>
    </row>
    <row r="698" spans="1:105" s="153" customFormat="1">
      <c r="A698" s="55">
        <v>697</v>
      </c>
      <c r="B698" s="150" t="s">
        <v>1366</v>
      </c>
      <c r="C698" s="150" t="s">
        <v>1366</v>
      </c>
      <c r="D698" s="151" t="s">
        <v>29</v>
      </c>
      <c r="E698" s="152"/>
      <c r="G698" s="154"/>
      <c r="H698" s="154"/>
      <c r="I698" s="154"/>
      <c r="J698" s="155"/>
      <c r="K698" s="155" t="s">
        <v>41</v>
      </c>
      <c r="L698" s="155"/>
      <c r="M698" s="158" t="s">
        <v>495</v>
      </c>
      <c r="N698" s="160" t="s">
        <v>503</v>
      </c>
      <c r="O698" s="159" t="s">
        <v>1582</v>
      </c>
      <c r="P698" s="160"/>
      <c r="Q698" s="161" t="s">
        <v>1521</v>
      </c>
      <c r="R698" s="162">
        <v>41914</v>
      </c>
      <c r="S698" s="163" t="s">
        <v>1527</v>
      </c>
      <c r="T698" s="166"/>
      <c r="U698" s="155" t="s">
        <v>66</v>
      </c>
      <c r="W698" s="167"/>
      <c r="X698" s="161" t="s">
        <v>1179</v>
      </c>
      <c r="Y698" s="155"/>
      <c r="Z698" s="155"/>
      <c r="AA698" s="162"/>
      <c r="AB698" s="162"/>
      <c r="AC698" s="269"/>
      <c r="AD698" s="162"/>
      <c r="AE698" s="168"/>
      <c r="AF698" s="282"/>
      <c r="AG698" s="282"/>
      <c r="AH698" s="167">
        <v>42005</v>
      </c>
      <c r="AJ698" s="168"/>
      <c r="AK698" s="162">
        <v>42101</v>
      </c>
      <c r="AL698" s="162" t="s">
        <v>2013</v>
      </c>
      <c r="AM698" s="71">
        <v>2</v>
      </c>
      <c r="AN698" s="71">
        <v>1</v>
      </c>
      <c r="AO698" s="162">
        <v>42093</v>
      </c>
      <c r="AQ698" s="168"/>
      <c r="AR698" s="162">
        <v>42093</v>
      </c>
      <c r="AS698" s="71"/>
      <c r="AT698" s="282" t="s">
        <v>1967</v>
      </c>
      <c r="AU698" s="168"/>
      <c r="AW698" s="71"/>
      <c r="AX698" s="155" t="s">
        <v>1967</v>
      </c>
      <c r="AY698">
        <v>36.889283333333331</v>
      </c>
      <c r="AZ698">
        <v>121.75843333333334</v>
      </c>
      <c r="BA698" s="157">
        <v>38</v>
      </c>
      <c r="BB698" s="164">
        <v>2.1</v>
      </c>
      <c r="BC698" s="165"/>
      <c r="BD698" s="155" t="s">
        <v>74</v>
      </c>
      <c r="BE698" s="303">
        <v>8.3880357142857136</v>
      </c>
      <c r="BF698" s="296" t="s">
        <v>1967</v>
      </c>
      <c r="BG698" s="162">
        <v>42226</v>
      </c>
      <c r="BH698" s="162" t="s">
        <v>1124</v>
      </c>
      <c r="BI698" s="95">
        <v>42325</v>
      </c>
      <c r="BJ698" s="38">
        <v>85.480799999999988</v>
      </c>
      <c r="BK698" s="307"/>
      <c r="BL698" s="93" t="s">
        <v>2015</v>
      </c>
      <c r="BM698" s="55">
        <v>3</v>
      </c>
      <c r="BN698" s="320" t="s">
        <v>2138</v>
      </c>
      <c r="BO698" s="358">
        <v>1E-3</v>
      </c>
      <c r="BP698" s="358">
        <v>0.3</v>
      </c>
      <c r="BQ698" s="358">
        <v>1.6E-2</v>
      </c>
      <c r="BR698" s="358">
        <v>7.0000000000000001E-3</v>
      </c>
      <c r="BS698" s="358">
        <v>0.66100000000000003</v>
      </c>
      <c r="BT698" s="358">
        <v>1.2999999999999999E-2</v>
      </c>
      <c r="BU698" s="359">
        <v>1E-3</v>
      </c>
      <c r="BV698" s="358">
        <v>9.5469699999999998E-6</v>
      </c>
      <c r="BW698" s="358">
        <v>0.42337808100000002</v>
      </c>
      <c r="BX698" s="358">
        <v>0.11522405099999999</v>
      </c>
      <c r="BY698" s="358">
        <v>1.0342946E-2</v>
      </c>
      <c r="BZ698" s="358">
        <v>0.28493150099999998</v>
      </c>
      <c r="CA698" s="358">
        <v>7.5716780999999997E-2</v>
      </c>
      <c r="CB698" s="359">
        <v>9.0397093999999997E-2</v>
      </c>
      <c r="CC698" s="64">
        <v>296</v>
      </c>
      <c r="CD698" s="64">
        <v>307</v>
      </c>
      <c r="CE698" s="64">
        <v>267</v>
      </c>
      <c r="CF698" s="64">
        <v>283</v>
      </c>
      <c r="CG698" s="64">
        <v>248</v>
      </c>
      <c r="CH698" s="64">
        <v>193</v>
      </c>
      <c r="CI698" s="64">
        <v>213</v>
      </c>
      <c r="CJ698" s="64">
        <v>225</v>
      </c>
      <c r="CK698" s="64">
        <v>226</v>
      </c>
      <c r="CL698" s="327">
        <v>259</v>
      </c>
      <c r="CM698" s="328">
        <v>0.14668400520156</v>
      </c>
      <c r="CN698" s="328">
        <v>0.175285312743405</v>
      </c>
      <c r="CO698" s="55" t="s">
        <v>74</v>
      </c>
      <c r="CQ698" s="155"/>
      <c r="CR698" s="318">
        <f>VLOOKUP($C698,'[1]Prioritized List'!$B:$AP,39,FALSE)</f>
        <v>0</v>
      </c>
      <c r="CS698" s="331">
        <v>0</v>
      </c>
      <c r="CT698" s="214">
        <v>0</v>
      </c>
      <c r="CU698" s="302">
        <v>8</v>
      </c>
      <c r="CV698" s="302">
        <v>8</v>
      </c>
      <c r="CW698" s="352" t="s">
        <v>2899</v>
      </c>
      <c r="CY698" s="155"/>
      <c r="CZ698" s="155"/>
      <c r="DA698" s="155"/>
    </row>
    <row r="699" spans="1:105" s="153" customFormat="1">
      <c r="A699" s="55">
        <v>698</v>
      </c>
      <c r="B699" s="150" t="s">
        <v>1367</v>
      </c>
      <c r="C699" s="150" t="s">
        <v>1367</v>
      </c>
      <c r="D699" s="151" t="s">
        <v>29</v>
      </c>
      <c r="E699" s="152"/>
      <c r="G699" s="154"/>
      <c r="H699" s="154"/>
      <c r="I699" s="154"/>
      <c r="J699" s="155"/>
      <c r="K699" s="155" t="s">
        <v>41</v>
      </c>
      <c r="L699" s="155"/>
      <c r="M699" s="158" t="s">
        <v>495</v>
      </c>
      <c r="N699" s="160" t="s">
        <v>503</v>
      </c>
      <c r="O699" s="159" t="s">
        <v>1582</v>
      </c>
      <c r="P699" s="160"/>
      <c r="Q699" s="161" t="s">
        <v>1521</v>
      </c>
      <c r="R699" s="162">
        <v>41914</v>
      </c>
      <c r="S699" s="163" t="s">
        <v>1578</v>
      </c>
      <c r="T699" s="166"/>
      <c r="U699" s="155" t="s">
        <v>66</v>
      </c>
      <c r="W699" s="167"/>
      <c r="X699" s="161" t="s">
        <v>1179</v>
      </c>
      <c r="Y699" s="155"/>
      <c r="Z699" s="155"/>
      <c r="AA699" s="162"/>
      <c r="AB699" s="162"/>
      <c r="AC699" s="269"/>
      <c r="AD699" s="162"/>
      <c r="AE699" s="168"/>
      <c r="AF699" s="282"/>
      <c r="AG699" s="282"/>
      <c r="AH699" s="167">
        <v>42005</v>
      </c>
      <c r="AJ699" s="168"/>
      <c r="AK699" s="162">
        <v>42101</v>
      </c>
      <c r="AL699" s="162" t="s">
        <v>2013</v>
      </c>
      <c r="AM699" s="71">
        <v>2</v>
      </c>
      <c r="AN699" s="71">
        <v>4</v>
      </c>
      <c r="AO699" s="162">
        <v>42093</v>
      </c>
      <c r="AQ699" s="168"/>
      <c r="AR699" s="162">
        <v>42093</v>
      </c>
      <c r="AS699" s="71"/>
      <c r="AT699" s="282" t="s">
        <v>1967</v>
      </c>
      <c r="AU699" s="168"/>
      <c r="AW699" s="71"/>
      <c r="AX699" s="155" t="s">
        <v>1967</v>
      </c>
      <c r="AY699">
        <v>36.901650000000004</v>
      </c>
      <c r="AZ699">
        <v>121.79238333333333</v>
      </c>
      <c r="BA699" s="157">
        <v>6</v>
      </c>
      <c r="BB699" s="164">
        <v>1.7</v>
      </c>
      <c r="BC699" s="165"/>
      <c r="BD699" s="155" t="s">
        <v>43</v>
      </c>
      <c r="BE699" s="303">
        <v>4.4137499999999994</v>
      </c>
      <c r="BF699" s="296" t="s">
        <v>1967</v>
      </c>
      <c r="BG699" s="162" t="s">
        <v>2024</v>
      </c>
      <c r="BH699" s="162" t="s">
        <v>1124</v>
      </c>
      <c r="BI699" s="95">
        <v>42326</v>
      </c>
      <c r="BJ699" s="38">
        <v>633.60399999999993</v>
      </c>
      <c r="BK699" s="307">
        <v>3.4366576819407003E-2</v>
      </c>
      <c r="BL699" s="93" t="s">
        <v>2015</v>
      </c>
      <c r="BM699" s="55">
        <v>3</v>
      </c>
      <c r="BN699" s="320" t="s">
        <v>2138</v>
      </c>
      <c r="BO699" s="358">
        <v>1.2E-2</v>
      </c>
      <c r="BP699" s="358">
        <v>0.27</v>
      </c>
      <c r="BQ699" s="358">
        <v>1.6E-2</v>
      </c>
      <c r="BR699" s="358">
        <v>1E-3</v>
      </c>
      <c r="BS699" s="358">
        <v>0.69299999999999995</v>
      </c>
      <c r="BT699" s="358">
        <v>7.0000000000000001E-3</v>
      </c>
      <c r="BU699" s="359">
        <v>2E-3</v>
      </c>
      <c r="BV699" s="358">
        <v>9.5565599999999999E-6</v>
      </c>
      <c r="BW699" s="358">
        <v>0.40781616700000001</v>
      </c>
      <c r="BX699" s="358">
        <v>0.10087330899999999</v>
      </c>
      <c r="BY699" s="358">
        <v>9.5565599999999999E-6</v>
      </c>
      <c r="BZ699" s="358">
        <v>0.32533905899999999</v>
      </c>
      <c r="CA699" s="358">
        <v>7.6611241999999996E-2</v>
      </c>
      <c r="CB699" s="359">
        <v>8.9341110000000001E-2</v>
      </c>
      <c r="CC699" s="64">
        <v>296</v>
      </c>
      <c r="CD699" s="64">
        <v>307</v>
      </c>
      <c r="CE699" s="64">
        <v>267</v>
      </c>
      <c r="CF699" s="64">
        <v>284</v>
      </c>
      <c r="CG699" s="64">
        <v>248</v>
      </c>
      <c r="CH699" s="64">
        <v>193</v>
      </c>
      <c r="CI699" s="64">
        <v>213</v>
      </c>
      <c r="CJ699" s="64">
        <v>224</v>
      </c>
      <c r="CK699" s="64">
        <v>226</v>
      </c>
      <c r="CL699" s="327">
        <v>259</v>
      </c>
      <c r="CM699" s="328">
        <v>9.4928478543563094E-2</v>
      </c>
      <c r="CN699" s="328">
        <v>0.19757343550447001</v>
      </c>
      <c r="CO699" s="55" t="s">
        <v>74</v>
      </c>
      <c r="CQ699" s="155"/>
      <c r="CR699" s="318">
        <f>VLOOKUP($C699,'[1]Prioritized List'!$B:$AP,39,FALSE)</f>
        <v>0</v>
      </c>
      <c r="CS699" s="331">
        <v>0</v>
      </c>
      <c r="CT699" s="214">
        <v>0</v>
      </c>
      <c r="CU699" s="302">
        <v>8</v>
      </c>
      <c r="CV699" s="302">
        <v>8</v>
      </c>
      <c r="CW699" s="352" t="s">
        <v>2900</v>
      </c>
      <c r="CY699" s="155"/>
      <c r="CZ699" s="155"/>
      <c r="DA699" s="155"/>
    </row>
    <row r="700" spans="1:105" s="153" customFormat="1">
      <c r="A700" s="55">
        <v>699</v>
      </c>
      <c r="B700" s="150" t="s">
        <v>1368</v>
      </c>
      <c r="C700" s="150" t="s">
        <v>1368</v>
      </c>
      <c r="D700" s="151" t="s">
        <v>29</v>
      </c>
      <c r="E700" s="152"/>
      <c r="G700" s="154"/>
      <c r="H700" s="154"/>
      <c r="I700" s="154"/>
      <c r="J700" s="155"/>
      <c r="K700" s="155" t="s">
        <v>41</v>
      </c>
      <c r="L700" s="155"/>
      <c r="M700" s="158" t="s">
        <v>495</v>
      </c>
      <c r="N700" s="160" t="s">
        <v>503</v>
      </c>
      <c r="O700" s="159" t="s">
        <v>1582</v>
      </c>
      <c r="P700" s="160"/>
      <c r="Q700" s="161" t="s">
        <v>1521</v>
      </c>
      <c r="R700" s="162">
        <v>41914</v>
      </c>
      <c r="S700" s="163" t="s">
        <v>1527</v>
      </c>
      <c r="T700" s="166"/>
      <c r="U700" s="155" t="s">
        <v>66</v>
      </c>
      <c r="W700" s="167"/>
      <c r="X700" s="161" t="s">
        <v>1179</v>
      </c>
      <c r="Y700" s="155"/>
      <c r="Z700" s="155"/>
      <c r="AA700" s="162"/>
      <c r="AB700" s="162"/>
      <c r="AC700" s="269"/>
      <c r="AD700" s="162"/>
      <c r="AE700" s="168"/>
      <c r="AF700" s="282"/>
      <c r="AG700" s="282"/>
      <c r="AH700" s="167">
        <v>42005</v>
      </c>
      <c r="AJ700" s="168"/>
      <c r="AK700" s="162">
        <v>42101</v>
      </c>
      <c r="AL700" s="162"/>
      <c r="AM700" s="71">
        <v>2</v>
      </c>
      <c r="AN700" s="71"/>
      <c r="AO700" s="162">
        <v>42093</v>
      </c>
      <c r="AQ700" s="168"/>
      <c r="AR700" s="162">
        <v>42093</v>
      </c>
      <c r="AS700" s="71"/>
      <c r="AT700" s="282" t="s">
        <v>1967</v>
      </c>
      <c r="AU700" s="168"/>
      <c r="AW700" s="71"/>
      <c r="AX700" s="155" t="s">
        <v>1967</v>
      </c>
      <c r="AY700">
        <v>36.966316666666671</v>
      </c>
      <c r="AZ700">
        <v>121.79636666666666</v>
      </c>
      <c r="BA700" s="157">
        <v>20</v>
      </c>
      <c r="BB700" s="164">
        <v>1.6</v>
      </c>
      <c r="BC700" s="165"/>
      <c r="BD700" s="155" t="s">
        <v>74</v>
      </c>
      <c r="BE700" s="303">
        <v>8.6746428571428567</v>
      </c>
      <c r="BF700" s="296" t="s">
        <v>1967</v>
      </c>
      <c r="BG700" s="162">
        <v>42226</v>
      </c>
      <c r="BH700" s="162" t="s">
        <v>1124</v>
      </c>
      <c r="BI700" s="95" t="s">
        <v>2023</v>
      </c>
      <c r="BJ700" s="99">
        <v>794.26490000000001</v>
      </c>
      <c r="BK700" s="307">
        <v>7.14285714285714E-3</v>
      </c>
      <c r="BL700" s="93" t="s">
        <v>2015</v>
      </c>
      <c r="BM700" s="55">
        <v>3</v>
      </c>
      <c r="BN700" s="320" t="s">
        <v>2138</v>
      </c>
      <c r="BO700" s="358">
        <v>1E-3</v>
      </c>
      <c r="BP700" s="358">
        <v>0.39700000000000002</v>
      </c>
      <c r="BQ700" s="358">
        <v>3.9E-2</v>
      </c>
      <c r="BR700" s="358">
        <v>1E-3</v>
      </c>
      <c r="BS700" s="358">
        <v>0.56100000000000005</v>
      </c>
      <c r="BT700" s="358">
        <v>1E-3</v>
      </c>
      <c r="BU700" s="359">
        <v>0</v>
      </c>
      <c r="BV700" s="358">
        <v>2.7533378000000001E-2</v>
      </c>
      <c r="BW700" s="358">
        <v>0.47188703500000001</v>
      </c>
      <c r="BX700" s="358">
        <v>0.15365074100000001</v>
      </c>
      <c r="BY700" s="358">
        <v>2.6942351E-2</v>
      </c>
      <c r="BZ700" s="358">
        <v>0.190942314</v>
      </c>
      <c r="CA700" s="358">
        <v>5.1822776000000001E-2</v>
      </c>
      <c r="CB700" s="359">
        <v>7.7221405000000007E-2</v>
      </c>
      <c r="CC700" s="64">
        <v>296</v>
      </c>
      <c r="CD700" s="64">
        <v>307</v>
      </c>
      <c r="CE700" s="64">
        <v>267</v>
      </c>
      <c r="CF700" s="64">
        <v>284</v>
      </c>
      <c r="CG700" s="64">
        <v>248</v>
      </c>
      <c r="CH700" s="64">
        <v>193</v>
      </c>
      <c r="CI700" s="64">
        <v>213</v>
      </c>
      <c r="CJ700" s="64">
        <v>224</v>
      </c>
      <c r="CK700" s="64">
        <v>226</v>
      </c>
      <c r="CL700" s="327">
        <v>259</v>
      </c>
      <c r="CM700" s="328">
        <v>0.37841352405721701</v>
      </c>
      <c r="CN700" s="328">
        <v>9.6466759646676004E-2</v>
      </c>
      <c r="CO700" s="55" t="s">
        <v>2050</v>
      </c>
      <c r="CQ700" s="155"/>
      <c r="CR700" s="318">
        <f>VLOOKUP($C700,'[1]Prioritized List'!$B:$AP,39,FALSE)</f>
        <v>0</v>
      </c>
      <c r="CS700" s="331">
        <v>0</v>
      </c>
      <c r="CT700" s="214">
        <v>0</v>
      </c>
      <c r="CU700" s="302">
        <v>8</v>
      </c>
      <c r="CV700" s="302">
        <v>8</v>
      </c>
      <c r="CW700" s="352" t="s">
        <v>2901</v>
      </c>
      <c r="CY700" s="155"/>
      <c r="CZ700" s="155"/>
      <c r="DA700" s="155"/>
    </row>
    <row r="701" spans="1:105" s="153" customFormat="1">
      <c r="A701" s="55">
        <v>700</v>
      </c>
      <c r="B701" s="150" t="s">
        <v>1369</v>
      </c>
      <c r="C701" s="150" t="s">
        <v>1369</v>
      </c>
      <c r="D701" s="151" t="s">
        <v>29</v>
      </c>
      <c r="E701" s="152"/>
      <c r="G701" s="154"/>
      <c r="H701" s="154"/>
      <c r="I701" s="154"/>
      <c r="J701" s="155"/>
      <c r="K701" s="155" t="s">
        <v>41</v>
      </c>
      <c r="L701" s="155"/>
      <c r="M701" s="158" t="s">
        <v>495</v>
      </c>
      <c r="N701" s="160" t="s">
        <v>503</v>
      </c>
      <c r="O701" s="159" t="s">
        <v>1584</v>
      </c>
      <c r="P701" s="160"/>
      <c r="Q701" s="161" t="s">
        <v>1521</v>
      </c>
      <c r="R701" s="162">
        <v>41914</v>
      </c>
      <c r="S701" s="163" t="s">
        <v>1527</v>
      </c>
      <c r="T701" s="166"/>
      <c r="U701" s="155" t="s">
        <v>66</v>
      </c>
      <c r="W701" s="167"/>
      <c r="X701" s="161" t="s">
        <v>1179</v>
      </c>
      <c r="Y701" s="155"/>
      <c r="Z701" s="155"/>
      <c r="AA701" s="162"/>
      <c r="AB701" s="162"/>
      <c r="AC701" s="269"/>
      <c r="AD701" s="162"/>
      <c r="AE701" s="168"/>
      <c r="AF701" s="282"/>
      <c r="AG701" s="282"/>
      <c r="AH701" s="167">
        <v>42005</v>
      </c>
      <c r="AJ701" s="168"/>
      <c r="AK701" s="162">
        <v>42101</v>
      </c>
      <c r="AL701" s="162" t="s">
        <v>2013</v>
      </c>
      <c r="AM701" s="71">
        <v>2</v>
      </c>
      <c r="AN701" s="71">
        <v>1</v>
      </c>
      <c r="AO701" s="162">
        <v>42093</v>
      </c>
      <c r="AQ701" s="168"/>
      <c r="AR701" s="162">
        <v>42093</v>
      </c>
      <c r="AS701" s="71"/>
      <c r="AT701" s="282" t="s">
        <v>1967</v>
      </c>
      <c r="AU701" s="168"/>
      <c r="AW701" s="71"/>
      <c r="AX701" s="155" t="s">
        <v>1967</v>
      </c>
      <c r="AY701">
        <v>37.025216666666665</v>
      </c>
      <c r="AZ701">
        <v>121.8878</v>
      </c>
      <c r="BA701" s="157">
        <v>13</v>
      </c>
      <c r="BB701" s="164">
        <v>2.6</v>
      </c>
      <c r="BC701" s="165"/>
      <c r="BD701" s="155" t="s">
        <v>74</v>
      </c>
      <c r="BE701" s="303">
        <v>8.8083928571428576</v>
      </c>
      <c r="BF701" s="296" t="s">
        <v>1967</v>
      </c>
      <c r="BG701" s="162">
        <v>42226</v>
      </c>
      <c r="BH701" s="162" t="s">
        <v>1124</v>
      </c>
      <c r="BI701" s="95" t="s">
        <v>2023</v>
      </c>
      <c r="BJ701" s="99">
        <v>63.479799999999997</v>
      </c>
      <c r="BK701" s="307">
        <v>1.8142235123367199E-3</v>
      </c>
      <c r="BL701" s="93" t="s">
        <v>2015</v>
      </c>
      <c r="BM701" s="55">
        <v>3</v>
      </c>
      <c r="BN701" s="320" t="s">
        <v>2138</v>
      </c>
      <c r="BO701" s="358">
        <v>0</v>
      </c>
      <c r="BP701" s="358">
        <v>0.35399999999999998</v>
      </c>
      <c r="BQ701" s="358">
        <v>3.2000000000000001E-2</v>
      </c>
      <c r="BR701" s="358">
        <v>0</v>
      </c>
      <c r="BS701" s="358">
        <v>0.61099999999999999</v>
      </c>
      <c r="BT701" s="358">
        <v>2E-3</v>
      </c>
      <c r="BU701" s="359">
        <v>1E-3</v>
      </c>
      <c r="BV701" s="358">
        <v>9.5896399999999999E-6</v>
      </c>
      <c r="BW701" s="358">
        <v>0.43627644799999998</v>
      </c>
      <c r="BX701" s="358">
        <v>0.11594143799999999</v>
      </c>
      <c r="BY701" s="358">
        <v>7.1986949999999997E-3</v>
      </c>
      <c r="BZ701" s="358">
        <v>0.27922721499999997</v>
      </c>
      <c r="CA701" s="358">
        <v>7.5458412000000002E-2</v>
      </c>
      <c r="CB701" s="359">
        <v>8.5888201999999997E-2</v>
      </c>
      <c r="CC701" s="64">
        <v>296</v>
      </c>
      <c r="CD701" s="64">
        <v>307</v>
      </c>
      <c r="CE701" s="64">
        <v>267</v>
      </c>
      <c r="CF701" s="64">
        <v>284</v>
      </c>
      <c r="CG701" s="64">
        <v>248</v>
      </c>
      <c r="CH701" s="64">
        <v>193</v>
      </c>
      <c r="CI701" s="64">
        <v>213</v>
      </c>
      <c r="CJ701" s="64">
        <v>224</v>
      </c>
      <c r="CK701" s="64">
        <v>226</v>
      </c>
      <c r="CL701" s="327">
        <v>259</v>
      </c>
      <c r="CM701" s="328">
        <v>0.14084669845398101</v>
      </c>
      <c r="CN701" s="328">
        <v>0.16723285459621301</v>
      </c>
      <c r="CO701" s="55" t="s">
        <v>74</v>
      </c>
      <c r="CQ701" s="155"/>
      <c r="CR701" s="318">
        <f>VLOOKUP($C701,'[1]Prioritized List'!$B:$AP,39,FALSE)</f>
        <v>0</v>
      </c>
      <c r="CS701" s="331">
        <v>0</v>
      </c>
      <c r="CT701" s="214">
        <v>0</v>
      </c>
      <c r="CU701" s="302">
        <v>8</v>
      </c>
      <c r="CV701" s="302">
        <v>8</v>
      </c>
      <c r="CW701" s="352" t="s">
        <v>2902</v>
      </c>
      <c r="CY701" s="155"/>
      <c r="CZ701" s="155"/>
      <c r="DA701" s="155"/>
    </row>
    <row r="702" spans="1:105" s="153" customFormat="1">
      <c r="A702" s="55">
        <v>701</v>
      </c>
      <c r="B702" s="150" t="s">
        <v>1370</v>
      </c>
      <c r="C702" s="150" t="s">
        <v>1370</v>
      </c>
      <c r="D702" s="151" t="s">
        <v>29</v>
      </c>
      <c r="E702" s="152"/>
      <c r="G702" s="154"/>
      <c r="H702" s="154"/>
      <c r="I702" s="154"/>
      <c r="J702" s="155"/>
      <c r="K702" s="155" t="s">
        <v>41</v>
      </c>
      <c r="L702" s="155"/>
      <c r="M702" s="158" t="s">
        <v>495</v>
      </c>
      <c r="N702" s="160" t="s">
        <v>503</v>
      </c>
      <c r="O702" s="159" t="s">
        <v>1584</v>
      </c>
      <c r="P702" s="160"/>
      <c r="Q702" s="161" t="s">
        <v>1521</v>
      </c>
      <c r="R702" s="162">
        <v>41914</v>
      </c>
      <c r="S702" s="163" t="s">
        <v>1527</v>
      </c>
      <c r="T702" s="166"/>
      <c r="U702" s="155" t="s">
        <v>66</v>
      </c>
      <c r="W702" s="167"/>
      <c r="X702" s="161" t="s">
        <v>1179</v>
      </c>
      <c r="Y702" s="155"/>
      <c r="Z702" s="155"/>
      <c r="AA702" s="162"/>
      <c r="AB702" s="162"/>
      <c r="AC702" s="269"/>
      <c r="AD702" s="162"/>
      <c r="AE702" s="168"/>
      <c r="AF702" s="282"/>
      <c r="AG702" s="282"/>
      <c r="AH702" s="167">
        <v>42005</v>
      </c>
      <c r="AJ702" s="168"/>
      <c r="AK702" s="162">
        <v>42101</v>
      </c>
      <c r="AL702" s="162" t="s">
        <v>2013</v>
      </c>
      <c r="AM702" s="71">
        <v>2</v>
      </c>
      <c r="AN702" s="71">
        <v>4</v>
      </c>
      <c r="AO702" s="162">
        <v>42093</v>
      </c>
      <c r="AQ702" s="168"/>
      <c r="AR702" s="162">
        <v>42093</v>
      </c>
      <c r="AS702" s="71"/>
      <c r="AT702" s="282" t="s">
        <v>1967</v>
      </c>
      <c r="AU702" s="168"/>
      <c r="AW702" s="71"/>
      <c r="AX702" s="155" t="s">
        <v>1967</v>
      </c>
      <c r="AY702">
        <v>37.313233333333329</v>
      </c>
      <c r="AZ702">
        <v>122.04758333333332</v>
      </c>
      <c r="BA702" s="157">
        <v>63</v>
      </c>
      <c r="BB702" s="164">
        <v>2</v>
      </c>
      <c r="BC702" s="165"/>
      <c r="BD702" s="155" t="s">
        <v>2028</v>
      </c>
      <c r="BE702" s="303">
        <v>6.2480357142857139</v>
      </c>
      <c r="BF702" s="296" t="s">
        <v>1967</v>
      </c>
      <c r="BG702" s="162">
        <v>42226</v>
      </c>
      <c r="BH702" s="162" t="s">
        <v>1124</v>
      </c>
      <c r="BI702" s="95" t="s">
        <v>2023</v>
      </c>
      <c r="BJ702" s="99">
        <v>44.324299999999994</v>
      </c>
      <c r="BK702" s="307"/>
      <c r="BL702" s="93"/>
      <c r="BM702" s="55"/>
      <c r="BN702" s="55"/>
      <c r="BO702" s="358"/>
      <c r="BP702" s="358"/>
      <c r="BQ702" s="358"/>
      <c r="BR702" s="358"/>
      <c r="BS702" s="358"/>
      <c r="BT702" s="358"/>
      <c r="BU702" s="359"/>
      <c r="BV702" s="358"/>
      <c r="BW702" s="358"/>
      <c r="BX702" s="358"/>
      <c r="BY702" s="358"/>
      <c r="BZ702" s="358"/>
      <c r="CA702" s="358"/>
      <c r="CB702" s="359"/>
      <c r="CC702" s="64">
        <v>296</v>
      </c>
      <c r="CD702" s="64">
        <v>307</v>
      </c>
      <c r="CE702" s="64">
        <v>267</v>
      </c>
      <c r="CF702" s="64">
        <v>284</v>
      </c>
      <c r="CG702" s="64">
        <v>248</v>
      </c>
      <c r="CH702" s="64">
        <v>193</v>
      </c>
      <c r="CI702" s="64">
        <v>213</v>
      </c>
      <c r="CJ702" s="64">
        <v>224</v>
      </c>
      <c r="CK702" s="64">
        <v>226</v>
      </c>
      <c r="CL702" s="327">
        <v>259</v>
      </c>
      <c r="CM702" s="328" t="s">
        <v>2143</v>
      </c>
      <c r="CN702" s="328" t="s">
        <v>2143</v>
      </c>
      <c r="CO702" s="55" t="s">
        <v>2050</v>
      </c>
      <c r="CQ702" s="155"/>
      <c r="CR702" s="318">
        <f>VLOOKUP($C702,'[1]Prioritized List'!$B:$AP,39,FALSE)</f>
        <v>0</v>
      </c>
      <c r="CS702" s="331">
        <v>0</v>
      </c>
      <c r="CT702" s="214">
        <v>0</v>
      </c>
      <c r="CU702" s="302">
        <v>8</v>
      </c>
      <c r="CV702" s="302">
        <v>8</v>
      </c>
      <c r="CW702" s="353" t="s">
        <v>2143</v>
      </c>
      <c r="CY702" s="155"/>
      <c r="CZ702" s="155"/>
      <c r="DA702" s="155"/>
    </row>
    <row r="703" spans="1:105" s="153" customFormat="1">
      <c r="A703" s="55">
        <v>702</v>
      </c>
      <c r="B703" s="150" t="s">
        <v>1371</v>
      </c>
      <c r="C703" s="150" t="s">
        <v>1371</v>
      </c>
      <c r="D703" s="151" t="s">
        <v>29</v>
      </c>
      <c r="E703" s="152"/>
      <c r="G703" s="154"/>
      <c r="H703" s="154"/>
      <c r="I703" s="154"/>
      <c r="J703" s="155"/>
      <c r="K703" s="155" t="s">
        <v>41</v>
      </c>
      <c r="L703" s="155"/>
      <c r="M703" s="158" t="s">
        <v>495</v>
      </c>
      <c r="N703" s="160" t="s">
        <v>503</v>
      </c>
      <c r="O703" s="159" t="s">
        <v>1584</v>
      </c>
      <c r="P703" s="160"/>
      <c r="Q703" s="161" t="s">
        <v>1521</v>
      </c>
      <c r="R703" s="162">
        <v>41914</v>
      </c>
      <c r="S703" s="163" t="s">
        <v>1527</v>
      </c>
      <c r="T703" s="166"/>
      <c r="U703" s="155" t="s">
        <v>66</v>
      </c>
      <c r="W703" s="167"/>
      <c r="X703" s="161" t="s">
        <v>1179</v>
      </c>
      <c r="Y703" s="155"/>
      <c r="Z703" s="155"/>
      <c r="AA703" s="162"/>
      <c r="AB703" s="162"/>
      <c r="AC703" s="269"/>
      <c r="AD703" s="162"/>
      <c r="AE703" s="168"/>
      <c r="AF703" s="282"/>
      <c r="AG703" s="282"/>
      <c r="AH703" s="167">
        <v>42005</v>
      </c>
      <c r="AJ703" s="168"/>
      <c r="AK703" s="162">
        <v>42101</v>
      </c>
      <c r="AL703" s="162" t="s">
        <v>2013</v>
      </c>
      <c r="AM703" s="71">
        <v>2</v>
      </c>
      <c r="AN703" s="71">
        <v>2</v>
      </c>
      <c r="AO703" s="162">
        <v>42093</v>
      </c>
      <c r="AQ703" s="168"/>
      <c r="AR703" s="162">
        <v>42093</v>
      </c>
      <c r="AS703" s="71"/>
      <c r="AT703" s="282" t="s">
        <v>1967</v>
      </c>
      <c r="AU703" s="168"/>
      <c r="AW703" s="71"/>
      <c r="AX703" s="155" t="s">
        <v>1967</v>
      </c>
      <c r="AY703">
        <v>37.314549999999997</v>
      </c>
      <c r="AZ703">
        <v>122.03066666666666</v>
      </c>
      <c r="BA703" s="157">
        <v>64</v>
      </c>
      <c r="BB703" s="164">
        <v>1</v>
      </c>
      <c r="BC703" s="165"/>
      <c r="BD703" s="155" t="s">
        <v>43</v>
      </c>
      <c r="BE703" s="303">
        <v>4.3373214285714283</v>
      </c>
      <c r="BF703" s="296" t="s">
        <v>1967</v>
      </c>
      <c r="BG703" s="162">
        <v>42226</v>
      </c>
      <c r="BH703" s="162" t="s">
        <v>1124</v>
      </c>
      <c r="BI703" s="95" t="s">
        <v>2023</v>
      </c>
      <c r="BJ703" s="99">
        <v>105.11669999999999</v>
      </c>
      <c r="BK703" s="307">
        <v>0</v>
      </c>
      <c r="BL703" s="93" t="s">
        <v>2015</v>
      </c>
      <c r="BM703" s="55">
        <v>4</v>
      </c>
      <c r="BN703" s="326" t="s">
        <v>2139</v>
      </c>
      <c r="BO703" s="358">
        <v>0</v>
      </c>
      <c r="BP703" s="358">
        <v>0.97599999999999998</v>
      </c>
      <c r="BQ703" s="358">
        <v>2.1999999999999999E-2</v>
      </c>
      <c r="BR703" s="358">
        <v>1E-3</v>
      </c>
      <c r="BS703" s="358">
        <v>1E-3</v>
      </c>
      <c r="BT703" s="358">
        <v>0</v>
      </c>
      <c r="BU703" s="359">
        <v>0</v>
      </c>
      <c r="BV703" s="358">
        <v>1.1004379E-2</v>
      </c>
      <c r="BW703" s="358">
        <v>0.55272059600000001</v>
      </c>
      <c r="BX703" s="358">
        <v>0.15958845899999999</v>
      </c>
      <c r="BY703" s="358">
        <v>2.8069308000000001E-2</v>
      </c>
      <c r="BZ703" s="358">
        <v>0.15450027299999999</v>
      </c>
      <c r="CA703" s="358">
        <v>3.0471614000000001E-2</v>
      </c>
      <c r="CB703" s="359">
        <v>6.3645371000000006E-2</v>
      </c>
      <c r="CC703" s="64">
        <v>296</v>
      </c>
      <c r="CD703" s="64">
        <v>307</v>
      </c>
      <c r="CE703" s="64">
        <v>267</v>
      </c>
      <c r="CF703" s="64">
        <v>284</v>
      </c>
      <c r="CG703" s="64">
        <v>248</v>
      </c>
      <c r="CH703" s="64">
        <v>193</v>
      </c>
      <c r="CI703" s="64">
        <v>213</v>
      </c>
      <c r="CJ703" s="64">
        <v>224</v>
      </c>
      <c r="CK703" s="64">
        <v>226</v>
      </c>
      <c r="CL703" s="327">
        <v>259</v>
      </c>
      <c r="CM703" s="328">
        <v>0.25577228724172801</v>
      </c>
      <c r="CN703" s="328">
        <v>9.3849499106934797E-2</v>
      </c>
      <c r="CO703" s="55" t="s">
        <v>43</v>
      </c>
      <c r="CQ703" s="155"/>
      <c r="CR703" s="318">
        <f>VLOOKUP($C703,'[1]Prioritized List'!$B:$AP,39,FALSE)</f>
        <v>0</v>
      </c>
      <c r="CS703" s="331">
        <v>0</v>
      </c>
      <c r="CT703" s="214">
        <v>0</v>
      </c>
      <c r="CU703" s="302">
        <v>8</v>
      </c>
      <c r="CV703" s="302">
        <v>8</v>
      </c>
      <c r="CW703" s="352" t="s">
        <v>2903</v>
      </c>
      <c r="CY703" s="155"/>
      <c r="CZ703" s="155"/>
      <c r="DA703" s="155"/>
    </row>
    <row r="704" spans="1:105" s="153" customFormat="1">
      <c r="A704" s="55">
        <v>703</v>
      </c>
      <c r="B704" s="150" t="s">
        <v>1372</v>
      </c>
      <c r="C704" s="150" t="s">
        <v>1372</v>
      </c>
      <c r="D704" s="151" t="s">
        <v>29</v>
      </c>
      <c r="E704" s="152"/>
      <c r="G704" s="154"/>
      <c r="H704" s="154"/>
      <c r="I704" s="154"/>
      <c r="J704" s="155"/>
      <c r="K704" s="155" t="s">
        <v>41</v>
      </c>
      <c r="L704" s="155"/>
      <c r="M704" s="158" t="s">
        <v>495</v>
      </c>
      <c r="N704" s="160" t="s">
        <v>503</v>
      </c>
      <c r="O704" s="159" t="s">
        <v>1584</v>
      </c>
      <c r="P704" s="160"/>
      <c r="Q704" s="161" t="s">
        <v>1521</v>
      </c>
      <c r="R704" s="162">
        <v>41914</v>
      </c>
      <c r="S704" s="163" t="s">
        <v>1527</v>
      </c>
      <c r="T704" s="166"/>
      <c r="U704" s="155" t="s">
        <v>66</v>
      </c>
      <c r="W704" s="167"/>
      <c r="X704" s="161" t="s">
        <v>1179</v>
      </c>
      <c r="Y704" s="155"/>
      <c r="Z704" s="155"/>
      <c r="AA704" s="162"/>
      <c r="AB704" s="162"/>
      <c r="AC704" s="269"/>
      <c r="AD704" s="162"/>
      <c r="AE704" s="168"/>
      <c r="AF704" s="282"/>
      <c r="AG704" s="282"/>
      <c r="AH704" s="167">
        <v>42005</v>
      </c>
      <c r="AJ704" s="168"/>
      <c r="AK704" s="162">
        <v>42101</v>
      </c>
      <c r="AL704" s="162" t="s">
        <v>2013</v>
      </c>
      <c r="AM704" s="71">
        <v>2</v>
      </c>
      <c r="AN704" s="71">
        <v>1</v>
      </c>
      <c r="AO704" s="162">
        <v>42093</v>
      </c>
      <c r="AQ704" s="168"/>
      <c r="AR704" s="162">
        <v>42093</v>
      </c>
      <c r="AS704" s="71"/>
      <c r="AT704" s="282" t="s">
        <v>1967</v>
      </c>
      <c r="AU704" s="168"/>
      <c r="AW704" s="71"/>
      <c r="AX704" s="155" t="s">
        <v>1967</v>
      </c>
      <c r="AY704">
        <v>37.314783333333338</v>
      </c>
      <c r="AZ704">
        <v>122.02901666666666</v>
      </c>
      <c r="BA704" s="157">
        <v>69</v>
      </c>
      <c r="BB704" s="164">
        <v>1.9</v>
      </c>
      <c r="BC704" s="165"/>
      <c r="BD704" s="155" t="s">
        <v>74</v>
      </c>
      <c r="BE704" s="303">
        <v>8.7510714285714268</v>
      </c>
      <c r="BF704" s="296" t="s">
        <v>1967</v>
      </c>
      <c r="BG704" s="162">
        <v>42226</v>
      </c>
      <c r="BH704" s="162" t="s">
        <v>1124</v>
      </c>
      <c r="BI704" s="95" t="s">
        <v>2023</v>
      </c>
      <c r="BJ704" s="99">
        <v>129.6189</v>
      </c>
      <c r="BK704" s="307">
        <v>2.1008403361344501E-2</v>
      </c>
      <c r="BL704" s="93" t="s">
        <v>2015</v>
      </c>
      <c r="BM704" s="55">
        <v>3</v>
      </c>
      <c r="BN704" s="320" t="s">
        <v>2138</v>
      </c>
      <c r="BO704" s="358">
        <v>8.9999999999999993E-3</v>
      </c>
      <c r="BP704" s="358">
        <v>0.34899999999999998</v>
      </c>
      <c r="BQ704" s="358">
        <v>2.1000000000000001E-2</v>
      </c>
      <c r="BR704" s="358">
        <v>0</v>
      </c>
      <c r="BS704" s="358">
        <v>0.62</v>
      </c>
      <c r="BT704" s="358">
        <v>1E-3</v>
      </c>
      <c r="BU704" s="359">
        <v>0</v>
      </c>
      <c r="BV704" s="358">
        <v>1.7676516999999999E-2</v>
      </c>
      <c r="BW704" s="358">
        <v>0.46379632199999998</v>
      </c>
      <c r="BX704" s="358">
        <v>0.13810921000000001</v>
      </c>
      <c r="BY704" s="358">
        <v>1.3944173000000001E-2</v>
      </c>
      <c r="BZ704" s="358">
        <v>0.216301628</v>
      </c>
      <c r="CA704" s="358">
        <v>6.8916283999999994E-2</v>
      </c>
      <c r="CB704" s="359">
        <v>8.1255866999999996E-2</v>
      </c>
      <c r="CC704" s="64">
        <v>295</v>
      </c>
      <c r="CD704" s="64">
        <v>308</v>
      </c>
      <c r="CE704" s="64">
        <v>265</v>
      </c>
      <c r="CF704" s="64">
        <v>283</v>
      </c>
      <c r="CG704" s="64">
        <v>250</v>
      </c>
      <c r="CH704" s="64">
        <v>194</v>
      </c>
      <c r="CI704" s="64">
        <v>213</v>
      </c>
      <c r="CJ704" s="64">
        <v>223</v>
      </c>
      <c r="CK704" s="64">
        <v>227</v>
      </c>
      <c r="CL704" s="327">
        <v>258</v>
      </c>
      <c r="CM704" s="328">
        <v>0.24230602514087601</v>
      </c>
      <c r="CN704" s="328">
        <v>0.13169336384439401</v>
      </c>
      <c r="CO704" s="55" t="s">
        <v>2050</v>
      </c>
      <c r="CQ704" s="155"/>
      <c r="CR704" s="318">
        <f>VLOOKUP($C704,'[1]Prioritized List'!$B:$AP,39,FALSE)</f>
        <v>0</v>
      </c>
      <c r="CS704" s="331">
        <v>0</v>
      </c>
      <c r="CT704" s="214">
        <v>0</v>
      </c>
      <c r="CU704" s="302">
        <v>8</v>
      </c>
      <c r="CV704" s="302">
        <v>8</v>
      </c>
      <c r="CW704" s="352" t="s">
        <v>2904</v>
      </c>
      <c r="CY704" s="155"/>
      <c r="CZ704" s="155"/>
      <c r="DA704" s="155"/>
    </row>
    <row r="705" spans="1:105" s="153" customFormat="1">
      <c r="A705" s="55">
        <v>704</v>
      </c>
      <c r="B705" s="150" t="s">
        <v>1373</v>
      </c>
      <c r="C705" s="150" t="s">
        <v>1373</v>
      </c>
      <c r="D705" s="151" t="s">
        <v>29</v>
      </c>
      <c r="E705" s="152"/>
      <c r="G705" s="154"/>
      <c r="H705" s="154"/>
      <c r="I705" s="154"/>
      <c r="J705" s="155"/>
      <c r="K705" s="155" t="s">
        <v>41</v>
      </c>
      <c r="L705" s="155"/>
      <c r="M705" s="158" t="s">
        <v>495</v>
      </c>
      <c r="N705" s="160" t="s">
        <v>503</v>
      </c>
      <c r="O705" s="159" t="s">
        <v>1584</v>
      </c>
      <c r="P705" s="160"/>
      <c r="Q705" s="161" t="s">
        <v>1521</v>
      </c>
      <c r="R705" s="162">
        <v>41914</v>
      </c>
      <c r="S705" s="163" t="s">
        <v>1527</v>
      </c>
      <c r="T705" s="166"/>
      <c r="U705" s="155" t="s">
        <v>66</v>
      </c>
      <c r="W705" s="167"/>
      <c r="X705" s="161" t="s">
        <v>1179</v>
      </c>
      <c r="Y705" s="155"/>
      <c r="Z705" s="155"/>
      <c r="AA705" s="162"/>
      <c r="AB705" s="162"/>
      <c r="AC705" s="269"/>
      <c r="AD705" s="162"/>
      <c r="AE705" s="168"/>
      <c r="AF705" s="282"/>
      <c r="AG705" s="282"/>
      <c r="AH705" s="167">
        <v>42005</v>
      </c>
      <c r="AJ705" s="168"/>
      <c r="AK705" s="162">
        <v>42101</v>
      </c>
      <c r="AL705" s="162" t="s">
        <v>2013</v>
      </c>
      <c r="AM705" s="71">
        <v>2</v>
      </c>
      <c r="AN705" s="71">
        <v>2</v>
      </c>
      <c r="AO705" s="162">
        <v>42093</v>
      </c>
      <c r="AQ705" s="168"/>
      <c r="AR705" s="162">
        <v>42093</v>
      </c>
      <c r="AS705" s="71"/>
      <c r="AT705" s="282" t="s">
        <v>1967</v>
      </c>
      <c r="AU705" s="168"/>
      <c r="AW705" s="71"/>
      <c r="AX705" s="155" t="s">
        <v>1967</v>
      </c>
      <c r="AY705">
        <v>37.347466666666669</v>
      </c>
      <c r="AZ705">
        <v>121.95253333333335</v>
      </c>
      <c r="BA705" s="157">
        <v>48</v>
      </c>
      <c r="BB705" s="164">
        <v>1.6</v>
      </c>
      <c r="BC705" s="165"/>
      <c r="BD705" s="155" t="s">
        <v>74</v>
      </c>
      <c r="BE705" s="303">
        <v>8.4262499999999996</v>
      </c>
      <c r="BF705" s="296" t="s">
        <v>1967</v>
      </c>
      <c r="BG705" s="162">
        <v>42226</v>
      </c>
      <c r="BH705" s="162" t="s">
        <v>1124</v>
      </c>
      <c r="BI705" s="95" t="s">
        <v>2023</v>
      </c>
      <c r="BJ705" s="99">
        <v>40.282699999999991</v>
      </c>
      <c r="BK705" s="307">
        <v>5.2219321148825101E-3</v>
      </c>
      <c r="BL705" s="93" t="s">
        <v>2015</v>
      </c>
      <c r="BM705" s="55">
        <v>3</v>
      </c>
      <c r="BN705" s="320" t="s">
        <v>2138</v>
      </c>
      <c r="BO705" s="358">
        <v>0</v>
      </c>
      <c r="BP705" s="358">
        <v>0.34399999999999997</v>
      </c>
      <c r="BQ705" s="358">
        <v>3.9E-2</v>
      </c>
      <c r="BR705" s="358">
        <v>2E-3</v>
      </c>
      <c r="BS705" s="358">
        <v>0.61299999999999999</v>
      </c>
      <c r="BT705" s="358">
        <v>1E-3</v>
      </c>
      <c r="BU705" s="359">
        <v>0</v>
      </c>
      <c r="BV705" s="358">
        <v>9.6739599999999998E-6</v>
      </c>
      <c r="BW705" s="358">
        <v>0.44986682700000002</v>
      </c>
      <c r="BX705" s="358">
        <v>0.12835797900000001</v>
      </c>
      <c r="BY705" s="358">
        <v>1.5155969E-2</v>
      </c>
      <c r="BZ705" s="358">
        <v>0.25251104600000002</v>
      </c>
      <c r="CA705" s="358">
        <v>7.0719283999999993E-2</v>
      </c>
      <c r="CB705" s="359">
        <v>8.3379221000000003E-2</v>
      </c>
      <c r="CC705" s="64">
        <v>296</v>
      </c>
      <c r="CD705" s="64">
        <v>307</v>
      </c>
      <c r="CE705" s="64">
        <v>267</v>
      </c>
      <c r="CF705" s="64">
        <v>284</v>
      </c>
      <c r="CG705" s="64">
        <v>248</v>
      </c>
      <c r="CH705" s="64">
        <v>193</v>
      </c>
      <c r="CI705" s="64">
        <v>213</v>
      </c>
      <c r="CJ705" s="64">
        <v>224</v>
      </c>
      <c r="CK705" s="64">
        <v>226</v>
      </c>
      <c r="CL705" s="327">
        <v>259</v>
      </c>
      <c r="CM705" s="328">
        <v>0.21956364687183899</v>
      </c>
      <c r="CN705" s="328">
        <v>0.16147665420076299</v>
      </c>
      <c r="CO705" s="55" t="s">
        <v>2050</v>
      </c>
      <c r="CQ705" s="155"/>
      <c r="CR705" s="318">
        <f>VLOOKUP($C705,'[1]Prioritized List'!$B:$AP,39,FALSE)</f>
        <v>0</v>
      </c>
      <c r="CS705" s="331">
        <v>0</v>
      </c>
      <c r="CT705" s="214">
        <v>0</v>
      </c>
      <c r="CU705" s="302">
        <v>8</v>
      </c>
      <c r="CV705" s="302">
        <v>8</v>
      </c>
      <c r="CW705" s="352" t="s">
        <v>2905</v>
      </c>
      <c r="CY705" s="155"/>
      <c r="CZ705" s="155"/>
      <c r="DA705" s="155"/>
    </row>
    <row r="706" spans="1:105" s="153" customFormat="1">
      <c r="A706" s="55">
        <v>705</v>
      </c>
      <c r="B706" s="150" t="s">
        <v>1374</v>
      </c>
      <c r="C706" s="150" t="s">
        <v>1374</v>
      </c>
      <c r="D706" s="151" t="s">
        <v>29</v>
      </c>
      <c r="E706" s="152"/>
      <c r="G706" s="154"/>
      <c r="H706" s="154"/>
      <c r="I706" s="154"/>
      <c r="J706" s="155"/>
      <c r="K706" s="155" t="s">
        <v>41</v>
      </c>
      <c r="L706" s="155"/>
      <c r="M706" s="158" t="s">
        <v>495</v>
      </c>
      <c r="N706" s="160" t="s">
        <v>503</v>
      </c>
      <c r="O706" s="159" t="s">
        <v>1585</v>
      </c>
      <c r="P706" s="160"/>
      <c r="Q706" s="161" t="s">
        <v>1521</v>
      </c>
      <c r="R706" s="162">
        <v>41914</v>
      </c>
      <c r="S706" s="163" t="s">
        <v>1527</v>
      </c>
      <c r="T706" s="166"/>
      <c r="U706" s="155" t="s">
        <v>66</v>
      </c>
      <c r="W706" s="167"/>
      <c r="X706" s="161" t="s">
        <v>1179</v>
      </c>
      <c r="Y706" s="155"/>
      <c r="Z706" s="155"/>
      <c r="AA706" s="162"/>
      <c r="AB706" s="162"/>
      <c r="AC706" s="269"/>
      <c r="AD706" s="162"/>
      <c r="AE706" s="168"/>
      <c r="AF706" s="282"/>
      <c r="AG706" s="282"/>
      <c r="AH706" s="167">
        <v>42005</v>
      </c>
      <c r="AJ706" s="168"/>
      <c r="AK706" s="162">
        <v>42101</v>
      </c>
      <c r="AL706" s="162"/>
      <c r="AM706" s="71">
        <v>2</v>
      </c>
      <c r="AN706" s="71"/>
      <c r="AO706" s="162">
        <v>42093</v>
      </c>
      <c r="AQ706" s="168"/>
      <c r="AR706" s="162">
        <v>42093</v>
      </c>
      <c r="AS706" s="71"/>
      <c r="AT706" s="282" t="s">
        <v>1967</v>
      </c>
      <c r="AU706" s="168"/>
      <c r="AW706" s="71"/>
      <c r="AX706" s="155"/>
      <c r="AY706">
        <v>37.427433333333326</v>
      </c>
      <c r="AZ706">
        <v>121.91381666666666</v>
      </c>
      <c r="BA706" s="157">
        <v>18</v>
      </c>
      <c r="BB706" s="164">
        <v>1.8</v>
      </c>
      <c r="BC706" s="165"/>
      <c r="BD706" s="155" t="s">
        <v>74</v>
      </c>
      <c r="BE706" s="303">
        <v>8.7510714285714268</v>
      </c>
      <c r="BF706" s="296" t="s">
        <v>1967</v>
      </c>
      <c r="BG706" s="162">
        <v>42226</v>
      </c>
      <c r="BH706" s="162" t="s">
        <v>1124</v>
      </c>
      <c r="BI706" s="95" t="s">
        <v>2023</v>
      </c>
      <c r="BJ706" s="99">
        <v>164.43559999999999</v>
      </c>
      <c r="BK706" s="307">
        <v>6.5237651444547996E-3</v>
      </c>
      <c r="BL706" s="93" t="s">
        <v>2015</v>
      </c>
      <c r="BM706" s="55">
        <v>3</v>
      </c>
      <c r="BN706" s="320" t="s">
        <v>2138</v>
      </c>
      <c r="BO706" s="358">
        <v>0</v>
      </c>
      <c r="BP706" s="358">
        <v>0.38700000000000001</v>
      </c>
      <c r="BQ706" s="358">
        <v>2.1999999999999999E-2</v>
      </c>
      <c r="BR706" s="358">
        <v>1E-3</v>
      </c>
      <c r="BS706" s="358">
        <v>0.58899999999999997</v>
      </c>
      <c r="BT706" s="358">
        <v>0</v>
      </c>
      <c r="BU706" s="359">
        <v>1E-3</v>
      </c>
      <c r="BV706" s="358">
        <v>1.5544937E-2</v>
      </c>
      <c r="BW706" s="358">
        <v>0.47028456699999999</v>
      </c>
      <c r="BX706" s="358">
        <v>0.14514956700000001</v>
      </c>
      <c r="BY706" s="358">
        <v>2.5191710999999999E-2</v>
      </c>
      <c r="BZ706" s="358">
        <v>0.202828536</v>
      </c>
      <c r="CA706" s="358">
        <v>6.2980269000000005E-2</v>
      </c>
      <c r="CB706" s="359">
        <v>7.8020412999999997E-2</v>
      </c>
      <c r="CC706" s="64">
        <v>296</v>
      </c>
      <c r="CD706" s="64">
        <v>307</v>
      </c>
      <c r="CE706" s="64">
        <v>267</v>
      </c>
      <c r="CF706" s="64">
        <v>284</v>
      </c>
      <c r="CG706" s="64">
        <v>248</v>
      </c>
      <c r="CH706" s="64">
        <v>193</v>
      </c>
      <c r="CI706" s="64">
        <v>213</v>
      </c>
      <c r="CJ706" s="64">
        <v>224</v>
      </c>
      <c r="CK706" s="64">
        <v>226</v>
      </c>
      <c r="CL706" s="327">
        <v>259</v>
      </c>
      <c r="CM706" s="328">
        <v>0.31827770553388202</v>
      </c>
      <c r="CN706" s="328">
        <v>0.12882031283116399</v>
      </c>
      <c r="CO706" s="55" t="s">
        <v>2050</v>
      </c>
      <c r="CQ706" s="155"/>
      <c r="CR706" s="318">
        <f>VLOOKUP($C706,'[1]Prioritized List'!$B:$AP,39,FALSE)</f>
        <v>0</v>
      </c>
      <c r="CS706" s="331">
        <v>0</v>
      </c>
      <c r="CT706" s="214">
        <v>0</v>
      </c>
      <c r="CU706" s="302">
        <v>8</v>
      </c>
      <c r="CV706" s="302">
        <v>8</v>
      </c>
      <c r="CW706" s="352" t="s">
        <v>2906</v>
      </c>
      <c r="CY706" s="155"/>
      <c r="CZ706" s="155"/>
      <c r="DA706" s="155"/>
    </row>
    <row r="707" spans="1:105" s="153" customFormat="1">
      <c r="A707" s="55">
        <v>706</v>
      </c>
      <c r="B707" s="150" t="s">
        <v>1375</v>
      </c>
      <c r="C707" s="150" t="s">
        <v>1375</v>
      </c>
      <c r="D707" s="151" t="s">
        <v>29</v>
      </c>
      <c r="E707" s="152"/>
      <c r="G707" s="154"/>
      <c r="H707" s="154"/>
      <c r="I707" s="154"/>
      <c r="J707" s="155"/>
      <c r="K707" s="155" t="s">
        <v>41</v>
      </c>
      <c r="L707" s="155"/>
      <c r="M707" s="158" t="s">
        <v>495</v>
      </c>
      <c r="N707" s="160" t="s">
        <v>503</v>
      </c>
      <c r="O707" s="159" t="s">
        <v>1585</v>
      </c>
      <c r="P707" s="160"/>
      <c r="Q707" s="161" t="s">
        <v>1521</v>
      </c>
      <c r="R707" s="162">
        <v>41914</v>
      </c>
      <c r="S707" s="163" t="s">
        <v>1527</v>
      </c>
      <c r="T707" s="166"/>
      <c r="U707" s="155" t="s">
        <v>66</v>
      </c>
      <c r="W707" s="167"/>
      <c r="X707" s="161" t="s">
        <v>1179</v>
      </c>
      <c r="Y707" s="155"/>
      <c r="Z707" s="155"/>
      <c r="AA707" s="162"/>
      <c r="AB707" s="162"/>
      <c r="AC707" s="269"/>
      <c r="AD707" s="162"/>
      <c r="AE707" s="168"/>
      <c r="AF707" s="282"/>
      <c r="AG707" s="282"/>
      <c r="AH707" s="167">
        <v>42005</v>
      </c>
      <c r="AJ707" s="168"/>
      <c r="AK707" s="162">
        <v>42101</v>
      </c>
      <c r="AL707" s="162" t="s">
        <v>2013</v>
      </c>
      <c r="AM707" s="71">
        <v>2</v>
      </c>
      <c r="AN707" s="71">
        <v>1</v>
      </c>
      <c r="AO707" s="162">
        <v>42093</v>
      </c>
      <c r="AQ707" s="168"/>
      <c r="AR707" s="162">
        <v>42093</v>
      </c>
      <c r="AS707" s="71"/>
      <c r="AT707" s="282" t="s">
        <v>1967</v>
      </c>
      <c r="AU707" s="168"/>
      <c r="AW707" s="71"/>
      <c r="AX707" s="155" t="s">
        <v>1967</v>
      </c>
      <c r="AY707">
        <v>37.427699999999994</v>
      </c>
      <c r="AZ707">
        <v>121.8343</v>
      </c>
      <c r="BA707" s="157">
        <v>13</v>
      </c>
      <c r="BB707" s="164">
        <v>2</v>
      </c>
      <c r="BC707" s="165"/>
      <c r="BD707" s="155" t="s">
        <v>74</v>
      </c>
      <c r="BE707" s="303">
        <v>8.5982142857142865</v>
      </c>
      <c r="BF707" s="296" t="s">
        <v>1967</v>
      </c>
      <c r="BG707" s="162" t="s">
        <v>2024</v>
      </c>
      <c r="BH707" s="162" t="s">
        <v>1124</v>
      </c>
      <c r="BI707" s="95">
        <v>42326</v>
      </c>
      <c r="BJ707" s="38">
        <v>657.03599999999994</v>
      </c>
      <c r="BK707" s="307"/>
      <c r="BL707" s="93" t="s">
        <v>2015</v>
      </c>
      <c r="BM707" s="55">
        <v>3</v>
      </c>
      <c r="BN707" s="320" t="s">
        <v>2138</v>
      </c>
      <c r="BO707" s="358">
        <v>4.0000000000000001E-3</v>
      </c>
      <c r="BP707" s="358">
        <v>0.309</v>
      </c>
      <c r="BQ707" s="358">
        <v>3.5999999999999997E-2</v>
      </c>
      <c r="BR707" s="358">
        <v>0</v>
      </c>
      <c r="BS707" s="358">
        <v>0.64400000000000002</v>
      </c>
      <c r="BT707" s="358">
        <v>5.0000000000000001E-3</v>
      </c>
      <c r="BU707" s="359">
        <v>1E-3</v>
      </c>
      <c r="BV707" s="358">
        <v>9.5575400000000007E-6</v>
      </c>
      <c r="BW707" s="358">
        <v>0.42164177000000003</v>
      </c>
      <c r="BX707" s="358">
        <v>0.11091395499999999</v>
      </c>
      <c r="BY707" s="358">
        <v>9.5575400000000007E-6</v>
      </c>
      <c r="BZ707" s="358">
        <v>0.30248565900000002</v>
      </c>
      <c r="CA707" s="358">
        <v>7.6533696999999998E-2</v>
      </c>
      <c r="CB707" s="359">
        <v>8.8405804000000004E-2</v>
      </c>
      <c r="CC707" s="64">
        <v>296</v>
      </c>
      <c r="CD707" s="64">
        <v>307</v>
      </c>
      <c r="CE707" s="64">
        <v>267</v>
      </c>
      <c r="CF707" s="64">
        <v>283</v>
      </c>
      <c r="CG707" s="64">
        <v>248</v>
      </c>
      <c r="CH707" s="64">
        <v>193</v>
      </c>
      <c r="CI707" s="64">
        <v>213</v>
      </c>
      <c r="CJ707" s="64">
        <v>225</v>
      </c>
      <c r="CK707" s="64">
        <v>226</v>
      </c>
      <c r="CL707" s="327">
        <v>259</v>
      </c>
      <c r="CM707" s="328">
        <v>0.135991908683716</v>
      </c>
      <c r="CN707" s="328">
        <v>0.182113114150975</v>
      </c>
      <c r="CO707" s="55" t="s">
        <v>74</v>
      </c>
      <c r="CQ707" s="155"/>
      <c r="CR707" s="318">
        <f>VLOOKUP($C707,'[1]Prioritized List'!$B:$AP,39,FALSE)</f>
        <v>0</v>
      </c>
      <c r="CS707" s="331">
        <v>0</v>
      </c>
      <c r="CT707" s="214">
        <v>0</v>
      </c>
      <c r="CU707" s="302">
        <v>8</v>
      </c>
      <c r="CV707" s="302">
        <v>8</v>
      </c>
      <c r="CW707" s="352" t="s">
        <v>2907</v>
      </c>
      <c r="CY707" s="155"/>
      <c r="CZ707" s="155"/>
      <c r="DA707" s="155"/>
    </row>
    <row r="708" spans="1:105" s="153" customFormat="1">
      <c r="A708" s="55">
        <v>707</v>
      </c>
      <c r="B708" s="150" t="s">
        <v>1376</v>
      </c>
      <c r="C708" s="150" t="s">
        <v>1376</v>
      </c>
      <c r="D708" s="151" t="s">
        <v>29</v>
      </c>
      <c r="E708" s="152"/>
      <c r="G708" s="154"/>
      <c r="H708" s="154"/>
      <c r="I708" s="154"/>
      <c r="J708" s="155"/>
      <c r="K708" s="155" t="s">
        <v>41</v>
      </c>
      <c r="L708" s="155"/>
      <c r="M708" s="158" t="s">
        <v>495</v>
      </c>
      <c r="N708" s="160" t="s">
        <v>503</v>
      </c>
      <c r="O708" s="159" t="s">
        <v>1585</v>
      </c>
      <c r="P708" s="160"/>
      <c r="Q708" s="161" t="s">
        <v>1521</v>
      </c>
      <c r="R708" s="162">
        <v>41914</v>
      </c>
      <c r="S708" s="163" t="s">
        <v>1527</v>
      </c>
      <c r="T708" s="166"/>
      <c r="U708" s="155" t="s">
        <v>66</v>
      </c>
      <c r="W708" s="167"/>
      <c r="X708" s="161" t="s">
        <v>1179</v>
      </c>
      <c r="Y708" s="155"/>
      <c r="Z708" s="155"/>
      <c r="AA708" s="162"/>
      <c r="AB708" s="162"/>
      <c r="AC708" s="269"/>
      <c r="AD708" s="162"/>
      <c r="AE708" s="168"/>
      <c r="AF708" s="282"/>
      <c r="AG708" s="282"/>
      <c r="AH708" s="167">
        <v>42005</v>
      </c>
      <c r="AJ708" s="168"/>
      <c r="AK708" s="162">
        <v>42101</v>
      </c>
      <c r="AL708" s="162" t="s">
        <v>2013</v>
      </c>
      <c r="AM708" s="71">
        <v>2</v>
      </c>
      <c r="AN708" s="71">
        <v>1</v>
      </c>
      <c r="AO708" s="162">
        <v>42093</v>
      </c>
      <c r="AQ708" s="168"/>
      <c r="AR708" s="162">
        <v>42093</v>
      </c>
      <c r="AS708" s="71"/>
      <c r="AT708" s="282" t="s">
        <v>1967</v>
      </c>
      <c r="AU708" s="168"/>
      <c r="AW708" s="71"/>
      <c r="AX708" s="155" t="s">
        <v>1967</v>
      </c>
      <c r="AY708">
        <v>37.410249999999998</v>
      </c>
      <c r="AZ708">
        <v>121.76118333333334</v>
      </c>
      <c r="BA708" s="157">
        <v>-1</v>
      </c>
      <c r="BB708" s="164">
        <v>1.4</v>
      </c>
      <c r="BC708" s="165"/>
      <c r="BD708" s="155" t="s">
        <v>43</v>
      </c>
      <c r="BE708" s="303">
        <v>4.3182142857142853</v>
      </c>
      <c r="BF708" s="296" t="s">
        <v>1967</v>
      </c>
      <c r="BG708" s="162">
        <v>42226</v>
      </c>
      <c r="BH708" s="162" t="s">
        <v>1124</v>
      </c>
      <c r="BI708" s="95" t="s">
        <v>2023</v>
      </c>
      <c r="BJ708" s="99">
        <v>118.37819999999998</v>
      </c>
      <c r="BK708" s="307">
        <v>4.75624256837099E-3</v>
      </c>
      <c r="BL708" s="93" t="s">
        <v>2015</v>
      </c>
      <c r="BM708" s="55">
        <v>3</v>
      </c>
      <c r="BN708" s="320" t="s">
        <v>2138</v>
      </c>
      <c r="BO708" s="358">
        <v>1E-3</v>
      </c>
      <c r="BP708" s="358">
        <v>0.39900000000000002</v>
      </c>
      <c r="BQ708" s="358">
        <v>4.9000000000000002E-2</v>
      </c>
      <c r="BR708" s="358">
        <v>0</v>
      </c>
      <c r="BS708" s="358">
        <v>0.55100000000000005</v>
      </c>
      <c r="BT708" s="358">
        <v>0</v>
      </c>
      <c r="BU708" s="359">
        <v>1E-3</v>
      </c>
      <c r="BV708" s="358">
        <v>3.1295504000000002E-2</v>
      </c>
      <c r="BW708" s="358">
        <v>0.47278547599999998</v>
      </c>
      <c r="BX708" s="358">
        <v>0.14982996000000001</v>
      </c>
      <c r="BY708" s="358">
        <v>2.1905800999999999E-2</v>
      </c>
      <c r="BZ708" s="358">
        <v>0.186726472</v>
      </c>
      <c r="CA708" s="358">
        <v>5.7364694000000001E-2</v>
      </c>
      <c r="CB708" s="359">
        <v>8.0092093000000003E-2</v>
      </c>
      <c r="CC708" s="64">
        <v>296</v>
      </c>
      <c r="CD708" s="64">
        <v>307</v>
      </c>
      <c r="CE708" s="64">
        <v>267</v>
      </c>
      <c r="CF708" s="64">
        <v>284</v>
      </c>
      <c r="CG708" s="64">
        <v>248</v>
      </c>
      <c r="CH708" s="64">
        <v>193</v>
      </c>
      <c r="CI708" s="64">
        <v>213</v>
      </c>
      <c r="CJ708" s="64">
        <v>224</v>
      </c>
      <c r="CK708" s="64">
        <v>226</v>
      </c>
      <c r="CL708" s="327">
        <v>259</v>
      </c>
      <c r="CM708" s="328">
        <v>0.31585031064875002</v>
      </c>
      <c r="CN708" s="328">
        <v>0.108004223864836</v>
      </c>
      <c r="CO708" s="55" t="s">
        <v>2050</v>
      </c>
      <c r="CQ708" s="155"/>
      <c r="CR708" s="318">
        <f>VLOOKUP($C708,'[1]Prioritized List'!$B:$AP,39,FALSE)</f>
        <v>0</v>
      </c>
      <c r="CS708" s="331">
        <v>0</v>
      </c>
      <c r="CT708" s="214">
        <v>0</v>
      </c>
      <c r="CU708" s="302">
        <v>8</v>
      </c>
      <c r="CV708" s="302">
        <v>8</v>
      </c>
      <c r="CW708" s="352" t="s">
        <v>2908</v>
      </c>
      <c r="CY708" s="155"/>
      <c r="CZ708" s="155"/>
      <c r="DA708" s="155"/>
    </row>
    <row r="709" spans="1:105" s="153" customFormat="1">
      <c r="A709" s="55">
        <v>708</v>
      </c>
      <c r="B709" s="150" t="s">
        <v>1377</v>
      </c>
      <c r="C709" s="150" t="s">
        <v>1377</v>
      </c>
      <c r="D709" s="151" t="s">
        <v>29</v>
      </c>
      <c r="E709" s="152"/>
      <c r="G709" s="154"/>
      <c r="H709" s="154"/>
      <c r="I709" s="154"/>
      <c r="J709" s="155"/>
      <c r="K709" s="155" t="s">
        <v>41</v>
      </c>
      <c r="L709" s="155"/>
      <c r="M709" s="158" t="s">
        <v>495</v>
      </c>
      <c r="N709" s="160" t="s">
        <v>503</v>
      </c>
      <c r="O709" s="159" t="s">
        <v>1585</v>
      </c>
      <c r="P709" s="160"/>
      <c r="Q709" s="161" t="s">
        <v>1521</v>
      </c>
      <c r="R709" s="162">
        <v>41914</v>
      </c>
      <c r="S709" s="163" t="s">
        <v>1527</v>
      </c>
      <c r="T709" s="166"/>
      <c r="U709" s="155" t="s">
        <v>66</v>
      </c>
      <c r="W709" s="167"/>
      <c r="X709" s="161" t="s">
        <v>1179</v>
      </c>
      <c r="Y709" s="155"/>
      <c r="Z709" s="155"/>
      <c r="AA709" s="162"/>
      <c r="AB709" s="162"/>
      <c r="AC709" s="269"/>
      <c r="AD709" s="162"/>
      <c r="AE709" s="168"/>
      <c r="AF709" s="282"/>
      <c r="AG709" s="282"/>
      <c r="AH709" s="167">
        <v>42005</v>
      </c>
      <c r="AJ709" s="168"/>
      <c r="AK709" s="162">
        <v>42101</v>
      </c>
      <c r="AL709" s="162" t="s">
        <v>2013</v>
      </c>
      <c r="AM709" s="71">
        <v>2</v>
      </c>
      <c r="AN709" s="71">
        <v>2</v>
      </c>
      <c r="AO709" s="162">
        <v>42093</v>
      </c>
      <c r="AQ709" s="168"/>
      <c r="AR709" s="162">
        <v>42093</v>
      </c>
      <c r="AS709" s="71"/>
      <c r="AT709" s="282" t="s">
        <v>1967</v>
      </c>
      <c r="AU709" s="168"/>
      <c r="AW709" s="71"/>
      <c r="AX709" s="155" t="s">
        <v>1967</v>
      </c>
      <c r="AY709">
        <v>37.404816666666669</v>
      </c>
      <c r="AZ709">
        <v>121.73066666666666</v>
      </c>
      <c r="BA709" s="157">
        <v>26</v>
      </c>
      <c r="BB709" s="164">
        <v>1.5</v>
      </c>
      <c r="BC709" s="165"/>
      <c r="BD709" s="155" t="s">
        <v>43</v>
      </c>
      <c r="BE709" s="303">
        <v>4.2799999999999994</v>
      </c>
      <c r="BF709" s="296" t="s">
        <v>1967</v>
      </c>
      <c r="BG709" s="162">
        <v>42226</v>
      </c>
      <c r="BH709" s="162" t="s">
        <v>1124</v>
      </c>
      <c r="BI709" s="95" t="s">
        <v>2023</v>
      </c>
      <c r="BJ709" s="99">
        <v>102.5907</v>
      </c>
      <c r="BK709" s="307">
        <v>0</v>
      </c>
      <c r="BL709" s="93" t="s">
        <v>2015</v>
      </c>
      <c r="BM709" s="55">
        <v>4</v>
      </c>
      <c r="BN709" s="326" t="s">
        <v>2139</v>
      </c>
      <c r="BO709" s="358">
        <v>0</v>
      </c>
      <c r="BP709" s="358">
        <v>0.95399999999999996</v>
      </c>
      <c r="BQ709" s="358">
        <v>6.0000000000000001E-3</v>
      </c>
      <c r="BR709" s="358">
        <v>2E-3</v>
      </c>
      <c r="BS709" s="358">
        <v>3.6999999999999998E-2</v>
      </c>
      <c r="BT709" s="358">
        <v>0</v>
      </c>
      <c r="BU709" s="359">
        <v>0</v>
      </c>
      <c r="BV709" s="358">
        <v>9.7742700000000002E-6</v>
      </c>
      <c r="BW709" s="358">
        <v>0.54855233599999997</v>
      </c>
      <c r="BX709" s="358">
        <v>0.145531361</v>
      </c>
      <c r="BY709" s="358">
        <v>2.2924851E-2</v>
      </c>
      <c r="BZ709" s="358">
        <v>0.18824037599999999</v>
      </c>
      <c r="CA709" s="358">
        <v>2.7183602000000001E-2</v>
      </c>
      <c r="CB709" s="359">
        <v>6.7557699999999998E-2</v>
      </c>
      <c r="CC709" s="64">
        <v>296</v>
      </c>
      <c r="CD709" s="64">
        <v>307</v>
      </c>
      <c r="CE709" s="64">
        <v>267</v>
      </c>
      <c r="CF709" s="64">
        <v>284</v>
      </c>
      <c r="CG709" s="64">
        <v>248</v>
      </c>
      <c r="CH709" s="64">
        <v>193</v>
      </c>
      <c r="CI709" s="64">
        <v>213</v>
      </c>
      <c r="CJ709" s="64">
        <v>224</v>
      </c>
      <c r="CK709" s="64">
        <v>226</v>
      </c>
      <c r="CL709" s="327">
        <v>259</v>
      </c>
      <c r="CM709" s="328">
        <v>0.17896257766218801</v>
      </c>
      <c r="CN709" s="328">
        <v>0.11519780374489701</v>
      </c>
      <c r="CO709" s="55" t="s">
        <v>43</v>
      </c>
      <c r="CQ709" s="155"/>
      <c r="CR709" s="318">
        <f>VLOOKUP($C709,'[1]Prioritized List'!$B:$AP,39,FALSE)</f>
        <v>0</v>
      </c>
      <c r="CS709" s="331">
        <v>0</v>
      </c>
      <c r="CT709" s="214">
        <v>0</v>
      </c>
      <c r="CU709" s="302">
        <v>8</v>
      </c>
      <c r="CV709" s="302">
        <v>8</v>
      </c>
      <c r="CW709" s="352" t="s">
        <v>2909</v>
      </c>
      <c r="CY709" s="155"/>
      <c r="CZ709" s="155"/>
      <c r="DA709" s="155"/>
    </row>
    <row r="710" spans="1:105" s="153" customFormat="1">
      <c r="A710" s="55">
        <v>709</v>
      </c>
      <c r="B710" s="150" t="s">
        <v>1378</v>
      </c>
      <c r="C710" s="150" t="s">
        <v>1378</v>
      </c>
      <c r="D710" s="151" t="s">
        <v>29</v>
      </c>
      <c r="E710" s="152"/>
      <c r="G710" s="154"/>
      <c r="H710" s="154"/>
      <c r="I710" s="154"/>
      <c r="J710" s="155"/>
      <c r="K710" s="155" t="s">
        <v>41</v>
      </c>
      <c r="L710" s="155"/>
      <c r="M710" s="158" t="s">
        <v>495</v>
      </c>
      <c r="N710" s="160" t="s">
        <v>508</v>
      </c>
      <c r="O710" s="159" t="s">
        <v>1586</v>
      </c>
      <c r="P710" s="160"/>
      <c r="Q710" s="161" t="s">
        <v>1521</v>
      </c>
      <c r="R710" s="162">
        <v>41915</v>
      </c>
      <c r="S710" s="163" t="s">
        <v>1527</v>
      </c>
      <c r="T710" s="166"/>
      <c r="U710" s="155" t="s">
        <v>66</v>
      </c>
      <c r="W710" s="167"/>
      <c r="X710" s="161" t="s">
        <v>1179</v>
      </c>
      <c r="Y710" s="155"/>
      <c r="Z710" s="155"/>
      <c r="AA710" s="162"/>
      <c r="AB710" s="162"/>
      <c r="AC710" s="269"/>
      <c r="AD710" s="162"/>
      <c r="AE710" s="168"/>
      <c r="AF710" s="282"/>
      <c r="AG710" s="282"/>
      <c r="AH710" s="167">
        <v>42005</v>
      </c>
      <c r="AJ710" s="168"/>
      <c r="AK710" s="162">
        <v>42101</v>
      </c>
      <c r="AL710" s="162" t="s">
        <v>2013</v>
      </c>
      <c r="AM710" s="71">
        <v>2</v>
      </c>
      <c r="AN710" s="71"/>
      <c r="AO710" s="162">
        <v>42093</v>
      </c>
      <c r="AQ710" s="168"/>
      <c r="AR710" s="162">
        <v>42093</v>
      </c>
      <c r="AS710" s="71"/>
      <c r="AT710" s="282" t="s">
        <v>1967</v>
      </c>
      <c r="AU710" s="168"/>
      <c r="AW710" s="71"/>
      <c r="AX710" s="155"/>
      <c r="AY710">
        <v>39.538116666666667</v>
      </c>
      <c r="AZ710">
        <v>122.48746666666666</v>
      </c>
      <c r="BA710" s="157">
        <v>20</v>
      </c>
      <c r="BB710" s="164">
        <v>1.2</v>
      </c>
      <c r="BC710" s="165"/>
      <c r="BD710" s="155"/>
      <c r="BE710" s="303"/>
      <c r="BF710" s="296" t="s">
        <v>1967</v>
      </c>
      <c r="BG710" s="162">
        <v>42226</v>
      </c>
      <c r="BH710" s="162" t="s">
        <v>1124</v>
      </c>
      <c r="BI710" s="95" t="s">
        <v>2023</v>
      </c>
      <c r="BJ710" s="99">
        <v>141.02799999999999</v>
      </c>
      <c r="BK710" s="307">
        <v>9.6711798839458404E-4</v>
      </c>
      <c r="BL710" s="93" t="s">
        <v>2015</v>
      </c>
      <c r="BM710" s="55">
        <v>2</v>
      </c>
      <c r="BN710" s="324" t="s">
        <v>3037</v>
      </c>
      <c r="BO710" s="358">
        <v>0</v>
      </c>
      <c r="BP710" s="358">
        <v>0.54200000000000004</v>
      </c>
      <c r="BQ710" s="358">
        <v>0</v>
      </c>
      <c r="BR710" s="358">
        <v>0.45800000000000002</v>
      </c>
      <c r="BS710" s="358">
        <v>0</v>
      </c>
      <c r="BT710" s="358">
        <v>0</v>
      </c>
      <c r="BU710" s="359">
        <v>0</v>
      </c>
      <c r="BV710" s="358">
        <v>1.1312696000000001E-2</v>
      </c>
      <c r="BW710" s="358">
        <v>0.47093563999999999</v>
      </c>
      <c r="BX710" s="358">
        <v>6.5538488000000006E-2</v>
      </c>
      <c r="BY710" s="358">
        <v>0.324841616</v>
      </c>
      <c r="BZ710" s="358">
        <v>6.0049456000000001E-2</v>
      </c>
      <c r="CA710" s="358">
        <v>9.7782500000000008E-6</v>
      </c>
      <c r="CB710" s="359">
        <v>6.7312326000000006E-2</v>
      </c>
      <c r="CC710" s="64">
        <v>296</v>
      </c>
      <c r="CD710" s="64">
        <v>307</v>
      </c>
      <c r="CE710" s="64">
        <v>267</v>
      </c>
      <c r="CF710" s="64">
        <v>284</v>
      </c>
      <c r="CG710" s="64">
        <v>248</v>
      </c>
      <c r="CH710" s="64">
        <v>193</v>
      </c>
      <c r="CI710" s="64">
        <v>213</v>
      </c>
      <c r="CJ710" s="64">
        <v>224</v>
      </c>
      <c r="CK710" s="64">
        <v>226</v>
      </c>
      <c r="CL710" s="327">
        <v>259</v>
      </c>
      <c r="CM710" s="328">
        <v>0.27027886143620899</v>
      </c>
      <c r="CN710" s="328">
        <v>9.99524790115634E-2</v>
      </c>
      <c r="CO710" s="55" t="s">
        <v>43</v>
      </c>
      <c r="CQ710" s="155"/>
      <c r="CR710" s="318">
        <f>VLOOKUP($C710,'[1]Prioritized List'!$B:$AP,39,FALSE)</f>
        <v>0</v>
      </c>
      <c r="CS710" s="331">
        <v>0</v>
      </c>
      <c r="CT710" s="214">
        <v>0</v>
      </c>
      <c r="CU710" s="302">
        <v>7</v>
      </c>
      <c r="CV710" s="302">
        <v>7</v>
      </c>
      <c r="CW710" s="352" t="s">
        <v>2910</v>
      </c>
      <c r="CY710" s="155"/>
      <c r="CZ710" s="155"/>
      <c r="DA710" s="155"/>
    </row>
    <row r="711" spans="1:105" s="153" customFormat="1">
      <c r="A711" s="55">
        <v>710</v>
      </c>
      <c r="B711" s="150" t="s">
        <v>1379</v>
      </c>
      <c r="C711" s="150" t="s">
        <v>1379</v>
      </c>
      <c r="D711" s="151" t="s">
        <v>29</v>
      </c>
      <c r="E711" s="152"/>
      <c r="G711" s="154"/>
      <c r="H711" s="154"/>
      <c r="I711" s="154"/>
      <c r="J711" s="155"/>
      <c r="K711" s="155" t="s">
        <v>41</v>
      </c>
      <c r="L711" s="155"/>
      <c r="M711" s="158" t="s">
        <v>495</v>
      </c>
      <c r="N711" s="160" t="s">
        <v>508</v>
      </c>
      <c r="O711" s="159" t="s">
        <v>1586</v>
      </c>
      <c r="P711" s="160"/>
      <c r="Q711" s="161" t="s">
        <v>1521</v>
      </c>
      <c r="R711" s="162">
        <v>41915</v>
      </c>
      <c r="S711" s="163" t="s">
        <v>1527</v>
      </c>
      <c r="T711" s="166"/>
      <c r="U711" s="155" t="s">
        <v>66</v>
      </c>
      <c r="W711" s="167"/>
      <c r="X711" s="161" t="s">
        <v>1179</v>
      </c>
      <c r="Y711" s="155"/>
      <c r="Z711" s="155"/>
      <c r="AA711" s="162"/>
      <c r="AB711" s="162"/>
      <c r="AC711" s="269"/>
      <c r="AD711" s="162"/>
      <c r="AE711" s="168"/>
      <c r="AF711" s="282"/>
      <c r="AG711" s="282"/>
      <c r="AH711" s="167">
        <v>42005</v>
      </c>
      <c r="AJ711" s="168"/>
      <c r="AK711" s="162">
        <v>42101</v>
      </c>
      <c r="AL711" s="162" t="s">
        <v>2013</v>
      </c>
      <c r="AM711" s="71">
        <v>2</v>
      </c>
      <c r="AN711" s="71">
        <v>4</v>
      </c>
      <c r="AO711" s="162">
        <v>42093</v>
      </c>
      <c r="AQ711" s="168"/>
      <c r="AR711" s="162">
        <v>42093</v>
      </c>
      <c r="AS711" s="71"/>
      <c r="AT711" s="282" t="s">
        <v>1967</v>
      </c>
      <c r="AU711" s="168"/>
      <c r="AW711" s="71"/>
      <c r="AX711" s="155" t="s">
        <v>1967</v>
      </c>
      <c r="AY711">
        <v>39.538033333333331</v>
      </c>
      <c r="AZ711">
        <v>122.48733333333334</v>
      </c>
      <c r="BA711" s="157">
        <v>20</v>
      </c>
      <c r="BB711" s="164">
        <v>2</v>
      </c>
      <c r="BC711" s="165"/>
      <c r="BD711" s="155"/>
      <c r="BE711" s="303"/>
      <c r="BF711" s="296" t="s">
        <v>1967</v>
      </c>
      <c r="BG711" s="162">
        <v>42226</v>
      </c>
      <c r="BH711" s="162" t="s">
        <v>1124</v>
      </c>
      <c r="BI711" s="95" t="s">
        <v>2023</v>
      </c>
      <c r="BJ711" s="99">
        <v>213.9873</v>
      </c>
      <c r="BK711" s="307">
        <v>4.0540540540540499E-3</v>
      </c>
      <c r="BL711" s="93" t="s">
        <v>2015</v>
      </c>
      <c r="BM711" s="55">
        <v>2</v>
      </c>
      <c r="BN711" s="324" t="s">
        <v>3037</v>
      </c>
      <c r="BO711" s="358">
        <v>0</v>
      </c>
      <c r="BP711" s="358">
        <v>0.54400000000000004</v>
      </c>
      <c r="BQ711" s="358">
        <v>1E-3</v>
      </c>
      <c r="BR711" s="358">
        <v>0.45400000000000001</v>
      </c>
      <c r="BS711" s="358">
        <v>0</v>
      </c>
      <c r="BT711" s="358">
        <v>0</v>
      </c>
      <c r="BU711" s="359">
        <v>0</v>
      </c>
      <c r="BV711" s="358">
        <v>9.7997000000000004E-6</v>
      </c>
      <c r="BW711" s="358">
        <v>0.47038512199999999</v>
      </c>
      <c r="BX711" s="358">
        <v>5.7688523999999998E-2</v>
      </c>
      <c r="BY711" s="358">
        <v>0.33265064</v>
      </c>
      <c r="BZ711" s="358">
        <v>7.5793477999999997E-2</v>
      </c>
      <c r="CA711" s="358">
        <v>9.7997000000000004E-6</v>
      </c>
      <c r="CB711" s="359">
        <v>6.3462636000000003E-2</v>
      </c>
      <c r="CC711" s="64">
        <v>296</v>
      </c>
      <c r="CD711" s="64">
        <v>307</v>
      </c>
      <c r="CE711" s="64">
        <v>267</v>
      </c>
      <c r="CF711" s="64">
        <v>284</v>
      </c>
      <c r="CG711" s="64">
        <v>248</v>
      </c>
      <c r="CH711" s="64">
        <v>193</v>
      </c>
      <c r="CI711" s="64">
        <v>213</v>
      </c>
      <c r="CJ711" s="64">
        <v>224</v>
      </c>
      <c r="CK711" s="64">
        <v>226</v>
      </c>
      <c r="CL711" s="327">
        <v>259</v>
      </c>
      <c r="CM711" s="328">
        <v>0.22670134373645401</v>
      </c>
      <c r="CN711" s="328">
        <v>0.117825112107623</v>
      </c>
      <c r="CO711" s="55" t="s">
        <v>43</v>
      </c>
      <c r="CQ711" s="155"/>
      <c r="CR711" s="318">
        <f>VLOOKUP($C711,'[1]Prioritized List'!$B:$AP,39,FALSE)</f>
        <v>0</v>
      </c>
      <c r="CS711" s="331">
        <v>0</v>
      </c>
      <c r="CT711" s="214">
        <v>0</v>
      </c>
      <c r="CU711" s="302">
        <v>7</v>
      </c>
      <c r="CV711" s="302">
        <v>7</v>
      </c>
      <c r="CW711" s="352" t="s">
        <v>2911</v>
      </c>
      <c r="CY711" s="155"/>
      <c r="CZ711" s="155"/>
      <c r="DA711" s="155"/>
    </row>
    <row r="712" spans="1:105" s="153" customFormat="1">
      <c r="A712" s="55">
        <v>711</v>
      </c>
      <c r="B712" s="150" t="s">
        <v>1380</v>
      </c>
      <c r="C712" s="150" t="s">
        <v>1380</v>
      </c>
      <c r="D712" s="151" t="s">
        <v>29</v>
      </c>
      <c r="E712" s="152"/>
      <c r="G712" s="154"/>
      <c r="H712" s="154"/>
      <c r="I712" s="154"/>
      <c r="J712" s="155"/>
      <c r="K712" s="155" t="s">
        <v>41</v>
      </c>
      <c r="L712" s="155"/>
      <c r="M712" s="158" t="s">
        <v>495</v>
      </c>
      <c r="N712" s="160" t="s">
        <v>508</v>
      </c>
      <c r="O712" s="159" t="s">
        <v>1587</v>
      </c>
      <c r="P712" s="160"/>
      <c r="Q712" s="161" t="s">
        <v>1521</v>
      </c>
      <c r="R712" s="162">
        <v>41915</v>
      </c>
      <c r="S712" s="163" t="s">
        <v>1527</v>
      </c>
      <c r="T712" s="166"/>
      <c r="U712" s="155" t="s">
        <v>66</v>
      </c>
      <c r="W712" s="167"/>
      <c r="X712" s="161" t="s">
        <v>1179</v>
      </c>
      <c r="Y712" s="155"/>
      <c r="Z712" s="155"/>
      <c r="AA712" s="162"/>
      <c r="AB712" s="162"/>
      <c r="AC712" s="269"/>
      <c r="AD712" s="162"/>
      <c r="AE712" s="168"/>
      <c r="AF712" s="282"/>
      <c r="AG712" s="282"/>
      <c r="AH712" s="167">
        <v>42005</v>
      </c>
      <c r="AJ712" s="168"/>
      <c r="AK712" s="162">
        <v>42101</v>
      </c>
      <c r="AL712" s="162" t="s">
        <v>2013</v>
      </c>
      <c r="AM712" s="71">
        <v>2</v>
      </c>
      <c r="AN712" s="71">
        <v>1</v>
      </c>
      <c r="AO712" s="162">
        <v>42093</v>
      </c>
      <c r="AQ712" s="168"/>
      <c r="AR712" s="162">
        <v>42093</v>
      </c>
      <c r="AS712" s="71"/>
      <c r="AT712" s="282" t="s">
        <v>1967</v>
      </c>
      <c r="AU712" s="168"/>
      <c r="AW712" s="71"/>
      <c r="AX712" s="155" t="s">
        <v>1967</v>
      </c>
      <c r="AY712">
        <v>39.567250000000001</v>
      </c>
      <c r="AZ712">
        <v>122.55316666666667</v>
      </c>
      <c r="BA712" s="157">
        <v>14</v>
      </c>
      <c r="BB712" s="164">
        <v>1.6</v>
      </c>
      <c r="BC712" s="165"/>
      <c r="BD712" s="155" t="s">
        <v>43</v>
      </c>
      <c r="BE712" s="303">
        <v>4.2035714285714283</v>
      </c>
      <c r="BF712" s="296" t="s">
        <v>1967</v>
      </c>
      <c r="BG712" s="162" t="s">
        <v>2024</v>
      </c>
      <c r="BH712" s="162" t="s">
        <v>1124</v>
      </c>
      <c r="BI712" s="95">
        <v>42326</v>
      </c>
      <c r="BJ712" s="38">
        <v>989.86319999999989</v>
      </c>
      <c r="BK712" s="307"/>
      <c r="BL712" s="93" t="s">
        <v>2015</v>
      </c>
      <c r="BM712" s="55">
        <v>2</v>
      </c>
      <c r="BN712" s="324" t="s">
        <v>3037</v>
      </c>
      <c r="BO712" s="358">
        <v>1E-3</v>
      </c>
      <c r="BP712" s="358">
        <v>0.375</v>
      </c>
      <c r="BQ712" s="358">
        <v>0</v>
      </c>
      <c r="BR712" s="358">
        <v>0.62</v>
      </c>
      <c r="BS712" s="358">
        <v>3.0000000000000001E-3</v>
      </c>
      <c r="BT712" s="358">
        <v>0</v>
      </c>
      <c r="BU712" s="359">
        <v>1E-3</v>
      </c>
      <c r="BV712" s="358">
        <v>3.4886370000000002E-3</v>
      </c>
      <c r="BW712" s="358">
        <v>0.43565890800000001</v>
      </c>
      <c r="BX712" s="358">
        <v>4.8744430999999998E-2</v>
      </c>
      <c r="BY712" s="358">
        <v>0.366409665</v>
      </c>
      <c r="BZ712" s="358">
        <v>6.9523633000000001E-2</v>
      </c>
      <c r="CA712" s="358">
        <v>9.7864300000000004E-6</v>
      </c>
      <c r="CB712" s="359">
        <v>7.6164939000000001E-2</v>
      </c>
      <c r="CC712" s="64">
        <v>296</v>
      </c>
      <c r="CD712" s="64">
        <v>307</v>
      </c>
      <c r="CE712" s="64">
        <v>267</v>
      </c>
      <c r="CF712" s="64">
        <v>285</v>
      </c>
      <c r="CG712" s="64">
        <v>248</v>
      </c>
      <c r="CH712" s="64">
        <v>193</v>
      </c>
      <c r="CI712" s="64">
        <v>214</v>
      </c>
      <c r="CJ712" s="64">
        <v>223</v>
      </c>
      <c r="CK712" s="64">
        <v>226</v>
      </c>
      <c r="CL712" s="327">
        <v>259</v>
      </c>
      <c r="CM712" s="328">
        <v>0.174570148822424</v>
      </c>
      <c r="CN712" s="328">
        <v>0.119100966251225</v>
      </c>
      <c r="CO712" s="55" t="s">
        <v>43</v>
      </c>
      <c r="CQ712" s="155"/>
      <c r="CR712" s="318">
        <f>VLOOKUP($C712,'[1]Prioritized List'!$B:$AP,39,FALSE)</f>
        <v>0</v>
      </c>
      <c r="CS712" s="331">
        <v>0</v>
      </c>
      <c r="CT712" s="214">
        <v>0</v>
      </c>
      <c r="CU712" s="302">
        <v>7</v>
      </c>
      <c r="CV712" s="302">
        <v>7</v>
      </c>
      <c r="CW712" s="352" t="s">
        <v>2912</v>
      </c>
      <c r="CY712" s="155"/>
      <c r="CZ712" s="155"/>
      <c r="DA712" s="155"/>
    </row>
    <row r="713" spans="1:105" s="153" customFormat="1">
      <c r="A713" s="55">
        <v>712</v>
      </c>
      <c r="B713" s="150" t="s">
        <v>1381</v>
      </c>
      <c r="C713" s="150" t="s">
        <v>1381</v>
      </c>
      <c r="D713" s="151" t="s">
        <v>29</v>
      </c>
      <c r="E713" s="152"/>
      <c r="G713" s="154"/>
      <c r="H713" s="154"/>
      <c r="I713" s="154"/>
      <c r="J713" s="155"/>
      <c r="K713" s="155" t="s">
        <v>41</v>
      </c>
      <c r="L713" s="155"/>
      <c r="M713" s="158" t="s">
        <v>495</v>
      </c>
      <c r="N713" s="160" t="s">
        <v>508</v>
      </c>
      <c r="O713" s="159" t="s">
        <v>1587</v>
      </c>
      <c r="P713" s="160"/>
      <c r="Q713" s="161" t="s">
        <v>1521</v>
      </c>
      <c r="R713" s="162">
        <v>41915</v>
      </c>
      <c r="S713" s="163" t="s">
        <v>1527</v>
      </c>
      <c r="T713" s="166"/>
      <c r="U713" s="155" t="s">
        <v>66</v>
      </c>
      <c r="W713" s="167"/>
      <c r="X713" s="161" t="s">
        <v>1179</v>
      </c>
      <c r="Y713" s="155"/>
      <c r="Z713" s="155"/>
      <c r="AA713" s="162"/>
      <c r="AB713" s="162"/>
      <c r="AC713" s="269"/>
      <c r="AD713" s="162"/>
      <c r="AE713" s="168"/>
      <c r="AF713" s="282"/>
      <c r="AG713" s="282"/>
      <c r="AH713" s="167">
        <v>42005</v>
      </c>
      <c r="AJ713" s="168"/>
      <c r="AK713" s="162">
        <v>42101</v>
      </c>
      <c r="AL713" s="162" t="s">
        <v>2013</v>
      </c>
      <c r="AM713" s="71">
        <v>2</v>
      </c>
      <c r="AN713" s="71">
        <v>4</v>
      </c>
      <c r="AO713" s="162">
        <v>42093</v>
      </c>
      <c r="AQ713" s="168"/>
      <c r="AR713" s="162">
        <v>42093</v>
      </c>
      <c r="AS713" s="71"/>
      <c r="AT713" s="282" t="s">
        <v>1967</v>
      </c>
      <c r="AU713" s="168"/>
      <c r="AW713" s="71"/>
      <c r="AX713" s="155" t="s">
        <v>1967</v>
      </c>
      <c r="AY713">
        <v>39.558666666666667</v>
      </c>
      <c r="AZ713">
        <v>122.60421666666667</v>
      </c>
      <c r="BA713" s="157">
        <v>10</v>
      </c>
      <c r="BB713" s="164">
        <v>2.2000000000000002</v>
      </c>
      <c r="BC713" s="165"/>
      <c r="BD713" s="155" t="s">
        <v>74</v>
      </c>
      <c r="BE713" s="303">
        <v>8.3880357142857136</v>
      </c>
      <c r="BF713" s="296" t="s">
        <v>1967</v>
      </c>
      <c r="BG713" s="162" t="s">
        <v>2024</v>
      </c>
      <c r="BH713" s="162" t="s">
        <v>1124</v>
      </c>
      <c r="BI713" s="95">
        <v>42326</v>
      </c>
      <c r="BJ713" s="38">
        <v>850.57039999999995</v>
      </c>
      <c r="BK713" s="307"/>
      <c r="BL713" s="93" t="s">
        <v>2015</v>
      </c>
      <c r="BM713" s="55">
        <v>3</v>
      </c>
      <c r="BN713" s="320" t="s">
        <v>2138</v>
      </c>
      <c r="BO713" s="358">
        <v>0</v>
      </c>
      <c r="BP713" s="358">
        <v>0.246</v>
      </c>
      <c r="BQ713" s="358">
        <v>0</v>
      </c>
      <c r="BR713" s="358">
        <v>0.1</v>
      </c>
      <c r="BS713" s="358">
        <v>0.626</v>
      </c>
      <c r="BT713" s="358">
        <v>2.5999999999999999E-2</v>
      </c>
      <c r="BU713" s="359">
        <v>1E-3</v>
      </c>
      <c r="BV713" s="358">
        <v>9.4888400000000008E-6</v>
      </c>
      <c r="BW713" s="358">
        <v>0.32546219599999998</v>
      </c>
      <c r="BX713" s="358">
        <v>1.8615513E-2</v>
      </c>
      <c r="BY713" s="358">
        <v>0.229541879</v>
      </c>
      <c r="BZ713" s="358">
        <v>0.27748665300000003</v>
      </c>
      <c r="CA713" s="358">
        <v>5.716885E-2</v>
      </c>
      <c r="CB713" s="359">
        <v>9.1715420000000006E-2</v>
      </c>
      <c r="CC713" s="64">
        <v>296</v>
      </c>
      <c r="CD713" s="64">
        <v>307</v>
      </c>
      <c r="CE713" s="64">
        <v>266</v>
      </c>
      <c r="CF713" s="64">
        <v>283</v>
      </c>
      <c r="CG713" s="64">
        <v>248</v>
      </c>
      <c r="CH713" s="64">
        <v>193</v>
      </c>
      <c r="CI713" s="64">
        <v>213</v>
      </c>
      <c r="CJ713" s="64">
        <v>224</v>
      </c>
      <c r="CK713" s="64">
        <v>226</v>
      </c>
      <c r="CL713" s="327">
        <v>259</v>
      </c>
      <c r="CM713" s="328">
        <v>8.9177864470452201E-2</v>
      </c>
      <c r="CN713" s="328">
        <v>0.19740473999809599</v>
      </c>
      <c r="CO713" s="55" t="s">
        <v>74</v>
      </c>
      <c r="CQ713" s="155"/>
      <c r="CR713" s="318">
        <f>VLOOKUP($C713,'[1]Prioritized List'!$B:$AP,39,FALSE)</f>
        <v>0</v>
      </c>
      <c r="CS713" s="331">
        <v>0</v>
      </c>
      <c r="CT713" s="214">
        <v>0</v>
      </c>
      <c r="CU713" s="302">
        <v>7</v>
      </c>
      <c r="CV713" s="302">
        <v>7</v>
      </c>
      <c r="CW713" s="352" t="s">
        <v>2913</v>
      </c>
      <c r="CY713" s="155"/>
      <c r="CZ713" s="155"/>
      <c r="DA713" s="155"/>
    </row>
    <row r="714" spans="1:105" s="153" customFormat="1">
      <c r="A714" s="55">
        <v>713</v>
      </c>
      <c r="B714" s="150" t="s">
        <v>1382</v>
      </c>
      <c r="C714" s="150" t="s">
        <v>1382</v>
      </c>
      <c r="D714" s="151" t="s">
        <v>29</v>
      </c>
      <c r="E714" s="152"/>
      <c r="G714" s="154"/>
      <c r="H714" s="154"/>
      <c r="I714" s="154"/>
      <c r="J714" s="155"/>
      <c r="K714" s="155" t="s">
        <v>41</v>
      </c>
      <c r="L714" s="155"/>
      <c r="M714" s="158" t="s">
        <v>495</v>
      </c>
      <c r="N714" s="160" t="s">
        <v>508</v>
      </c>
      <c r="O714" s="159" t="s">
        <v>1587</v>
      </c>
      <c r="P714" s="160"/>
      <c r="Q714" s="161" t="s">
        <v>1521</v>
      </c>
      <c r="R714" s="162">
        <v>41915</v>
      </c>
      <c r="S714" s="163" t="s">
        <v>1527</v>
      </c>
      <c r="T714" s="166"/>
      <c r="U714" s="155" t="s">
        <v>66</v>
      </c>
      <c r="W714" s="167"/>
      <c r="X714" s="161" t="s">
        <v>1179</v>
      </c>
      <c r="Y714" s="155"/>
      <c r="Z714" s="155"/>
      <c r="AA714" s="162"/>
      <c r="AB714" s="162"/>
      <c r="AC714" s="269"/>
      <c r="AD714" s="162"/>
      <c r="AE714" s="168"/>
      <c r="AF714" s="282"/>
      <c r="AG714" s="282"/>
      <c r="AH714" s="167">
        <v>42005</v>
      </c>
      <c r="AJ714" s="168"/>
      <c r="AK714" s="162">
        <v>42101</v>
      </c>
      <c r="AL714" s="162" t="s">
        <v>2013</v>
      </c>
      <c r="AM714" s="71">
        <v>2</v>
      </c>
      <c r="AN714" s="71">
        <v>4</v>
      </c>
      <c r="AO714" s="162">
        <v>42093</v>
      </c>
      <c r="AQ714" s="168"/>
      <c r="AR714" s="162">
        <v>42093</v>
      </c>
      <c r="AS714" s="71"/>
      <c r="AT714" s="282" t="s">
        <v>1967</v>
      </c>
      <c r="AU714" s="168"/>
      <c r="AW714" s="71"/>
      <c r="AX714" s="155" t="s">
        <v>1967</v>
      </c>
      <c r="AY714">
        <v>39.571133333333336</v>
      </c>
      <c r="AZ714">
        <v>122.63616666666665</v>
      </c>
      <c r="BA714" s="157">
        <v>5</v>
      </c>
      <c r="BB714" s="164">
        <v>2.1</v>
      </c>
      <c r="BC714" s="165"/>
      <c r="BD714" s="155" t="s">
        <v>74</v>
      </c>
      <c r="BE714" s="303">
        <v>8.7701785714285698</v>
      </c>
      <c r="BF714" s="296" t="s">
        <v>1967</v>
      </c>
      <c r="BG714" s="162">
        <v>42226</v>
      </c>
      <c r="BH714" s="162" t="s">
        <v>1124</v>
      </c>
      <c r="BI714" s="95" t="s">
        <v>2023</v>
      </c>
      <c r="BJ714" s="99">
        <v>806.79740000000004</v>
      </c>
      <c r="BK714" s="307">
        <v>0</v>
      </c>
      <c r="BL714" s="93" t="s">
        <v>2015</v>
      </c>
      <c r="BM714" s="55">
        <v>3</v>
      </c>
      <c r="BN714" s="320" t="s">
        <v>2138</v>
      </c>
      <c r="BO714" s="358">
        <v>0</v>
      </c>
      <c r="BP714" s="358">
        <v>0.377</v>
      </c>
      <c r="BQ714" s="358">
        <v>1.2999999999999999E-2</v>
      </c>
      <c r="BR714" s="358">
        <v>8.2000000000000003E-2</v>
      </c>
      <c r="BS714" s="358">
        <v>0.52700000000000002</v>
      </c>
      <c r="BT714" s="358">
        <v>0</v>
      </c>
      <c r="BU714" s="359">
        <v>1E-3</v>
      </c>
      <c r="BV714" s="358">
        <v>3.8022871999999999E-2</v>
      </c>
      <c r="BW714" s="358">
        <v>0.41660979300000001</v>
      </c>
      <c r="BX714" s="358">
        <v>9.7752191000000002E-2</v>
      </c>
      <c r="BY714" s="358">
        <v>0.25283135200000001</v>
      </c>
      <c r="BZ714" s="358">
        <v>9.6449851000000003E-2</v>
      </c>
      <c r="CA714" s="358">
        <v>2.5874303000000001E-2</v>
      </c>
      <c r="CB714" s="359">
        <v>7.2459638000000007E-2</v>
      </c>
      <c r="CC714" s="64">
        <v>296</v>
      </c>
      <c r="CD714" s="64">
        <v>307</v>
      </c>
      <c r="CE714" s="64">
        <v>267</v>
      </c>
      <c r="CF714" s="64">
        <v>284</v>
      </c>
      <c r="CG714" s="64">
        <v>248</v>
      </c>
      <c r="CH714" s="64">
        <v>193</v>
      </c>
      <c r="CI714" s="64">
        <v>213</v>
      </c>
      <c r="CJ714" s="64">
        <v>224</v>
      </c>
      <c r="CK714" s="64">
        <v>226</v>
      </c>
      <c r="CL714" s="327">
        <v>259</v>
      </c>
      <c r="CM714" s="328">
        <v>0.400838029186534</v>
      </c>
      <c r="CN714" s="328">
        <v>8.9997106202372903E-2</v>
      </c>
      <c r="CO714" s="55" t="s">
        <v>2050</v>
      </c>
      <c r="CQ714" s="155"/>
      <c r="CR714" s="318">
        <f>VLOOKUP($C714,'[1]Prioritized List'!$B:$AP,39,FALSE)</f>
        <v>0</v>
      </c>
      <c r="CS714" s="331">
        <v>0</v>
      </c>
      <c r="CT714" s="214">
        <v>0</v>
      </c>
      <c r="CU714" s="302">
        <v>7</v>
      </c>
      <c r="CV714" s="302">
        <v>7</v>
      </c>
      <c r="CW714" s="352" t="s">
        <v>2914</v>
      </c>
      <c r="CY714" s="155"/>
      <c r="CZ714" s="155"/>
      <c r="DA714" s="155"/>
    </row>
    <row r="715" spans="1:105" s="153" customFormat="1">
      <c r="A715" s="55">
        <v>714</v>
      </c>
      <c r="B715" s="150" t="s">
        <v>1383</v>
      </c>
      <c r="C715" s="150" t="s">
        <v>1383</v>
      </c>
      <c r="D715" s="151" t="s">
        <v>29</v>
      </c>
      <c r="E715" s="152"/>
      <c r="G715" s="154"/>
      <c r="H715" s="154"/>
      <c r="I715" s="154"/>
      <c r="J715" s="155"/>
      <c r="K715" s="155" t="s">
        <v>41</v>
      </c>
      <c r="L715" s="155"/>
      <c r="M715" s="158" t="s">
        <v>495</v>
      </c>
      <c r="N715" s="160" t="s">
        <v>508</v>
      </c>
      <c r="O715" s="159" t="s">
        <v>1587</v>
      </c>
      <c r="P715" s="160"/>
      <c r="Q715" s="161" t="s">
        <v>1521</v>
      </c>
      <c r="R715" s="162">
        <v>41915</v>
      </c>
      <c r="S715" s="163" t="s">
        <v>1527</v>
      </c>
      <c r="T715" s="166"/>
      <c r="U715" s="155" t="s">
        <v>66</v>
      </c>
      <c r="W715" s="167"/>
      <c r="X715" s="161" t="s">
        <v>1179</v>
      </c>
      <c r="Y715" s="155"/>
      <c r="Z715" s="155"/>
      <c r="AA715" s="162"/>
      <c r="AB715" s="162"/>
      <c r="AC715" s="269"/>
      <c r="AD715" s="162"/>
      <c r="AE715" s="168"/>
      <c r="AF715" s="282"/>
      <c r="AG715" s="282"/>
      <c r="AH715" s="167">
        <v>42005</v>
      </c>
      <c r="AJ715" s="168"/>
      <c r="AK715" s="162">
        <v>42101</v>
      </c>
      <c r="AL715" s="162"/>
      <c r="AM715" s="71">
        <v>2</v>
      </c>
      <c r="AN715" s="71"/>
      <c r="AO715" s="162">
        <v>42093</v>
      </c>
      <c r="AQ715" s="168"/>
      <c r="AR715" s="162">
        <v>42093</v>
      </c>
      <c r="AS715" s="71"/>
      <c r="AT715" s="282" t="s">
        <v>1967</v>
      </c>
      <c r="AU715" s="168"/>
      <c r="AW715" s="71"/>
      <c r="AX715" s="155" t="s">
        <v>1967</v>
      </c>
      <c r="AY715">
        <v>39.614283333333333</v>
      </c>
      <c r="AZ715">
        <v>122.75181666666666</v>
      </c>
      <c r="BA715" s="157">
        <v>7</v>
      </c>
      <c r="BB715" s="164">
        <v>1.8</v>
      </c>
      <c r="BC715" s="165"/>
      <c r="BD715" s="155" t="s">
        <v>74</v>
      </c>
      <c r="BE715" s="303">
        <v>8.3498214285714276</v>
      </c>
      <c r="BF715" s="296" t="s">
        <v>1967</v>
      </c>
      <c r="BG715" s="162">
        <v>42226</v>
      </c>
      <c r="BH715" s="162" t="s">
        <v>1124</v>
      </c>
      <c r="BI715" s="95" t="s">
        <v>2023</v>
      </c>
      <c r="BJ715" s="99">
        <v>21.632400000000001</v>
      </c>
      <c r="BK715" s="307"/>
      <c r="BL715" s="93" t="s">
        <v>2015</v>
      </c>
      <c r="BM715" s="55">
        <v>3</v>
      </c>
      <c r="BN715" s="320" t="s">
        <v>2138</v>
      </c>
      <c r="BO715" s="358">
        <v>0</v>
      </c>
      <c r="BP715" s="358">
        <v>0.26</v>
      </c>
      <c r="BQ715" s="358">
        <v>0.02</v>
      </c>
      <c r="BR715" s="358">
        <v>0.10199999999999999</v>
      </c>
      <c r="BS715" s="358">
        <v>0.59299999999999997</v>
      </c>
      <c r="BT715" s="358">
        <v>1.2999999999999999E-2</v>
      </c>
      <c r="BU715" s="359">
        <v>1.2E-2</v>
      </c>
      <c r="BV715" s="358">
        <v>9.5392899999999996E-6</v>
      </c>
      <c r="BW715" s="358">
        <v>0.33628954999999999</v>
      </c>
      <c r="BX715" s="358">
        <v>4.1185471000000001E-2</v>
      </c>
      <c r="BY715" s="358">
        <v>0.22511123499999999</v>
      </c>
      <c r="BZ715" s="358">
        <v>0.23859485599999999</v>
      </c>
      <c r="CA715" s="358">
        <v>5.9591970000000001E-2</v>
      </c>
      <c r="CB715" s="359">
        <v>9.9217378999999994E-2</v>
      </c>
      <c r="CC715" s="64">
        <v>296</v>
      </c>
      <c r="CD715" s="64">
        <v>307</v>
      </c>
      <c r="CE715" s="64">
        <v>267</v>
      </c>
      <c r="CF715" s="64">
        <v>284</v>
      </c>
      <c r="CG715" s="64">
        <v>248</v>
      </c>
      <c r="CH715" s="64">
        <v>193</v>
      </c>
      <c r="CI715" s="64">
        <v>213</v>
      </c>
      <c r="CJ715" s="64">
        <v>224</v>
      </c>
      <c r="CK715" s="64">
        <v>226</v>
      </c>
      <c r="CL715" s="327">
        <v>259</v>
      </c>
      <c r="CM715" s="328">
        <v>0.11790203727784999</v>
      </c>
      <c r="CN715" s="328">
        <v>0.17221949221949201</v>
      </c>
      <c r="CO715" s="55" t="s">
        <v>74</v>
      </c>
      <c r="CQ715" s="155"/>
      <c r="CR715" s="318">
        <f>VLOOKUP($C715,'[1]Prioritized List'!$B:$AP,39,FALSE)</f>
        <v>0</v>
      </c>
      <c r="CS715" s="331">
        <v>0</v>
      </c>
      <c r="CT715" s="214">
        <v>0</v>
      </c>
      <c r="CU715" s="302">
        <v>7</v>
      </c>
      <c r="CV715" s="302">
        <v>7</v>
      </c>
      <c r="CW715" s="352" t="s">
        <v>2915</v>
      </c>
      <c r="CY715" s="155"/>
      <c r="CZ715" s="155"/>
      <c r="DA715" s="155"/>
    </row>
    <row r="716" spans="1:105" s="153" customFormat="1">
      <c r="A716" s="55">
        <v>715</v>
      </c>
      <c r="B716" s="150" t="s">
        <v>1384</v>
      </c>
      <c r="C716" s="150" t="s">
        <v>1384</v>
      </c>
      <c r="D716" s="151" t="s">
        <v>29</v>
      </c>
      <c r="E716" s="152"/>
      <c r="G716" s="154"/>
      <c r="H716" s="154"/>
      <c r="I716" s="154"/>
      <c r="J716" s="155"/>
      <c r="K716" s="155" t="s">
        <v>41</v>
      </c>
      <c r="L716" s="155"/>
      <c r="M716" s="158" t="s">
        <v>495</v>
      </c>
      <c r="N716" s="160" t="s">
        <v>508</v>
      </c>
      <c r="O716" s="159" t="s">
        <v>1587</v>
      </c>
      <c r="P716" s="160"/>
      <c r="Q716" s="161" t="s">
        <v>1521</v>
      </c>
      <c r="R716" s="162">
        <v>41915</v>
      </c>
      <c r="S716" s="163" t="s">
        <v>1527</v>
      </c>
      <c r="T716" s="166"/>
      <c r="U716" s="155" t="s">
        <v>42</v>
      </c>
      <c r="W716" s="167"/>
      <c r="X716" s="161" t="s">
        <v>1179</v>
      </c>
      <c r="Y716" s="155"/>
      <c r="Z716" s="155"/>
      <c r="AA716" s="162"/>
      <c r="AB716" s="162"/>
      <c r="AC716" s="269"/>
      <c r="AD716" s="162"/>
      <c r="AE716" s="168"/>
      <c r="AF716" s="282"/>
      <c r="AG716" s="282"/>
      <c r="AH716" s="167">
        <v>42005</v>
      </c>
      <c r="AJ716" s="168"/>
      <c r="AK716" s="162">
        <v>42101</v>
      </c>
      <c r="AL716" s="162" t="s">
        <v>2013</v>
      </c>
      <c r="AM716" s="71">
        <v>2</v>
      </c>
      <c r="AN716" s="71">
        <v>1</v>
      </c>
      <c r="AO716" s="162">
        <v>42093</v>
      </c>
      <c r="AQ716" s="168"/>
      <c r="AR716" s="162">
        <v>42093</v>
      </c>
      <c r="AS716" s="71"/>
      <c r="AT716" s="282" t="s">
        <v>1967</v>
      </c>
      <c r="AU716" s="168"/>
      <c r="AW716" s="71"/>
      <c r="AX716" s="155" t="s">
        <v>1967</v>
      </c>
      <c r="AY716">
        <v>39.754250000000006</v>
      </c>
      <c r="AZ716">
        <v>123.04745</v>
      </c>
      <c r="BA716" s="157">
        <v>19</v>
      </c>
      <c r="BB716" s="164">
        <v>2</v>
      </c>
      <c r="BC716" s="165"/>
      <c r="BD716" s="155"/>
      <c r="BE716" s="303"/>
      <c r="BF716" s="296" t="s">
        <v>1967</v>
      </c>
      <c r="BG716" s="162"/>
      <c r="BH716" s="162" t="s">
        <v>1123</v>
      </c>
      <c r="BI716" s="95">
        <v>42326</v>
      </c>
      <c r="BJ716" s="38">
        <v>446.05520000000001</v>
      </c>
      <c r="BK716" s="307"/>
      <c r="BL716" s="93" t="s">
        <v>2015</v>
      </c>
      <c r="BM716" s="55">
        <v>2</v>
      </c>
      <c r="BN716" s="324" t="s">
        <v>3037</v>
      </c>
      <c r="BO716" s="358">
        <v>3.0000000000000001E-3</v>
      </c>
      <c r="BP716" s="358">
        <v>0.48</v>
      </c>
      <c r="BQ716" s="358">
        <v>1E-3</v>
      </c>
      <c r="BR716" s="358">
        <v>0.503</v>
      </c>
      <c r="BS716" s="358">
        <v>8.0000000000000002E-3</v>
      </c>
      <c r="BT716" s="358">
        <v>4.0000000000000001E-3</v>
      </c>
      <c r="BU716" s="359">
        <v>1E-3</v>
      </c>
      <c r="BV716" s="358">
        <v>9.6879299999999996E-6</v>
      </c>
      <c r="BW716" s="358">
        <v>0.43191091199999998</v>
      </c>
      <c r="BX716" s="358">
        <v>3.7840807999999997E-2</v>
      </c>
      <c r="BY716" s="358">
        <v>0.36535665699999997</v>
      </c>
      <c r="BZ716" s="358">
        <v>9.4629253999999996E-2</v>
      </c>
      <c r="CA716" s="358">
        <v>9.6879299999999996E-6</v>
      </c>
      <c r="CB716" s="359">
        <v>7.0242992000000004E-2</v>
      </c>
      <c r="CC716" s="64">
        <v>296</v>
      </c>
      <c r="CD716" s="64">
        <v>307</v>
      </c>
      <c r="CE716" s="64">
        <v>267</v>
      </c>
      <c r="CF716" s="64">
        <v>285</v>
      </c>
      <c r="CG716" s="64">
        <v>248</v>
      </c>
      <c r="CH716" s="64">
        <v>193</v>
      </c>
      <c r="CI716" s="64">
        <v>214</v>
      </c>
      <c r="CJ716" s="64">
        <v>223</v>
      </c>
      <c r="CK716" s="64">
        <v>226</v>
      </c>
      <c r="CL716" s="327">
        <v>259</v>
      </c>
      <c r="CM716" s="328">
        <v>0.11530125704378</v>
      </c>
      <c r="CN716" s="328">
        <v>0.13317001469867701</v>
      </c>
      <c r="CO716" s="55" t="s">
        <v>43</v>
      </c>
      <c r="CQ716" s="155"/>
      <c r="CR716" s="318" t="e">
        <f>VLOOKUP($C716,'[1]Prioritized List'!$B:$AP,39,FALSE)</f>
        <v>#N/A</v>
      </c>
      <c r="CS716" s="331">
        <v>0</v>
      </c>
      <c r="CT716" s="214">
        <v>0</v>
      </c>
      <c r="CU716" s="302">
        <v>7</v>
      </c>
      <c r="CV716" s="302">
        <v>7</v>
      </c>
      <c r="CW716" s="352" t="s">
        <v>2916</v>
      </c>
      <c r="CY716" s="155"/>
      <c r="CZ716" s="155"/>
      <c r="DA716" s="155" t="s">
        <v>3040</v>
      </c>
    </row>
    <row r="717" spans="1:105" s="153" customFormat="1">
      <c r="A717" s="55">
        <v>716</v>
      </c>
      <c r="B717" s="150" t="s">
        <v>1385</v>
      </c>
      <c r="C717" s="150" t="s">
        <v>1385</v>
      </c>
      <c r="D717" s="151" t="s">
        <v>29</v>
      </c>
      <c r="E717" s="152"/>
      <c r="G717" s="154"/>
      <c r="H717" s="154"/>
      <c r="I717" s="154"/>
      <c r="J717" s="155"/>
      <c r="K717" s="155" t="s">
        <v>41</v>
      </c>
      <c r="L717" s="155"/>
      <c r="M717" s="158" t="s">
        <v>495</v>
      </c>
      <c r="N717" s="160" t="s">
        <v>508</v>
      </c>
      <c r="O717" s="159" t="s">
        <v>1587</v>
      </c>
      <c r="P717" s="160"/>
      <c r="Q717" s="161" t="s">
        <v>1521</v>
      </c>
      <c r="R717" s="162">
        <v>41915</v>
      </c>
      <c r="S717" s="163" t="s">
        <v>1527</v>
      </c>
      <c r="T717" s="166"/>
      <c r="U717" s="155" t="s">
        <v>42</v>
      </c>
      <c r="W717" s="167"/>
      <c r="X717" s="161" t="s">
        <v>1179</v>
      </c>
      <c r="Y717" s="155"/>
      <c r="Z717" s="155"/>
      <c r="AA717" s="162"/>
      <c r="AB717" s="162"/>
      <c r="AC717" s="269"/>
      <c r="AD717" s="162"/>
      <c r="AE717" s="168"/>
      <c r="AF717" s="282"/>
      <c r="AG717" s="282"/>
      <c r="AH717" s="167">
        <v>42005</v>
      </c>
      <c r="AJ717" s="168"/>
      <c r="AK717" s="162">
        <v>42101</v>
      </c>
      <c r="AL717" s="162" t="s">
        <v>2013</v>
      </c>
      <c r="AM717" s="71">
        <v>2</v>
      </c>
      <c r="AN717" s="71">
        <v>2</v>
      </c>
      <c r="AO717" s="162">
        <v>42093</v>
      </c>
      <c r="AQ717" s="168"/>
      <c r="AR717" s="162">
        <v>42093</v>
      </c>
      <c r="AS717" s="71"/>
      <c r="AT717" s="282" t="s">
        <v>1967</v>
      </c>
      <c r="AU717" s="168"/>
      <c r="AW717" s="71"/>
      <c r="AX717" s="155" t="s">
        <v>1967</v>
      </c>
      <c r="AY717">
        <v>39.779683333333331</v>
      </c>
      <c r="AZ717">
        <v>123.08758333333333</v>
      </c>
      <c r="BA717" s="157">
        <v>23</v>
      </c>
      <c r="BB717" s="164">
        <v>1.3</v>
      </c>
      <c r="BC717" s="165"/>
      <c r="BD717" s="155" t="s">
        <v>43</v>
      </c>
      <c r="BE717" s="303">
        <v>4.2608928571428573</v>
      </c>
      <c r="BF717" s="296" t="s">
        <v>1967</v>
      </c>
      <c r="BG717" s="162">
        <v>42226</v>
      </c>
      <c r="BH717" s="162" t="s">
        <v>1124</v>
      </c>
      <c r="BI717" s="95" t="s">
        <v>2023</v>
      </c>
      <c r="BJ717" s="99">
        <v>101.8329</v>
      </c>
      <c r="BK717" s="307">
        <v>1.2168141592920401E-2</v>
      </c>
      <c r="BL717" s="93" t="s">
        <v>2015</v>
      </c>
      <c r="BM717" s="55">
        <v>2</v>
      </c>
      <c r="BN717" s="324" t="s">
        <v>3037</v>
      </c>
      <c r="BO717" s="358">
        <v>5.0000000000000001E-3</v>
      </c>
      <c r="BP717" s="358">
        <v>0.33</v>
      </c>
      <c r="BQ717" s="358">
        <v>0</v>
      </c>
      <c r="BR717" s="358">
        <v>0.66300000000000003</v>
      </c>
      <c r="BS717" s="358">
        <v>1E-3</v>
      </c>
      <c r="BT717" s="358">
        <v>0</v>
      </c>
      <c r="BU717" s="359">
        <v>1E-3</v>
      </c>
      <c r="BV717" s="358">
        <v>2.4338838000000002E-2</v>
      </c>
      <c r="BW717" s="358">
        <v>0.415105273</v>
      </c>
      <c r="BX717" s="358">
        <v>4.5987110999999997E-2</v>
      </c>
      <c r="BY717" s="358">
        <v>0.39874675500000001</v>
      </c>
      <c r="BZ717" s="358">
        <v>4.8333856000000001E-2</v>
      </c>
      <c r="CA717" s="358">
        <v>9.8152299999999992E-6</v>
      </c>
      <c r="CB717" s="359">
        <v>6.7478353000000005E-2</v>
      </c>
      <c r="CC717" s="64">
        <v>296</v>
      </c>
      <c r="CD717" s="64">
        <v>307</v>
      </c>
      <c r="CE717" s="64">
        <v>267</v>
      </c>
      <c r="CF717" s="64">
        <v>284</v>
      </c>
      <c r="CG717" s="64">
        <v>248</v>
      </c>
      <c r="CH717" s="64">
        <v>193</v>
      </c>
      <c r="CI717" s="64">
        <v>214</v>
      </c>
      <c r="CJ717" s="64">
        <v>223</v>
      </c>
      <c r="CK717" s="64">
        <v>226</v>
      </c>
      <c r="CL717" s="327">
        <v>259</v>
      </c>
      <c r="CM717" s="328">
        <v>0.19468284929923399</v>
      </c>
      <c r="CN717" s="328">
        <v>0.111884598823023</v>
      </c>
      <c r="CO717" s="55" t="s">
        <v>43</v>
      </c>
      <c r="CQ717" s="155"/>
      <c r="CR717" s="318">
        <f>VLOOKUP($C717,'[1]Prioritized List'!$B:$AP,39,FALSE)</f>
        <v>0</v>
      </c>
      <c r="CS717" s="331">
        <v>0</v>
      </c>
      <c r="CT717" s="214">
        <v>0</v>
      </c>
      <c r="CU717" s="302">
        <v>7</v>
      </c>
      <c r="CV717" s="302">
        <v>7</v>
      </c>
      <c r="CW717" s="352" t="s">
        <v>2917</v>
      </c>
      <c r="CY717" s="155"/>
      <c r="CZ717" s="155"/>
      <c r="DA717" s="155"/>
    </row>
    <row r="718" spans="1:105" s="153" customFormat="1">
      <c r="A718" s="55">
        <v>717</v>
      </c>
      <c r="B718" s="150" t="s">
        <v>1386</v>
      </c>
      <c r="C718" s="150" t="s">
        <v>1386</v>
      </c>
      <c r="D718" s="151" t="s">
        <v>29</v>
      </c>
      <c r="E718" s="152"/>
      <c r="G718" s="154"/>
      <c r="H718" s="154"/>
      <c r="I718" s="154"/>
      <c r="J718" s="155"/>
      <c r="K718" s="155" t="s">
        <v>41</v>
      </c>
      <c r="L718" s="155"/>
      <c r="M718" s="158" t="s">
        <v>495</v>
      </c>
      <c r="N718" s="160" t="s">
        <v>508</v>
      </c>
      <c r="O718" s="159" t="s">
        <v>1588</v>
      </c>
      <c r="P718" s="160"/>
      <c r="Q718" s="161" t="s">
        <v>1521</v>
      </c>
      <c r="R718" s="162">
        <v>41915</v>
      </c>
      <c r="S718" s="163" t="s">
        <v>1527</v>
      </c>
      <c r="T718" s="166"/>
      <c r="U718" s="155" t="s">
        <v>54</v>
      </c>
      <c r="W718" s="167"/>
      <c r="X718" s="161" t="s">
        <v>1179</v>
      </c>
      <c r="Y718" s="155"/>
      <c r="Z718" s="155"/>
      <c r="AA718" s="162"/>
      <c r="AB718" s="162"/>
      <c r="AC718" s="269"/>
      <c r="AD718" s="162"/>
      <c r="AE718" s="168"/>
      <c r="AF718" s="282"/>
      <c r="AG718" s="282"/>
      <c r="AH718" s="167">
        <v>42005</v>
      </c>
      <c r="AJ718" s="168"/>
      <c r="AK718" s="162">
        <v>42101</v>
      </c>
      <c r="AL718" s="162" t="s">
        <v>2013</v>
      </c>
      <c r="AM718" s="71">
        <v>2</v>
      </c>
      <c r="AN718" s="71">
        <v>2</v>
      </c>
      <c r="AO718" s="162">
        <v>42093</v>
      </c>
      <c r="AQ718" s="168"/>
      <c r="AR718" s="162">
        <v>42093</v>
      </c>
      <c r="AS718" s="71"/>
      <c r="AT718" s="282" t="s">
        <v>1967</v>
      </c>
      <c r="AU718" s="168"/>
      <c r="AW718" s="71"/>
      <c r="AX718" s="155" t="s">
        <v>1967</v>
      </c>
      <c r="AY718">
        <v>39.944183333333335</v>
      </c>
      <c r="AZ718">
        <v>124.08685</v>
      </c>
      <c r="BA718" s="157">
        <v>4</v>
      </c>
      <c r="BB718" s="164">
        <v>1.8</v>
      </c>
      <c r="BC718" s="165"/>
      <c r="BD718" s="155" t="s">
        <v>43</v>
      </c>
      <c r="BE718" s="303">
        <v>4.4137499999999994</v>
      </c>
      <c r="BF718" s="296" t="s">
        <v>1967</v>
      </c>
      <c r="BG718" s="162">
        <v>42226</v>
      </c>
      <c r="BH718" s="162" t="s">
        <v>1124</v>
      </c>
      <c r="BI718" s="95" t="s">
        <v>2023</v>
      </c>
      <c r="BJ718" s="99">
        <v>61.627399999999994</v>
      </c>
      <c r="BK718" s="307">
        <v>5.6938000843525897E-3</v>
      </c>
      <c r="BL718" s="93" t="s">
        <v>2015</v>
      </c>
      <c r="BM718" s="55">
        <v>2</v>
      </c>
      <c r="BN718" s="324" t="s">
        <v>3037</v>
      </c>
      <c r="BO718" s="358">
        <v>1E-3</v>
      </c>
      <c r="BP718" s="358">
        <v>0.28999999999999998</v>
      </c>
      <c r="BQ718" s="358">
        <v>3.0000000000000001E-3</v>
      </c>
      <c r="BR718" s="358">
        <v>0.69799999999999995</v>
      </c>
      <c r="BS718" s="358">
        <v>5.0000000000000001E-3</v>
      </c>
      <c r="BT718" s="358">
        <v>3.0000000000000001E-3</v>
      </c>
      <c r="BU718" s="359">
        <v>1E-3</v>
      </c>
      <c r="BV718" s="358">
        <v>1.405922E-3</v>
      </c>
      <c r="BW718" s="358">
        <v>0.33058706799999998</v>
      </c>
      <c r="BX718" s="358">
        <v>2.7510159999999999E-2</v>
      </c>
      <c r="BY718" s="358">
        <v>0.51584865300000005</v>
      </c>
      <c r="BZ718" s="358">
        <v>5.6139785999999997E-2</v>
      </c>
      <c r="CA718" s="358">
        <v>9.8159300000000007E-6</v>
      </c>
      <c r="CB718" s="359">
        <v>6.8498594999999995E-2</v>
      </c>
      <c r="CC718" s="64">
        <v>296</v>
      </c>
      <c r="CD718" s="64">
        <v>307</v>
      </c>
      <c r="CE718" s="64">
        <v>267</v>
      </c>
      <c r="CF718" s="64">
        <v>285</v>
      </c>
      <c r="CG718" s="64">
        <v>248</v>
      </c>
      <c r="CH718" s="64">
        <v>193</v>
      </c>
      <c r="CI718" s="64">
        <v>214</v>
      </c>
      <c r="CJ718" s="64">
        <v>223</v>
      </c>
      <c r="CK718" s="64">
        <v>226</v>
      </c>
      <c r="CL718" s="327">
        <v>259</v>
      </c>
      <c r="CM718" s="328">
        <v>0.118479988440977</v>
      </c>
      <c r="CN718" s="328">
        <v>0.13191280118013399</v>
      </c>
      <c r="CO718" s="55" t="s">
        <v>43</v>
      </c>
      <c r="CQ718" s="155"/>
      <c r="CR718" s="318">
        <f>VLOOKUP($C718,'[1]Prioritized List'!$B:$AP,39,FALSE)</f>
        <v>0</v>
      </c>
      <c r="CS718" s="331">
        <v>0</v>
      </c>
      <c r="CT718" s="214">
        <v>0</v>
      </c>
      <c r="CU718" s="302">
        <v>7</v>
      </c>
      <c r="CV718" s="302">
        <v>7</v>
      </c>
      <c r="CW718" s="352" t="s">
        <v>2918</v>
      </c>
      <c r="CY718" s="155"/>
      <c r="CZ718" s="155"/>
      <c r="DA718" s="155"/>
    </row>
    <row r="719" spans="1:105" s="153" customFormat="1">
      <c r="A719" s="55">
        <v>718</v>
      </c>
      <c r="B719" s="150" t="s">
        <v>1387</v>
      </c>
      <c r="C719" s="150" t="s">
        <v>1387</v>
      </c>
      <c r="D719" s="151" t="s">
        <v>29</v>
      </c>
      <c r="E719" s="152"/>
      <c r="G719" s="154"/>
      <c r="H719" s="154"/>
      <c r="I719" s="154"/>
      <c r="J719" s="155"/>
      <c r="K719" s="155" t="s">
        <v>41</v>
      </c>
      <c r="L719" s="155"/>
      <c r="M719" s="158" t="s">
        <v>495</v>
      </c>
      <c r="N719" s="160" t="s">
        <v>508</v>
      </c>
      <c r="O719" s="159" t="s">
        <v>1588</v>
      </c>
      <c r="P719" s="160"/>
      <c r="Q719" s="161" t="s">
        <v>1521</v>
      </c>
      <c r="R719" s="162">
        <v>41915</v>
      </c>
      <c r="S719" s="163" t="s">
        <v>1527</v>
      </c>
      <c r="T719" s="166"/>
      <c r="U719" s="155" t="s">
        <v>54</v>
      </c>
      <c r="W719" s="167"/>
      <c r="X719" s="161" t="s">
        <v>1179</v>
      </c>
      <c r="Y719" s="155"/>
      <c r="Z719" s="155"/>
      <c r="AA719" s="162"/>
      <c r="AB719" s="162"/>
      <c r="AC719" s="269"/>
      <c r="AD719" s="162"/>
      <c r="AE719" s="168"/>
      <c r="AF719" s="282"/>
      <c r="AG719" s="282"/>
      <c r="AH719" s="167">
        <v>42005</v>
      </c>
      <c r="AJ719" s="168"/>
      <c r="AK719" s="162">
        <v>42101</v>
      </c>
      <c r="AL719" s="162" t="s">
        <v>2013</v>
      </c>
      <c r="AM719" s="71">
        <v>2</v>
      </c>
      <c r="AN719" s="71">
        <v>1</v>
      </c>
      <c r="AO719" s="162">
        <v>42093</v>
      </c>
      <c r="AQ719" s="168"/>
      <c r="AR719" s="162">
        <v>42093</v>
      </c>
      <c r="AS719" s="71"/>
      <c r="AT719" s="282" t="s">
        <v>1967</v>
      </c>
      <c r="AU719" s="168"/>
      <c r="AW719" s="71"/>
      <c r="AX719" s="155" t="s">
        <v>1967</v>
      </c>
      <c r="AY719">
        <v>39.935249999999996</v>
      </c>
      <c r="AZ719">
        <v>124.13628333333334</v>
      </c>
      <c r="BA719" s="157">
        <v>9</v>
      </c>
      <c r="BB719" s="164">
        <v>1.6</v>
      </c>
      <c r="BC719" s="165"/>
      <c r="BD719" s="155" t="s">
        <v>43</v>
      </c>
      <c r="BE719" s="303">
        <v>4.2035714285714283</v>
      </c>
      <c r="BF719" s="296" t="s">
        <v>1967</v>
      </c>
      <c r="BG719" s="162">
        <v>42226</v>
      </c>
      <c r="BH719" s="162" t="s">
        <v>1124</v>
      </c>
      <c r="BI719" s="95" t="s">
        <v>2023</v>
      </c>
      <c r="BJ719" s="99">
        <v>137.15479999999999</v>
      </c>
      <c r="BK719" s="307">
        <v>2.8985507246376799E-3</v>
      </c>
      <c r="BL719" s="93" t="s">
        <v>2015</v>
      </c>
      <c r="BM719" s="55">
        <v>2</v>
      </c>
      <c r="BN719" s="324" t="s">
        <v>3037</v>
      </c>
      <c r="BO719" s="358">
        <v>1E-3</v>
      </c>
      <c r="BP719" s="358">
        <v>0.308</v>
      </c>
      <c r="BQ719" s="358">
        <v>0</v>
      </c>
      <c r="BR719" s="358">
        <v>0.68799999999999994</v>
      </c>
      <c r="BS719" s="358">
        <v>2E-3</v>
      </c>
      <c r="BT719" s="358">
        <v>0</v>
      </c>
      <c r="BU719" s="359">
        <v>1E-3</v>
      </c>
      <c r="BV719" s="358">
        <v>9.7133150000000001E-3</v>
      </c>
      <c r="BW719" s="358">
        <v>0.32001024300000003</v>
      </c>
      <c r="BX719" s="358">
        <v>3.6998151999999999E-2</v>
      </c>
      <c r="BY719" s="358">
        <v>0.51324075999999996</v>
      </c>
      <c r="BZ719" s="358">
        <v>5.8016270000000002E-2</v>
      </c>
      <c r="CA719" s="358">
        <v>9.7350499999999992E-6</v>
      </c>
      <c r="CB719" s="359">
        <v>6.2011524999999998E-2</v>
      </c>
      <c r="CC719" s="64">
        <v>295</v>
      </c>
      <c r="CD719" s="64">
        <v>306</v>
      </c>
      <c r="CE719" s="64">
        <v>266</v>
      </c>
      <c r="CF719" s="64">
        <v>283</v>
      </c>
      <c r="CG719" s="64">
        <v>250</v>
      </c>
      <c r="CH719" s="64">
        <v>194</v>
      </c>
      <c r="CI719" s="64">
        <v>213</v>
      </c>
      <c r="CJ719" s="64">
        <v>221</v>
      </c>
      <c r="CK719" s="64">
        <v>227</v>
      </c>
      <c r="CL719" s="327">
        <v>258</v>
      </c>
      <c r="CM719" s="328">
        <v>0.116861725184222</v>
      </c>
      <c r="CN719" s="328">
        <v>0.13131114819541201</v>
      </c>
      <c r="CO719" s="55" t="s">
        <v>43</v>
      </c>
      <c r="CQ719" s="155"/>
      <c r="CR719" s="318">
        <f>VLOOKUP($C719,'[1]Prioritized List'!$B:$AP,39,FALSE)</f>
        <v>0</v>
      </c>
      <c r="CS719" s="331">
        <v>0</v>
      </c>
      <c r="CT719" s="214">
        <v>0</v>
      </c>
      <c r="CU719" s="302">
        <v>7</v>
      </c>
      <c r="CV719" s="302">
        <v>7</v>
      </c>
      <c r="CW719" s="352" t="s">
        <v>2919</v>
      </c>
      <c r="CY719" s="155"/>
      <c r="CZ719" s="155"/>
      <c r="DA719" s="155"/>
    </row>
    <row r="720" spans="1:105" s="153" customFormat="1">
      <c r="A720" s="55">
        <v>719</v>
      </c>
      <c r="B720" s="150" t="s">
        <v>1388</v>
      </c>
      <c r="C720" s="150" t="s">
        <v>1388</v>
      </c>
      <c r="D720" s="151" t="s">
        <v>29</v>
      </c>
      <c r="E720" s="152"/>
      <c r="G720" s="154"/>
      <c r="H720" s="154"/>
      <c r="I720" s="154"/>
      <c r="J720" s="155"/>
      <c r="K720" s="155" t="s">
        <v>41</v>
      </c>
      <c r="L720" s="155"/>
      <c r="M720" s="158" t="s">
        <v>495</v>
      </c>
      <c r="N720" s="160" t="s">
        <v>508</v>
      </c>
      <c r="O720" s="159" t="s">
        <v>1589</v>
      </c>
      <c r="P720" s="160"/>
      <c r="Q720" s="161" t="s">
        <v>1521</v>
      </c>
      <c r="R720" s="162">
        <v>41915</v>
      </c>
      <c r="S720" s="163" t="s">
        <v>1527</v>
      </c>
      <c r="T720" s="166"/>
      <c r="U720" s="155" t="s">
        <v>54</v>
      </c>
      <c r="W720" s="167"/>
      <c r="X720" s="161" t="s">
        <v>1179</v>
      </c>
      <c r="Y720" s="155"/>
      <c r="Z720" s="155"/>
      <c r="AA720" s="162"/>
      <c r="AB720" s="162"/>
      <c r="AC720" s="269"/>
      <c r="AD720" s="162"/>
      <c r="AE720" s="168"/>
      <c r="AF720" s="282"/>
      <c r="AG720" s="282"/>
      <c r="AH720" s="167">
        <v>42005</v>
      </c>
      <c r="AJ720" s="168"/>
      <c r="AK720" s="162">
        <v>42101</v>
      </c>
      <c r="AL720" s="162"/>
      <c r="AM720" s="71">
        <v>2</v>
      </c>
      <c r="AN720" s="71"/>
      <c r="AO720" s="162">
        <v>42093</v>
      </c>
      <c r="AQ720" s="168"/>
      <c r="AR720" s="162">
        <v>42093</v>
      </c>
      <c r="AS720" s="71"/>
      <c r="AT720" s="282" t="s">
        <v>1967</v>
      </c>
      <c r="AU720" s="168"/>
      <c r="AW720" s="71"/>
      <c r="AX720" s="155"/>
      <c r="AY720">
        <v>40.029850000000003</v>
      </c>
      <c r="AZ720">
        <v>124.2807</v>
      </c>
      <c r="BA720" s="157">
        <v>5</v>
      </c>
      <c r="BB720" s="164">
        <v>1.5</v>
      </c>
      <c r="BC720" s="165"/>
      <c r="BD720" s="155" t="s">
        <v>43</v>
      </c>
      <c r="BE720" s="303">
        <v>4.3946428571428573</v>
      </c>
      <c r="BF720" s="296" t="s">
        <v>1967</v>
      </c>
      <c r="BG720" s="162">
        <v>42226</v>
      </c>
      <c r="BH720" s="162" t="s">
        <v>1124</v>
      </c>
      <c r="BI720" s="95" t="s">
        <v>2023</v>
      </c>
      <c r="BJ720" s="99">
        <v>80.10929999999999</v>
      </c>
      <c r="BK720" s="307">
        <v>7.54954388172381E-3</v>
      </c>
      <c r="BL720" s="93" t="s">
        <v>2015</v>
      </c>
      <c r="BM720" s="55">
        <v>3</v>
      </c>
      <c r="BN720" s="320" t="s">
        <v>2138</v>
      </c>
      <c r="BO720" s="358">
        <v>0</v>
      </c>
      <c r="BP720" s="358">
        <v>0.224</v>
      </c>
      <c r="BQ720" s="358">
        <v>1E-3</v>
      </c>
      <c r="BR720" s="358">
        <v>0.159</v>
      </c>
      <c r="BS720" s="358">
        <v>0.59599999999999997</v>
      </c>
      <c r="BT720" s="358">
        <v>6.0000000000000001E-3</v>
      </c>
      <c r="BU720" s="359">
        <v>1.4E-2</v>
      </c>
      <c r="BV720" s="358">
        <v>9.5353800000000005E-6</v>
      </c>
      <c r="BW720" s="358">
        <v>0.24717941800000001</v>
      </c>
      <c r="BX720" s="358">
        <v>3.2144922999999999E-2</v>
      </c>
      <c r="BY720" s="358">
        <v>0.34813046800000003</v>
      </c>
      <c r="BZ720" s="358">
        <v>0.23030315900000001</v>
      </c>
      <c r="CA720" s="358">
        <v>5.2758007000000003E-2</v>
      </c>
      <c r="CB720" s="359">
        <v>8.9474490000000004E-2</v>
      </c>
      <c r="CC720" s="64">
        <v>296</v>
      </c>
      <c r="CD720" s="64">
        <v>307</v>
      </c>
      <c r="CE720" s="64">
        <v>267</v>
      </c>
      <c r="CF720" s="64">
        <v>284</v>
      </c>
      <c r="CG720" s="64">
        <v>248</v>
      </c>
      <c r="CH720" s="64">
        <v>193</v>
      </c>
      <c r="CI720" s="64">
        <v>213</v>
      </c>
      <c r="CJ720" s="64">
        <v>224</v>
      </c>
      <c r="CK720" s="64">
        <v>226</v>
      </c>
      <c r="CL720" s="327">
        <v>259</v>
      </c>
      <c r="CM720" s="328">
        <v>0.111255598901893</v>
      </c>
      <c r="CN720" s="328">
        <v>0.18156397333766899</v>
      </c>
      <c r="CO720" s="55" t="s">
        <v>74</v>
      </c>
      <c r="CQ720" s="155"/>
      <c r="CR720" s="318">
        <f>VLOOKUP($C720,'[1]Prioritized List'!$B:$AP,39,FALSE)</f>
        <v>0</v>
      </c>
      <c r="CS720" s="331">
        <v>0</v>
      </c>
      <c r="CT720" s="214">
        <v>0</v>
      </c>
      <c r="CU720" s="302">
        <v>7</v>
      </c>
      <c r="CV720" s="302">
        <v>7</v>
      </c>
      <c r="CW720" s="352" t="s">
        <v>2920</v>
      </c>
      <c r="CY720" s="155"/>
      <c r="CZ720" s="155"/>
      <c r="DA720" s="155"/>
    </row>
    <row r="721" spans="1:105" s="153" customFormat="1">
      <c r="A721" s="55">
        <v>720</v>
      </c>
      <c r="B721" s="150" t="s">
        <v>1389</v>
      </c>
      <c r="C721" s="150" t="s">
        <v>1389</v>
      </c>
      <c r="D721" s="151" t="s">
        <v>29</v>
      </c>
      <c r="E721" s="152"/>
      <c r="G721" s="154"/>
      <c r="H721" s="154"/>
      <c r="I721" s="154"/>
      <c r="J721" s="155"/>
      <c r="K721" s="155" t="s">
        <v>41</v>
      </c>
      <c r="L721" s="155"/>
      <c r="M721" s="158" t="s">
        <v>495</v>
      </c>
      <c r="N721" s="160" t="s">
        <v>508</v>
      </c>
      <c r="O721" s="159" t="s">
        <v>1589</v>
      </c>
      <c r="P721" s="160"/>
      <c r="Q721" s="161" t="s">
        <v>1521</v>
      </c>
      <c r="R721" s="162">
        <v>41915</v>
      </c>
      <c r="S721" s="163" t="s">
        <v>1590</v>
      </c>
      <c r="T721" s="166"/>
      <c r="U721" s="155" t="s">
        <v>54</v>
      </c>
      <c r="W721" s="167"/>
      <c r="X721" s="161" t="s">
        <v>1179</v>
      </c>
      <c r="Y721" s="155"/>
      <c r="Z721" s="155"/>
      <c r="AA721" s="162"/>
      <c r="AB721" s="162"/>
      <c r="AC721" s="269"/>
      <c r="AD721" s="162"/>
      <c r="AE721" s="168"/>
      <c r="AF721" s="282"/>
      <c r="AG721" s="282"/>
      <c r="AH721" s="167">
        <v>42005</v>
      </c>
      <c r="AJ721" s="168"/>
      <c r="AK721" s="162">
        <v>42101</v>
      </c>
      <c r="AL721" s="162" t="s">
        <v>2013</v>
      </c>
      <c r="AM721" s="71">
        <v>2</v>
      </c>
      <c r="AN721" s="71">
        <v>2</v>
      </c>
      <c r="AO721" s="162">
        <v>42093</v>
      </c>
      <c r="AQ721" s="168"/>
      <c r="AR721" s="162">
        <v>42093</v>
      </c>
      <c r="AS721" s="71"/>
      <c r="AT721" s="282" t="s">
        <v>1967</v>
      </c>
      <c r="AU721" s="168"/>
      <c r="AW721" s="71"/>
      <c r="AX721" s="155" t="s">
        <v>1967</v>
      </c>
      <c r="AY721">
        <v>40.096150000000002</v>
      </c>
      <c r="AZ721">
        <v>124.29483333333334</v>
      </c>
      <c r="BA721" s="157">
        <v>35</v>
      </c>
      <c r="BB721" s="164">
        <v>1.2</v>
      </c>
      <c r="BC721" s="165"/>
      <c r="BD721" s="155" t="s">
        <v>43</v>
      </c>
      <c r="BE721" s="303">
        <v>4.3755357142857134</v>
      </c>
      <c r="BF721" s="296" t="s">
        <v>1967</v>
      </c>
      <c r="BG721" s="162">
        <v>42226</v>
      </c>
      <c r="BH721" s="162" t="s">
        <v>1124</v>
      </c>
      <c r="BI721" s="95" t="s">
        <v>2023</v>
      </c>
      <c r="BJ721" s="99">
        <v>111.64219999999999</v>
      </c>
      <c r="BK721" s="307">
        <v>7.4812967581047397E-3</v>
      </c>
      <c r="BL721" s="93" t="s">
        <v>2015</v>
      </c>
      <c r="BM721" s="55">
        <v>2</v>
      </c>
      <c r="BN721" s="324" t="s">
        <v>3037</v>
      </c>
      <c r="BO721" s="358">
        <v>0</v>
      </c>
      <c r="BP721" s="358">
        <v>0.161</v>
      </c>
      <c r="BQ721" s="358">
        <v>2E-3</v>
      </c>
      <c r="BR721" s="358">
        <v>0.83399999999999996</v>
      </c>
      <c r="BS721" s="358">
        <v>0</v>
      </c>
      <c r="BT721" s="358">
        <v>0</v>
      </c>
      <c r="BU721" s="359">
        <v>2E-3</v>
      </c>
      <c r="BV721" s="358">
        <v>2.3059969999999999E-2</v>
      </c>
      <c r="BW721" s="358">
        <v>0.306079296</v>
      </c>
      <c r="BX721" s="358">
        <v>4.4190216999999997E-2</v>
      </c>
      <c r="BY721" s="358">
        <v>0.53213355900000003</v>
      </c>
      <c r="BZ721" s="358">
        <v>2.5753766000000001E-2</v>
      </c>
      <c r="CA721" s="358">
        <v>9.7480000000000005E-6</v>
      </c>
      <c r="CB721" s="359">
        <v>6.8773444000000003E-2</v>
      </c>
      <c r="CC721" s="64">
        <v>296</v>
      </c>
      <c r="CD721" s="64">
        <v>307</v>
      </c>
      <c r="CE721" s="64">
        <v>267</v>
      </c>
      <c r="CF721" s="64">
        <v>284</v>
      </c>
      <c r="CG721" s="64">
        <v>248</v>
      </c>
      <c r="CH721" s="64">
        <v>193</v>
      </c>
      <c r="CI721" s="64">
        <v>214</v>
      </c>
      <c r="CJ721" s="64">
        <v>223</v>
      </c>
      <c r="CK721" s="64">
        <v>226</v>
      </c>
      <c r="CL721" s="327">
        <v>259</v>
      </c>
      <c r="CM721" s="328">
        <v>0.162895535327265</v>
      </c>
      <c r="CN721" s="328">
        <v>0.11567937033968501</v>
      </c>
      <c r="CO721" s="55" t="s">
        <v>43</v>
      </c>
      <c r="CQ721" s="155"/>
      <c r="CR721" s="318">
        <f>VLOOKUP($C721,'[1]Prioritized List'!$B:$AP,39,FALSE)</f>
        <v>0</v>
      </c>
      <c r="CS721" s="331">
        <v>0</v>
      </c>
      <c r="CT721" s="214">
        <v>0</v>
      </c>
      <c r="CU721" s="302">
        <v>7</v>
      </c>
      <c r="CV721" s="302">
        <v>7</v>
      </c>
      <c r="CW721" s="352" t="s">
        <v>2921</v>
      </c>
      <c r="CY721" s="155"/>
      <c r="CZ721" s="155"/>
      <c r="DA721" s="155"/>
    </row>
    <row r="722" spans="1:105" s="153" customFormat="1">
      <c r="A722" s="55">
        <v>721</v>
      </c>
      <c r="B722" s="150" t="s">
        <v>1390</v>
      </c>
      <c r="C722" s="150" t="s">
        <v>1390</v>
      </c>
      <c r="D722" s="151" t="s">
        <v>29</v>
      </c>
      <c r="E722" s="152"/>
      <c r="G722" s="154"/>
      <c r="H722" s="154"/>
      <c r="I722" s="154"/>
      <c r="J722" s="155"/>
      <c r="K722" s="155" t="s">
        <v>41</v>
      </c>
      <c r="L722" s="155"/>
      <c r="M722" s="158" t="s">
        <v>495</v>
      </c>
      <c r="N722" s="160" t="s">
        <v>508</v>
      </c>
      <c r="O722" s="159" t="s">
        <v>1589</v>
      </c>
      <c r="P722" s="160"/>
      <c r="Q722" s="161" t="s">
        <v>1521</v>
      </c>
      <c r="R722" s="162">
        <v>41915</v>
      </c>
      <c r="S722" s="163" t="s">
        <v>1590</v>
      </c>
      <c r="T722" s="166"/>
      <c r="U722" s="155" t="s">
        <v>54</v>
      </c>
      <c r="W722" s="167"/>
      <c r="X722" s="161" t="s">
        <v>1179</v>
      </c>
      <c r="Y722" s="155"/>
      <c r="Z722" s="155"/>
      <c r="AA722" s="162"/>
      <c r="AB722" s="162"/>
      <c r="AC722" s="269"/>
      <c r="AD722" s="162"/>
      <c r="AE722" s="168"/>
      <c r="AF722" s="282"/>
      <c r="AG722" s="282"/>
      <c r="AH722" s="167">
        <v>42005</v>
      </c>
      <c r="AJ722" s="168"/>
      <c r="AK722" s="162">
        <v>42101</v>
      </c>
      <c r="AL722" s="162" t="s">
        <v>2013</v>
      </c>
      <c r="AM722" s="71">
        <v>2</v>
      </c>
      <c r="AN722" s="71">
        <v>2</v>
      </c>
      <c r="AO722" s="162">
        <v>42093</v>
      </c>
      <c r="AQ722" s="168"/>
      <c r="AR722" s="162">
        <v>42093</v>
      </c>
      <c r="AS722" s="71"/>
      <c r="AT722" s="282" t="s">
        <v>1967</v>
      </c>
      <c r="AU722" s="168"/>
      <c r="AW722" s="71"/>
      <c r="AX722" s="155" t="s">
        <v>1967</v>
      </c>
      <c r="AY722">
        <v>40.169750000000001</v>
      </c>
      <c r="AZ722">
        <v>124.34665</v>
      </c>
      <c r="BA722" s="157">
        <v>37</v>
      </c>
      <c r="BB722" s="164">
        <v>2</v>
      </c>
      <c r="BC722" s="165"/>
      <c r="BD722" s="155" t="s">
        <v>43</v>
      </c>
      <c r="BE722" s="303">
        <v>4.2226785714285713</v>
      </c>
      <c r="BF722" s="296" t="s">
        <v>1967</v>
      </c>
      <c r="BG722" s="162">
        <v>42226</v>
      </c>
      <c r="BH722" s="162" t="s">
        <v>1124</v>
      </c>
      <c r="BI722" s="95" t="s">
        <v>2023</v>
      </c>
      <c r="BJ722" s="99">
        <v>156.6892</v>
      </c>
      <c r="BK722" s="307">
        <v>6.5359477124183002E-4</v>
      </c>
      <c r="BL722" s="93" t="s">
        <v>2015</v>
      </c>
      <c r="BM722" s="55">
        <v>2</v>
      </c>
      <c r="BN722" s="324" t="s">
        <v>3037</v>
      </c>
      <c r="BO722" s="358">
        <v>0</v>
      </c>
      <c r="BP722" s="358">
        <v>0.28199999999999997</v>
      </c>
      <c r="BQ722" s="358">
        <v>0</v>
      </c>
      <c r="BR722" s="358">
        <v>0.71699999999999997</v>
      </c>
      <c r="BS722" s="358">
        <v>0</v>
      </c>
      <c r="BT722" s="358">
        <v>0</v>
      </c>
      <c r="BU722" s="359">
        <v>0</v>
      </c>
      <c r="BV722" s="358">
        <v>2.5733105999999999E-2</v>
      </c>
      <c r="BW722" s="358">
        <v>0.34003312899999999</v>
      </c>
      <c r="BX722" s="358">
        <v>4.3956204999999998E-2</v>
      </c>
      <c r="BY722" s="358">
        <v>0.50693937</v>
      </c>
      <c r="BZ722" s="358">
        <v>3.0771534E-2</v>
      </c>
      <c r="CA722" s="358">
        <v>9.7729700000000007E-6</v>
      </c>
      <c r="CB722" s="359">
        <v>5.2556882999999999E-2</v>
      </c>
      <c r="CC722" s="64">
        <v>296</v>
      </c>
      <c r="CD722" s="64">
        <v>307</v>
      </c>
      <c r="CE722" s="64">
        <v>267</v>
      </c>
      <c r="CF722" s="64">
        <v>284</v>
      </c>
      <c r="CG722" s="64">
        <v>248</v>
      </c>
      <c r="CH722" s="64">
        <v>193</v>
      </c>
      <c r="CI722" s="64">
        <v>214</v>
      </c>
      <c r="CJ722" s="64">
        <v>223</v>
      </c>
      <c r="CK722" s="64">
        <v>226</v>
      </c>
      <c r="CL722" s="327">
        <v>259</v>
      </c>
      <c r="CM722" s="328">
        <v>0.20777344314405399</v>
      </c>
      <c r="CN722" s="328">
        <v>0.109502097391939</v>
      </c>
      <c r="CO722" s="55" t="s">
        <v>43</v>
      </c>
      <c r="CQ722" s="155"/>
      <c r="CR722" s="318">
        <f>VLOOKUP($C722,'[1]Prioritized List'!$B:$AP,39,FALSE)</f>
        <v>0</v>
      </c>
      <c r="CS722" s="331">
        <v>0</v>
      </c>
      <c r="CT722" s="214">
        <v>0</v>
      </c>
      <c r="CU722" s="302">
        <v>6</v>
      </c>
      <c r="CV722" s="302">
        <v>6</v>
      </c>
      <c r="CW722" s="352" t="s">
        <v>2922</v>
      </c>
      <c r="CY722" s="155"/>
      <c r="CZ722" s="155"/>
      <c r="DA722" s="155"/>
    </row>
    <row r="723" spans="1:105" s="153" customFormat="1">
      <c r="A723" s="55">
        <v>722</v>
      </c>
      <c r="B723" s="150" t="s">
        <v>1391</v>
      </c>
      <c r="C723" s="150" t="s">
        <v>1391</v>
      </c>
      <c r="D723" s="151" t="s">
        <v>29</v>
      </c>
      <c r="E723" s="152"/>
      <c r="G723" s="154"/>
      <c r="H723" s="154"/>
      <c r="I723" s="154"/>
      <c r="J723" s="155"/>
      <c r="K723" s="155" t="s">
        <v>41</v>
      </c>
      <c r="L723" s="155"/>
      <c r="M723" s="158" t="s">
        <v>495</v>
      </c>
      <c r="N723" s="160" t="s">
        <v>508</v>
      </c>
      <c r="O723" s="159" t="s">
        <v>1589</v>
      </c>
      <c r="P723" s="160"/>
      <c r="Q723" s="161" t="s">
        <v>1521</v>
      </c>
      <c r="R723" s="162">
        <v>41915</v>
      </c>
      <c r="S723" s="163" t="s">
        <v>1527</v>
      </c>
      <c r="T723" s="166"/>
      <c r="U723" s="155" t="s">
        <v>42</v>
      </c>
      <c r="W723" s="167"/>
      <c r="X723" s="161" t="s">
        <v>1179</v>
      </c>
      <c r="Y723" s="155"/>
      <c r="Z723" s="155"/>
      <c r="AA723" s="162"/>
      <c r="AB723" s="162"/>
      <c r="AC723" s="269"/>
      <c r="AD723" s="162"/>
      <c r="AE723" s="168"/>
      <c r="AF723" s="282"/>
      <c r="AG723" s="282"/>
      <c r="AH723" s="167">
        <v>42005</v>
      </c>
      <c r="AJ723" s="168"/>
      <c r="AK723" s="162">
        <v>42101</v>
      </c>
      <c r="AL723" s="162" t="s">
        <v>2013</v>
      </c>
      <c r="AM723" s="71">
        <v>2</v>
      </c>
      <c r="AN723" s="71">
        <v>1</v>
      </c>
      <c r="AO723" s="162">
        <v>42093</v>
      </c>
      <c r="AQ723" s="168"/>
      <c r="AR723" s="162">
        <v>42093</v>
      </c>
      <c r="AS723" s="71"/>
      <c r="AT723" s="282" t="s">
        <v>1967</v>
      </c>
      <c r="AU723" s="168"/>
      <c r="AW723" s="71"/>
      <c r="AX723" s="155" t="s">
        <v>1967</v>
      </c>
      <c r="AY723">
        <v>40.499749999999999</v>
      </c>
      <c r="AZ723">
        <v>124.04674999999999</v>
      </c>
      <c r="BA723" s="157">
        <v>105</v>
      </c>
      <c r="BB723" s="164">
        <v>1.9</v>
      </c>
      <c r="BC723" s="165"/>
      <c r="BD723" s="155" t="s">
        <v>43</v>
      </c>
      <c r="BE723" s="303">
        <v>4.3373214285714283</v>
      </c>
      <c r="BF723" s="296" t="s">
        <v>1967</v>
      </c>
      <c r="BG723" s="162">
        <v>42212</v>
      </c>
      <c r="BH723" s="162" t="s">
        <v>1124</v>
      </c>
      <c r="BI723" s="95" t="s">
        <v>2023</v>
      </c>
      <c r="BJ723" s="99">
        <v>38.514499999999998</v>
      </c>
      <c r="BK723" s="307"/>
      <c r="BL723" s="93" t="s">
        <v>2015</v>
      </c>
      <c r="BM723" s="55">
        <v>2</v>
      </c>
      <c r="BN723" s="324" t="s">
        <v>3037</v>
      </c>
      <c r="BO723" s="358">
        <v>8.0000000000000002E-3</v>
      </c>
      <c r="BP723" s="358">
        <v>0.29299999999999998</v>
      </c>
      <c r="BQ723" s="358">
        <v>0</v>
      </c>
      <c r="BR723" s="358">
        <v>0.68500000000000005</v>
      </c>
      <c r="BS723" s="358">
        <v>1.4E-2</v>
      </c>
      <c r="BT723" s="358">
        <v>0</v>
      </c>
      <c r="BU723" s="359">
        <v>0</v>
      </c>
      <c r="BV723" s="358">
        <v>3.2710800999999998E-2</v>
      </c>
      <c r="BW723" s="358">
        <v>0.34430719199999998</v>
      </c>
      <c r="BX723" s="358">
        <v>3.8383107E-2</v>
      </c>
      <c r="BY723" s="358">
        <v>0.49682598</v>
      </c>
      <c r="BZ723" s="358">
        <v>3.9340813000000002E-2</v>
      </c>
      <c r="CA723" s="358">
        <v>9.7856699999999998E-6</v>
      </c>
      <c r="CB723" s="359">
        <v>4.8422320999999997E-2</v>
      </c>
      <c r="CC723" s="64">
        <v>296</v>
      </c>
      <c r="CD723" s="64">
        <v>307</v>
      </c>
      <c r="CE723" s="64">
        <v>266</v>
      </c>
      <c r="CF723" s="64">
        <v>283</v>
      </c>
      <c r="CG723" s="64">
        <v>248</v>
      </c>
      <c r="CH723" s="64">
        <v>193</v>
      </c>
      <c r="CI723" s="64">
        <v>213</v>
      </c>
      <c r="CJ723" s="64">
        <v>224</v>
      </c>
      <c r="CK723" s="64">
        <v>226</v>
      </c>
      <c r="CL723" s="327">
        <v>259</v>
      </c>
      <c r="CM723" s="328">
        <v>0.150758560901604</v>
      </c>
      <c r="CN723" s="328">
        <v>0.12141009936028301</v>
      </c>
      <c r="CO723" s="55" t="s">
        <v>43</v>
      </c>
      <c r="CQ723" s="155"/>
      <c r="CR723" s="318">
        <f>VLOOKUP($C723,'[1]Prioritized List'!$B:$AP,39,FALSE)</f>
        <v>0</v>
      </c>
      <c r="CS723" s="331">
        <v>0</v>
      </c>
      <c r="CT723" s="214">
        <v>0</v>
      </c>
      <c r="CU723" s="302">
        <v>6</v>
      </c>
      <c r="CV723" s="302">
        <v>5</v>
      </c>
      <c r="CW723" s="352" t="s">
        <v>2923</v>
      </c>
      <c r="CY723" s="155"/>
      <c r="CZ723" s="155"/>
      <c r="DA723" s="155"/>
    </row>
    <row r="724" spans="1:105" s="153" customFormat="1">
      <c r="A724" s="55">
        <v>723</v>
      </c>
      <c r="B724" s="150" t="s">
        <v>1392</v>
      </c>
      <c r="C724" s="150" t="s">
        <v>1392</v>
      </c>
      <c r="D724" s="151" t="s">
        <v>29</v>
      </c>
      <c r="E724" s="152"/>
      <c r="G724" s="154"/>
      <c r="H724" s="154"/>
      <c r="I724" s="154"/>
      <c r="J724" s="155"/>
      <c r="K724" s="155" t="s">
        <v>41</v>
      </c>
      <c r="L724" s="155"/>
      <c r="M724" s="158" t="s">
        <v>495</v>
      </c>
      <c r="N724" s="160" t="s">
        <v>508</v>
      </c>
      <c r="O724" s="159" t="s">
        <v>1589</v>
      </c>
      <c r="P724" s="160"/>
      <c r="Q724" s="161" t="s">
        <v>1521</v>
      </c>
      <c r="R724" s="162">
        <v>41915</v>
      </c>
      <c r="S724" s="163" t="s">
        <v>1527</v>
      </c>
      <c r="T724" s="166"/>
      <c r="U724" s="155" t="s">
        <v>42</v>
      </c>
      <c r="W724" s="167"/>
      <c r="X724" s="161" t="s">
        <v>1179</v>
      </c>
      <c r="Y724" s="155"/>
      <c r="Z724" s="155"/>
      <c r="AA724" s="162"/>
      <c r="AB724" s="162"/>
      <c r="AC724" s="269"/>
      <c r="AD724" s="162"/>
      <c r="AE724" s="168"/>
      <c r="AF724" s="282"/>
      <c r="AG724" s="282"/>
      <c r="AH724" s="167">
        <v>42005</v>
      </c>
      <c r="AJ724" s="168"/>
      <c r="AK724" s="162">
        <v>42101</v>
      </c>
      <c r="AL724" s="162" t="s">
        <v>2013</v>
      </c>
      <c r="AM724" s="71">
        <v>2</v>
      </c>
      <c r="AN724" s="71">
        <v>1</v>
      </c>
      <c r="AO724" s="162">
        <v>42093</v>
      </c>
      <c r="AQ724" s="168"/>
      <c r="AR724" s="162">
        <v>42093</v>
      </c>
      <c r="AS724" s="71"/>
      <c r="AT724" s="282" t="s">
        <v>1967</v>
      </c>
      <c r="AU724" s="168"/>
      <c r="AW724" s="71"/>
      <c r="AX724" s="155" t="s">
        <v>1967</v>
      </c>
      <c r="AY724">
        <v>40.499449999999996</v>
      </c>
      <c r="AZ724">
        <v>123.98386666666667</v>
      </c>
      <c r="BA724" s="157">
        <v>117</v>
      </c>
      <c r="BB724" s="164">
        <v>1.8</v>
      </c>
      <c r="BC724" s="165"/>
      <c r="BD724" s="155" t="s">
        <v>43</v>
      </c>
      <c r="BE724" s="303">
        <v>4.3946428571428573</v>
      </c>
      <c r="BF724" s="296" t="s">
        <v>1967</v>
      </c>
      <c r="BG724" s="162">
        <v>42212</v>
      </c>
      <c r="BH724" s="162" t="s">
        <v>1124</v>
      </c>
      <c r="BI724" s="95" t="s">
        <v>2023</v>
      </c>
      <c r="BJ724" s="99">
        <v>86.676899999999989</v>
      </c>
      <c r="BK724" s="307">
        <v>8.9285714285714298E-3</v>
      </c>
      <c r="BL724" s="93" t="s">
        <v>2015</v>
      </c>
      <c r="BM724" s="55">
        <v>2</v>
      </c>
      <c r="BN724" s="324" t="s">
        <v>3037</v>
      </c>
      <c r="BO724" s="358">
        <v>0</v>
      </c>
      <c r="BP724" s="358">
        <v>0.27800000000000002</v>
      </c>
      <c r="BQ724" s="358">
        <v>0</v>
      </c>
      <c r="BR724" s="358">
        <v>0.72099999999999997</v>
      </c>
      <c r="BS724" s="358">
        <v>0</v>
      </c>
      <c r="BT724" s="358">
        <v>0</v>
      </c>
      <c r="BU724" s="359">
        <v>0</v>
      </c>
      <c r="BV724" s="358">
        <v>5.7776332E-2</v>
      </c>
      <c r="BW724" s="358">
        <v>0.34915532599999999</v>
      </c>
      <c r="BX724" s="358">
        <v>5.8090351999999998E-2</v>
      </c>
      <c r="BY724" s="358">
        <v>0.474122496</v>
      </c>
      <c r="BZ724" s="358">
        <v>9.1770500000000008E-3</v>
      </c>
      <c r="CA724" s="358">
        <v>9.7668100000000001E-6</v>
      </c>
      <c r="CB724" s="359">
        <v>5.1668677000000003E-2</v>
      </c>
      <c r="CC724" s="64">
        <v>296</v>
      </c>
      <c r="CD724" s="64">
        <v>307</v>
      </c>
      <c r="CE724" s="64">
        <v>267</v>
      </c>
      <c r="CF724" s="64">
        <v>284</v>
      </c>
      <c r="CG724" s="64">
        <v>248</v>
      </c>
      <c r="CH724" s="64">
        <v>193</v>
      </c>
      <c r="CI724" s="64">
        <v>213</v>
      </c>
      <c r="CJ724" s="64">
        <v>224</v>
      </c>
      <c r="CK724" s="64">
        <v>226</v>
      </c>
      <c r="CL724" s="327">
        <v>259</v>
      </c>
      <c r="CM724" s="328">
        <v>0.31391417425227602</v>
      </c>
      <c r="CN724" s="328">
        <v>9.5232078173700593E-2</v>
      </c>
      <c r="CO724" s="55" t="s">
        <v>43</v>
      </c>
      <c r="CQ724" s="155"/>
      <c r="CR724" s="318">
        <f>VLOOKUP($C724,'[1]Prioritized List'!$B:$AP,39,FALSE)</f>
        <v>0</v>
      </c>
      <c r="CS724" s="331">
        <v>0</v>
      </c>
      <c r="CT724" s="214">
        <v>0</v>
      </c>
      <c r="CU724" s="302">
        <v>6</v>
      </c>
      <c r="CV724" s="302">
        <v>5</v>
      </c>
      <c r="CW724" s="352" t="s">
        <v>2924</v>
      </c>
      <c r="CY724" s="155"/>
      <c r="CZ724" s="155"/>
      <c r="DA724" s="155"/>
    </row>
    <row r="725" spans="1:105" s="153" customFormat="1">
      <c r="A725" s="55">
        <v>724</v>
      </c>
      <c r="B725" s="150" t="s">
        <v>1393</v>
      </c>
      <c r="C725" s="150" t="s">
        <v>1393</v>
      </c>
      <c r="D725" s="151" t="s">
        <v>29</v>
      </c>
      <c r="E725" s="152"/>
      <c r="G725" s="154"/>
      <c r="H725" s="154"/>
      <c r="I725" s="154"/>
      <c r="J725" s="155"/>
      <c r="K725" s="155" t="s">
        <v>41</v>
      </c>
      <c r="L725" s="155"/>
      <c r="M725" s="158" t="s">
        <v>495</v>
      </c>
      <c r="N725" s="160" t="s">
        <v>508</v>
      </c>
      <c r="O725" s="159" t="s">
        <v>1589</v>
      </c>
      <c r="P725" s="160"/>
      <c r="Q725" s="161" t="s">
        <v>1521</v>
      </c>
      <c r="R725" s="162">
        <v>41915</v>
      </c>
      <c r="S725" s="163" t="s">
        <v>1527</v>
      </c>
      <c r="T725" s="166"/>
      <c r="U725" s="155" t="s">
        <v>42</v>
      </c>
      <c r="W725" s="167"/>
      <c r="X725" s="161" t="s">
        <v>1179</v>
      </c>
      <c r="Y725" s="155"/>
      <c r="Z725" s="155"/>
      <c r="AA725" s="162"/>
      <c r="AB725" s="162"/>
      <c r="AC725" s="269"/>
      <c r="AD725" s="162"/>
      <c r="AE725" s="168"/>
      <c r="AF725" s="282"/>
      <c r="AG725" s="282"/>
      <c r="AH725" s="167">
        <v>42005</v>
      </c>
      <c r="AJ725" s="168"/>
      <c r="AK725" s="162">
        <v>42101</v>
      </c>
      <c r="AL725" s="162" t="s">
        <v>2013</v>
      </c>
      <c r="AM725" s="71">
        <v>2</v>
      </c>
      <c r="AN725" s="71">
        <v>1</v>
      </c>
      <c r="AO725" s="162">
        <v>42093</v>
      </c>
      <c r="AQ725" s="168"/>
      <c r="AR725" s="162">
        <v>42093</v>
      </c>
      <c r="AS725" s="71"/>
      <c r="AT725" s="282" t="s">
        <v>1967</v>
      </c>
      <c r="AU725" s="168"/>
      <c r="AW725" s="71"/>
      <c r="AX725" s="155" t="s">
        <v>1967</v>
      </c>
      <c r="AY725">
        <v>40.586633333333332</v>
      </c>
      <c r="AZ725">
        <v>123.9806</v>
      </c>
      <c r="BA725" s="157">
        <v>87</v>
      </c>
      <c r="BB725" s="164">
        <v>1.6</v>
      </c>
      <c r="BC725" s="165"/>
      <c r="BD725" s="155" t="s">
        <v>43</v>
      </c>
      <c r="BE725" s="303">
        <v>4.2608928571428573</v>
      </c>
      <c r="BF725" s="296" t="s">
        <v>1967</v>
      </c>
      <c r="BG725" s="162">
        <v>42212</v>
      </c>
      <c r="BH725" s="162" t="s">
        <v>1124</v>
      </c>
      <c r="BI725" s="95" t="s">
        <v>2023</v>
      </c>
      <c r="BJ725" s="99">
        <v>52.239099999999993</v>
      </c>
      <c r="BK725" s="307">
        <v>3.4364261168384901E-3</v>
      </c>
      <c r="BL725" s="93" t="s">
        <v>2015</v>
      </c>
      <c r="BM725" s="55">
        <v>2</v>
      </c>
      <c r="BN725" s="324" t="s">
        <v>3037</v>
      </c>
      <c r="BO725" s="358">
        <v>0</v>
      </c>
      <c r="BP725" s="358">
        <v>0.30199999999999999</v>
      </c>
      <c r="BQ725" s="358">
        <v>0</v>
      </c>
      <c r="BR725" s="358">
        <v>0.69599999999999995</v>
      </c>
      <c r="BS725" s="358">
        <v>0</v>
      </c>
      <c r="BT725" s="358">
        <v>0</v>
      </c>
      <c r="BU725" s="359">
        <v>0</v>
      </c>
      <c r="BV725" s="358">
        <v>4.1028218999999998E-2</v>
      </c>
      <c r="BW725" s="358">
        <v>0.35252906899999997</v>
      </c>
      <c r="BX725" s="358">
        <v>5.1043921999999999E-2</v>
      </c>
      <c r="BY725" s="358">
        <v>0.48608912100000001</v>
      </c>
      <c r="BZ725" s="358">
        <v>2.2719809000000001E-2</v>
      </c>
      <c r="CA725" s="358">
        <v>9.7534599999999996E-6</v>
      </c>
      <c r="CB725" s="359">
        <v>4.6580108000000002E-2</v>
      </c>
      <c r="CC725" s="64">
        <v>296</v>
      </c>
      <c r="CD725" s="64">
        <v>307</v>
      </c>
      <c r="CE725" s="64">
        <v>266</v>
      </c>
      <c r="CF725" s="64">
        <v>283</v>
      </c>
      <c r="CG725" s="64">
        <v>248</v>
      </c>
      <c r="CH725" s="64">
        <v>193</v>
      </c>
      <c r="CI725" s="64">
        <v>213</v>
      </c>
      <c r="CJ725" s="64">
        <v>224</v>
      </c>
      <c r="CK725" s="64">
        <v>226</v>
      </c>
      <c r="CL725" s="327">
        <v>259</v>
      </c>
      <c r="CM725" s="328">
        <v>0.20291865337379</v>
      </c>
      <c r="CN725" s="328">
        <v>0.104448392125585</v>
      </c>
      <c r="CO725" s="55" t="s">
        <v>43</v>
      </c>
      <c r="CQ725" s="155"/>
      <c r="CR725" s="318">
        <f>VLOOKUP($C725,'[1]Prioritized List'!$B:$AP,39,FALSE)</f>
        <v>0</v>
      </c>
      <c r="CS725" s="331">
        <v>0</v>
      </c>
      <c r="CT725" s="214">
        <v>0</v>
      </c>
      <c r="CU725" s="302">
        <v>5</v>
      </c>
      <c r="CV725" s="302">
        <v>5</v>
      </c>
      <c r="CW725" s="352" t="s">
        <v>2925</v>
      </c>
      <c r="CY725" s="155"/>
      <c r="CZ725" s="155"/>
      <c r="DA725" s="155"/>
    </row>
    <row r="726" spans="1:105" s="153" customFormat="1">
      <c r="A726" s="55">
        <v>725</v>
      </c>
      <c r="B726" s="150" t="s">
        <v>1394</v>
      </c>
      <c r="C726" s="150" t="s">
        <v>1394</v>
      </c>
      <c r="D726" s="151" t="s">
        <v>2027</v>
      </c>
      <c r="E726" s="152"/>
      <c r="G726" s="154"/>
      <c r="H726" s="154"/>
      <c r="I726" s="154"/>
      <c r="J726" s="155"/>
      <c r="K726" s="155" t="s">
        <v>41</v>
      </c>
      <c r="L726" s="155"/>
      <c r="M726" s="158" t="s">
        <v>495</v>
      </c>
      <c r="N726" s="160" t="s">
        <v>508</v>
      </c>
      <c r="O726" s="159" t="s">
        <v>1589</v>
      </c>
      <c r="P726" s="160"/>
      <c r="Q726" s="161" t="s">
        <v>1521</v>
      </c>
      <c r="R726" s="162">
        <v>41915</v>
      </c>
      <c r="S726" s="163" t="s">
        <v>1527</v>
      </c>
      <c r="T726" s="166"/>
      <c r="U726" s="155" t="s">
        <v>66</v>
      </c>
      <c r="W726" s="167"/>
      <c r="X726" s="161" t="s">
        <v>1179</v>
      </c>
      <c r="Y726" s="155"/>
      <c r="Z726" s="155"/>
      <c r="AA726" s="162"/>
      <c r="AB726" s="162"/>
      <c r="AC726" s="269"/>
      <c r="AD726" s="162"/>
      <c r="AE726" s="168"/>
      <c r="AF726" s="282"/>
      <c r="AG726" s="282"/>
      <c r="AH726" s="167">
        <v>42005</v>
      </c>
      <c r="AJ726" s="168"/>
      <c r="AK726" s="162">
        <v>42101</v>
      </c>
      <c r="AL726" s="162" t="s">
        <v>2013</v>
      </c>
      <c r="AM726" s="71">
        <v>2</v>
      </c>
      <c r="AN726" s="71">
        <v>2</v>
      </c>
      <c r="AO726" s="162">
        <v>42093</v>
      </c>
      <c r="AQ726" s="168"/>
      <c r="AR726" s="162">
        <v>42093</v>
      </c>
      <c r="AS726" s="71"/>
      <c r="AT726" s="282" t="s">
        <v>1967</v>
      </c>
      <c r="AU726" s="168"/>
      <c r="AW726" s="71"/>
      <c r="AX726" s="155" t="s">
        <v>1967</v>
      </c>
      <c r="AY726">
        <v>40.620566666666669</v>
      </c>
      <c r="AZ726">
        <v>123.98454999999998</v>
      </c>
      <c r="BA726" s="157">
        <v>103</v>
      </c>
      <c r="BB726" s="164">
        <v>1.7</v>
      </c>
      <c r="BC726" s="165"/>
      <c r="BD726" s="155" t="s">
        <v>43</v>
      </c>
      <c r="BE726" s="303">
        <v>6.1142857142857139</v>
      </c>
      <c r="BF726" s="296" t="s">
        <v>1967</v>
      </c>
      <c r="BG726" s="162">
        <v>42212</v>
      </c>
      <c r="BH726" s="162" t="s">
        <v>1124</v>
      </c>
      <c r="BI726" s="95" t="s">
        <v>2023</v>
      </c>
      <c r="BJ726" s="99">
        <v>38.472399999999993</v>
      </c>
      <c r="BK726" s="307"/>
      <c r="BL726" s="93" t="s">
        <v>2015</v>
      </c>
      <c r="BM726" s="55">
        <v>7</v>
      </c>
      <c r="BN726" s="55" t="s">
        <v>2027</v>
      </c>
      <c r="BO726" s="358">
        <v>0.97799999999999998</v>
      </c>
      <c r="BP726" s="358">
        <v>1E-3</v>
      </c>
      <c r="BQ726" s="358">
        <v>0</v>
      </c>
      <c r="BR726" s="358">
        <v>3.0000000000000001E-3</v>
      </c>
      <c r="BS726" s="358">
        <v>1.4999999999999999E-2</v>
      </c>
      <c r="BT726" s="358">
        <v>2E-3</v>
      </c>
      <c r="BU726" s="359">
        <v>1E-3</v>
      </c>
      <c r="BV726" s="358">
        <v>0.47548754300000001</v>
      </c>
      <c r="BW726" s="358">
        <v>0.249234294</v>
      </c>
      <c r="BX726" s="358">
        <v>2.5628859E-2</v>
      </c>
      <c r="BY726" s="358">
        <v>0.21357389600000001</v>
      </c>
      <c r="BZ726" s="358">
        <v>9.98277E-6</v>
      </c>
      <c r="CA726" s="358">
        <v>2.5916728999999999E-2</v>
      </c>
      <c r="CB726" s="359">
        <v>1.0148696E-2</v>
      </c>
      <c r="CC726" s="64">
        <v>0</v>
      </c>
      <c r="CD726" s="64">
        <v>0</v>
      </c>
      <c r="CE726" s="64">
        <v>0</v>
      </c>
      <c r="CF726" s="64">
        <v>0</v>
      </c>
      <c r="CG726" s="64">
        <v>0</v>
      </c>
      <c r="CH726" s="64">
        <v>0</v>
      </c>
      <c r="CI726" s="64">
        <v>0</v>
      </c>
      <c r="CJ726" s="64">
        <v>0</v>
      </c>
      <c r="CK726" s="64">
        <v>0</v>
      </c>
      <c r="CL726" s="327">
        <v>0</v>
      </c>
      <c r="CM726" s="328">
        <v>0.51871116890622704</v>
      </c>
      <c r="CN726" s="328">
        <v>6.2803962773941804E-2</v>
      </c>
      <c r="CO726" s="55" t="s">
        <v>2050</v>
      </c>
      <c r="CQ726" s="155"/>
      <c r="CR726" s="318">
        <f>VLOOKUP($C726,'[1]Prioritized List'!$B:$AP,39,FALSE)</f>
        <v>0</v>
      </c>
      <c r="CS726" s="331">
        <v>0</v>
      </c>
      <c r="CT726" s="214">
        <v>0</v>
      </c>
      <c r="CU726" s="302">
        <v>5</v>
      </c>
      <c r="CV726" s="302">
        <v>5</v>
      </c>
      <c r="CW726" s="352" t="s">
        <v>2926</v>
      </c>
      <c r="CY726" s="155"/>
      <c r="CZ726" s="155"/>
      <c r="DA726" s="155"/>
    </row>
    <row r="727" spans="1:105" s="153" customFormat="1">
      <c r="A727" s="55">
        <v>726</v>
      </c>
      <c r="B727" s="150" t="s">
        <v>1395</v>
      </c>
      <c r="C727" s="150" t="s">
        <v>1395</v>
      </c>
      <c r="D727" s="151" t="s">
        <v>29</v>
      </c>
      <c r="E727" s="152"/>
      <c r="G727" s="154"/>
      <c r="H727" s="154"/>
      <c r="I727" s="154"/>
      <c r="J727" s="155"/>
      <c r="K727" s="155" t="s">
        <v>41</v>
      </c>
      <c r="L727" s="155"/>
      <c r="M727" s="158" t="s">
        <v>495</v>
      </c>
      <c r="N727" s="160" t="s">
        <v>508</v>
      </c>
      <c r="O727" s="159" t="s">
        <v>1589</v>
      </c>
      <c r="P727" s="160"/>
      <c r="Q727" s="161" t="s">
        <v>1521</v>
      </c>
      <c r="R727" s="162">
        <v>41915</v>
      </c>
      <c r="S727" s="163" t="s">
        <v>1194</v>
      </c>
      <c r="T727" s="166"/>
      <c r="U727" s="155" t="s">
        <v>66</v>
      </c>
      <c r="W727" s="167"/>
      <c r="X727" s="161" t="s">
        <v>1179</v>
      </c>
      <c r="Y727" s="155"/>
      <c r="Z727" s="155"/>
      <c r="AA727" s="162"/>
      <c r="AB727" s="162"/>
      <c r="AC727" s="269"/>
      <c r="AD727" s="162"/>
      <c r="AE727" s="168"/>
      <c r="AF727" s="282"/>
      <c r="AG727" s="282"/>
      <c r="AH727" s="167">
        <v>42005</v>
      </c>
      <c r="AJ727" s="168"/>
      <c r="AK727" s="162">
        <v>42101</v>
      </c>
      <c r="AL727" s="162" t="s">
        <v>2013</v>
      </c>
      <c r="AM727" s="71">
        <v>2</v>
      </c>
      <c r="AN727" s="71">
        <v>2</v>
      </c>
      <c r="AO727" s="162">
        <v>42093</v>
      </c>
      <c r="AQ727" s="168"/>
      <c r="AR727" s="162">
        <v>42093</v>
      </c>
      <c r="AS727" s="71"/>
      <c r="AT727" s="282" t="s">
        <v>1967</v>
      </c>
      <c r="AU727" s="168"/>
      <c r="AW727" s="71"/>
      <c r="AX727" s="155" t="s">
        <v>1967</v>
      </c>
      <c r="AY727">
        <v>40.657200000000003</v>
      </c>
      <c r="AZ727">
        <v>123.99516666666666</v>
      </c>
      <c r="BA727" s="157">
        <v>118</v>
      </c>
      <c r="BB727" s="164">
        <v>1.8</v>
      </c>
      <c r="BC727" s="165"/>
      <c r="BD727" s="155" t="s">
        <v>43</v>
      </c>
      <c r="BE727" s="303">
        <v>4.4710714285714284</v>
      </c>
      <c r="BF727" s="296" t="s">
        <v>1967</v>
      </c>
      <c r="BG727" s="162">
        <v>42212</v>
      </c>
      <c r="BH727" s="162" t="s">
        <v>1124</v>
      </c>
      <c r="BI727" s="95" t="s">
        <v>2023</v>
      </c>
      <c r="BJ727" s="99">
        <v>70.720999999999989</v>
      </c>
      <c r="BK727" s="307">
        <v>0</v>
      </c>
      <c r="BL727" s="93" t="s">
        <v>2015</v>
      </c>
      <c r="BM727" s="55">
        <v>2</v>
      </c>
      <c r="BN727" s="324" t="s">
        <v>3037</v>
      </c>
      <c r="BO727" s="358">
        <v>2E-3</v>
      </c>
      <c r="BP727" s="358">
        <v>0.29699999999999999</v>
      </c>
      <c r="BQ727" s="358">
        <v>1E-3</v>
      </c>
      <c r="BR727" s="358">
        <v>0.69799999999999995</v>
      </c>
      <c r="BS727" s="358">
        <v>1E-3</v>
      </c>
      <c r="BT727" s="358">
        <v>1E-3</v>
      </c>
      <c r="BU727" s="359">
        <v>0</v>
      </c>
      <c r="BV727" s="358">
        <v>1.0207298E-2</v>
      </c>
      <c r="BW727" s="358">
        <v>0.34053583700000001</v>
      </c>
      <c r="BX727" s="358">
        <v>2.3587905999999999E-2</v>
      </c>
      <c r="BY727" s="358">
        <v>0.517901744</v>
      </c>
      <c r="BZ727" s="358">
        <v>5.2078553E-2</v>
      </c>
      <c r="CA727" s="358">
        <v>9.8184099999999997E-6</v>
      </c>
      <c r="CB727" s="359">
        <v>5.5678843999999998E-2</v>
      </c>
      <c r="CC727" s="64">
        <v>296</v>
      </c>
      <c r="CD727" s="64">
        <v>307</v>
      </c>
      <c r="CE727" s="64">
        <v>267</v>
      </c>
      <c r="CF727" s="64">
        <v>283</v>
      </c>
      <c r="CG727" s="64">
        <v>248</v>
      </c>
      <c r="CH727" s="64">
        <v>193</v>
      </c>
      <c r="CI727" s="64">
        <v>213</v>
      </c>
      <c r="CJ727" s="64">
        <v>224</v>
      </c>
      <c r="CK727" s="64">
        <v>226</v>
      </c>
      <c r="CL727" s="327">
        <v>259</v>
      </c>
      <c r="CM727" s="328">
        <v>0.11466551076434001</v>
      </c>
      <c r="CN727" s="328">
        <v>0.13372719261024299</v>
      </c>
      <c r="CO727" s="55" t="s">
        <v>43</v>
      </c>
      <c r="CQ727" s="155"/>
      <c r="CR727" s="318">
        <f>VLOOKUP($C727,'[1]Prioritized List'!$B:$AP,39,FALSE)</f>
        <v>0</v>
      </c>
      <c r="CS727" s="331">
        <v>0</v>
      </c>
      <c r="CT727" s="214">
        <v>0</v>
      </c>
      <c r="CU727" s="302">
        <v>5</v>
      </c>
      <c r="CV727" s="302">
        <v>5</v>
      </c>
      <c r="CW727" s="352" t="s">
        <v>2927</v>
      </c>
      <c r="CY727" s="155"/>
      <c r="CZ727" s="155"/>
      <c r="DA727" s="155"/>
    </row>
    <row r="728" spans="1:105" s="153" customFormat="1">
      <c r="A728" s="55">
        <v>727</v>
      </c>
      <c r="B728" s="150" t="s">
        <v>1396</v>
      </c>
      <c r="C728" s="150" t="s">
        <v>1396</v>
      </c>
      <c r="D728" s="151" t="s">
        <v>29</v>
      </c>
      <c r="E728" s="152"/>
      <c r="G728" s="154"/>
      <c r="H728" s="154"/>
      <c r="I728" s="154"/>
      <c r="J728" s="155"/>
      <c r="K728" s="155" t="s">
        <v>41</v>
      </c>
      <c r="L728" s="155"/>
      <c r="M728" s="158" t="s">
        <v>495</v>
      </c>
      <c r="N728" s="160" t="s">
        <v>508</v>
      </c>
      <c r="O728" s="159" t="s">
        <v>1591</v>
      </c>
      <c r="P728" s="160"/>
      <c r="Q728" s="161" t="s">
        <v>1521</v>
      </c>
      <c r="R728" s="162">
        <v>41916</v>
      </c>
      <c r="S728" s="163" t="s">
        <v>1527</v>
      </c>
      <c r="T728" s="166"/>
      <c r="U728" s="155" t="s">
        <v>54</v>
      </c>
      <c r="W728" s="167"/>
      <c r="X728" s="161" t="s">
        <v>1179</v>
      </c>
      <c r="Y728" s="155"/>
      <c r="Z728" s="155"/>
      <c r="AA728" s="162"/>
      <c r="AB728" s="162"/>
      <c r="AC728" s="269"/>
      <c r="AD728" s="162"/>
      <c r="AE728" s="168"/>
      <c r="AF728" s="282"/>
      <c r="AG728" s="282"/>
      <c r="AH728" s="167">
        <v>42005</v>
      </c>
      <c r="AJ728" s="168"/>
      <c r="AK728" s="162">
        <v>42101</v>
      </c>
      <c r="AL728" s="162"/>
      <c r="AM728" s="71">
        <v>2</v>
      </c>
      <c r="AN728" s="71"/>
      <c r="AO728" s="162">
        <v>42093</v>
      </c>
      <c r="AQ728" s="168"/>
      <c r="AR728" s="162">
        <v>42093</v>
      </c>
      <c r="AS728" s="71"/>
      <c r="AT728" s="282" t="s">
        <v>1967</v>
      </c>
      <c r="AU728" s="168"/>
      <c r="AW728" s="71"/>
      <c r="AX728" s="155" t="s">
        <v>1967</v>
      </c>
      <c r="AY728">
        <v>41.795449999999995</v>
      </c>
      <c r="AZ728">
        <v>123.59863333333332</v>
      </c>
      <c r="BA728" s="157">
        <v>56</v>
      </c>
      <c r="BB728" s="164">
        <v>1.7</v>
      </c>
      <c r="BC728" s="165"/>
      <c r="BD728" s="155" t="s">
        <v>43</v>
      </c>
      <c r="BE728" s="303">
        <v>4.3946428571428573</v>
      </c>
      <c r="BF728" s="296" t="s">
        <v>1967</v>
      </c>
      <c r="BG728" s="162">
        <v>42212</v>
      </c>
      <c r="BH728" s="162" t="s">
        <v>1124</v>
      </c>
      <c r="BI728" s="95" t="s">
        <v>2023</v>
      </c>
      <c r="BJ728" s="99">
        <v>50.302499999999995</v>
      </c>
      <c r="BK728" s="307">
        <v>5.9737156511350099E-4</v>
      </c>
      <c r="BL728" s="93" t="s">
        <v>2015</v>
      </c>
      <c r="BM728" s="55">
        <v>2</v>
      </c>
      <c r="BN728" s="324" t="s">
        <v>3037</v>
      </c>
      <c r="BO728" s="358">
        <v>0</v>
      </c>
      <c r="BP728" s="358">
        <v>0.28599999999999998</v>
      </c>
      <c r="BQ728" s="358">
        <v>0</v>
      </c>
      <c r="BR728" s="358">
        <v>0.71299999999999997</v>
      </c>
      <c r="BS728" s="358">
        <v>0</v>
      </c>
      <c r="BT728" s="358">
        <v>0</v>
      </c>
      <c r="BU728" s="359">
        <v>0</v>
      </c>
      <c r="BV728" s="358">
        <v>8.8315219999999996E-3</v>
      </c>
      <c r="BW728" s="358">
        <v>0.37997850399999999</v>
      </c>
      <c r="BX728" s="358">
        <v>4.6386119000000003E-2</v>
      </c>
      <c r="BY728" s="358">
        <v>0.49998558700000001</v>
      </c>
      <c r="BZ728" s="358">
        <v>1.1101066E-2</v>
      </c>
      <c r="CA728" s="358">
        <v>9.7330199999999995E-6</v>
      </c>
      <c r="CB728" s="359">
        <v>5.3707469000000001E-2</v>
      </c>
      <c r="CC728" s="64">
        <v>296</v>
      </c>
      <c r="CD728" s="64">
        <v>307</v>
      </c>
      <c r="CE728" s="64">
        <v>267</v>
      </c>
      <c r="CF728" s="64">
        <v>284</v>
      </c>
      <c r="CG728" s="64">
        <v>248</v>
      </c>
      <c r="CH728" s="64">
        <v>193</v>
      </c>
      <c r="CI728" s="64">
        <v>214</v>
      </c>
      <c r="CJ728" s="64">
        <v>223</v>
      </c>
      <c r="CK728" s="64">
        <v>226</v>
      </c>
      <c r="CL728" s="327">
        <v>259</v>
      </c>
      <c r="CM728" s="328">
        <v>0.18664932813177301</v>
      </c>
      <c r="CN728" s="328">
        <v>0.107262133162794</v>
      </c>
      <c r="CO728" s="55" t="s">
        <v>43</v>
      </c>
      <c r="CQ728" s="155"/>
      <c r="CR728" s="318">
        <f>VLOOKUP($C728,'[1]Prioritized List'!$B:$AP,39,FALSE)</f>
        <v>0</v>
      </c>
      <c r="CS728" s="331">
        <v>0</v>
      </c>
      <c r="CT728" s="214">
        <v>0</v>
      </c>
      <c r="CU728" s="302">
        <v>5</v>
      </c>
      <c r="CV728" s="302">
        <v>5</v>
      </c>
      <c r="CW728" s="352" t="s">
        <v>2928</v>
      </c>
      <c r="CY728" s="155"/>
      <c r="CZ728" s="155"/>
      <c r="DA728" s="155"/>
    </row>
    <row r="729" spans="1:105" s="153" customFormat="1">
      <c r="A729" s="55">
        <v>728</v>
      </c>
      <c r="B729" s="150" t="s">
        <v>1397</v>
      </c>
      <c r="C729" s="150" t="s">
        <v>1397</v>
      </c>
      <c r="D729" s="151" t="s">
        <v>29</v>
      </c>
      <c r="E729" s="152"/>
      <c r="G729" s="154"/>
      <c r="H729" s="154"/>
      <c r="I729" s="154"/>
      <c r="J729" s="155"/>
      <c r="K729" s="155" t="s">
        <v>41</v>
      </c>
      <c r="L729" s="155"/>
      <c r="M729" s="158" t="s">
        <v>495</v>
      </c>
      <c r="N729" s="160" t="s">
        <v>508</v>
      </c>
      <c r="O729" s="159" t="s">
        <v>1592</v>
      </c>
      <c r="P729" s="160"/>
      <c r="Q729" s="161" t="s">
        <v>1521</v>
      </c>
      <c r="R729" s="162">
        <v>41916</v>
      </c>
      <c r="S729" s="163" t="s">
        <v>1527</v>
      </c>
      <c r="T729" s="166"/>
      <c r="U729" s="155" t="s">
        <v>66</v>
      </c>
      <c r="W729" s="167"/>
      <c r="X729" s="161" t="s">
        <v>1179</v>
      </c>
      <c r="Y729" s="155"/>
      <c r="Z729" s="155"/>
      <c r="AA729" s="162"/>
      <c r="AB729" s="162"/>
      <c r="AC729" s="269"/>
      <c r="AD729" s="162"/>
      <c r="AE729" s="168"/>
      <c r="AF729" s="282"/>
      <c r="AG729" s="282"/>
      <c r="AH729" s="167">
        <v>42005</v>
      </c>
      <c r="AJ729" s="168"/>
      <c r="AK729" s="162">
        <v>42101</v>
      </c>
      <c r="AL729" s="162" t="s">
        <v>2013</v>
      </c>
      <c r="AM729" s="71">
        <v>2</v>
      </c>
      <c r="AN729" s="71">
        <v>2</v>
      </c>
      <c r="AO729" s="162">
        <v>42093</v>
      </c>
      <c r="AQ729" s="168"/>
      <c r="AR729" s="162">
        <v>42093</v>
      </c>
      <c r="AS729" s="71"/>
      <c r="AT729" s="282" t="s">
        <v>1967</v>
      </c>
      <c r="AU729" s="168"/>
      <c r="AW729" s="71"/>
      <c r="AX729" s="155" t="s">
        <v>1967</v>
      </c>
      <c r="AY729">
        <v>41.971683333333338</v>
      </c>
      <c r="AZ729">
        <v>123.59995000000001</v>
      </c>
      <c r="BA729" s="157">
        <v>65</v>
      </c>
      <c r="BB729" s="164">
        <v>1.6</v>
      </c>
      <c r="BC729" s="165"/>
      <c r="BD729" s="155"/>
      <c r="BE729" s="303"/>
      <c r="BF729" s="296" t="s">
        <v>1967</v>
      </c>
      <c r="BG729" s="162">
        <v>42212</v>
      </c>
      <c r="BH729" s="162" t="s">
        <v>1124</v>
      </c>
      <c r="BI729" s="95" t="s">
        <v>2023</v>
      </c>
      <c r="BJ729" s="99">
        <v>46.976599999999991</v>
      </c>
      <c r="BK729" s="307">
        <v>6.8728522336769802E-3</v>
      </c>
      <c r="BL729" s="93" t="s">
        <v>2015</v>
      </c>
      <c r="BM729" s="55">
        <v>2</v>
      </c>
      <c r="BN729" s="324" t="s">
        <v>3037</v>
      </c>
      <c r="BO729" s="358">
        <v>0</v>
      </c>
      <c r="BP729" s="358">
        <v>0.30599999999999999</v>
      </c>
      <c r="BQ729" s="358">
        <v>0</v>
      </c>
      <c r="BR729" s="358">
        <v>0.69299999999999995</v>
      </c>
      <c r="BS729" s="358">
        <v>0</v>
      </c>
      <c r="BT729" s="358">
        <v>0</v>
      </c>
      <c r="BU729" s="359">
        <v>0</v>
      </c>
      <c r="BV729" s="358">
        <v>6.8259760000000001E-3</v>
      </c>
      <c r="BW729" s="358">
        <v>0.39354719900000001</v>
      </c>
      <c r="BX729" s="358">
        <v>5.7307733E-2</v>
      </c>
      <c r="BY729" s="358">
        <v>0.48351199099999997</v>
      </c>
      <c r="BZ729" s="358">
        <v>7.3844210000000004E-3</v>
      </c>
      <c r="CA729" s="358">
        <v>9.7901499999999998E-6</v>
      </c>
      <c r="CB729" s="359">
        <v>5.1412889000000003E-2</v>
      </c>
      <c r="CC729" s="64">
        <v>296</v>
      </c>
      <c r="CD729" s="64">
        <v>307</v>
      </c>
      <c r="CE729" s="64">
        <v>266</v>
      </c>
      <c r="CF729" s="64">
        <v>283</v>
      </c>
      <c r="CG729" s="64">
        <v>248</v>
      </c>
      <c r="CH729" s="64">
        <v>193</v>
      </c>
      <c r="CI729" s="64">
        <v>213</v>
      </c>
      <c r="CJ729" s="64">
        <v>224</v>
      </c>
      <c r="CK729" s="64">
        <v>226</v>
      </c>
      <c r="CL729" s="327">
        <v>259</v>
      </c>
      <c r="CM729" s="328">
        <v>0.25915330154601901</v>
      </c>
      <c r="CN729" s="328">
        <v>0.109256153216055</v>
      </c>
      <c r="CO729" s="55" t="s">
        <v>43</v>
      </c>
      <c r="CQ729" s="155"/>
      <c r="CR729" s="318">
        <f>VLOOKUP($C729,'[1]Prioritized List'!$B:$AP,39,FALSE)</f>
        <v>0</v>
      </c>
      <c r="CS729" s="331">
        <v>0</v>
      </c>
      <c r="CT729" s="214">
        <v>0</v>
      </c>
      <c r="CU729" s="302">
        <v>5</v>
      </c>
      <c r="CV729" s="302">
        <v>5</v>
      </c>
      <c r="CW729" s="352" t="s">
        <v>2929</v>
      </c>
      <c r="CY729" s="155"/>
      <c r="CZ729" s="155"/>
      <c r="DA729" s="155"/>
    </row>
    <row r="730" spans="1:105" s="153" customFormat="1">
      <c r="A730" s="55">
        <v>729</v>
      </c>
      <c r="B730" s="150" t="s">
        <v>1398</v>
      </c>
      <c r="C730" s="150" t="s">
        <v>1398</v>
      </c>
      <c r="D730" s="151" t="s">
        <v>29</v>
      </c>
      <c r="E730" s="152"/>
      <c r="G730" s="154"/>
      <c r="H730" s="154"/>
      <c r="I730" s="154"/>
      <c r="J730" s="155"/>
      <c r="K730" s="155" t="s">
        <v>41</v>
      </c>
      <c r="L730" s="155"/>
      <c r="M730" s="158" t="s">
        <v>495</v>
      </c>
      <c r="N730" s="160" t="s">
        <v>508</v>
      </c>
      <c r="O730" s="159" t="s">
        <v>1592</v>
      </c>
      <c r="P730" s="160"/>
      <c r="Q730" s="161" t="s">
        <v>1521</v>
      </c>
      <c r="R730" s="162">
        <v>41916</v>
      </c>
      <c r="S730" s="163" t="s">
        <v>1527</v>
      </c>
      <c r="T730" s="166"/>
      <c r="U730" s="155" t="s">
        <v>54</v>
      </c>
      <c r="W730" s="167"/>
      <c r="X730" s="161" t="s">
        <v>1179</v>
      </c>
      <c r="Y730" s="155"/>
      <c r="Z730" s="155"/>
      <c r="AA730" s="162"/>
      <c r="AB730" s="162"/>
      <c r="AC730" s="269"/>
      <c r="AD730" s="162"/>
      <c r="AE730" s="168"/>
      <c r="AF730" s="282"/>
      <c r="AG730" s="282"/>
      <c r="AH730" s="167">
        <v>42005</v>
      </c>
      <c r="AJ730" s="168"/>
      <c r="AK730" s="162">
        <v>42101</v>
      </c>
      <c r="AL730" s="162" t="s">
        <v>2013</v>
      </c>
      <c r="AM730" s="71">
        <v>2</v>
      </c>
      <c r="AN730" s="71">
        <v>4</v>
      </c>
      <c r="AO730" s="162">
        <v>42093</v>
      </c>
      <c r="AQ730" s="168"/>
      <c r="AR730" s="162">
        <v>42093</v>
      </c>
      <c r="AS730" s="71"/>
      <c r="AT730" s="282" t="s">
        <v>1967</v>
      </c>
      <c r="AU730" s="168"/>
      <c r="AW730" s="71"/>
      <c r="AX730" s="155" t="s">
        <v>1967</v>
      </c>
      <c r="AY730">
        <v>42.053800000000003</v>
      </c>
      <c r="AZ730">
        <v>123.62351666666667</v>
      </c>
      <c r="BA730" s="157">
        <v>77</v>
      </c>
      <c r="BB730" s="164">
        <v>1.6</v>
      </c>
      <c r="BC730" s="165"/>
      <c r="BD730" s="155" t="s">
        <v>43</v>
      </c>
      <c r="BE730" s="303">
        <v>4.4137499999999994</v>
      </c>
      <c r="BF730" s="296" t="s">
        <v>1967</v>
      </c>
      <c r="BG730" s="162">
        <v>42212</v>
      </c>
      <c r="BH730" s="162" t="s">
        <v>1124</v>
      </c>
      <c r="BI730" s="95" t="s">
        <v>2023</v>
      </c>
      <c r="BJ730" s="99">
        <v>46.387199999999993</v>
      </c>
      <c r="BK730" s="307">
        <v>2.3724792408066401E-3</v>
      </c>
      <c r="BL730" s="93" t="s">
        <v>2015</v>
      </c>
      <c r="BM730" s="55">
        <v>2</v>
      </c>
      <c r="BN730" s="324" t="s">
        <v>3037</v>
      </c>
      <c r="BO730" s="358">
        <v>1E-3</v>
      </c>
      <c r="BP730" s="358">
        <v>0.33300000000000002</v>
      </c>
      <c r="BQ730" s="358">
        <v>0</v>
      </c>
      <c r="BR730" s="358">
        <v>0.66500000000000004</v>
      </c>
      <c r="BS730" s="358">
        <v>0</v>
      </c>
      <c r="BT730" s="358">
        <v>0</v>
      </c>
      <c r="BU730" s="359">
        <v>0</v>
      </c>
      <c r="BV730" s="358">
        <v>1.1232166E-2</v>
      </c>
      <c r="BW730" s="358">
        <v>0.398415456</v>
      </c>
      <c r="BX730" s="358">
        <v>4.7345337000000001E-2</v>
      </c>
      <c r="BY730" s="358">
        <v>0.48795493200000001</v>
      </c>
      <c r="BZ730" s="358">
        <v>9.5505120000000006E-3</v>
      </c>
      <c r="CA730" s="358">
        <v>9.7901999999999999E-6</v>
      </c>
      <c r="CB730" s="359">
        <v>4.5491807000000002E-2</v>
      </c>
      <c r="CC730" s="64">
        <v>296</v>
      </c>
      <c r="CD730" s="64">
        <v>307</v>
      </c>
      <c r="CE730" s="64">
        <v>266</v>
      </c>
      <c r="CF730" s="64">
        <v>283</v>
      </c>
      <c r="CG730" s="64">
        <v>248</v>
      </c>
      <c r="CH730" s="64">
        <v>193</v>
      </c>
      <c r="CI730" s="64">
        <v>213</v>
      </c>
      <c r="CJ730" s="64">
        <v>224</v>
      </c>
      <c r="CK730" s="64">
        <v>226</v>
      </c>
      <c r="CL730" s="327">
        <v>259</v>
      </c>
      <c r="CM730" s="328">
        <v>0.24395318595578699</v>
      </c>
      <c r="CN730" s="328">
        <v>0.108817796124298</v>
      </c>
      <c r="CO730" s="55" t="s">
        <v>43</v>
      </c>
      <c r="CQ730" s="155"/>
      <c r="CR730" s="318">
        <f>VLOOKUP($C730,'[1]Prioritized List'!$B:$AP,39,FALSE)</f>
        <v>0</v>
      </c>
      <c r="CS730" s="331">
        <v>0</v>
      </c>
      <c r="CT730" s="214">
        <v>0</v>
      </c>
      <c r="CU730" s="302">
        <v>5</v>
      </c>
      <c r="CV730" s="302">
        <v>5</v>
      </c>
      <c r="CW730" s="352" t="s">
        <v>2930</v>
      </c>
      <c r="CY730" s="155"/>
      <c r="CZ730" s="155"/>
      <c r="DA730" s="155"/>
    </row>
    <row r="731" spans="1:105" s="153" customFormat="1">
      <c r="A731" s="55">
        <v>730</v>
      </c>
      <c r="B731" s="150" t="s">
        <v>1399</v>
      </c>
      <c r="C731" s="150" t="s">
        <v>1399</v>
      </c>
      <c r="D731" s="151" t="s">
        <v>29</v>
      </c>
      <c r="E731" s="152"/>
      <c r="G731" s="154"/>
      <c r="H731" s="154"/>
      <c r="I731" s="154"/>
      <c r="J731" s="155"/>
      <c r="K731" s="155" t="s">
        <v>41</v>
      </c>
      <c r="L731" s="155"/>
      <c r="M731" s="158" t="s">
        <v>495</v>
      </c>
      <c r="N731" s="160" t="s">
        <v>508</v>
      </c>
      <c r="O731" s="159" t="s">
        <v>1593</v>
      </c>
      <c r="P731" s="160"/>
      <c r="Q731" s="161" t="s">
        <v>1521</v>
      </c>
      <c r="R731" s="162">
        <v>41916</v>
      </c>
      <c r="S731" s="163" t="s">
        <v>1527</v>
      </c>
      <c r="T731" s="166"/>
      <c r="U731" s="155" t="s">
        <v>54</v>
      </c>
      <c r="W731" s="167"/>
      <c r="X731" s="161" t="s">
        <v>1179</v>
      </c>
      <c r="Y731" s="155"/>
      <c r="Z731" s="155"/>
      <c r="AA731" s="162"/>
      <c r="AB731" s="162"/>
      <c r="AC731" s="269"/>
      <c r="AD731" s="162"/>
      <c r="AE731" s="168"/>
      <c r="AF731" s="282"/>
      <c r="AG731" s="282"/>
      <c r="AH731" s="167">
        <v>42005</v>
      </c>
      <c r="AJ731" s="168"/>
      <c r="AK731" s="162">
        <v>42101</v>
      </c>
      <c r="AL731" s="162" t="s">
        <v>2013</v>
      </c>
      <c r="AM731" s="71">
        <v>2</v>
      </c>
      <c r="AN731" s="71">
        <v>1</v>
      </c>
      <c r="AO731" s="162">
        <v>42093</v>
      </c>
      <c r="AQ731" s="168"/>
      <c r="AR731" s="162">
        <v>42093</v>
      </c>
      <c r="AS731" s="71"/>
      <c r="AT731" s="282" t="s">
        <v>1967</v>
      </c>
      <c r="AU731" s="168"/>
      <c r="AW731" s="71"/>
      <c r="AX731" s="155" t="s">
        <v>1967</v>
      </c>
      <c r="AY731">
        <v>42.147716666666668</v>
      </c>
      <c r="AZ731">
        <v>123.68219999999999</v>
      </c>
      <c r="BA731" s="157">
        <v>61</v>
      </c>
      <c r="BB731" s="164">
        <v>1.8</v>
      </c>
      <c r="BC731" s="165"/>
      <c r="BD731" s="155" t="s">
        <v>43</v>
      </c>
      <c r="BE731" s="303">
        <v>4.4519642857142854</v>
      </c>
      <c r="BF731" s="296" t="s">
        <v>1967</v>
      </c>
      <c r="BG731" s="162">
        <v>42212</v>
      </c>
      <c r="BH731" s="162" t="s">
        <v>1124</v>
      </c>
      <c r="BI731" s="95" t="s">
        <v>2023</v>
      </c>
      <c r="BJ731" s="99">
        <v>85.077099999999987</v>
      </c>
      <c r="BK731" s="307">
        <v>0</v>
      </c>
      <c r="BL731" s="93" t="s">
        <v>2015</v>
      </c>
      <c r="BM731" s="55">
        <v>4</v>
      </c>
      <c r="BN731" s="326" t="s">
        <v>2139</v>
      </c>
      <c r="BO731" s="358">
        <v>0</v>
      </c>
      <c r="BP731" s="358">
        <v>0.59099999999999997</v>
      </c>
      <c r="BQ731" s="358">
        <v>0</v>
      </c>
      <c r="BR731" s="358">
        <v>0.40899999999999997</v>
      </c>
      <c r="BS731" s="358">
        <v>0</v>
      </c>
      <c r="BT731" s="358">
        <v>0</v>
      </c>
      <c r="BU731" s="359">
        <v>0</v>
      </c>
      <c r="BV731" s="358">
        <v>1.9293603999999999E-2</v>
      </c>
      <c r="BW731" s="358">
        <v>0.43524439500000001</v>
      </c>
      <c r="BX731" s="358">
        <v>7.1126428000000005E-2</v>
      </c>
      <c r="BY731" s="358">
        <v>0.41470392</v>
      </c>
      <c r="BZ731" s="358">
        <v>1.7126236E-2</v>
      </c>
      <c r="CA731" s="358">
        <v>9.7760700000000007E-6</v>
      </c>
      <c r="CB731" s="359">
        <v>4.2495641000000001E-2</v>
      </c>
      <c r="CC731" s="64">
        <v>296</v>
      </c>
      <c r="CD731" s="64">
        <v>307</v>
      </c>
      <c r="CE731" s="64">
        <v>267</v>
      </c>
      <c r="CF731" s="64">
        <v>285</v>
      </c>
      <c r="CG731" s="64">
        <v>248</v>
      </c>
      <c r="CH731" s="64">
        <v>193</v>
      </c>
      <c r="CI731" s="64">
        <v>214</v>
      </c>
      <c r="CJ731" s="64">
        <v>223</v>
      </c>
      <c r="CK731" s="64">
        <v>226</v>
      </c>
      <c r="CL731" s="327">
        <v>259</v>
      </c>
      <c r="CM731" s="328">
        <v>0.29469729807831202</v>
      </c>
      <c r="CN731" s="328">
        <v>9.0875568484451205E-2</v>
      </c>
      <c r="CO731" s="55" t="s">
        <v>43</v>
      </c>
      <c r="CQ731" s="155"/>
      <c r="CR731" s="318">
        <f>VLOOKUP($C731,'[1]Prioritized List'!$B:$AP,39,FALSE)</f>
        <v>0</v>
      </c>
      <c r="CS731" s="331">
        <v>0</v>
      </c>
      <c r="CT731" s="214">
        <v>0</v>
      </c>
      <c r="CU731" s="302">
        <v>5</v>
      </c>
      <c r="CV731" s="302">
        <v>5</v>
      </c>
      <c r="CW731" s="352" t="s">
        <v>2931</v>
      </c>
      <c r="CY731" s="155"/>
      <c r="CZ731" s="155"/>
      <c r="DA731" s="155" t="s">
        <v>3040</v>
      </c>
    </row>
    <row r="732" spans="1:105" s="153" customFormat="1">
      <c r="A732" s="55">
        <v>731</v>
      </c>
      <c r="B732" s="150" t="s">
        <v>1400</v>
      </c>
      <c r="C732" s="150" t="s">
        <v>1400</v>
      </c>
      <c r="D732" s="151" t="s">
        <v>29</v>
      </c>
      <c r="E732" s="152"/>
      <c r="G732" s="154"/>
      <c r="H732" s="154"/>
      <c r="I732" s="154"/>
      <c r="J732" s="155"/>
      <c r="K732" s="155" t="s">
        <v>41</v>
      </c>
      <c r="L732" s="155"/>
      <c r="M732" s="158" t="s">
        <v>495</v>
      </c>
      <c r="N732" s="160" t="s">
        <v>508</v>
      </c>
      <c r="O732" s="159" t="s">
        <v>1593</v>
      </c>
      <c r="P732" s="160"/>
      <c r="Q732" s="161" t="s">
        <v>1521</v>
      </c>
      <c r="R732" s="162">
        <v>41916</v>
      </c>
      <c r="S732" s="163" t="s">
        <v>1527</v>
      </c>
      <c r="T732" s="166"/>
      <c r="U732" s="155" t="s">
        <v>42</v>
      </c>
      <c r="W732" s="167"/>
      <c r="X732" s="161" t="s">
        <v>1179</v>
      </c>
      <c r="Y732" s="155"/>
      <c r="Z732" s="155"/>
      <c r="AA732" s="162"/>
      <c r="AB732" s="162"/>
      <c r="AC732" s="269"/>
      <c r="AD732" s="162"/>
      <c r="AE732" s="168"/>
      <c r="AF732" s="282"/>
      <c r="AG732" s="282"/>
      <c r="AH732" s="167">
        <v>42005</v>
      </c>
      <c r="AJ732" s="168"/>
      <c r="AK732" s="162">
        <v>42101</v>
      </c>
      <c r="AL732" s="162" t="s">
        <v>2013</v>
      </c>
      <c r="AM732" s="71">
        <v>2</v>
      </c>
      <c r="AN732" s="71">
        <v>1</v>
      </c>
      <c r="AO732" s="162">
        <v>42093</v>
      </c>
      <c r="AQ732" s="168"/>
      <c r="AR732" s="162">
        <v>42093</v>
      </c>
      <c r="AS732" s="71"/>
      <c r="AT732" s="282" t="s">
        <v>1967</v>
      </c>
      <c r="AU732" s="168"/>
      <c r="AW732" s="71"/>
      <c r="AX732" s="155" t="s">
        <v>1967</v>
      </c>
      <c r="AY732">
        <v>42.330616666666664</v>
      </c>
      <c r="AZ732">
        <v>123.88464999999999</v>
      </c>
      <c r="BA732" s="157">
        <v>55</v>
      </c>
      <c r="BB732" s="164">
        <v>1.4</v>
      </c>
      <c r="BC732" s="165"/>
      <c r="BD732" s="155" t="s">
        <v>43</v>
      </c>
      <c r="BE732" s="303">
        <v>4.3946428571428573</v>
      </c>
      <c r="BF732" s="296" t="s">
        <v>1967</v>
      </c>
      <c r="BG732" s="162">
        <v>42212</v>
      </c>
      <c r="BH732" s="162" t="s">
        <v>1124</v>
      </c>
      <c r="BI732" s="95" t="s">
        <v>2023</v>
      </c>
      <c r="BJ732" s="99">
        <v>71.899799999999999</v>
      </c>
      <c r="BK732" s="307">
        <v>1.7647058823529401E-2</v>
      </c>
      <c r="BL732" s="93" t="s">
        <v>2015</v>
      </c>
      <c r="BM732" s="55">
        <v>2</v>
      </c>
      <c r="BN732" s="324" t="s">
        <v>3037</v>
      </c>
      <c r="BO732" s="358">
        <v>3.0000000000000001E-3</v>
      </c>
      <c r="BP732" s="358">
        <v>0.29199999999999998</v>
      </c>
      <c r="BQ732" s="358">
        <v>0</v>
      </c>
      <c r="BR732" s="358">
        <v>0.70299999999999996</v>
      </c>
      <c r="BS732" s="358">
        <v>0</v>
      </c>
      <c r="BT732" s="358">
        <v>0</v>
      </c>
      <c r="BU732" s="359">
        <v>1E-3</v>
      </c>
      <c r="BV732" s="358">
        <v>1.1686701000000001E-2</v>
      </c>
      <c r="BW732" s="358">
        <v>0.38598567700000003</v>
      </c>
      <c r="BX732" s="358">
        <v>5.1448909000000001E-2</v>
      </c>
      <c r="BY732" s="358">
        <v>0.49039617499999999</v>
      </c>
      <c r="BZ732" s="358">
        <v>8.9034730000000003E-3</v>
      </c>
      <c r="CA732" s="358">
        <v>9.8055699999999994E-6</v>
      </c>
      <c r="CB732" s="359">
        <v>5.1569259999999999E-2</v>
      </c>
      <c r="CC732" s="64">
        <v>296</v>
      </c>
      <c r="CD732" s="64">
        <v>307</v>
      </c>
      <c r="CE732" s="64">
        <v>267</v>
      </c>
      <c r="CF732" s="64">
        <v>284</v>
      </c>
      <c r="CG732" s="64">
        <v>248</v>
      </c>
      <c r="CH732" s="64">
        <v>193</v>
      </c>
      <c r="CI732" s="64">
        <v>214</v>
      </c>
      <c r="CJ732" s="64">
        <v>223</v>
      </c>
      <c r="CK732" s="64">
        <v>226</v>
      </c>
      <c r="CL732" s="327">
        <v>259</v>
      </c>
      <c r="CM732" s="328">
        <v>0.24600491258488699</v>
      </c>
      <c r="CN732" s="328">
        <v>0.11103020082784</v>
      </c>
      <c r="CO732" s="55" t="s">
        <v>43</v>
      </c>
      <c r="CQ732" s="155"/>
      <c r="CR732" s="318">
        <f>VLOOKUP($C732,'[1]Prioritized List'!$B:$AP,39,FALSE)</f>
        <v>0</v>
      </c>
      <c r="CS732" s="331">
        <v>0</v>
      </c>
      <c r="CT732" s="214">
        <v>0</v>
      </c>
      <c r="CU732" s="302">
        <v>5</v>
      </c>
      <c r="CV732" s="302">
        <v>5</v>
      </c>
      <c r="CW732" s="352" t="s">
        <v>2932</v>
      </c>
      <c r="CY732" s="155"/>
      <c r="CZ732" s="155"/>
      <c r="DA732" s="155"/>
    </row>
    <row r="733" spans="1:105" s="153" customFormat="1">
      <c r="A733" s="55">
        <v>732</v>
      </c>
      <c r="B733" s="150" t="s">
        <v>1401</v>
      </c>
      <c r="C733" s="150" t="s">
        <v>1401</v>
      </c>
      <c r="D733" s="151" t="s">
        <v>29</v>
      </c>
      <c r="E733" s="152"/>
      <c r="G733" s="154"/>
      <c r="H733" s="154"/>
      <c r="I733" s="154"/>
      <c r="J733" s="155"/>
      <c r="K733" s="155" t="s">
        <v>41</v>
      </c>
      <c r="L733" s="155"/>
      <c r="M733" s="158" t="s">
        <v>495</v>
      </c>
      <c r="N733" s="160" t="s">
        <v>508</v>
      </c>
      <c r="O733" s="159" t="s">
        <v>1593</v>
      </c>
      <c r="P733" s="160"/>
      <c r="Q733" s="161" t="s">
        <v>1521</v>
      </c>
      <c r="R733" s="162">
        <v>41916</v>
      </c>
      <c r="S733" s="163" t="s">
        <v>1527</v>
      </c>
      <c r="T733" s="166"/>
      <c r="U733" s="155" t="s">
        <v>54</v>
      </c>
      <c r="W733" s="167"/>
      <c r="X733" s="161" t="s">
        <v>1179</v>
      </c>
      <c r="Y733" s="155"/>
      <c r="Z733" s="155"/>
      <c r="AA733" s="162"/>
      <c r="AB733" s="162"/>
      <c r="AC733" s="269"/>
      <c r="AD733" s="162"/>
      <c r="AE733" s="168"/>
      <c r="AF733" s="282"/>
      <c r="AG733" s="282"/>
      <c r="AH733" s="167">
        <v>42005</v>
      </c>
      <c r="AJ733" s="168"/>
      <c r="AK733" s="162">
        <v>42101</v>
      </c>
      <c r="AL733" s="162" t="s">
        <v>2013</v>
      </c>
      <c r="AM733" s="71">
        <v>2</v>
      </c>
      <c r="AN733" s="71">
        <v>1</v>
      </c>
      <c r="AO733" s="162">
        <v>42093</v>
      </c>
      <c r="AQ733" s="168"/>
      <c r="AR733" s="162">
        <v>42093</v>
      </c>
      <c r="AS733" s="71"/>
      <c r="AT733" s="282" t="s">
        <v>1967</v>
      </c>
      <c r="AU733" s="168"/>
      <c r="AW733" s="71"/>
      <c r="AX733" s="155" t="s">
        <v>1967</v>
      </c>
      <c r="AY733">
        <v>42.383533333333332</v>
      </c>
      <c r="AZ733">
        <v>123.94813333333332</v>
      </c>
      <c r="BA733" s="157">
        <v>73</v>
      </c>
      <c r="BB733" s="164">
        <v>1.7</v>
      </c>
      <c r="BC733" s="165"/>
      <c r="BD733" s="155" t="s">
        <v>43</v>
      </c>
      <c r="BE733" s="303">
        <v>4.3946428571428573</v>
      </c>
      <c r="BF733" s="296" t="s">
        <v>1967</v>
      </c>
      <c r="BG733" s="162">
        <v>42212</v>
      </c>
      <c r="BH733" s="162" t="s">
        <v>1124</v>
      </c>
      <c r="BI733" s="95" t="s">
        <v>2023</v>
      </c>
      <c r="BJ733" s="99">
        <v>57.122699999999995</v>
      </c>
      <c r="BK733" s="307"/>
      <c r="BL733" s="93" t="s">
        <v>2015</v>
      </c>
      <c r="BM733" s="55">
        <v>2</v>
      </c>
      <c r="BN733" s="324" t="s">
        <v>3037</v>
      </c>
      <c r="BO733" s="358">
        <v>1E-3</v>
      </c>
      <c r="BP733" s="358">
        <v>0.251</v>
      </c>
      <c r="BQ733" s="358">
        <v>1E-3</v>
      </c>
      <c r="BR733" s="358">
        <v>0.74399999999999999</v>
      </c>
      <c r="BS733" s="358">
        <v>1E-3</v>
      </c>
      <c r="BT733" s="358">
        <v>1E-3</v>
      </c>
      <c r="BU733" s="359">
        <v>2E-3</v>
      </c>
      <c r="BV733" s="358">
        <v>1.1293755000000001E-2</v>
      </c>
      <c r="BW733" s="358">
        <v>0.367115635</v>
      </c>
      <c r="BX733" s="358">
        <v>4.8547018999999997E-2</v>
      </c>
      <c r="BY733" s="358">
        <v>0.51081095700000001</v>
      </c>
      <c r="BZ733" s="358">
        <v>5.1825689999999997E-3</v>
      </c>
      <c r="CA733" s="358">
        <v>9.7328400000000005E-6</v>
      </c>
      <c r="CB733" s="359">
        <v>5.7040331E-2</v>
      </c>
      <c r="CC733" s="64">
        <v>295</v>
      </c>
      <c r="CD733" s="64">
        <v>306</v>
      </c>
      <c r="CE733" s="64">
        <v>266</v>
      </c>
      <c r="CF733" s="64">
        <v>283</v>
      </c>
      <c r="CG733" s="64">
        <v>250</v>
      </c>
      <c r="CH733" s="64">
        <v>194</v>
      </c>
      <c r="CI733" s="64">
        <v>213</v>
      </c>
      <c r="CJ733" s="64">
        <v>221</v>
      </c>
      <c r="CK733" s="64">
        <v>227</v>
      </c>
      <c r="CL733" s="327">
        <v>258</v>
      </c>
      <c r="CM733" s="328">
        <v>0.21311949140297601</v>
      </c>
      <c r="CN733" s="328">
        <v>0.11307381564451</v>
      </c>
      <c r="CO733" s="55" t="s">
        <v>43</v>
      </c>
      <c r="CQ733" s="155"/>
      <c r="CR733" s="318">
        <f>VLOOKUP($C733,'[1]Prioritized List'!$B:$AP,39,FALSE)</f>
        <v>0</v>
      </c>
      <c r="CS733" s="331">
        <v>0</v>
      </c>
      <c r="CT733" s="214">
        <v>0</v>
      </c>
      <c r="CU733" s="302">
        <v>5</v>
      </c>
      <c r="CV733" s="302">
        <v>5</v>
      </c>
      <c r="CW733" s="352" t="s">
        <v>2933</v>
      </c>
      <c r="CY733" s="155"/>
      <c r="CZ733" s="155"/>
      <c r="DA733" s="155"/>
    </row>
    <row r="734" spans="1:105" s="153" customFormat="1">
      <c r="A734" s="55">
        <v>733</v>
      </c>
      <c r="B734" s="150" t="s">
        <v>1402</v>
      </c>
      <c r="C734" s="150" t="s">
        <v>1402</v>
      </c>
      <c r="D734" s="151" t="s">
        <v>29</v>
      </c>
      <c r="E734" s="152"/>
      <c r="G734" s="154"/>
      <c r="H734" s="154"/>
      <c r="I734" s="154"/>
      <c r="J734" s="155"/>
      <c r="K734" s="155" t="s">
        <v>41</v>
      </c>
      <c r="L734" s="155"/>
      <c r="M734" s="158" t="s">
        <v>495</v>
      </c>
      <c r="N734" s="160" t="s">
        <v>508</v>
      </c>
      <c r="O734" s="159" t="s">
        <v>1594</v>
      </c>
      <c r="P734" s="160"/>
      <c r="Q734" s="161" t="s">
        <v>1521</v>
      </c>
      <c r="R734" s="162">
        <v>41916</v>
      </c>
      <c r="S734" s="163" t="s">
        <v>1527</v>
      </c>
      <c r="T734" s="166"/>
      <c r="U734" s="155" t="s">
        <v>54</v>
      </c>
      <c r="W734" s="167"/>
      <c r="X734" s="161" t="s">
        <v>1179</v>
      </c>
      <c r="Y734" s="155"/>
      <c r="Z734" s="155"/>
      <c r="AA734" s="162"/>
      <c r="AB734" s="162"/>
      <c r="AC734" s="269"/>
      <c r="AD734" s="162"/>
      <c r="AE734" s="168"/>
      <c r="AF734" s="282"/>
      <c r="AG734" s="282"/>
      <c r="AH734" s="167">
        <v>42005</v>
      </c>
      <c r="AJ734" s="168"/>
      <c r="AK734" s="162">
        <v>42101</v>
      </c>
      <c r="AL734" s="162" t="s">
        <v>2013</v>
      </c>
      <c r="AM734" s="71">
        <v>2</v>
      </c>
      <c r="AN734" s="71">
        <v>2</v>
      </c>
      <c r="AO734" s="162">
        <v>42093</v>
      </c>
      <c r="AQ734" s="168"/>
      <c r="AR734" s="162">
        <v>42093</v>
      </c>
      <c r="AS734" s="71"/>
      <c r="AT734" s="282" t="s">
        <v>1967</v>
      </c>
      <c r="AU734" s="168"/>
      <c r="AW734" s="71"/>
      <c r="AX734" s="155" t="s">
        <v>1967</v>
      </c>
      <c r="AY734">
        <v>42.458516666666661</v>
      </c>
      <c r="AZ734">
        <v>124.02703333333334</v>
      </c>
      <c r="BA734" s="157">
        <v>80</v>
      </c>
      <c r="BB734" s="164">
        <v>2</v>
      </c>
      <c r="BC734" s="165"/>
      <c r="BD734" s="155"/>
      <c r="BE734" s="303"/>
      <c r="BF734" s="296" t="s">
        <v>1967</v>
      </c>
      <c r="BG734" s="162">
        <v>42212</v>
      </c>
      <c r="BH734" s="162" t="s">
        <v>1124</v>
      </c>
      <c r="BI734" s="95" t="s">
        <v>2023</v>
      </c>
      <c r="BJ734" s="99">
        <v>75.857199999999992</v>
      </c>
      <c r="BK734" s="307"/>
      <c r="BL734" s="93" t="s">
        <v>2015</v>
      </c>
      <c r="BM734" s="55">
        <v>2</v>
      </c>
      <c r="BN734" s="324" t="s">
        <v>3037</v>
      </c>
      <c r="BO734" s="358">
        <v>2E-3</v>
      </c>
      <c r="BP734" s="358">
        <v>0.27800000000000002</v>
      </c>
      <c r="BQ734" s="358">
        <v>0</v>
      </c>
      <c r="BR734" s="358">
        <v>0.71499999999999997</v>
      </c>
      <c r="BS734" s="358">
        <v>1E-3</v>
      </c>
      <c r="BT734" s="358">
        <v>1E-3</v>
      </c>
      <c r="BU734" s="359">
        <v>3.0000000000000001E-3</v>
      </c>
      <c r="BV734" s="358">
        <v>9.7137300000000003E-6</v>
      </c>
      <c r="BW734" s="358">
        <v>0.37129435599999999</v>
      </c>
      <c r="BX734" s="358">
        <v>3.5660903000000001E-2</v>
      </c>
      <c r="BY734" s="358">
        <v>0.51596907800000003</v>
      </c>
      <c r="BZ734" s="358">
        <v>2.286929E-2</v>
      </c>
      <c r="CA734" s="358">
        <v>9.7137300000000003E-6</v>
      </c>
      <c r="CB734" s="359">
        <v>5.4186946E-2</v>
      </c>
      <c r="CC734" s="64">
        <v>296</v>
      </c>
      <c r="CD734" s="64">
        <v>307</v>
      </c>
      <c r="CE734" s="64">
        <v>267</v>
      </c>
      <c r="CF734" s="64">
        <v>284</v>
      </c>
      <c r="CG734" s="64">
        <v>248</v>
      </c>
      <c r="CH734" s="64">
        <v>193</v>
      </c>
      <c r="CI734" s="64">
        <v>214</v>
      </c>
      <c r="CJ734" s="64">
        <v>224</v>
      </c>
      <c r="CK734" s="64">
        <v>226</v>
      </c>
      <c r="CL734" s="327">
        <v>259</v>
      </c>
      <c r="CM734" s="328">
        <v>0.15910995520878499</v>
      </c>
      <c r="CN734" s="328">
        <v>0.12313137908519201</v>
      </c>
      <c r="CO734" s="55" t="s">
        <v>43</v>
      </c>
      <c r="CQ734" s="155"/>
      <c r="CR734" s="318">
        <f>VLOOKUP($C734,'[1]Prioritized List'!$B:$AP,39,FALSE)</f>
        <v>0</v>
      </c>
      <c r="CS734" s="331">
        <v>0</v>
      </c>
      <c r="CT734" s="214">
        <v>0</v>
      </c>
      <c r="CU734" s="302">
        <v>5</v>
      </c>
      <c r="CV734" s="302">
        <v>5</v>
      </c>
      <c r="CW734" s="352" t="s">
        <v>2934</v>
      </c>
      <c r="CY734" s="155"/>
      <c r="CZ734" s="155"/>
      <c r="DA734" s="155"/>
    </row>
    <row r="735" spans="1:105" s="153" customFormat="1">
      <c r="A735" s="55">
        <v>734</v>
      </c>
      <c r="B735" s="150" t="s">
        <v>1403</v>
      </c>
      <c r="C735" s="150" t="s">
        <v>1403</v>
      </c>
      <c r="D735" s="151" t="s">
        <v>29</v>
      </c>
      <c r="E735" s="152"/>
      <c r="G735" s="154"/>
      <c r="H735" s="154"/>
      <c r="I735" s="154"/>
      <c r="J735" s="155"/>
      <c r="K735" s="155" t="s">
        <v>41</v>
      </c>
      <c r="L735" s="155"/>
      <c r="M735" s="158" t="s">
        <v>495</v>
      </c>
      <c r="N735" s="160" t="s">
        <v>508</v>
      </c>
      <c r="O735" s="159" t="s">
        <v>1594</v>
      </c>
      <c r="P735" s="160"/>
      <c r="Q735" s="161" t="s">
        <v>1521</v>
      </c>
      <c r="R735" s="162">
        <v>41916</v>
      </c>
      <c r="S735" s="163" t="s">
        <v>1527</v>
      </c>
      <c r="T735" s="166"/>
      <c r="U735" s="155" t="s">
        <v>66</v>
      </c>
      <c r="W735" s="167"/>
      <c r="X735" s="161" t="s">
        <v>1179</v>
      </c>
      <c r="Y735" s="155"/>
      <c r="Z735" s="155"/>
      <c r="AA735" s="162"/>
      <c r="AB735" s="162"/>
      <c r="AC735" s="269"/>
      <c r="AD735" s="162"/>
      <c r="AE735" s="168"/>
      <c r="AF735" s="282"/>
      <c r="AG735" s="282"/>
      <c r="AH735" s="167">
        <v>42005</v>
      </c>
      <c r="AJ735" s="168"/>
      <c r="AK735" s="162">
        <v>42101</v>
      </c>
      <c r="AL735" s="162" t="s">
        <v>2013</v>
      </c>
      <c r="AM735" s="71">
        <v>2</v>
      </c>
      <c r="AN735" s="71">
        <v>1</v>
      </c>
      <c r="AO735" s="162">
        <v>42093</v>
      </c>
      <c r="AQ735" s="168"/>
      <c r="AR735" s="162">
        <v>42093</v>
      </c>
      <c r="AS735" s="71"/>
      <c r="AT735" s="282" t="s">
        <v>1967</v>
      </c>
      <c r="AU735" s="168"/>
      <c r="AW735" s="71"/>
      <c r="AX735" s="155" t="s">
        <v>1967</v>
      </c>
      <c r="AY735">
        <v>42.503249999999994</v>
      </c>
      <c r="AZ735">
        <v>124.03718333333335</v>
      </c>
      <c r="BA735" s="157">
        <v>96</v>
      </c>
      <c r="BB735" s="164">
        <v>2.5</v>
      </c>
      <c r="BC735" s="165"/>
      <c r="BD735" s="155" t="s">
        <v>43</v>
      </c>
      <c r="BE735" s="303">
        <v>4.3564285714285713</v>
      </c>
      <c r="BF735" s="296" t="s">
        <v>1967</v>
      </c>
      <c r="BG735" s="162">
        <v>42212</v>
      </c>
      <c r="BH735" s="162" t="s">
        <v>1124</v>
      </c>
      <c r="BI735" s="95" t="s">
        <v>2023</v>
      </c>
      <c r="BJ735" s="99">
        <v>53.881</v>
      </c>
      <c r="BK735" s="307"/>
      <c r="BL735" s="93" t="s">
        <v>2015</v>
      </c>
      <c r="BM735" s="55">
        <v>2</v>
      </c>
      <c r="BN735" s="324" t="s">
        <v>3037</v>
      </c>
      <c r="BO735" s="358">
        <v>1E-3</v>
      </c>
      <c r="BP735" s="358">
        <v>0.28399999999999997</v>
      </c>
      <c r="BQ735" s="358">
        <v>0</v>
      </c>
      <c r="BR735" s="358">
        <v>0.71399999999999997</v>
      </c>
      <c r="BS735" s="358">
        <v>0</v>
      </c>
      <c r="BT735" s="358">
        <v>0</v>
      </c>
      <c r="BU735" s="359">
        <v>1E-3</v>
      </c>
      <c r="BV735" s="358">
        <v>1.9283648E-2</v>
      </c>
      <c r="BW735" s="358">
        <v>0.38141179200000003</v>
      </c>
      <c r="BX735" s="358">
        <v>5.0452823000000001E-2</v>
      </c>
      <c r="BY735" s="358">
        <v>0.48905789100000002</v>
      </c>
      <c r="BZ735" s="358">
        <v>1.0304864E-2</v>
      </c>
      <c r="CA735" s="358">
        <v>9.7432800000000007E-6</v>
      </c>
      <c r="CB735" s="359">
        <v>4.9479239000000001E-2</v>
      </c>
      <c r="CC735" s="64">
        <v>296</v>
      </c>
      <c r="CD735" s="64">
        <v>307</v>
      </c>
      <c r="CE735" s="64">
        <v>267</v>
      </c>
      <c r="CF735" s="64">
        <v>282</v>
      </c>
      <c r="CG735" s="64">
        <v>248</v>
      </c>
      <c r="CH735" s="64">
        <v>193</v>
      </c>
      <c r="CI735" s="64">
        <v>213</v>
      </c>
      <c r="CJ735" s="64">
        <v>224</v>
      </c>
      <c r="CK735" s="64">
        <v>226</v>
      </c>
      <c r="CL735" s="327">
        <v>259</v>
      </c>
      <c r="CM735" s="328">
        <v>0.28501661609593998</v>
      </c>
      <c r="CN735" s="328">
        <v>0.105003637539407</v>
      </c>
      <c r="CO735" s="55" t="s">
        <v>43</v>
      </c>
      <c r="CQ735" s="155"/>
      <c r="CR735" s="318">
        <f>VLOOKUP($C735,'[1]Prioritized List'!$B:$AP,39,FALSE)</f>
        <v>0</v>
      </c>
      <c r="CS735" s="331">
        <v>0</v>
      </c>
      <c r="CT735" s="214">
        <v>0</v>
      </c>
      <c r="CU735" s="302">
        <v>5</v>
      </c>
      <c r="CV735" s="302">
        <v>5</v>
      </c>
      <c r="CW735" s="352" t="s">
        <v>2935</v>
      </c>
      <c r="CY735" s="155"/>
      <c r="CZ735" s="155"/>
      <c r="DA735" s="155"/>
    </row>
    <row r="736" spans="1:105" s="153" customFormat="1">
      <c r="A736" s="55">
        <v>735</v>
      </c>
      <c r="B736" s="150" t="s">
        <v>1404</v>
      </c>
      <c r="C736" s="150" t="s">
        <v>1404</v>
      </c>
      <c r="D736" s="151" t="s">
        <v>29</v>
      </c>
      <c r="E736" s="152"/>
      <c r="G736" s="154"/>
      <c r="H736" s="154"/>
      <c r="I736" s="154"/>
      <c r="J736" s="155"/>
      <c r="K736" s="155" t="s">
        <v>41</v>
      </c>
      <c r="L736" s="155"/>
      <c r="M736" s="158" t="s">
        <v>495</v>
      </c>
      <c r="N736" s="160" t="s">
        <v>508</v>
      </c>
      <c r="O736" s="159" t="s">
        <v>1594</v>
      </c>
      <c r="P736" s="160"/>
      <c r="Q736" s="161" t="s">
        <v>1521</v>
      </c>
      <c r="R736" s="162">
        <v>41916</v>
      </c>
      <c r="S736" s="163" t="s">
        <v>1194</v>
      </c>
      <c r="T736" s="166"/>
      <c r="U736" s="155" t="s">
        <v>66</v>
      </c>
      <c r="W736" s="167"/>
      <c r="X736" s="161" t="s">
        <v>1179</v>
      </c>
      <c r="Y736" s="155"/>
      <c r="Z736" s="155"/>
      <c r="AA736" s="162"/>
      <c r="AB736" s="162"/>
      <c r="AC736" s="269"/>
      <c r="AD736" s="162"/>
      <c r="AE736" s="168"/>
      <c r="AF736" s="282"/>
      <c r="AG736" s="282"/>
      <c r="AH736" s="167">
        <v>42005</v>
      </c>
      <c r="AJ736" s="168"/>
      <c r="AK736" s="162">
        <v>42101</v>
      </c>
      <c r="AL736" s="162" t="s">
        <v>2013</v>
      </c>
      <c r="AM736" s="71">
        <v>2</v>
      </c>
      <c r="AN736" s="71">
        <v>3</v>
      </c>
      <c r="AO736" s="162">
        <v>42093</v>
      </c>
      <c r="AQ736" s="168"/>
      <c r="AR736" s="162">
        <v>42093</v>
      </c>
      <c r="AS736" s="71"/>
      <c r="AT736" s="282" t="s">
        <v>1967</v>
      </c>
      <c r="AU736" s="168"/>
      <c r="AW736" s="71"/>
      <c r="AX736" s="155" t="s">
        <v>1967</v>
      </c>
      <c r="AY736">
        <v>42.642266666666664</v>
      </c>
      <c r="AZ736">
        <v>124.19571666666667</v>
      </c>
      <c r="BA736" s="157">
        <v>108</v>
      </c>
      <c r="BB736" s="164">
        <v>2.2999999999999998</v>
      </c>
      <c r="BC736" s="165"/>
      <c r="BD736" s="155" t="s">
        <v>43</v>
      </c>
      <c r="BE736" s="303">
        <v>4.4710714285714284</v>
      </c>
      <c r="BF736" s="296" t="s">
        <v>1967</v>
      </c>
      <c r="BG736" s="162">
        <v>42212</v>
      </c>
      <c r="BH736" s="162" t="s">
        <v>1124</v>
      </c>
      <c r="BI736" s="95" t="s">
        <v>2023</v>
      </c>
      <c r="BJ736" s="99">
        <v>30.389199999999999</v>
      </c>
      <c r="BK736" s="307"/>
      <c r="BL736" s="93" t="s">
        <v>2015</v>
      </c>
      <c r="BM736" s="55">
        <v>2</v>
      </c>
      <c r="BN736" s="324" t="s">
        <v>3037</v>
      </c>
      <c r="BO736" s="358">
        <v>1E-3</v>
      </c>
      <c r="BP736" s="358">
        <v>0.33300000000000002</v>
      </c>
      <c r="BQ736" s="358">
        <v>1E-3</v>
      </c>
      <c r="BR736" s="358">
        <v>0.66200000000000003</v>
      </c>
      <c r="BS736" s="358">
        <v>0</v>
      </c>
      <c r="BT736" s="358">
        <v>1E-3</v>
      </c>
      <c r="BU736" s="359">
        <v>2E-3</v>
      </c>
      <c r="BV736" s="358">
        <v>6.8567430000000002E-3</v>
      </c>
      <c r="BW736" s="358">
        <v>0.37790243899999998</v>
      </c>
      <c r="BX736" s="358">
        <v>4.3030708000000001E-2</v>
      </c>
      <c r="BY736" s="358">
        <v>0.50037003199999996</v>
      </c>
      <c r="BZ736" s="358">
        <v>2.4569891E-2</v>
      </c>
      <c r="CA736" s="358">
        <v>9.7263500000000005E-6</v>
      </c>
      <c r="CB736" s="359">
        <v>4.7260459999999997E-2</v>
      </c>
      <c r="CC736" s="64">
        <v>296</v>
      </c>
      <c r="CD736" s="64">
        <v>307</v>
      </c>
      <c r="CE736" s="64">
        <v>267</v>
      </c>
      <c r="CF736" s="64">
        <v>284</v>
      </c>
      <c r="CG736" s="64">
        <v>248</v>
      </c>
      <c r="CH736" s="64">
        <v>193</v>
      </c>
      <c r="CI736" s="64">
        <v>214</v>
      </c>
      <c r="CJ736" s="64">
        <v>223</v>
      </c>
      <c r="CK736" s="64">
        <v>226</v>
      </c>
      <c r="CL736" s="327">
        <v>259</v>
      </c>
      <c r="CM736" s="328">
        <v>0.175986129172085</v>
      </c>
      <c r="CN736" s="328">
        <v>0.115448009819393</v>
      </c>
      <c r="CO736" s="55" t="s">
        <v>43</v>
      </c>
      <c r="CQ736" s="155"/>
      <c r="CR736" s="318">
        <f>VLOOKUP($C736,'[1]Prioritized List'!$B:$AP,39,FALSE)</f>
        <v>0</v>
      </c>
      <c r="CS736" s="331">
        <v>0</v>
      </c>
      <c r="CT736" s="214">
        <v>0</v>
      </c>
      <c r="CU736" s="302">
        <v>5</v>
      </c>
      <c r="CV736" s="302">
        <v>5</v>
      </c>
      <c r="CW736" s="352" t="s">
        <v>2936</v>
      </c>
      <c r="CY736" s="155"/>
      <c r="CZ736" s="155"/>
      <c r="DA736" s="155"/>
    </row>
    <row r="737" spans="1:105" s="153" customFormat="1">
      <c r="A737" s="55">
        <v>736</v>
      </c>
      <c r="B737" s="150" t="s">
        <v>1405</v>
      </c>
      <c r="C737" s="150" t="s">
        <v>1405</v>
      </c>
      <c r="D737" s="151" t="s">
        <v>29</v>
      </c>
      <c r="E737" s="152"/>
      <c r="G737" s="154"/>
      <c r="H737" s="154"/>
      <c r="I737" s="154"/>
      <c r="J737" s="155"/>
      <c r="K737" s="155" t="s">
        <v>41</v>
      </c>
      <c r="L737" s="155"/>
      <c r="M737" s="158" t="s">
        <v>495</v>
      </c>
      <c r="N737" s="160" t="s">
        <v>508</v>
      </c>
      <c r="O737" s="159" t="s">
        <v>1594</v>
      </c>
      <c r="P737" s="160"/>
      <c r="Q737" s="161" t="s">
        <v>1521</v>
      </c>
      <c r="R737" s="162">
        <v>41916</v>
      </c>
      <c r="S737" s="163" t="s">
        <v>1194</v>
      </c>
      <c r="T737" s="166"/>
      <c r="U737" s="155" t="s">
        <v>42</v>
      </c>
      <c r="W737" s="167"/>
      <c r="X737" s="161" t="s">
        <v>1179</v>
      </c>
      <c r="Y737" s="155"/>
      <c r="Z737" s="155"/>
      <c r="AA737" s="162"/>
      <c r="AB737" s="162"/>
      <c r="AC737" s="269"/>
      <c r="AD737" s="162"/>
      <c r="AE737" s="168"/>
      <c r="AF737" s="282"/>
      <c r="AG737" s="282"/>
      <c r="AH737" s="167">
        <v>42005</v>
      </c>
      <c r="AJ737" s="168"/>
      <c r="AK737" s="162">
        <v>42101</v>
      </c>
      <c r="AL737" s="162"/>
      <c r="AM737" s="71">
        <v>2</v>
      </c>
      <c r="AN737" s="71"/>
      <c r="AO737" s="162">
        <v>42093</v>
      </c>
      <c r="AQ737" s="168"/>
      <c r="AR737" s="162">
        <v>42093</v>
      </c>
      <c r="AS737" s="71"/>
      <c r="AT737" s="282" t="s">
        <v>1967</v>
      </c>
      <c r="AU737" s="168"/>
      <c r="AW737" s="71"/>
      <c r="AX737" s="155"/>
      <c r="AY737">
        <v>42.716699999999996</v>
      </c>
      <c r="AZ737">
        <v>124.32751666666667</v>
      </c>
      <c r="BA737" s="157">
        <v>124</v>
      </c>
      <c r="BB737" s="164">
        <v>1.9</v>
      </c>
      <c r="BC737" s="165"/>
      <c r="BD737" s="155" t="s">
        <v>43</v>
      </c>
      <c r="BE737" s="303">
        <v>4.7003571428571425</v>
      </c>
      <c r="BF737" s="296" t="s">
        <v>1967</v>
      </c>
      <c r="BG737" s="162">
        <v>42212</v>
      </c>
      <c r="BH737" s="162" t="s">
        <v>1124</v>
      </c>
      <c r="BI737" s="95">
        <v>42325</v>
      </c>
      <c r="BJ737" s="38">
        <v>21.959199999999999</v>
      </c>
      <c r="BK737" s="307"/>
      <c r="BL737" s="93" t="s">
        <v>2015</v>
      </c>
      <c r="BM737" s="55">
        <v>2</v>
      </c>
      <c r="BN737" s="324" t="s">
        <v>3037</v>
      </c>
      <c r="BO737" s="358">
        <v>3.0000000000000001E-3</v>
      </c>
      <c r="BP737" s="358">
        <v>0.27100000000000002</v>
      </c>
      <c r="BQ737" s="358">
        <v>1E-3</v>
      </c>
      <c r="BR737" s="358">
        <v>0.71799999999999997</v>
      </c>
      <c r="BS737" s="358">
        <v>2E-3</v>
      </c>
      <c r="BT737" s="358">
        <v>5.0000000000000001E-3</v>
      </c>
      <c r="BU737" s="359">
        <v>1E-3</v>
      </c>
      <c r="BV737" s="358">
        <v>9.6335000000000002E-6</v>
      </c>
      <c r="BW737" s="358">
        <v>0.36339197699999998</v>
      </c>
      <c r="BX737" s="358">
        <v>3.3538103999999999E-2</v>
      </c>
      <c r="BY737" s="358">
        <v>0.51682576099999999</v>
      </c>
      <c r="BZ737" s="358">
        <v>3.6080098999999997E-2</v>
      </c>
      <c r="CA737" s="358">
        <v>9.6335000000000002E-6</v>
      </c>
      <c r="CB737" s="359">
        <v>5.0144792000000001E-2</v>
      </c>
      <c r="CC737" s="64">
        <v>296</v>
      </c>
      <c r="CD737" s="64">
        <v>307</v>
      </c>
      <c r="CE737" s="64">
        <v>267</v>
      </c>
      <c r="CF737" s="64">
        <v>284</v>
      </c>
      <c r="CG737" s="64">
        <v>248</v>
      </c>
      <c r="CH737" s="64">
        <v>193</v>
      </c>
      <c r="CI737" s="64">
        <v>214</v>
      </c>
      <c r="CJ737" s="64">
        <v>223</v>
      </c>
      <c r="CK737" s="64">
        <v>226</v>
      </c>
      <c r="CL737" s="327">
        <v>259</v>
      </c>
      <c r="CM737" s="328">
        <v>0.15286808264701601</v>
      </c>
      <c r="CN737" s="328">
        <v>0.129046563192905</v>
      </c>
      <c r="CO737" s="55" t="s">
        <v>43</v>
      </c>
      <c r="CQ737" s="155"/>
      <c r="CR737" s="318">
        <f>VLOOKUP($C737,'[1]Prioritized List'!$B:$AP,39,FALSE)</f>
        <v>0</v>
      </c>
      <c r="CS737" s="331">
        <v>0</v>
      </c>
      <c r="CT737" s="214">
        <v>0</v>
      </c>
      <c r="CU737" s="302">
        <v>5</v>
      </c>
      <c r="CV737" s="302">
        <v>5</v>
      </c>
      <c r="CW737" s="352" t="s">
        <v>2937</v>
      </c>
      <c r="CY737" s="155"/>
      <c r="CZ737" s="155"/>
      <c r="DA737" s="155"/>
    </row>
    <row r="738" spans="1:105" s="153" customFormat="1">
      <c r="A738" s="55">
        <v>737</v>
      </c>
      <c r="B738" s="150" t="s">
        <v>1406</v>
      </c>
      <c r="C738" s="150" t="s">
        <v>1406</v>
      </c>
      <c r="D738" s="151" t="s">
        <v>29</v>
      </c>
      <c r="E738" s="152"/>
      <c r="G738" s="154"/>
      <c r="H738" s="154"/>
      <c r="I738" s="154"/>
      <c r="J738" s="155"/>
      <c r="K738" s="155" t="s">
        <v>41</v>
      </c>
      <c r="L738" s="155"/>
      <c r="M738" s="158" t="s">
        <v>495</v>
      </c>
      <c r="N738" s="160" t="s">
        <v>508</v>
      </c>
      <c r="O738" s="159" t="s">
        <v>1593</v>
      </c>
      <c r="P738" s="160" t="s">
        <v>1595</v>
      </c>
      <c r="Q738" s="161" t="s">
        <v>1521</v>
      </c>
      <c r="R738" s="162">
        <v>41916</v>
      </c>
      <c r="S738" s="163" t="s">
        <v>1527</v>
      </c>
      <c r="T738" s="166"/>
      <c r="U738" s="155" t="s">
        <v>54</v>
      </c>
      <c r="W738" s="167"/>
      <c r="X738" s="161" t="s">
        <v>1179</v>
      </c>
      <c r="Y738" s="155"/>
      <c r="Z738" s="155"/>
      <c r="AA738" s="162"/>
      <c r="AB738" s="162"/>
      <c r="AC738" s="269"/>
      <c r="AD738" s="162"/>
      <c r="AE738" s="168"/>
      <c r="AF738" s="282"/>
      <c r="AG738" s="282"/>
      <c r="AH738" s="167">
        <v>42005</v>
      </c>
      <c r="AJ738" s="168"/>
      <c r="AK738" s="162">
        <v>42101</v>
      </c>
      <c r="AL738" s="162" t="s">
        <v>2013</v>
      </c>
      <c r="AM738" s="71">
        <v>2</v>
      </c>
      <c r="AN738" s="71">
        <v>1</v>
      </c>
      <c r="AO738" s="162">
        <v>42093</v>
      </c>
      <c r="AQ738" s="168"/>
      <c r="AR738" s="162">
        <v>42093</v>
      </c>
      <c r="AS738" s="71"/>
      <c r="AT738" s="282" t="s">
        <v>1967</v>
      </c>
      <c r="AU738" s="168"/>
      <c r="AW738" s="71"/>
      <c r="AX738" s="155" t="s">
        <v>1967</v>
      </c>
      <c r="AY738">
        <v>42.717533333333336</v>
      </c>
      <c r="AZ738">
        <v>124.38891666666667</v>
      </c>
      <c r="BA738" s="157">
        <v>134</v>
      </c>
      <c r="BB738" s="164">
        <v>1.7</v>
      </c>
      <c r="BC738" s="165"/>
      <c r="BD738" s="155" t="s">
        <v>43</v>
      </c>
      <c r="BE738" s="303">
        <v>4.3373214285714283</v>
      </c>
      <c r="BF738" s="296" t="s">
        <v>1967</v>
      </c>
      <c r="BG738" s="162">
        <v>42212</v>
      </c>
      <c r="BH738" s="162" t="s">
        <v>1124</v>
      </c>
      <c r="BI738" s="95" t="s">
        <v>2023</v>
      </c>
      <c r="BJ738" s="99">
        <v>74.552099999999996</v>
      </c>
      <c r="BK738" s="307"/>
      <c r="BL738" s="93" t="s">
        <v>2015</v>
      </c>
      <c r="BM738" s="55">
        <v>2</v>
      </c>
      <c r="BN738" s="324" t="s">
        <v>3037</v>
      </c>
      <c r="BO738" s="358">
        <v>2E-3</v>
      </c>
      <c r="BP738" s="358">
        <v>0.251</v>
      </c>
      <c r="BQ738" s="358">
        <v>0</v>
      </c>
      <c r="BR738" s="358">
        <v>0.747</v>
      </c>
      <c r="BS738" s="358">
        <v>0</v>
      </c>
      <c r="BT738" s="358">
        <v>0</v>
      </c>
      <c r="BU738" s="359">
        <v>0</v>
      </c>
      <c r="BV738" s="358">
        <v>1.0519573000000001E-2</v>
      </c>
      <c r="BW738" s="358">
        <v>0.37614226499999998</v>
      </c>
      <c r="BX738" s="358">
        <v>4.7729094999999999E-2</v>
      </c>
      <c r="BY738" s="358">
        <v>0.50724018400000004</v>
      </c>
      <c r="BZ738" s="358">
        <v>7.1687560000000001E-3</v>
      </c>
      <c r="CA738" s="358">
        <v>9.7217500000000006E-6</v>
      </c>
      <c r="CB738" s="359">
        <v>5.1190405000000001E-2</v>
      </c>
      <c r="CC738" s="64">
        <v>296</v>
      </c>
      <c r="CD738" s="64">
        <v>307</v>
      </c>
      <c r="CE738" s="64">
        <v>266</v>
      </c>
      <c r="CF738" s="64">
        <v>283</v>
      </c>
      <c r="CG738" s="64">
        <v>248</v>
      </c>
      <c r="CH738" s="64">
        <v>193</v>
      </c>
      <c r="CI738" s="64">
        <v>213</v>
      </c>
      <c r="CJ738" s="64">
        <v>224</v>
      </c>
      <c r="CK738" s="64">
        <v>226</v>
      </c>
      <c r="CL738" s="327">
        <v>259</v>
      </c>
      <c r="CM738" s="328">
        <v>0.249096951307615</v>
      </c>
      <c r="CN738" s="328">
        <v>0.10833172984414099</v>
      </c>
      <c r="CO738" s="55" t="s">
        <v>43</v>
      </c>
      <c r="CQ738" s="155"/>
      <c r="CR738" s="318">
        <f>VLOOKUP($C738,'[1]Prioritized List'!$B:$AP,39,FALSE)</f>
        <v>0</v>
      </c>
      <c r="CS738" s="331">
        <v>0</v>
      </c>
      <c r="CT738" s="214">
        <v>0</v>
      </c>
      <c r="CU738" s="302">
        <v>5</v>
      </c>
      <c r="CV738" s="302">
        <v>5</v>
      </c>
      <c r="CW738" s="352" t="s">
        <v>2938</v>
      </c>
      <c r="CY738" s="155"/>
      <c r="CZ738" s="155"/>
      <c r="DA738" s="155"/>
    </row>
    <row r="739" spans="1:105" s="153" customFormat="1">
      <c r="A739" s="55">
        <v>738</v>
      </c>
      <c r="B739" s="150" t="s">
        <v>1407</v>
      </c>
      <c r="C739" s="150" t="s">
        <v>1407</v>
      </c>
      <c r="D739" s="151" t="s">
        <v>29</v>
      </c>
      <c r="E739" s="152"/>
      <c r="G739" s="154"/>
      <c r="H739" s="154"/>
      <c r="I739" s="154"/>
      <c r="J739" s="155"/>
      <c r="K739" s="155" t="s">
        <v>41</v>
      </c>
      <c r="L739" s="155"/>
      <c r="M739" s="158" t="s">
        <v>495</v>
      </c>
      <c r="N739" s="160" t="s">
        <v>508</v>
      </c>
      <c r="O739" s="159" t="s">
        <v>1593</v>
      </c>
      <c r="P739" s="160" t="s">
        <v>1595</v>
      </c>
      <c r="Q739" s="161" t="s">
        <v>1521</v>
      </c>
      <c r="R739" s="162">
        <v>41916</v>
      </c>
      <c r="S739" s="163" t="s">
        <v>1527</v>
      </c>
      <c r="T739" s="166"/>
      <c r="U739" s="155" t="s">
        <v>54</v>
      </c>
      <c r="W739" s="167"/>
      <c r="X739" s="161" t="s">
        <v>1179</v>
      </c>
      <c r="Y739" s="155"/>
      <c r="Z739" s="155"/>
      <c r="AA739" s="162"/>
      <c r="AB739" s="162"/>
      <c r="AC739" s="269"/>
      <c r="AD739" s="162"/>
      <c r="AE739" s="168"/>
      <c r="AF739" s="282"/>
      <c r="AG739" s="282"/>
      <c r="AH739" s="167">
        <v>42005</v>
      </c>
      <c r="AJ739" s="168"/>
      <c r="AK739" s="162">
        <v>42101</v>
      </c>
      <c r="AL739" s="162" t="s">
        <v>2013</v>
      </c>
      <c r="AM739" s="71">
        <v>2</v>
      </c>
      <c r="AN739" s="71">
        <v>1</v>
      </c>
      <c r="AO739" s="162">
        <v>42093</v>
      </c>
      <c r="AQ739" s="168"/>
      <c r="AR739" s="162">
        <v>42093</v>
      </c>
      <c r="AS739" s="71"/>
      <c r="AT739" s="282" t="s">
        <v>1967</v>
      </c>
      <c r="AU739" s="168"/>
      <c r="AW739" s="71"/>
      <c r="AX739" s="155" t="s">
        <v>1967</v>
      </c>
      <c r="AY739">
        <v>42.721699999999998</v>
      </c>
      <c r="AZ739">
        <v>124.50753333333333</v>
      </c>
      <c r="BA739" s="157">
        <v>156</v>
      </c>
      <c r="BB739" s="164">
        <v>2.7</v>
      </c>
      <c r="BC739" s="165"/>
      <c r="BD739" s="155" t="s">
        <v>43</v>
      </c>
      <c r="BE739" s="303">
        <v>4.2608928571428573</v>
      </c>
      <c r="BF739" s="296" t="s">
        <v>1967</v>
      </c>
      <c r="BG739" s="162">
        <v>42212</v>
      </c>
      <c r="BH739" s="162" t="s">
        <v>1124</v>
      </c>
      <c r="BI739" s="95" t="s">
        <v>2023</v>
      </c>
      <c r="BJ739" s="99">
        <v>73.289099999999991</v>
      </c>
      <c r="BK739" s="307"/>
      <c r="BL739" s="93" t="s">
        <v>2015</v>
      </c>
      <c r="BM739" s="55">
        <v>2</v>
      </c>
      <c r="BN739" s="324" t="s">
        <v>3037</v>
      </c>
      <c r="BO739" s="358">
        <v>1E-3</v>
      </c>
      <c r="BP739" s="358">
        <v>0.30099999999999999</v>
      </c>
      <c r="BQ739" s="358">
        <v>0</v>
      </c>
      <c r="BR739" s="358">
        <v>0.69599999999999995</v>
      </c>
      <c r="BS739" s="358">
        <v>0</v>
      </c>
      <c r="BT739" s="358">
        <v>0</v>
      </c>
      <c r="BU739" s="359">
        <v>1E-3</v>
      </c>
      <c r="BV739" s="358">
        <v>4.3221359999999999E-3</v>
      </c>
      <c r="BW739" s="358">
        <v>0.38537009799999999</v>
      </c>
      <c r="BX739" s="358">
        <v>4.2068593000000001E-2</v>
      </c>
      <c r="BY739" s="358">
        <v>0.50303699099999999</v>
      </c>
      <c r="BZ739" s="358">
        <v>1.5152016000000001E-2</v>
      </c>
      <c r="CA739" s="358">
        <v>9.7497299999999996E-6</v>
      </c>
      <c r="CB739" s="359">
        <v>5.0040415999999997E-2</v>
      </c>
      <c r="CC739" s="64">
        <v>295</v>
      </c>
      <c r="CD739" s="64">
        <v>306</v>
      </c>
      <c r="CE739" s="64">
        <v>266</v>
      </c>
      <c r="CF739" s="64">
        <v>283</v>
      </c>
      <c r="CG739" s="64">
        <v>250</v>
      </c>
      <c r="CH739" s="64">
        <v>194</v>
      </c>
      <c r="CI739" s="64">
        <v>213</v>
      </c>
      <c r="CJ739" s="64">
        <v>221</v>
      </c>
      <c r="CK739" s="64">
        <v>227</v>
      </c>
      <c r="CL739" s="327">
        <v>258</v>
      </c>
      <c r="CM739" s="328">
        <v>0.213292876751914</v>
      </c>
      <c r="CN739" s="328">
        <v>0.116110784601822</v>
      </c>
      <c r="CO739" s="55" t="s">
        <v>43</v>
      </c>
      <c r="CQ739" s="155"/>
      <c r="CR739" s="318">
        <f>VLOOKUP($C739,'[1]Prioritized List'!$B:$AP,39,FALSE)</f>
        <v>0</v>
      </c>
      <c r="CS739" s="331">
        <v>0</v>
      </c>
      <c r="CT739" s="214">
        <v>0</v>
      </c>
      <c r="CU739" s="302">
        <v>5</v>
      </c>
      <c r="CV739" s="302">
        <v>4</v>
      </c>
      <c r="CW739" s="352" t="s">
        <v>2939</v>
      </c>
      <c r="CY739" s="155"/>
      <c r="CZ739" s="155"/>
      <c r="DA739" s="155"/>
    </row>
    <row r="740" spans="1:105" s="153" customFormat="1">
      <c r="A740" s="55">
        <v>739</v>
      </c>
      <c r="B740" s="150" t="s">
        <v>1408</v>
      </c>
      <c r="C740" s="150" t="s">
        <v>1408</v>
      </c>
      <c r="D740" s="151" t="s">
        <v>29</v>
      </c>
      <c r="E740" s="152"/>
      <c r="G740" s="154"/>
      <c r="H740" s="154"/>
      <c r="I740" s="154"/>
      <c r="J740" s="155"/>
      <c r="K740" s="155" t="s">
        <v>41</v>
      </c>
      <c r="L740" s="155"/>
      <c r="M740" s="158" t="s">
        <v>495</v>
      </c>
      <c r="N740" s="160" t="s">
        <v>508</v>
      </c>
      <c r="O740" s="159" t="s">
        <v>1593</v>
      </c>
      <c r="P740" s="160" t="s">
        <v>1595</v>
      </c>
      <c r="Q740" s="161" t="s">
        <v>1521</v>
      </c>
      <c r="R740" s="162">
        <v>41916</v>
      </c>
      <c r="S740" s="163" t="s">
        <v>1527</v>
      </c>
      <c r="T740" s="166"/>
      <c r="U740" s="155" t="s">
        <v>42</v>
      </c>
      <c r="W740" s="167"/>
      <c r="X740" s="161" t="s">
        <v>1179</v>
      </c>
      <c r="Y740" s="155"/>
      <c r="Z740" s="155"/>
      <c r="AA740" s="162"/>
      <c r="AB740" s="162"/>
      <c r="AC740" s="269"/>
      <c r="AD740" s="162"/>
      <c r="AE740" s="168"/>
      <c r="AF740" s="282"/>
      <c r="AG740" s="282"/>
      <c r="AH740" s="167">
        <v>42005</v>
      </c>
      <c r="AJ740" s="168"/>
      <c r="AK740" s="162">
        <v>42101</v>
      </c>
      <c r="AL740" s="162"/>
      <c r="AM740" s="71">
        <v>2</v>
      </c>
      <c r="AN740" s="71"/>
      <c r="AO740" s="162">
        <v>42093</v>
      </c>
      <c r="AQ740" s="168"/>
      <c r="AR740" s="162">
        <v>42093</v>
      </c>
      <c r="AS740" s="71"/>
      <c r="AT740" s="282" t="s">
        <v>1967</v>
      </c>
      <c r="AU740" s="168"/>
      <c r="AW740" s="71"/>
      <c r="AX740" s="155" t="s">
        <v>1967</v>
      </c>
      <c r="AY740">
        <v>43.025849999999998</v>
      </c>
      <c r="AZ740">
        <v>124.76071666666667</v>
      </c>
      <c r="BA740" s="157">
        <v>305</v>
      </c>
      <c r="BB740" s="164">
        <v>2.6</v>
      </c>
      <c r="BC740" s="165"/>
      <c r="BD740" s="155" t="s">
        <v>43</v>
      </c>
      <c r="BE740" s="303">
        <v>4.5092857142857143</v>
      </c>
      <c r="BF740" s="296" t="s">
        <v>1967</v>
      </c>
      <c r="BG740" s="162">
        <v>42212</v>
      </c>
      <c r="BH740" s="162" t="s">
        <v>1124</v>
      </c>
      <c r="BI740" s="95" t="s">
        <v>2023</v>
      </c>
      <c r="BJ740" s="99">
        <v>57.417399999999986</v>
      </c>
      <c r="BK740" s="307"/>
      <c r="BL740" s="93" t="s">
        <v>2015</v>
      </c>
      <c r="BM740" s="55">
        <v>4</v>
      </c>
      <c r="BN740" s="326" t="s">
        <v>2139</v>
      </c>
      <c r="BO740" s="358">
        <v>1E-3</v>
      </c>
      <c r="BP740" s="358">
        <v>0.61199999999999999</v>
      </c>
      <c r="BQ740" s="358">
        <v>1E-3</v>
      </c>
      <c r="BR740" s="358">
        <v>0.38500000000000001</v>
      </c>
      <c r="BS740" s="358">
        <v>1E-3</v>
      </c>
      <c r="BT740" s="358">
        <v>0</v>
      </c>
      <c r="BU740" s="359">
        <v>0</v>
      </c>
      <c r="BV740" s="358">
        <v>3.4398530000000001E-3</v>
      </c>
      <c r="BW740" s="358">
        <v>0.45699007800000002</v>
      </c>
      <c r="BX740" s="358">
        <v>5.1177339000000002E-2</v>
      </c>
      <c r="BY740" s="358">
        <v>0.39351624299999999</v>
      </c>
      <c r="BZ740" s="358">
        <v>4.4696759000000003E-2</v>
      </c>
      <c r="CA740" s="358">
        <v>9.7590999999999994E-6</v>
      </c>
      <c r="CB740" s="359">
        <v>5.0169969000000002E-2</v>
      </c>
      <c r="CC740" s="64">
        <v>296</v>
      </c>
      <c r="CD740" s="64">
        <v>307</v>
      </c>
      <c r="CE740" s="64">
        <v>268</v>
      </c>
      <c r="CF740" s="64">
        <v>284</v>
      </c>
      <c r="CG740" s="64">
        <v>248</v>
      </c>
      <c r="CH740" s="64">
        <v>193</v>
      </c>
      <c r="CI740" s="64">
        <v>213</v>
      </c>
      <c r="CJ740" s="64">
        <v>224</v>
      </c>
      <c r="CK740" s="64">
        <v>226</v>
      </c>
      <c r="CL740" s="327">
        <v>259</v>
      </c>
      <c r="CM740" s="328">
        <v>0.23857824013870799</v>
      </c>
      <c r="CN740" s="328">
        <v>0.113173175452579</v>
      </c>
      <c r="CO740" s="55" t="s">
        <v>43</v>
      </c>
      <c r="CQ740" s="155"/>
      <c r="CR740" s="318">
        <f>VLOOKUP($C740,'[1]Prioritized List'!$B:$AP,39,FALSE)</f>
        <v>0</v>
      </c>
      <c r="CS740" s="331">
        <v>0</v>
      </c>
      <c r="CT740" s="214">
        <v>0</v>
      </c>
      <c r="CU740" s="302">
        <v>5</v>
      </c>
      <c r="CV740" s="302">
        <v>4</v>
      </c>
      <c r="CW740" s="352" t="s">
        <v>2940</v>
      </c>
      <c r="CY740" s="155"/>
      <c r="CZ740" s="155"/>
      <c r="DA740" s="155" t="s">
        <v>3040</v>
      </c>
    </row>
    <row r="741" spans="1:105" s="153" customFormat="1">
      <c r="A741" s="55">
        <v>740</v>
      </c>
      <c r="B741" s="150" t="s">
        <v>1409</v>
      </c>
      <c r="C741" s="150" t="s">
        <v>1409</v>
      </c>
      <c r="D741" s="151" t="s">
        <v>29</v>
      </c>
      <c r="E741" s="152"/>
      <c r="G741" s="154"/>
      <c r="H741" s="154"/>
      <c r="I741" s="154"/>
      <c r="J741" s="155"/>
      <c r="K741" s="155" t="s">
        <v>41</v>
      </c>
      <c r="L741" s="155"/>
      <c r="M741" s="158" t="s">
        <v>495</v>
      </c>
      <c r="N741" s="160" t="s">
        <v>794</v>
      </c>
      <c r="O741" s="159" t="s">
        <v>1596</v>
      </c>
      <c r="P741" s="160" t="s">
        <v>1597</v>
      </c>
      <c r="Q741" s="161" t="s">
        <v>1521</v>
      </c>
      <c r="R741" s="162">
        <v>41916</v>
      </c>
      <c r="S741" s="163" t="s">
        <v>1527</v>
      </c>
      <c r="T741" s="166"/>
      <c r="U741" s="155" t="s">
        <v>66</v>
      </c>
      <c r="W741" s="167"/>
      <c r="X741" s="161" t="s">
        <v>1179</v>
      </c>
      <c r="Y741" s="155"/>
      <c r="Z741" s="155"/>
      <c r="AA741" s="162"/>
      <c r="AB741" s="162"/>
      <c r="AC741" s="269"/>
      <c r="AD741" s="162"/>
      <c r="AE741" s="168"/>
      <c r="AF741" s="282"/>
      <c r="AG741" s="282"/>
      <c r="AH741" s="167">
        <v>42005</v>
      </c>
      <c r="AJ741" s="168"/>
      <c r="AK741" s="162">
        <v>42101</v>
      </c>
      <c r="AL741" s="162"/>
      <c r="AM741" s="71">
        <v>2</v>
      </c>
      <c r="AN741" s="71"/>
      <c r="AO741" s="162">
        <v>42093</v>
      </c>
      <c r="AQ741" s="168"/>
      <c r="AR741" s="162">
        <v>42093</v>
      </c>
      <c r="AS741" s="71"/>
      <c r="AT741" s="282" t="s">
        <v>1967</v>
      </c>
      <c r="AU741" s="168"/>
      <c r="AW741" s="71"/>
      <c r="AX741" s="155" t="s">
        <v>1967</v>
      </c>
      <c r="AY741">
        <v>43.09375</v>
      </c>
      <c r="AZ741">
        <v>124.72443333333332</v>
      </c>
      <c r="BA741" s="157">
        <v>291</v>
      </c>
      <c r="BB741" s="164">
        <v>2</v>
      </c>
      <c r="BC741" s="165"/>
      <c r="BD741" s="155" t="s">
        <v>43</v>
      </c>
      <c r="BE741" s="303">
        <v>4.4519642857142854</v>
      </c>
      <c r="BF741" s="296" t="s">
        <v>2015</v>
      </c>
      <c r="BG741" s="162"/>
      <c r="BH741" s="162"/>
      <c r="BI741" s="95"/>
      <c r="BJ741" s="99"/>
      <c r="BK741" s="307"/>
      <c r="BL741" s="93"/>
      <c r="BM741" s="55"/>
      <c r="BN741" s="55"/>
      <c r="BO741" s="358"/>
      <c r="BP741" s="358"/>
      <c r="BQ741" s="358"/>
      <c r="BR741" s="358"/>
      <c r="BS741" s="358"/>
      <c r="BT741" s="358"/>
      <c r="BU741" s="359"/>
      <c r="BV741" s="358"/>
      <c r="BW741" s="358"/>
      <c r="BX741" s="358"/>
      <c r="BY741" s="358"/>
      <c r="BZ741" s="358"/>
      <c r="CA741" s="358"/>
      <c r="CB741" s="359"/>
      <c r="CC741" s="64"/>
      <c r="CD741" s="64"/>
      <c r="CE741" s="64"/>
      <c r="CF741" s="64"/>
      <c r="CG741" s="64"/>
      <c r="CH741" s="64"/>
      <c r="CI741" s="64"/>
      <c r="CJ741" s="64"/>
      <c r="CK741" s="64"/>
      <c r="CL741" s="327"/>
      <c r="CM741" s="328" t="s">
        <v>2143</v>
      </c>
      <c r="CN741" s="328" t="s">
        <v>2143</v>
      </c>
      <c r="CO741" s="55" t="s">
        <v>2050</v>
      </c>
      <c r="CQ741" s="155"/>
      <c r="CR741" s="318" t="e">
        <f>VLOOKUP($C741,'[1]Prioritized List'!$B:$AP,39,FALSE)</f>
        <v>#N/A</v>
      </c>
      <c r="CS741" s="331">
        <v>0</v>
      </c>
      <c r="CT741" s="214">
        <v>0</v>
      </c>
      <c r="CU741" s="302">
        <v>5</v>
      </c>
      <c r="CV741" s="302">
        <v>4</v>
      </c>
      <c r="CW741" s="353" t="s">
        <v>2143</v>
      </c>
      <c r="CY741" s="155"/>
      <c r="CZ741" s="155"/>
      <c r="DA741" s="155"/>
    </row>
    <row r="742" spans="1:105" s="153" customFormat="1">
      <c r="A742" s="55">
        <v>741</v>
      </c>
      <c r="B742" s="150" t="s">
        <v>1410</v>
      </c>
      <c r="C742" s="150" t="s">
        <v>1410</v>
      </c>
      <c r="D742" s="151" t="s">
        <v>29</v>
      </c>
      <c r="E742" s="152"/>
      <c r="G742" s="154"/>
      <c r="H742" s="154"/>
      <c r="I742" s="154"/>
      <c r="J742" s="155"/>
      <c r="K742" s="155" t="s">
        <v>41</v>
      </c>
      <c r="L742" s="155"/>
      <c r="M742" s="158" t="s">
        <v>495</v>
      </c>
      <c r="N742" s="160" t="s">
        <v>794</v>
      </c>
      <c r="O742" s="159" t="s">
        <v>1596</v>
      </c>
      <c r="P742" s="160" t="s">
        <v>1597</v>
      </c>
      <c r="Q742" s="161" t="s">
        <v>1521</v>
      </c>
      <c r="R742" s="162">
        <v>41916</v>
      </c>
      <c r="S742" s="163" t="s">
        <v>1194</v>
      </c>
      <c r="T742" s="166"/>
      <c r="U742" s="155" t="s">
        <v>66</v>
      </c>
      <c r="W742" s="167"/>
      <c r="X742" s="161" t="s">
        <v>1179</v>
      </c>
      <c r="Y742" s="155"/>
      <c r="Z742" s="155"/>
      <c r="AA742" s="162"/>
      <c r="AB742" s="162"/>
      <c r="AC742" s="269"/>
      <c r="AD742" s="162"/>
      <c r="AE742" s="168"/>
      <c r="AF742" s="282"/>
      <c r="AG742" s="282"/>
      <c r="AH742" s="167">
        <v>42005</v>
      </c>
      <c r="AJ742" s="168"/>
      <c r="AK742" s="162">
        <v>42101</v>
      </c>
      <c r="AL742" s="162" t="s">
        <v>2013</v>
      </c>
      <c r="AM742" s="71">
        <v>2</v>
      </c>
      <c r="AN742" s="71">
        <v>1</v>
      </c>
      <c r="AO742" s="162">
        <v>42093</v>
      </c>
      <c r="AQ742" s="168"/>
      <c r="AR742" s="162">
        <v>42093</v>
      </c>
      <c r="AS742" s="71"/>
      <c r="AT742" s="282" t="s">
        <v>1967</v>
      </c>
      <c r="AU742" s="168"/>
      <c r="AW742" s="71"/>
      <c r="AX742" s="155" t="s">
        <v>1967</v>
      </c>
      <c r="AY742">
        <v>43.100516666666671</v>
      </c>
      <c r="AZ742">
        <v>124.71638333333333</v>
      </c>
      <c r="BA742" s="157">
        <v>291</v>
      </c>
      <c r="BB742" s="164">
        <v>1.1000000000000001</v>
      </c>
      <c r="BC742" s="165"/>
      <c r="BD742" s="155" t="s">
        <v>43</v>
      </c>
      <c r="BE742" s="303">
        <v>4.4519642857142854</v>
      </c>
      <c r="BF742" s="296" t="s">
        <v>1967</v>
      </c>
      <c r="BG742" s="162">
        <v>42212</v>
      </c>
      <c r="BH742" s="162" t="s">
        <v>1124</v>
      </c>
      <c r="BI742" s="95" t="s">
        <v>2023</v>
      </c>
      <c r="BJ742" s="99">
        <v>67.31089999999999</v>
      </c>
      <c r="BK742" s="307"/>
      <c r="BL742" s="93" t="s">
        <v>2015</v>
      </c>
      <c r="BM742" s="55">
        <v>2</v>
      </c>
      <c r="BN742" s="324" t="s">
        <v>3037</v>
      </c>
      <c r="BO742" s="358">
        <v>1E-3</v>
      </c>
      <c r="BP742" s="358">
        <v>0.25</v>
      </c>
      <c r="BQ742" s="358">
        <v>0</v>
      </c>
      <c r="BR742" s="358">
        <v>0.745</v>
      </c>
      <c r="BS742" s="358">
        <v>2E-3</v>
      </c>
      <c r="BT742" s="358">
        <v>1E-3</v>
      </c>
      <c r="BU742" s="359">
        <v>1E-3</v>
      </c>
      <c r="BV742" s="358">
        <v>9.7347500000000003E-6</v>
      </c>
      <c r="BW742" s="358">
        <v>0.36659192899999998</v>
      </c>
      <c r="BX742" s="358">
        <v>2.9543390999999999E-2</v>
      </c>
      <c r="BY742" s="358">
        <v>0.51931715899999997</v>
      </c>
      <c r="BZ742" s="358">
        <v>2.6165645000000001E-2</v>
      </c>
      <c r="CA742" s="358">
        <v>9.7347500000000003E-6</v>
      </c>
      <c r="CB742" s="359">
        <v>5.8362406999999998E-2</v>
      </c>
      <c r="CC742" s="64">
        <v>296</v>
      </c>
      <c r="CD742" s="64">
        <v>307</v>
      </c>
      <c r="CE742" s="64">
        <v>268</v>
      </c>
      <c r="CF742" s="64">
        <v>284</v>
      </c>
      <c r="CG742" s="64">
        <v>248</v>
      </c>
      <c r="CH742" s="64">
        <v>193</v>
      </c>
      <c r="CI742" s="64">
        <v>213</v>
      </c>
      <c r="CJ742" s="64">
        <v>224</v>
      </c>
      <c r="CK742" s="64">
        <v>226</v>
      </c>
      <c r="CL742" s="327">
        <v>259</v>
      </c>
      <c r="CM742" s="328">
        <v>0.20020228290709399</v>
      </c>
      <c r="CN742" s="328">
        <v>0.12147270296636201</v>
      </c>
      <c r="CO742" s="55" t="s">
        <v>43</v>
      </c>
      <c r="CQ742" s="155"/>
      <c r="CR742" s="318">
        <f>VLOOKUP($C742,'[1]Prioritized List'!$B:$AP,39,FALSE)</f>
        <v>0</v>
      </c>
      <c r="CS742" s="331">
        <v>0</v>
      </c>
      <c r="CT742" s="214">
        <v>0</v>
      </c>
      <c r="CU742" s="302">
        <v>5</v>
      </c>
      <c r="CV742" s="302">
        <v>4</v>
      </c>
      <c r="CW742" s="352" t="s">
        <v>2941</v>
      </c>
      <c r="CY742" s="155"/>
      <c r="CZ742" s="155"/>
      <c r="DA742" s="155"/>
    </row>
    <row r="743" spans="1:105" s="153" customFormat="1">
      <c r="A743" s="55">
        <v>742</v>
      </c>
      <c r="B743" s="150" t="s">
        <v>1411</v>
      </c>
      <c r="C743" s="150" t="s">
        <v>1411</v>
      </c>
      <c r="D743" s="151" t="s">
        <v>29</v>
      </c>
      <c r="E743" s="152"/>
      <c r="G743" s="154"/>
      <c r="H743" s="154"/>
      <c r="I743" s="154"/>
      <c r="J743" s="155"/>
      <c r="K743" s="155" t="s">
        <v>41</v>
      </c>
      <c r="L743" s="155"/>
      <c r="M743" s="158" t="s">
        <v>495</v>
      </c>
      <c r="N743" s="160" t="s">
        <v>794</v>
      </c>
      <c r="O743" s="159" t="s">
        <v>794</v>
      </c>
      <c r="P743" s="160" t="s">
        <v>1598</v>
      </c>
      <c r="Q743" s="161" t="s">
        <v>1521</v>
      </c>
      <c r="R743" s="162">
        <v>41917</v>
      </c>
      <c r="S743" s="163" t="s">
        <v>1527</v>
      </c>
      <c r="T743" s="166"/>
      <c r="U743" s="155" t="s">
        <v>54</v>
      </c>
      <c r="W743" s="167"/>
      <c r="X743" s="161" t="s">
        <v>1179</v>
      </c>
      <c r="Y743" s="155"/>
      <c r="Z743" s="155"/>
      <c r="AA743" s="162"/>
      <c r="AB743" s="162"/>
      <c r="AC743" s="269"/>
      <c r="AD743" s="162"/>
      <c r="AE743" s="168"/>
      <c r="AF743" s="282"/>
      <c r="AG743" s="282"/>
      <c r="AH743" s="167">
        <v>42005</v>
      </c>
      <c r="AJ743" s="168"/>
      <c r="AK743" s="162">
        <v>42101</v>
      </c>
      <c r="AL743" s="162" t="s">
        <v>2013</v>
      </c>
      <c r="AM743" s="71">
        <v>2</v>
      </c>
      <c r="AN743" s="71">
        <v>1</v>
      </c>
      <c r="AO743" s="162">
        <v>42093</v>
      </c>
      <c r="AQ743" s="168"/>
      <c r="AR743" s="162">
        <v>42093</v>
      </c>
      <c r="AS743" s="71"/>
      <c r="AT743" s="282" t="s">
        <v>1967</v>
      </c>
      <c r="AU743" s="168"/>
      <c r="AW743" s="71"/>
      <c r="AX743" s="155" t="s">
        <v>1967</v>
      </c>
      <c r="AY743">
        <v>43.954116666666671</v>
      </c>
      <c r="AZ743">
        <v>126.76281666666667</v>
      </c>
      <c r="BA743" s="157">
        <v>225</v>
      </c>
      <c r="BB743" s="164">
        <v>1.1000000000000001</v>
      </c>
      <c r="BC743" s="165"/>
      <c r="BD743" s="155" t="s">
        <v>43</v>
      </c>
      <c r="BE743" s="303">
        <v>4.2799999999999994</v>
      </c>
      <c r="BF743" s="296" t="s">
        <v>1967</v>
      </c>
      <c r="BG743" s="162">
        <v>42212</v>
      </c>
      <c r="BH743" s="162" t="s">
        <v>1124</v>
      </c>
      <c r="BI743" s="95" t="s">
        <v>2023</v>
      </c>
      <c r="BJ743" s="99">
        <v>37.7988</v>
      </c>
      <c r="BK743" s="307"/>
      <c r="BL743" s="93" t="s">
        <v>2015</v>
      </c>
      <c r="BM743" s="55">
        <v>2</v>
      </c>
      <c r="BN743" s="324" t="s">
        <v>3037</v>
      </c>
      <c r="BO743" s="358">
        <v>5.0000000000000001E-3</v>
      </c>
      <c r="BP743" s="358">
        <v>0.20799999999999999</v>
      </c>
      <c r="BQ743" s="358">
        <v>1E-3</v>
      </c>
      <c r="BR743" s="358">
        <v>0.73799999999999999</v>
      </c>
      <c r="BS743" s="358">
        <v>0.02</v>
      </c>
      <c r="BT743" s="358">
        <v>2.5999999999999999E-2</v>
      </c>
      <c r="BU743" s="359">
        <v>3.0000000000000001E-3</v>
      </c>
      <c r="BV743" s="358">
        <v>9.7474700000000007E-6</v>
      </c>
      <c r="BW743" s="358">
        <v>0.25948953000000002</v>
      </c>
      <c r="BX743" s="358">
        <v>2.4484329999999999E-2</v>
      </c>
      <c r="BY743" s="358">
        <v>0.61784845200000005</v>
      </c>
      <c r="BZ743" s="358">
        <v>4.5065334999999998E-2</v>
      </c>
      <c r="CA743" s="358">
        <v>9.7474700000000007E-6</v>
      </c>
      <c r="CB743" s="359">
        <v>5.3092858999999999E-2</v>
      </c>
      <c r="CC743" s="64">
        <v>296</v>
      </c>
      <c r="CD743" s="64">
        <v>307</v>
      </c>
      <c r="CE743" s="64">
        <v>267</v>
      </c>
      <c r="CF743" s="64">
        <v>283</v>
      </c>
      <c r="CG743" s="64">
        <v>248</v>
      </c>
      <c r="CH743" s="64">
        <v>193</v>
      </c>
      <c r="CI743" s="64">
        <v>213</v>
      </c>
      <c r="CJ743" s="64">
        <v>224</v>
      </c>
      <c r="CK743" s="64">
        <v>226</v>
      </c>
      <c r="CL743" s="327">
        <v>259</v>
      </c>
      <c r="CM743" s="328">
        <v>8.2242450512931706E-2</v>
      </c>
      <c r="CN743" s="328">
        <v>0.149154570358009</v>
      </c>
      <c r="CO743" s="55" t="s">
        <v>43</v>
      </c>
      <c r="CP743" s="153" t="s">
        <v>2055</v>
      </c>
      <c r="CQ743" s="155"/>
      <c r="CR743" s="318">
        <f>VLOOKUP($C743,'[1]Prioritized List'!$B:$AP,39,FALSE)</f>
        <v>0</v>
      </c>
      <c r="CS743" s="331">
        <v>0</v>
      </c>
      <c r="CT743" s="214">
        <v>0</v>
      </c>
      <c r="CU743" s="302">
        <v>4</v>
      </c>
      <c r="CV743" s="302">
        <v>4</v>
      </c>
      <c r="CW743" s="352" t="s">
        <v>2942</v>
      </c>
      <c r="CY743" s="155"/>
      <c r="CZ743" s="155"/>
      <c r="DA743" s="155" t="s">
        <v>3040</v>
      </c>
    </row>
    <row r="744" spans="1:105" s="153" customFormat="1">
      <c r="A744" s="55">
        <v>743</v>
      </c>
      <c r="B744" s="150" t="s">
        <v>1412</v>
      </c>
      <c r="C744" s="150" t="s">
        <v>1412</v>
      </c>
      <c r="D744" s="151" t="s">
        <v>29</v>
      </c>
      <c r="E744" s="152"/>
      <c r="G744" s="154"/>
      <c r="H744" s="154"/>
      <c r="I744" s="154"/>
      <c r="J744" s="155"/>
      <c r="K744" s="155" t="s">
        <v>41</v>
      </c>
      <c r="L744" s="155"/>
      <c r="M744" s="158" t="s">
        <v>495</v>
      </c>
      <c r="N744" s="160" t="s">
        <v>794</v>
      </c>
      <c r="O744" s="159" t="s">
        <v>794</v>
      </c>
      <c r="P744" s="160" t="s">
        <v>1598</v>
      </c>
      <c r="Q744" s="161" t="s">
        <v>1521</v>
      </c>
      <c r="R744" s="162">
        <v>41917</v>
      </c>
      <c r="S744" s="163" t="s">
        <v>1527</v>
      </c>
      <c r="T744" s="166"/>
      <c r="U744" s="155" t="s">
        <v>66</v>
      </c>
      <c r="W744" s="167"/>
      <c r="X744" s="161" t="s">
        <v>1179</v>
      </c>
      <c r="Y744" s="155"/>
      <c r="Z744" s="155"/>
      <c r="AA744" s="162"/>
      <c r="AB744" s="162"/>
      <c r="AC744" s="269"/>
      <c r="AD744" s="162"/>
      <c r="AE744" s="168"/>
      <c r="AF744" s="282"/>
      <c r="AG744" s="282"/>
      <c r="AH744" s="167">
        <v>42005</v>
      </c>
      <c r="AJ744" s="168"/>
      <c r="AK744" s="162">
        <v>42101</v>
      </c>
      <c r="AL744" s="162" t="s">
        <v>2013</v>
      </c>
      <c r="AM744" s="71">
        <v>2</v>
      </c>
      <c r="AN744" s="71">
        <v>2</v>
      </c>
      <c r="AO744" s="162">
        <v>42093</v>
      </c>
      <c r="AQ744" s="168"/>
      <c r="AR744" s="162">
        <v>42093</v>
      </c>
      <c r="AS744" s="71"/>
      <c r="AT744" s="282" t="s">
        <v>1967</v>
      </c>
      <c r="AU744" s="168"/>
      <c r="AW744" s="71"/>
      <c r="AX744" s="155" t="s">
        <v>1967</v>
      </c>
      <c r="AY744">
        <v>43.954150000000006</v>
      </c>
      <c r="AZ744">
        <v>126.76283333333333</v>
      </c>
      <c r="BA744" s="157">
        <v>224</v>
      </c>
      <c r="BB744" s="164">
        <v>1.9</v>
      </c>
      <c r="BC744" s="165"/>
      <c r="BD744" s="155" t="s">
        <v>43</v>
      </c>
      <c r="BE744" s="303">
        <v>4.5666071428571424</v>
      </c>
      <c r="BF744" s="296" t="s">
        <v>1967</v>
      </c>
      <c r="BG744" s="162">
        <v>42212</v>
      </c>
      <c r="BH744" s="162" t="s">
        <v>1124</v>
      </c>
      <c r="BI744" s="95" t="s">
        <v>2023</v>
      </c>
      <c r="BJ744" s="99">
        <v>35.946399999999997</v>
      </c>
      <c r="BK744" s="307"/>
      <c r="BL744" s="93" t="s">
        <v>2015</v>
      </c>
      <c r="BM744" s="55">
        <v>2</v>
      </c>
      <c r="BN744" s="324" t="s">
        <v>3037</v>
      </c>
      <c r="BO744" s="358">
        <v>5.0000000000000001E-3</v>
      </c>
      <c r="BP744" s="358">
        <v>0.20799999999999999</v>
      </c>
      <c r="BQ744" s="358">
        <v>1E-3</v>
      </c>
      <c r="BR744" s="358">
        <v>0.73799999999999999</v>
      </c>
      <c r="BS744" s="358">
        <v>0.02</v>
      </c>
      <c r="BT744" s="358">
        <v>2.5999999999999999E-2</v>
      </c>
      <c r="BU744" s="359">
        <v>3.0000000000000001E-3</v>
      </c>
      <c r="BV744" s="358">
        <v>9.7474700000000007E-6</v>
      </c>
      <c r="BW744" s="358">
        <v>0.25948953000000002</v>
      </c>
      <c r="BX744" s="358">
        <v>2.4484329999999999E-2</v>
      </c>
      <c r="BY744" s="358">
        <v>0.61784845200000005</v>
      </c>
      <c r="BZ744" s="358">
        <v>4.5065334999999998E-2</v>
      </c>
      <c r="CA744" s="358">
        <v>9.7474700000000007E-6</v>
      </c>
      <c r="CB744" s="359">
        <v>5.3092858999999999E-2</v>
      </c>
      <c r="CC744" s="64">
        <v>296</v>
      </c>
      <c r="CD744" s="64">
        <v>307</v>
      </c>
      <c r="CE744" s="64">
        <v>267</v>
      </c>
      <c r="CF744" s="64">
        <v>283</v>
      </c>
      <c r="CG744" s="64">
        <v>248</v>
      </c>
      <c r="CH744" s="64">
        <v>193</v>
      </c>
      <c r="CI744" s="64">
        <v>213</v>
      </c>
      <c r="CJ744" s="64">
        <v>224</v>
      </c>
      <c r="CK744" s="64">
        <v>226</v>
      </c>
      <c r="CL744" s="327">
        <v>259</v>
      </c>
      <c r="CM744" s="328">
        <v>8.2242450512931706E-2</v>
      </c>
      <c r="CN744" s="328">
        <v>0.149154570358009</v>
      </c>
      <c r="CO744" s="55" t="s">
        <v>43</v>
      </c>
      <c r="CP744" s="153" t="s">
        <v>2055</v>
      </c>
      <c r="CQ744" s="155"/>
      <c r="CR744" s="318">
        <f>VLOOKUP($C744,'[1]Prioritized List'!$B:$AP,39,FALSE)</f>
        <v>0</v>
      </c>
      <c r="CS744" s="331">
        <v>0</v>
      </c>
      <c r="CT744" s="214">
        <v>0</v>
      </c>
      <c r="CU744" s="302">
        <v>4</v>
      </c>
      <c r="CV744" s="302">
        <v>4</v>
      </c>
      <c r="CW744" s="352" t="s">
        <v>2943</v>
      </c>
      <c r="CY744" s="155"/>
      <c r="CZ744" s="155"/>
      <c r="DA744" s="155"/>
    </row>
    <row r="745" spans="1:105" s="153" customFormat="1">
      <c r="A745" s="55">
        <v>744</v>
      </c>
      <c r="B745" s="150" t="s">
        <v>1413</v>
      </c>
      <c r="C745" s="150" t="s">
        <v>1413</v>
      </c>
      <c r="D745" s="151" t="s">
        <v>29</v>
      </c>
      <c r="E745" s="152"/>
      <c r="G745" s="154"/>
      <c r="H745" s="154"/>
      <c r="I745" s="154"/>
      <c r="J745" s="155"/>
      <c r="K745" s="155" t="s">
        <v>41</v>
      </c>
      <c r="L745" s="155"/>
      <c r="M745" s="158" t="s">
        <v>495</v>
      </c>
      <c r="N745" s="160" t="s">
        <v>794</v>
      </c>
      <c r="O745" s="159" t="s">
        <v>1599</v>
      </c>
      <c r="P745" s="160" t="s">
        <v>1600</v>
      </c>
      <c r="Q745" s="161" t="s">
        <v>1521</v>
      </c>
      <c r="R745" s="162">
        <v>41917</v>
      </c>
      <c r="S745" s="163" t="s">
        <v>1194</v>
      </c>
      <c r="T745" s="166"/>
      <c r="U745" s="155" t="s">
        <v>66</v>
      </c>
      <c r="W745" s="167"/>
      <c r="X745" s="161" t="s">
        <v>1179</v>
      </c>
      <c r="Y745" s="155"/>
      <c r="Z745" s="155"/>
      <c r="AA745" s="162"/>
      <c r="AB745" s="162"/>
      <c r="AC745" s="269"/>
      <c r="AD745" s="162"/>
      <c r="AE745" s="168"/>
      <c r="AF745" s="282"/>
      <c r="AG745" s="282"/>
      <c r="AH745" s="167">
        <v>42005</v>
      </c>
      <c r="AJ745" s="168"/>
      <c r="AK745" s="162">
        <v>42101</v>
      </c>
      <c r="AL745" s="162"/>
      <c r="AM745" s="71">
        <v>2</v>
      </c>
      <c r="AN745" s="71"/>
      <c r="AO745" s="162">
        <v>42093</v>
      </c>
      <c r="AQ745" s="168"/>
      <c r="AR745" s="162">
        <v>42093</v>
      </c>
      <c r="AS745" s="71"/>
      <c r="AT745" s="282" t="s">
        <v>1967</v>
      </c>
      <c r="AU745" s="168"/>
      <c r="AW745" s="71"/>
      <c r="AX745" s="155" t="s">
        <v>1967</v>
      </c>
      <c r="AY745">
        <v>43.943450000000006</v>
      </c>
      <c r="AZ745">
        <v>126.8466</v>
      </c>
      <c r="BA745" s="157">
        <v>242</v>
      </c>
      <c r="BB745" s="164">
        <v>1.7</v>
      </c>
      <c r="BC745" s="165"/>
      <c r="BD745" s="155" t="s">
        <v>43</v>
      </c>
      <c r="BE745" s="303">
        <v>4.2991071428571432</v>
      </c>
      <c r="BF745" s="296" t="s">
        <v>1967</v>
      </c>
      <c r="BG745" s="162">
        <v>42212</v>
      </c>
      <c r="BH745" s="162" t="s">
        <v>1124</v>
      </c>
      <c r="BI745" s="95">
        <v>42325</v>
      </c>
      <c r="BJ745" s="38">
        <v>28.362399999999997</v>
      </c>
      <c r="BK745" s="307"/>
      <c r="BL745" s="93" t="s">
        <v>2015</v>
      </c>
      <c r="BM745" s="55">
        <v>2</v>
      </c>
      <c r="BN745" s="324" t="s">
        <v>3037</v>
      </c>
      <c r="BO745" s="358">
        <v>0</v>
      </c>
      <c r="BP745" s="358">
        <v>0.185</v>
      </c>
      <c r="BQ745" s="358">
        <v>0</v>
      </c>
      <c r="BR745" s="358">
        <v>0.81299999999999994</v>
      </c>
      <c r="BS745" s="358">
        <v>0</v>
      </c>
      <c r="BT745" s="358">
        <v>0</v>
      </c>
      <c r="BU745" s="359">
        <v>0</v>
      </c>
      <c r="BV745" s="358">
        <v>3.1558355000000003E-2</v>
      </c>
      <c r="BW745" s="358">
        <v>0.285622653</v>
      </c>
      <c r="BX745" s="358">
        <v>5.3542909999999999E-2</v>
      </c>
      <c r="BY745" s="358">
        <v>0.58303978099999998</v>
      </c>
      <c r="BZ745" s="358">
        <v>9.6216499999999996E-6</v>
      </c>
      <c r="CA745" s="358">
        <v>9.6216499999999996E-6</v>
      </c>
      <c r="CB745" s="359">
        <v>4.6217057999999998E-2</v>
      </c>
      <c r="CC745" s="64">
        <v>296</v>
      </c>
      <c r="CD745" s="64">
        <v>307</v>
      </c>
      <c r="CE745" s="64">
        <v>267</v>
      </c>
      <c r="CF745" s="64">
        <v>284</v>
      </c>
      <c r="CG745" s="64">
        <v>248</v>
      </c>
      <c r="CH745" s="64">
        <v>193</v>
      </c>
      <c r="CI745" s="64">
        <v>214</v>
      </c>
      <c r="CJ745" s="64">
        <v>223</v>
      </c>
      <c r="CK745" s="64">
        <v>226</v>
      </c>
      <c r="CL745" s="327">
        <v>259</v>
      </c>
      <c r="CM745" s="328">
        <v>0.27472908539228402</v>
      </c>
      <c r="CN745" s="328">
        <v>9.6103275161367394E-2</v>
      </c>
      <c r="CO745" s="55" t="s">
        <v>43</v>
      </c>
      <c r="CQ745" s="155"/>
      <c r="CR745" s="318">
        <f>VLOOKUP($C745,'[1]Prioritized List'!$B:$AP,39,FALSE)</f>
        <v>0</v>
      </c>
      <c r="CS745" s="331">
        <v>0</v>
      </c>
      <c r="CT745" s="214">
        <v>0</v>
      </c>
      <c r="CU745" s="302">
        <v>4</v>
      </c>
      <c r="CV745" s="302">
        <v>4</v>
      </c>
      <c r="CW745" s="352" t="s">
        <v>2944</v>
      </c>
      <c r="CY745" s="155"/>
      <c r="CZ745" s="155"/>
      <c r="DA745" s="155"/>
    </row>
    <row r="746" spans="1:105" s="153" customFormat="1">
      <c r="A746" s="55">
        <v>745</v>
      </c>
      <c r="B746" s="150" t="s">
        <v>1414</v>
      </c>
      <c r="C746" s="150" t="s">
        <v>1414</v>
      </c>
      <c r="D746" s="151" t="s">
        <v>29</v>
      </c>
      <c r="E746" s="152"/>
      <c r="G746" s="154"/>
      <c r="H746" s="154"/>
      <c r="I746" s="154"/>
      <c r="J746" s="155"/>
      <c r="K746" s="155" t="s">
        <v>41</v>
      </c>
      <c r="L746" s="155"/>
      <c r="M746" s="158" t="s">
        <v>495</v>
      </c>
      <c r="N746" s="160" t="s">
        <v>794</v>
      </c>
      <c r="O746" s="159" t="s">
        <v>1599</v>
      </c>
      <c r="P746" s="160"/>
      <c r="Q746" s="161" t="s">
        <v>1521</v>
      </c>
      <c r="R746" s="162">
        <v>41917</v>
      </c>
      <c r="S746" s="163" t="s">
        <v>1527</v>
      </c>
      <c r="T746" s="166"/>
      <c r="U746" s="155" t="s">
        <v>66</v>
      </c>
      <c r="W746" s="167"/>
      <c r="X746" s="161" t="s">
        <v>1179</v>
      </c>
      <c r="Y746" s="155"/>
      <c r="Z746" s="155"/>
      <c r="AA746" s="162"/>
      <c r="AB746" s="162"/>
      <c r="AC746" s="269"/>
      <c r="AD746" s="162"/>
      <c r="AE746" s="168"/>
      <c r="AF746" s="282"/>
      <c r="AG746" s="282"/>
      <c r="AH746" s="167">
        <v>42005</v>
      </c>
      <c r="AJ746" s="168"/>
      <c r="AK746" s="162">
        <v>42101</v>
      </c>
      <c r="AL746" s="162" t="s">
        <v>2013</v>
      </c>
      <c r="AM746" s="71">
        <v>2</v>
      </c>
      <c r="AN746" s="71">
        <v>1</v>
      </c>
      <c r="AO746" s="162">
        <v>42093</v>
      </c>
      <c r="AQ746" s="168"/>
      <c r="AR746" s="162">
        <v>42093</v>
      </c>
      <c r="AS746" s="71"/>
      <c r="AT746" s="282" t="s">
        <v>1967</v>
      </c>
      <c r="AU746" s="168"/>
      <c r="AW746" s="71"/>
      <c r="AX746" s="155" t="s">
        <v>1967</v>
      </c>
      <c r="AY746">
        <v>43.902633333333341</v>
      </c>
      <c r="AZ746">
        <v>126.90411666666665</v>
      </c>
      <c r="BA746" s="157">
        <v>260</v>
      </c>
      <c r="BB746" s="164">
        <v>1.2</v>
      </c>
      <c r="BC746" s="165"/>
      <c r="BD746" s="155" t="s">
        <v>43</v>
      </c>
      <c r="BE746" s="303">
        <v>4.4328571428571424</v>
      </c>
      <c r="BF746" s="296" t="s">
        <v>1967</v>
      </c>
      <c r="BG746" s="162">
        <v>42212</v>
      </c>
      <c r="BH746" s="162" t="s">
        <v>1124</v>
      </c>
      <c r="BI746" s="95" t="s">
        <v>2023</v>
      </c>
      <c r="BJ746" s="99">
        <v>38.051400000000001</v>
      </c>
      <c r="BK746" s="307"/>
      <c r="BL746" s="93" t="s">
        <v>2015</v>
      </c>
      <c r="BM746" s="55">
        <v>2</v>
      </c>
      <c r="BN746" s="324" t="s">
        <v>3037</v>
      </c>
      <c r="BO746" s="358">
        <v>0</v>
      </c>
      <c r="BP746" s="358">
        <v>0.23599999999999999</v>
      </c>
      <c r="BQ746" s="358">
        <v>0</v>
      </c>
      <c r="BR746" s="358">
        <v>0.74399999999999999</v>
      </c>
      <c r="BS746" s="358">
        <v>2E-3</v>
      </c>
      <c r="BT746" s="358">
        <v>1E-3</v>
      </c>
      <c r="BU746" s="359">
        <v>1.6E-2</v>
      </c>
      <c r="BV746" s="358">
        <v>9.6696499999999998E-6</v>
      </c>
      <c r="BW746" s="358">
        <v>0.26807004099999998</v>
      </c>
      <c r="BX746" s="358">
        <v>3.3316465000000003E-2</v>
      </c>
      <c r="BY746" s="358">
        <v>0.60617171599999997</v>
      </c>
      <c r="BZ746" s="358">
        <v>3.4698835999999997E-2</v>
      </c>
      <c r="CA746" s="358">
        <v>9.6696499999999998E-6</v>
      </c>
      <c r="CB746" s="359">
        <v>5.7723603999999998E-2</v>
      </c>
      <c r="CC746" s="64">
        <v>296</v>
      </c>
      <c r="CD746" s="64">
        <v>308</v>
      </c>
      <c r="CE746" s="64">
        <v>267</v>
      </c>
      <c r="CF746" s="64">
        <v>282</v>
      </c>
      <c r="CG746" s="64">
        <v>248</v>
      </c>
      <c r="CH746" s="64">
        <v>193</v>
      </c>
      <c r="CI746" s="64">
        <v>213</v>
      </c>
      <c r="CJ746" s="64">
        <v>224</v>
      </c>
      <c r="CK746" s="64">
        <v>226</v>
      </c>
      <c r="CL746" s="327">
        <v>259</v>
      </c>
      <c r="CM746" s="328">
        <v>0.11310504262389801</v>
      </c>
      <c r="CN746" s="328">
        <v>0.133166074745039</v>
      </c>
      <c r="CO746" s="55" t="s">
        <v>43</v>
      </c>
      <c r="CQ746" s="155"/>
      <c r="CR746" s="318">
        <f>VLOOKUP($C746,'[1]Prioritized List'!$B:$AP,39,FALSE)</f>
        <v>0</v>
      </c>
      <c r="CS746" s="331">
        <v>0</v>
      </c>
      <c r="CT746" s="214">
        <v>0</v>
      </c>
      <c r="CU746" s="302">
        <v>4</v>
      </c>
      <c r="CV746" s="302">
        <v>4</v>
      </c>
      <c r="CW746" s="352" t="s">
        <v>2945</v>
      </c>
      <c r="CY746" s="155"/>
      <c r="CZ746" s="155"/>
      <c r="DA746" s="155"/>
    </row>
    <row r="747" spans="1:105" s="153" customFormat="1">
      <c r="A747" s="55">
        <v>746</v>
      </c>
      <c r="B747" s="150" t="s">
        <v>1415</v>
      </c>
      <c r="C747" s="150" t="s">
        <v>1415</v>
      </c>
      <c r="D747" s="151" t="s">
        <v>29</v>
      </c>
      <c r="E747" s="152"/>
      <c r="G747" s="154"/>
      <c r="H747" s="154"/>
      <c r="I747" s="154"/>
      <c r="J747" s="155"/>
      <c r="K747" s="155" t="s">
        <v>41</v>
      </c>
      <c r="L747" s="155"/>
      <c r="M747" s="158" t="s">
        <v>495</v>
      </c>
      <c r="N747" s="160" t="s">
        <v>794</v>
      </c>
      <c r="O747" s="159" t="s">
        <v>1599</v>
      </c>
      <c r="P747" s="160"/>
      <c r="Q747" s="161" t="s">
        <v>1521</v>
      </c>
      <c r="R747" s="162">
        <v>41917</v>
      </c>
      <c r="S747" s="163" t="s">
        <v>1194</v>
      </c>
      <c r="T747" s="166"/>
      <c r="U747" s="155" t="s">
        <v>66</v>
      </c>
      <c r="W747" s="167"/>
      <c r="X747" s="161" t="s">
        <v>1179</v>
      </c>
      <c r="Y747" s="155"/>
      <c r="Z747" s="155"/>
      <c r="AA747" s="162"/>
      <c r="AB747" s="162"/>
      <c r="AC747" s="269"/>
      <c r="AD747" s="162"/>
      <c r="AE747" s="168"/>
      <c r="AF747" s="282"/>
      <c r="AG747" s="282"/>
      <c r="AH747" s="167">
        <v>42005</v>
      </c>
      <c r="AJ747" s="168"/>
      <c r="AK747" s="162">
        <v>42101</v>
      </c>
      <c r="AL747" s="162" t="s">
        <v>2013</v>
      </c>
      <c r="AM747" s="71">
        <v>2</v>
      </c>
      <c r="AN747" s="71">
        <v>1</v>
      </c>
      <c r="AO747" s="162">
        <v>42093</v>
      </c>
      <c r="AQ747" s="168"/>
      <c r="AR747" s="162">
        <v>42093</v>
      </c>
      <c r="AS747" s="71"/>
      <c r="AT747" s="282" t="s">
        <v>1967</v>
      </c>
      <c r="AU747" s="168"/>
      <c r="AW747" s="71"/>
      <c r="AX747" s="155" t="s">
        <v>1967</v>
      </c>
      <c r="AY747">
        <v>43.935833333333335</v>
      </c>
      <c r="AZ747">
        <v>126.8691</v>
      </c>
      <c r="BA747" s="157">
        <v>244</v>
      </c>
      <c r="BB747" s="164">
        <v>1.1000000000000001</v>
      </c>
      <c r="BC747" s="165"/>
      <c r="BD747" s="155" t="s">
        <v>43</v>
      </c>
      <c r="BE747" s="303">
        <v>4.2608928571428573</v>
      </c>
      <c r="BF747" s="296" t="s">
        <v>1967</v>
      </c>
      <c r="BG747" s="162">
        <v>42212</v>
      </c>
      <c r="BH747" s="162" t="s">
        <v>1124</v>
      </c>
      <c r="BI747" s="95" t="s">
        <v>2023</v>
      </c>
      <c r="BJ747" s="99">
        <v>37.588300000000004</v>
      </c>
      <c r="BK747" s="307"/>
      <c r="BL747" s="93" t="s">
        <v>2015</v>
      </c>
      <c r="BM747" s="55">
        <v>2</v>
      </c>
      <c r="BN747" s="324" t="s">
        <v>3037</v>
      </c>
      <c r="BO747" s="358">
        <v>1E-3</v>
      </c>
      <c r="BP747" s="358">
        <v>0.221</v>
      </c>
      <c r="BQ747" s="358">
        <v>0</v>
      </c>
      <c r="BR747" s="358">
        <v>0.77400000000000002</v>
      </c>
      <c r="BS747" s="358">
        <v>3.0000000000000001E-3</v>
      </c>
      <c r="BT747" s="358">
        <v>0</v>
      </c>
      <c r="BU747" s="359">
        <v>1E-3</v>
      </c>
      <c r="BV747" s="358">
        <v>7.5074440000000003E-3</v>
      </c>
      <c r="BW747" s="358">
        <v>0.27738183300000002</v>
      </c>
      <c r="BX747" s="358">
        <v>3.4507015000000002E-2</v>
      </c>
      <c r="BY747" s="358">
        <v>0.60611703699999997</v>
      </c>
      <c r="BZ747" s="358">
        <v>2.4078085999999999E-2</v>
      </c>
      <c r="CA747" s="358">
        <v>9.6716200000000004E-6</v>
      </c>
      <c r="CB747" s="359">
        <v>5.0398915000000002E-2</v>
      </c>
      <c r="CC747" s="64">
        <v>296</v>
      </c>
      <c r="CD747" s="64">
        <v>307</v>
      </c>
      <c r="CE747" s="64">
        <v>267</v>
      </c>
      <c r="CF747" s="64">
        <v>284</v>
      </c>
      <c r="CG747" s="64">
        <v>248</v>
      </c>
      <c r="CH747" s="64">
        <v>193</v>
      </c>
      <c r="CI747" s="64">
        <v>213</v>
      </c>
      <c r="CJ747" s="64">
        <v>224</v>
      </c>
      <c r="CK747" s="64">
        <v>226</v>
      </c>
      <c r="CL747" s="327">
        <v>259</v>
      </c>
      <c r="CM747" s="328">
        <v>0.12735153879497199</v>
      </c>
      <c r="CN747" s="328">
        <v>0.12500827869395301</v>
      </c>
      <c r="CO747" s="55" t="s">
        <v>43</v>
      </c>
      <c r="CQ747" s="155"/>
      <c r="CR747" s="318">
        <f>VLOOKUP($C747,'[1]Prioritized List'!$B:$AP,39,FALSE)</f>
        <v>0</v>
      </c>
      <c r="CS747" s="331">
        <v>0</v>
      </c>
      <c r="CT747" s="214">
        <v>0</v>
      </c>
      <c r="CU747" s="302">
        <v>4</v>
      </c>
      <c r="CV747" s="302">
        <v>4</v>
      </c>
      <c r="CW747" s="352" t="s">
        <v>2946</v>
      </c>
      <c r="CY747" s="155"/>
      <c r="CZ747" s="155"/>
      <c r="DA747" s="155"/>
    </row>
    <row r="748" spans="1:105" s="153" customFormat="1">
      <c r="A748" s="55">
        <v>747</v>
      </c>
      <c r="B748" s="150" t="s">
        <v>1416</v>
      </c>
      <c r="C748" s="150" t="s">
        <v>1416</v>
      </c>
      <c r="D748" s="151" t="s">
        <v>29</v>
      </c>
      <c r="E748" s="152"/>
      <c r="G748" s="154"/>
      <c r="H748" s="154"/>
      <c r="I748" s="154"/>
      <c r="J748" s="155"/>
      <c r="K748" s="155" t="s">
        <v>41</v>
      </c>
      <c r="L748" s="155"/>
      <c r="M748" s="158" t="s">
        <v>495</v>
      </c>
      <c r="N748" s="160" t="s">
        <v>794</v>
      </c>
      <c r="O748" s="159" t="s">
        <v>1599</v>
      </c>
      <c r="P748" s="160"/>
      <c r="Q748" s="161" t="s">
        <v>1521</v>
      </c>
      <c r="R748" s="162">
        <v>41917</v>
      </c>
      <c r="S748" s="163" t="s">
        <v>1527</v>
      </c>
      <c r="T748" s="166"/>
      <c r="U748" s="155" t="s">
        <v>66</v>
      </c>
      <c r="W748" s="167"/>
      <c r="X748" s="161" t="s">
        <v>1179</v>
      </c>
      <c r="Y748" s="155"/>
      <c r="Z748" s="155"/>
      <c r="AA748" s="162"/>
      <c r="AB748" s="162"/>
      <c r="AC748" s="269"/>
      <c r="AD748" s="162"/>
      <c r="AE748" s="168"/>
      <c r="AF748" s="282"/>
      <c r="AG748" s="282"/>
      <c r="AH748" s="167">
        <v>42005</v>
      </c>
      <c r="AJ748" s="168"/>
      <c r="AK748" s="162">
        <v>42101</v>
      </c>
      <c r="AL748" s="162"/>
      <c r="AM748" s="71">
        <v>2</v>
      </c>
      <c r="AN748" s="71"/>
      <c r="AO748" s="162">
        <v>42093</v>
      </c>
      <c r="AQ748" s="168"/>
      <c r="AR748" s="162">
        <v>42093</v>
      </c>
      <c r="AS748" s="71"/>
      <c r="AT748" s="282" t="s">
        <v>1967</v>
      </c>
      <c r="AU748" s="168"/>
      <c r="AW748" s="71"/>
      <c r="AX748" s="155"/>
      <c r="AY748">
        <v>43.935166666666674</v>
      </c>
      <c r="AZ748">
        <v>126.98681666666667</v>
      </c>
      <c r="BA748" s="157">
        <v>303</v>
      </c>
      <c r="BB748" s="164">
        <v>1.5</v>
      </c>
      <c r="BC748" s="165"/>
      <c r="BD748" s="155"/>
      <c r="BE748" s="303"/>
      <c r="BF748" s="296" t="s">
        <v>1967</v>
      </c>
      <c r="BG748" s="162">
        <v>42212</v>
      </c>
      <c r="BH748" s="162" t="s">
        <v>1124</v>
      </c>
      <c r="BI748" s="95" t="s">
        <v>2023</v>
      </c>
      <c r="BJ748" s="99">
        <v>39.103899999999996</v>
      </c>
      <c r="BK748" s="307"/>
      <c r="BL748" s="93" t="s">
        <v>2015</v>
      </c>
      <c r="BM748" s="55">
        <v>2</v>
      </c>
      <c r="BN748" s="324" t="s">
        <v>3037</v>
      </c>
      <c r="BO748" s="358">
        <v>0.01</v>
      </c>
      <c r="BP748" s="358">
        <v>0.185</v>
      </c>
      <c r="BQ748" s="358">
        <v>0</v>
      </c>
      <c r="BR748" s="358">
        <v>0.77500000000000002</v>
      </c>
      <c r="BS748" s="358">
        <v>2.7E-2</v>
      </c>
      <c r="BT748" s="358">
        <v>2E-3</v>
      </c>
      <c r="BU748" s="359">
        <v>0</v>
      </c>
      <c r="BV748" s="358">
        <v>1.2302281999999999E-2</v>
      </c>
      <c r="BW748" s="358">
        <v>0.26080798300000002</v>
      </c>
      <c r="BX748" s="358">
        <v>3.3330042999999997E-2</v>
      </c>
      <c r="BY748" s="358">
        <v>0.60936123200000003</v>
      </c>
      <c r="BZ748" s="358">
        <v>3.4326026000000003E-2</v>
      </c>
      <c r="CA748" s="358">
        <v>9.6903200000000008E-6</v>
      </c>
      <c r="CB748" s="359">
        <v>4.9862745E-2</v>
      </c>
      <c r="CC748" s="64">
        <v>296</v>
      </c>
      <c r="CD748" s="64">
        <v>307</v>
      </c>
      <c r="CE748" s="64">
        <v>267</v>
      </c>
      <c r="CF748" s="64">
        <v>285</v>
      </c>
      <c r="CG748" s="64">
        <v>248</v>
      </c>
      <c r="CH748" s="64">
        <v>193</v>
      </c>
      <c r="CI748" s="64">
        <v>214</v>
      </c>
      <c r="CJ748" s="64">
        <v>223</v>
      </c>
      <c r="CK748" s="64">
        <v>226</v>
      </c>
      <c r="CL748" s="327">
        <v>259</v>
      </c>
      <c r="CM748" s="328">
        <v>0.114636613206184</v>
      </c>
      <c r="CN748" s="328">
        <v>0.132645734055748</v>
      </c>
      <c r="CO748" s="55" t="s">
        <v>43</v>
      </c>
      <c r="CQ748" s="155"/>
      <c r="CR748" s="318">
        <f>VLOOKUP($C748,'[1]Prioritized List'!$B:$AP,39,FALSE)</f>
        <v>0</v>
      </c>
      <c r="CS748" s="331">
        <v>0</v>
      </c>
      <c r="CT748" s="214">
        <v>0</v>
      </c>
      <c r="CU748" s="302">
        <v>4</v>
      </c>
      <c r="CV748" s="302">
        <v>4</v>
      </c>
      <c r="CW748" s="352" t="s">
        <v>2947</v>
      </c>
      <c r="CY748" s="155"/>
      <c r="CZ748" s="155"/>
      <c r="DA748" s="155" t="s">
        <v>3040</v>
      </c>
    </row>
    <row r="749" spans="1:105" s="153" customFormat="1">
      <c r="A749" s="55">
        <v>748</v>
      </c>
      <c r="B749" s="150" t="s">
        <v>1417</v>
      </c>
      <c r="C749" s="150" t="s">
        <v>1417</v>
      </c>
      <c r="D749" s="151" t="s">
        <v>29</v>
      </c>
      <c r="E749" s="152"/>
      <c r="G749" s="154"/>
      <c r="H749" s="154"/>
      <c r="I749" s="154"/>
      <c r="J749" s="155"/>
      <c r="K749" s="155" t="s">
        <v>41</v>
      </c>
      <c r="L749" s="155"/>
      <c r="M749" s="158" t="s">
        <v>495</v>
      </c>
      <c r="N749" s="160" t="s">
        <v>794</v>
      </c>
      <c r="O749" s="159" t="s">
        <v>1599</v>
      </c>
      <c r="P749" s="160"/>
      <c r="Q749" s="161" t="s">
        <v>1521</v>
      </c>
      <c r="R749" s="162">
        <v>41917</v>
      </c>
      <c r="S749" s="163" t="s">
        <v>1527</v>
      </c>
      <c r="T749" s="166"/>
      <c r="U749" s="155" t="s">
        <v>66</v>
      </c>
      <c r="W749" s="167"/>
      <c r="X749" s="161" t="s">
        <v>1179</v>
      </c>
      <c r="Y749" s="155"/>
      <c r="Z749" s="155"/>
      <c r="AA749" s="162"/>
      <c r="AB749" s="162"/>
      <c r="AC749" s="269"/>
      <c r="AD749" s="162"/>
      <c r="AE749" s="168"/>
      <c r="AF749" s="282"/>
      <c r="AG749" s="282"/>
      <c r="AH749" s="167">
        <v>42005</v>
      </c>
      <c r="AJ749" s="168"/>
      <c r="AK749" s="162">
        <v>42101</v>
      </c>
      <c r="AL749" s="162" t="s">
        <v>2013</v>
      </c>
      <c r="AM749" s="71">
        <v>2</v>
      </c>
      <c r="AN749" s="71"/>
      <c r="AO749" s="162">
        <v>42093</v>
      </c>
      <c r="AQ749" s="168"/>
      <c r="AR749" s="162">
        <v>42093</v>
      </c>
      <c r="AS749" s="71"/>
      <c r="AT749" s="282" t="s">
        <v>1967</v>
      </c>
      <c r="AU749" s="168"/>
      <c r="AW749" s="71"/>
      <c r="AX749" s="155"/>
      <c r="AY749">
        <v>43.972283333333337</v>
      </c>
      <c r="AZ749">
        <v>127.06853333333335</v>
      </c>
      <c r="BA749" s="157">
        <v>365</v>
      </c>
      <c r="BB749" s="164">
        <v>1.1000000000000001</v>
      </c>
      <c r="BC749" s="165"/>
      <c r="BD749" s="155" t="s">
        <v>43</v>
      </c>
      <c r="BE749" s="303">
        <v>4.3755357142857134</v>
      </c>
      <c r="BF749" s="296" t="s">
        <v>1967</v>
      </c>
      <c r="BG749" s="162">
        <v>42212</v>
      </c>
      <c r="BH749" s="162" t="s">
        <v>1124</v>
      </c>
      <c r="BI749" s="95" t="s">
        <v>2023</v>
      </c>
      <c r="BJ749" s="99">
        <v>38.135599999999997</v>
      </c>
      <c r="BK749" s="307"/>
      <c r="BL749" s="93" t="s">
        <v>2015</v>
      </c>
      <c r="BM749" s="55">
        <v>2</v>
      </c>
      <c r="BN749" s="324" t="s">
        <v>3037</v>
      </c>
      <c r="BO749" s="358">
        <v>0</v>
      </c>
      <c r="BP749" s="358">
        <v>0.20300000000000001</v>
      </c>
      <c r="BQ749" s="358">
        <v>1E-3</v>
      </c>
      <c r="BR749" s="358">
        <v>0.79500000000000004</v>
      </c>
      <c r="BS749" s="358">
        <v>0</v>
      </c>
      <c r="BT749" s="358">
        <v>0</v>
      </c>
      <c r="BU749" s="359">
        <v>1E-3</v>
      </c>
      <c r="BV749" s="358">
        <v>1.210135E-2</v>
      </c>
      <c r="BW749" s="358">
        <v>0.27639939099999999</v>
      </c>
      <c r="BX749" s="358">
        <v>3.4856871999999997E-2</v>
      </c>
      <c r="BY749" s="358">
        <v>0.61193139500000004</v>
      </c>
      <c r="BZ749" s="358">
        <v>1.5025378000000001E-2</v>
      </c>
      <c r="CA749" s="358">
        <v>9.6840000000000008E-6</v>
      </c>
      <c r="CB749" s="359">
        <v>4.9675931E-2</v>
      </c>
      <c r="CC749" s="64">
        <v>296</v>
      </c>
      <c r="CD749" s="64">
        <v>307</v>
      </c>
      <c r="CE749" s="64">
        <v>267</v>
      </c>
      <c r="CF749" s="64">
        <v>283</v>
      </c>
      <c r="CG749" s="64">
        <v>248</v>
      </c>
      <c r="CH749" s="64">
        <v>193</v>
      </c>
      <c r="CI749" s="64">
        <v>213</v>
      </c>
      <c r="CJ749" s="64">
        <v>224</v>
      </c>
      <c r="CK749" s="64">
        <v>226</v>
      </c>
      <c r="CL749" s="327">
        <v>259</v>
      </c>
      <c r="CM749" s="328">
        <v>0.15465973125270899</v>
      </c>
      <c r="CN749" s="328">
        <v>0.117594776604109</v>
      </c>
      <c r="CO749" s="55" t="s">
        <v>43</v>
      </c>
      <c r="CQ749" s="155"/>
      <c r="CR749" s="318">
        <f>VLOOKUP($C749,'[1]Prioritized List'!$B:$AP,39,FALSE)</f>
        <v>0</v>
      </c>
      <c r="CS749" s="331">
        <v>0</v>
      </c>
      <c r="CT749" s="214">
        <v>0</v>
      </c>
      <c r="CU749" s="302">
        <v>4</v>
      </c>
      <c r="CV749" s="302">
        <v>4</v>
      </c>
      <c r="CW749" s="352" t="s">
        <v>2948</v>
      </c>
      <c r="CY749" s="155"/>
      <c r="CZ749" s="155"/>
      <c r="DA749" s="155"/>
    </row>
    <row r="750" spans="1:105" s="153" customFormat="1">
      <c r="A750" s="55">
        <v>749</v>
      </c>
      <c r="B750" s="150" t="s">
        <v>1418</v>
      </c>
      <c r="C750" s="150" t="s">
        <v>1418</v>
      </c>
      <c r="D750" s="151" t="s">
        <v>29</v>
      </c>
      <c r="E750" s="152"/>
      <c r="G750" s="154"/>
      <c r="H750" s="154"/>
      <c r="I750" s="154"/>
      <c r="J750" s="155"/>
      <c r="K750" s="155" t="s">
        <v>41</v>
      </c>
      <c r="L750" s="155"/>
      <c r="M750" s="158" t="s">
        <v>495</v>
      </c>
      <c r="N750" s="160" t="s">
        <v>794</v>
      </c>
      <c r="O750" s="159" t="s">
        <v>1599</v>
      </c>
      <c r="P750" s="160"/>
      <c r="Q750" s="161" t="s">
        <v>1521</v>
      </c>
      <c r="R750" s="162">
        <v>41917</v>
      </c>
      <c r="S750" s="163" t="s">
        <v>1527</v>
      </c>
      <c r="T750" s="166"/>
      <c r="U750" s="155" t="s">
        <v>66</v>
      </c>
      <c r="W750" s="167"/>
      <c r="X750" s="161" t="s">
        <v>1179</v>
      </c>
      <c r="Y750" s="155"/>
      <c r="Z750" s="155"/>
      <c r="AA750" s="162"/>
      <c r="AB750" s="162"/>
      <c r="AC750" s="269"/>
      <c r="AD750" s="162"/>
      <c r="AE750" s="168"/>
      <c r="AF750" s="282"/>
      <c r="AG750" s="282"/>
      <c r="AH750" s="167">
        <v>42005</v>
      </c>
      <c r="AJ750" s="168"/>
      <c r="AK750" s="162">
        <v>42101</v>
      </c>
      <c r="AL750" s="162" t="s">
        <v>2013</v>
      </c>
      <c r="AM750" s="71">
        <v>2</v>
      </c>
      <c r="AN750" s="71">
        <v>1</v>
      </c>
      <c r="AO750" s="162">
        <v>42093</v>
      </c>
      <c r="AQ750" s="168"/>
      <c r="AR750" s="162">
        <v>42093</v>
      </c>
      <c r="AS750" s="71"/>
      <c r="AT750" s="282" t="s">
        <v>1967</v>
      </c>
      <c r="AU750" s="168"/>
      <c r="AW750" s="71"/>
      <c r="AX750" s="155" t="s">
        <v>1967</v>
      </c>
      <c r="AY750">
        <v>43.971333333333334</v>
      </c>
      <c r="AZ750">
        <v>127.07416666666667</v>
      </c>
      <c r="BA750" s="157">
        <v>351</v>
      </c>
      <c r="BB750" s="164">
        <v>2</v>
      </c>
      <c r="BC750" s="165"/>
      <c r="BD750" s="155" t="s">
        <v>43</v>
      </c>
      <c r="BE750" s="303">
        <v>4.4519642857142854</v>
      </c>
      <c r="BF750" s="296" t="s">
        <v>1967</v>
      </c>
      <c r="BG750" s="162">
        <v>42212</v>
      </c>
      <c r="BH750" s="162" t="s">
        <v>1124</v>
      </c>
      <c r="BI750" s="95" t="s">
        <v>2023</v>
      </c>
      <c r="BJ750" s="99">
        <v>32.957300000000004</v>
      </c>
      <c r="BK750" s="307"/>
      <c r="BL750" s="93" t="s">
        <v>2015</v>
      </c>
      <c r="BM750" s="55">
        <v>2</v>
      </c>
      <c r="BN750" s="324" t="s">
        <v>3037</v>
      </c>
      <c r="BO750" s="358">
        <v>1E-3</v>
      </c>
      <c r="BP750" s="358">
        <v>0.20599999999999999</v>
      </c>
      <c r="BQ750" s="358">
        <v>0</v>
      </c>
      <c r="BR750" s="358">
        <v>0.79200000000000004</v>
      </c>
      <c r="BS750" s="358">
        <v>0</v>
      </c>
      <c r="BT750" s="358">
        <v>0</v>
      </c>
      <c r="BU750" s="359">
        <v>0</v>
      </c>
      <c r="BV750" s="358">
        <v>2.1162264E-2</v>
      </c>
      <c r="BW750" s="358">
        <v>0.27950857299999998</v>
      </c>
      <c r="BX750" s="358">
        <v>4.7631891000000003E-2</v>
      </c>
      <c r="BY750" s="358">
        <v>0.59882010699999999</v>
      </c>
      <c r="BZ750" s="358">
        <v>5.8606470000000001E-3</v>
      </c>
      <c r="CA750" s="358">
        <v>9.6962200000000001E-6</v>
      </c>
      <c r="CB750" s="359">
        <v>4.7006821999999997E-2</v>
      </c>
      <c r="CC750" s="64">
        <v>296</v>
      </c>
      <c r="CD750" s="64">
        <v>307</v>
      </c>
      <c r="CE750" s="64">
        <v>267</v>
      </c>
      <c r="CF750" s="64">
        <v>284</v>
      </c>
      <c r="CG750" s="64">
        <v>248</v>
      </c>
      <c r="CH750" s="64">
        <v>193</v>
      </c>
      <c r="CI750" s="64">
        <v>213</v>
      </c>
      <c r="CJ750" s="64">
        <v>224</v>
      </c>
      <c r="CK750" s="64">
        <v>226</v>
      </c>
      <c r="CL750" s="327">
        <v>259</v>
      </c>
      <c r="CM750" s="328">
        <v>0.21889900303424401</v>
      </c>
      <c r="CN750" s="328">
        <v>0.107325194228635</v>
      </c>
      <c r="CO750" s="55" t="s">
        <v>43</v>
      </c>
      <c r="CQ750" s="155"/>
      <c r="CR750" s="318">
        <f>VLOOKUP($C750,'[1]Prioritized List'!$B:$AP,39,FALSE)</f>
        <v>0</v>
      </c>
      <c r="CS750" s="331">
        <v>0</v>
      </c>
      <c r="CT750" s="214">
        <v>0</v>
      </c>
      <c r="CU750" s="302">
        <v>4</v>
      </c>
      <c r="CV750" s="302">
        <v>4</v>
      </c>
      <c r="CW750" s="352" t="s">
        <v>2949</v>
      </c>
      <c r="CY750" s="155"/>
      <c r="CZ750" s="155"/>
      <c r="DA750" s="155"/>
    </row>
    <row r="751" spans="1:105" s="153" customFormat="1">
      <c r="A751" s="55">
        <v>750</v>
      </c>
      <c r="B751" s="150" t="s">
        <v>1419</v>
      </c>
      <c r="C751" s="150" t="s">
        <v>1419</v>
      </c>
      <c r="D751" s="151" t="s">
        <v>29</v>
      </c>
      <c r="E751" s="152"/>
      <c r="G751" s="154"/>
      <c r="H751" s="154"/>
      <c r="I751" s="154"/>
      <c r="J751" s="155"/>
      <c r="K751" s="155" t="s">
        <v>41</v>
      </c>
      <c r="L751" s="155"/>
      <c r="M751" s="158" t="s">
        <v>495</v>
      </c>
      <c r="N751" s="160" t="s">
        <v>794</v>
      </c>
      <c r="O751" s="159" t="s">
        <v>1599</v>
      </c>
      <c r="P751" s="160"/>
      <c r="Q751" s="161" t="s">
        <v>1521</v>
      </c>
      <c r="R751" s="162">
        <v>41917</v>
      </c>
      <c r="S751" s="163" t="s">
        <v>1527</v>
      </c>
      <c r="T751" s="166"/>
      <c r="U751" s="155" t="s">
        <v>66</v>
      </c>
      <c r="W751" s="167"/>
      <c r="X751" s="161" t="s">
        <v>1179</v>
      </c>
      <c r="Y751" s="155"/>
      <c r="Z751" s="155"/>
      <c r="AA751" s="162"/>
      <c r="AB751" s="162"/>
      <c r="AC751" s="269"/>
      <c r="AD751" s="162"/>
      <c r="AE751" s="168"/>
      <c r="AF751" s="282"/>
      <c r="AG751" s="282"/>
      <c r="AH751" s="167">
        <v>42005</v>
      </c>
      <c r="AJ751" s="168"/>
      <c r="AK751" s="162">
        <v>42101</v>
      </c>
      <c r="AL751" s="162" t="s">
        <v>2013</v>
      </c>
      <c r="AM751" s="71">
        <v>2</v>
      </c>
      <c r="AN751" s="71">
        <v>1</v>
      </c>
      <c r="AO751" s="162">
        <v>42093</v>
      </c>
      <c r="AQ751" s="168"/>
      <c r="AR751" s="162">
        <v>42093</v>
      </c>
      <c r="AS751" s="71"/>
      <c r="AT751" s="282" t="s">
        <v>1967</v>
      </c>
      <c r="AU751" s="168"/>
      <c r="AW751" s="71"/>
      <c r="AX751" s="155" t="s">
        <v>1967</v>
      </c>
      <c r="AY751">
        <v>43.925033333333332</v>
      </c>
      <c r="AZ751">
        <v>127.24573333333333</v>
      </c>
      <c r="BA751" s="157">
        <v>370</v>
      </c>
      <c r="BB751" s="164">
        <v>1.1000000000000001</v>
      </c>
      <c r="BC751" s="165"/>
      <c r="BD751" s="155" t="s">
        <v>43</v>
      </c>
      <c r="BE751" s="303">
        <v>4.3373214285714283</v>
      </c>
      <c r="BF751" s="296" t="s">
        <v>2015</v>
      </c>
      <c r="BG751" s="162"/>
      <c r="BH751" s="162"/>
      <c r="BI751" s="95"/>
      <c r="BJ751" s="99"/>
      <c r="BK751" s="307"/>
      <c r="BL751" s="93"/>
      <c r="BM751" s="55"/>
      <c r="BN751" s="55"/>
      <c r="BO751" s="358"/>
      <c r="BP751" s="358"/>
      <c r="BQ751" s="358"/>
      <c r="BR751" s="358"/>
      <c r="BS751" s="358"/>
      <c r="BT751" s="358"/>
      <c r="BU751" s="359"/>
      <c r="BV751" s="358"/>
      <c r="BW751" s="358"/>
      <c r="BX751" s="358"/>
      <c r="BY751" s="358"/>
      <c r="BZ751" s="358"/>
      <c r="CA751" s="358"/>
      <c r="CB751" s="359"/>
      <c r="CC751" s="64"/>
      <c r="CD751" s="64"/>
      <c r="CE751" s="64"/>
      <c r="CF751" s="64"/>
      <c r="CG751" s="64"/>
      <c r="CH751" s="64"/>
      <c r="CI751" s="64"/>
      <c r="CJ751" s="64"/>
      <c r="CK751" s="64"/>
      <c r="CL751" s="327"/>
      <c r="CM751" s="328" t="s">
        <v>2143</v>
      </c>
      <c r="CN751" s="328" t="s">
        <v>2143</v>
      </c>
      <c r="CO751" s="55" t="s">
        <v>2050</v>
      </c>
      <c r="CQ751" s="155"/>
      <c r="CR751" s="318" t="e">
        <f>VLOOKUP($C751,'[1]Prioritized List'!$B:$AP,39,FALSE)</f>
        <v>#N/A</v>
      </c>
      <c r="CS751" s="331">
        <v>0</v>
      </c>
      <c r="CT751" s="214">
        <v>0</v>
      </c>
      <c r="CU751" s="302">
        <v>4</v>
      </c>
      <c r="CV751" s="302">
        <v>4</v>
      </c>
      <c r="CW751" s="353" t="s">
        <v>2143</v>
      </c>
      <c r="CY751" s="155"/>
      <c r="CZ751" s="155"/>
      <c r="DA751" s="155"/>
    </row>
    <row r="752" spans="1:105" s="153" customFormat="1">
      <c r="A752" s="55">
        <v>751</v>
      </c>
      <c r="B752" s="150" t="s">
        <v>1420</v>
      </c>
      <c r="C752" s="150" t="s">
        <v>1420</v>
      </c>
      <c r="D752" s="151" t="s">
        <v>29</v>
      </c>
      <c r="E752" s="152"/>
      <c r="G752" s="154"/>
      <c r="H752" s="154"/>
      <c r="I752" s="154"/>
      <c r="J752" s="155"/>
      <c r="K752" s="155" t="s">
        <v>41</v>
      </c>
      <c r="L752" s="155"/>
      <c r="M752" s="158" t="s">
        <v>495</v>
      </c>
      <c r="N752" s="160" t="s">
        <v>794</v>
      </c>
      <c r="O752" s="159" t="s">
        <v>1599</v>
      </c>
      <c r="P752" s="160"/>
      <c r="Q752" s="161" t="s">
        <v>1521</v>
      </c>
      <c r="R752" s="162">
        <v>41917</v>
      </c>
      <c r="S752" s="163" t="s">
        <v>1527</v>
      </c>
      <c r="T752" s="166"/>
      <c r="U752" s="155" t="s">
        <v>66</v>
      </c>
      <c r="W752" s="167"/>
      <c r="X752" s="161" t="s">
        <v>1179</v>
      </c>
      <c r="Y752" s="155"/>
      <c r="Z752" s="155"/>
      <c r="AA752" s="162"/>
      <c r="AB752" s="162"/>
      <c r="AC752" s="269"/>
      <c r="AD752" s="162"/>
      <c r="AE752" s="168"/>
      <c r="AF752" s="282"/>
      <c r="AG752" s="282"/>
      <c r="AH752" s="167">
        <v>42005</v>
      </c>
      <c r="AJ752" s="168"/>
      <c r="AK752" s="162">
        <v>42101</v>
      </c>
      <c r="AL752" s="162" t="s">
        <v>2013</v>
      </c>
      <c r="AM752" s="71">
        <v>2</v>
      </c>
      <c r="AN752" s="71">
        <v>1</v>
      </c>
      <c r="AO752" s="162">
        <v>42093</v>
      </c>
      <c r="AQ752" s="168"/>
      <c r="AR752" s="162">
        <v>42093</v>
      </c>
      <c r="AS752" s="71"/>
      <c r="AT752" s="282" t="s">
        <v>1967</v>
      </c>
      <c r="AU752" s="168"/>
      <c r="AW752" s="71"/>
      <c r="AX752" s="155" t="s">
        <v>1967</v>
      </c>
      <c r="AY752">
        <v>43.899300000000004</v>
      </c>
      <c r="AZ752">
        <v>127.29346666666666</v>
      </c>
      <c r="BA752" s="157">
        <v>328</v>
      </c>
      <c r="BB752" s="164">
        <v>1.2</v>
      </c>
      <c r="BC752" s="165"/>
      <c r="BD752" s="155"/>
      <c r="BE752" s="303"/>
      <c r="BF752" s="296" t="s">
        <v>1967</v>
      </c>
      <c r="BG752" s="162">
        <v>42212</v>
      </c>
      <c r="BH752" s="162" t="s">
        <v>1124</v>
      </c>
      <c r="BI752" s="95" t="s">
        <v>2023</v>
      </c>
      <c r="BJ752" s="99">
        <v>26.937000000000001</v>
      </c>
      <c r="BK752" s="307"/>
      <c r="BL752" s="93" t="s">
        <v>2015</v>
      </c>
      <c r="BM752" s="55">
        <v>2</v>
      </c>
      <c r="BN752" s="324" t="s">
        <v>3037</v>
      </c>
      <c r="BO752" s="358">
        <v>0</v>
      </c>
      <c r="BP752" s="358">
        <v>0.22700000000000001</v>
      </c>
      <c r="BQ752" s="358">
        <v>0</v>
      </c>
      <c r="BR752" s="358">
        <v>0.77200000000000002</v>
      </c>
      <c r="BS752" s="358">
        <v>0</v>
      </c>
      <c r="BT752" s="358">
        <v>0</v>
      </c>
      <c r="BU752" s="359">
        <v>0</v>
      </c>
      <c r="BV752" s="358">
        <v>2.736837E-2</v>
      </c>
      <c r="BW752" s="358">
        <v>0.28918440200000001</v>
      </c>
      <c r="BX752" s="358">
        <v>4.9275445000000001E-2</v>
      </c>
      <c r="BY752" s="358">
        <v>0.58969232999999999</v>
      </c>
      <c r="BZ752" s="358">
        <v>9.6745599999999994E-6</v>
      </c>
      <c r="CA752" s="358">
        <v>9.6745599999999994E-6</v>
      </c>
      <c r="CB752" s="359">
        <v>4.4460104E-2</v>
      </c>
      <c r="CC752" s="64">
        <v>296</v>
      </c>
      <c r="CD752" s="64">
        <v>307</v>
      </c>
      <c r="CE752" s="64">
        <v>267</v>
      </c>
      <c r="CF752" s="64">
        <v>283</v>
      </c>
      <c r="CG752" s="64">
        <v>248</v>
      </c>
      <c r="CH752" s="64">
        <v>193</v>
      </c>
      <c r="CI752" s="64">
        <v>213</v>
      </c>
      <c r="CJ752" s="64">
        <v>224</v>
      </c>
      <c r="CK752" s="64">
        <v>226</v>
      </c>
      <c r="CL752" s="327">
        <v>259</v>
      </c>
      <c r="CM752" s="328">
        <v>0.23892501083658399</v>
      </c>
      <c r="CN752" s="328">
        <v>0.102441432205642</v>
      </c>
      <c r="CO752" s="55" t="s">
        <v>43</v>
      </c>
      <c r="CQ752" s="155"/>
      <c r="CR752" s="318">
        <f>VLOOKUP($C752,'[1]Prioritized List'!$B:$AP,39,FALSE)</f>
        <v>0</v>
      </c>
      <c r="CS752" s="331">
        <v>0</v>
      </c>
      <c r="CT752" s="214">
        <v>0</v>
      </c>
      <c r="CU752" s="302">
        <v>4</v>
      </c>
      <c r="CV752" s="302">
        <v>3</v>
      </c>
      <c r="CW752" s="352" t="s">
        <v>2950</v>
      </c>
      <c r="CY752" s="155"/>
      <c r="CZ752" s="155"/>
      <c r="DA752" s="155"/>
    </row>
    <row r="753" spans="1:105" s="153" customFormat="1">
      <c r="A753" s="55">
        <v>752</v>
      </c>
      <c r="B753" s="150" t="s">
        <v>1421</v>
      </c>
      <c r="C753" s="150" t="s">
        <v>1421</v>
      </c>
      <c r="D753" s="151" t="s">
        <v>29</v>
      </c>
      <c r="E753" s="152"/>
      <c r="G753" s="154"/>
      <c r="H753" s="154"/>
      <c r="I753" s="154"/>
      <c r="J753" s="155"/>
      <c r="K753" s="155" t="s">
        <v>41</v>
      </c>
      <c r="L753" s="155"/>
      <c r="M753" s="158" t="s">
        <v>495</v>
      </c>
      <c r="N753" s="160" t="s">
        <v>794</v>
      </c>
      <c r="O753" s="159" t="s">
        <v>1599</v>
      </c>
      <c r="P753" s="160"/>
      <c r="Q753" s="161" t="s">
        <v>1521</v>
      </c>
      <c r="R753" s="162">
        <v>41917</v>
      </c>
      <c r="S753" s="163" t="s">
        <v>1527</v>
      </c>
      <c r="T753" s="166"/>
      <c r="U753" s="155" t="s">
        <v>66</v>
      </c>
      <c r="W753" s="167"/>
      <c r="X753" s="161" t="s">
        <v>1179</v>
      </c>
      <c r="Y753" s="155"/>
      <c r="Z753" s="155"/>
      <c r="AA753" s="162"/>
      <c r="AB753" s="162"/>
      <c r="AC753" s="269"/>
      <c r="AD753" s="162"/>
      <c r="AE753" s="168"/>
      <c r="AF753" s="282"/>
      <c r="AG753" s="282"/>
      <c r="AH753" s="167">
        <v>42005</v>
      </c>
      <c r="AJ753" s="168"/>
      <c r="AK753" s="162">
        <v>42101</v>
      </c>
      <c r="AL753" s="162" t="s">
        <v>2013</v>
      </c>
      <c r="AM753" s="71">
        <v>2</v>
      </c>
      <c r="AN753" s="71">
        <v>4</v>
      </c>
      <c r="AO753" s="162">
        <v>42093</v>
      </c>
      <c r="AQ753" s="168"/>
      <c r="AR753" s="162">
        <v>42093</v>
      </c>
      <c r="AS753" s="71"/>
      <c r="AT753" s="282" t="s">
        <v>1967</v>
      </c>
      <c r="AU753" s="168"/>
      <c r="AW753" s="71"/>
      <c r="AX753" s="155" t="s">
        <v>1967</v>
      </c>
      <c r="AY753">
        <v>43.78488333333334</v>
      </c>
      <c r="AZ753">
        <v>127.36865000000002</v>
      </c>
      <c r="BA753" s="157">
        <v>314</v>
      </c>
      <c r="BB753" s="164">
        <v>2</v>
      </c>
      <c r="BC753" s="165"/>
      <c r="BD753" s="155" t="s">
        <v>43</v>
      </c>
      <c r="BE753" s="303">
        <v>4.4519642857142854</v>
      </c>
      <c r="BF753" s="296" t="s">
        <v>1967</v>
      </c>
      <c r="BG753" s="162">
        <v>42212</v>
      </c>
      <c r="BH753" s="162" t="s">
        <v>1124</v>
      </c>
      <c r="BI753" s="95" t="s">
        <v>2023</v>
      </c>
      <c r="BJ753" s="99">
        <v>29.378799999999995</v>
      </c>
      <c r="BK753" s="307"/>
      <c r="BL753" s="93" t="s">
        <v>2015</v>
      </c>
      <c r="BM753" s="55">
        <v>2</v>
      </c>
      <c r="BN753" s="324" t="s">
        <v>3037</v>
      </c>
      <c r="BO753" s="358">
        <v>1E-3</v>
      </c>
      <c r="BP753" s="358">
        <v>0.19900000000000001</v>
      </c>
      <c r="BQ753" s="358">
        <v>3.0000000000000001E-3</v>
      </c>
      <c r="BR753" s="358">
        <v>0.79600000000000004</v>
      </c>
      <c r="BS753" s="358">
        <v>1E-3</v>
      </c>
      <c r="BT753" s="358">
        <v>0</v>
      </c>
      <c r="BU753" s="359">
        <v>0</v>
      </c>
      <c r="BV753" s="358">
        <v>1.7404683000000001E-2</v>
      </c>
      <c r="BW753" s="358">
        <v>0.276643111</v>
      </c>
      <c r="BX753" s="358">
        <v>4.6423743000000003E-2</v>
      </c>
      <c r="BY753" s="358">
        <v>0.60207039100000004</v>
      </c>
      <c r="BZ753" s="358">
        <v>6.4581789999999997E-3</v>
      </c>
      <c r="CA753" s="358">
        <v>9.6403199999999995E-6</v>
      </c>
      <c r="CB753" s="359">
        <v>5.0990252E-2</v>
      </c>
      <c r="CC753" s="64">
        <v>296</v>
      </c>
      <c r="CD753" s="64">
        <v>307</v>
      </c>
      <c r="CE753" s="64">
        <v>267</v>
      </c>
      <c r="CF753" s="64">
        <v>284</v>
      </c>
      <c r="CG753" s="64">
        <v>248</v>
      </c>
      <c r="CH753" s="64">
        <v>193</v>
      </c>
      <c r="CI753" s="64">
        <v>214</v>
      </c>
      <c r="CJ753" s="64">
        <v>223</v>
      </c>
      <c r="CK753" s="64">
        <v>226</v>
      </c>
      <c r="CL753" s="327">
        <v>259</v>
      </c>
      <c r="CM753" s="328">
        <v>0.189250108365843</v>
      </c>
      <c r="CN753" s="328">
        <v>0.110493299116054</v>
      </c>
      <c r="CO753" s="55" t="s">
        <v>43</v>
      </c>
      <c r="CQ753" s="155"/>
      <c r="CR753" s="318">
        <f>VLOOKUP($C753,'[1]Prioritized List'!$B:$AP,39,FALSE)</f>
        <v>0</v>
      </c>
      <c r="CS753" s="331">
        <v>0</v>
      </c>
      <c r="CT753" s="214">
        <v>0</v>
      </c>
      <c r="CU753" s="302">
        <v>4</v>
      </c>
      <c r="CV753" s="302">
        <v>3</v>
      </c>
      <c r="CW753" s="352" t="s">
        <v>2951</v>
      </c>
      <c r="CY753" s="155"/>
      <c r="CZ753" s="155"/>
      <c r="DA753" s="155"/>
    </row>
    <row r="754" spans="1:105" s="153" customFormat="1">
      <c r="A754" s="55">
        <v>753</v>
      </c>
      <c r="B754" s="150" t="s">
        <v>1422</v>
      </c>
      <c r="C754" s="150" t="s">
        <v>1422</v>
      </c>
      <c r="D754" s="151" t="s">
        <v>29</v>
      </c>
      <c r="E754" s="152"/>
      <c r="G754" s="154"/>
      <c r="H754" s="154"/>
      <c r="I754" s="154"/>
      <c r="J754" s="155"/>
      <c r="K754" s="155" t="s">
        <v>41</v>
      </c>
      <c r="L754" s="155"/>
      <c r="M754" s="158" t="s">
        <v>495</v>
      </c>
      <c r="N754" s="160" t="s">
        <v>794</v>
      </c>
      <c r="O754" s="159" t="s">
        <v>1599</v>
      </c>
      <c r="P754" s="160"/>
      <c r="Q754" s="161" t="s">
        <v>1521</v>
      </c>
      <c r="R754" s="162">
        <v>41917</v>
      </c>
      <c r="S754" s="163" t="s">
        <v>1527</v>
      </c>
      <c r="T754" s="166"/>
      <c r="U754" s="155" t="s">
        <v>66</v>
      </c>
      <c r="W754" s="167"/>
      <c r="X754" s="161" t="s">
        <v>1179</v>
      </c>
      <c r="Y754" s="155"/>
      <c r="Z754" s="155"/>
      <c r="AA754" s="162"/>
      <c r="AB754" s="162"/>
      <c r="AC754" s="269"/>
      <c r="AD754" s="162"/>
      <c r="AE754" s="168"/>
      <c r="AF754" s="282"/>
      <c r="AG754" s="282"/>
      <c r="AH754" s="167">
        <v>42005</v>
      </c>
      <c r="AJ754" s="168"/>
      <c r="AK754" s="162">
        <v>42101</v>
      </c>
      <c r="AL754" s="162"/>
      <c r="AM754" s="71">
        <v>2</v>
      </c>
      <c r="AN754" s="71"/>
      <c r="AO754" s="162">
        <v>42093</v>
      </c>
      <c r="AQ754" s="168"/>
      <c r="AR754" s="162">
        <v>42093</v>
      </c>
      <c r="AS754" s="71"/>
      <c r="AT754" s="282" t="s">
        <v>1967</v>
      </c>
      <c r="AU754" s="168"/>
      <c r="AW754" s="71"/>
      <c r="AX754" s="155"/>
      <c r="AY754">
        <v>43.783516666666664</v>
      </c>
      <c r="AZ754">
        <v>127.36995</v>
      </c>
      <c r="BA754" s="157">
        <v>309</v>
      </c>
      <c r="BB754" s="164">
        <v>1</v>
      </c>
      <c r="BC754" s="165"/>
      <c r="BD754" s="155" t="s">
        <v>43</v>
      </c>
      <c r="BE754" s="303">
        <v>4.3946428571428573</v>
      </c>
      <c r="BF754" s="296" t="s">
        <v>1967</v>
      </c>
      <c r="BG754" s="162">
        <v>42212</v>
      </c>
      <c r="BH754" s="162" t="s">
        <v>1124</v>
      </c>
      <c r="BI754" s="95" t="s">
        <v>2023</v>
      </c>
      <c r="BJ754" s="99">
        <v>34.683399999999992</v>
      </c>
      <c r="BK754" s="307"/>
      <c r="BL754" s="93" t="s">
        <v>2015</v>
      </c>
      <c r="BM754" s="55">
        <v>2</v>
      </c>
      <c r="BN754" s="324" t="s">
        <v>3037</v>
      </c>
      <c r="BO754" s="358">
        <v>1E-3</v>
      </c>
      <c r="BP754" s="358">
        <v>0.20899999999999999</v>
      </c>
      <c r="BQ754" s="358">
        <v>0</v>
      </c>
      <c r="BR754" s="358">
        <v>0.78400000000000003</v>
      </c>
      <c r="BS754" s="358">
        <v>1E-3</v>
      </c>
      <c r="BT754" s="358">
        <v>3.0000000000000001E-3</v>
      </c>
      <c r="BU754" s="359">
        <v>1E-3</v>
      </c>
      <c r="BV754" s="358">
        <v>7.8163309999999993E-3</v>
      </c>
      <c r="BW754" s="358">
        <v>0.269211231</v>
      </c>
      <c r="BX754" s="358">
        <v>3.2281677000000002E-2</v>
      </c>
      <c r="BY754" s="358">
        <v>0.61179844800000005</v>
      </c>
      <c r="BZ754" s="358">
        <v>2.409244E-2</v>
      </c>
      <c r="CA754" s="358">
        <v>9.6716200000000004E-6</v>
      </c>
      <c r="CB754" s="359">
        <v>5.4790202000000003E-2</v>
      </c>
      <c r="CC754" s="64">
        <v>296</v>
      </c>
      <c r="CD754" s="64">
        <v>307</v>
      </c>
      <c r="CE754" s="64">
        <v>267</v>
      </c>
      <c r="CF754" s="64">
        <v>282</v>
      </c>
      <c r="CG754" s="64">
        <v>248</v>
      </c>
      <c r="CH754" s="64">
        <v>193</v>
      </c>
      <c r="CI754" s="64">
        <v>213</v>
      </c>
      <c r="CJ754" s="64">
        <v>224</v>
      </c>
      <c r="CK754" s="64">
        <v>226</v>
      </c>
      <c r="CL754" s="327">
        <v>259</v>
      </c>
      <c r="CM754" s="328">
        <v>0.119693685883543</v>
      </c>
      <c r="CN754" s="328">
        <v>0.12654695860552101</v>
      </c>
      <c r="CO754" s="55" t="s">
        <v>43</v>
      </c>
      <c r="CQ754" s="155"/>
      <c r="CR754" s="318">
        <f>VLOOKUP($C754,'[1]Prioritized List'!$B:$AP,39,FALSE)</f>
        <v>0</v>
      </c>
      <c r="CS754" s="331">
        <v>0</v>
      </c>
      <c r="CT754" s="214">
        <v>0</v>
      </c>
      <c r="CU754" s="302">
        <v>4</v>
      </c>
      <c r="CV754" s="302">
        <v>3</v>
      </c>
      <c r="CW754" s="352" t="s">
        <v>2952</v>
      </c>
      <c r="CY754" s="155"/>
      <c r="CZ754" s="155"/>
      <c r="DA754" s="155"/>
    </row>
    <row r="755" spans="1:105" s="153" customFormat="1">
      <c r="A755" s="55">
        <v>754</v>
      </c>
      <c r="B755" s="150" t="s">
        <v>1423</v>
      </c>
      <c r="C755" s="150" t="s">
        <v>1423</v>
      </c>
      <c r="D755" s="151" t="s">
        <v>29</v>
      </c>
      <c r="E755" s="152"/>
      <c r="G755" s="154"/>
      <c r="H755" s="154"/>
      <c r="I755" s="154"/>
      <c r="J755" s="155"/>
      <c r="K755" s="155" t="s">
        <v>41</v>
      </c>
      <c r="L755" s="155"/>
      <c r="M755" s="158" t="s">
        <v>495</v>
      </c>
      <c r="N755" s="160" t="s">
        <v>794</v>
      </c>
      <c r="O755" s="159" t="s">
        <v>1599</v>
      </c>
      <c r="P755" s="160"/>
      <c r="Q755" s="161" t="s">
        <v>1521</v>
      </c>
      <c r="R755" s="162">
        <v>41917</v>
      </c>
      <c r="S755" s="163" t="s">
        <v>1527</v>
      </c>
      <c r="T755" s="166"/>
      <c r="U755" s="155" t="s">
        <v>66</v>
      </c>
      <c r="W755" s="167"/>
      <c r="X755" s="161" t="s">
        <v>1179</v>
      </c>
      <c r="Y755" s="155"/>
      <c r="Z755" s="155"/>
      <c r="AA755" s="162"/>
      <c r="AB755" s="162"/>
      <c r="AC755" s="269"/>
      <c r="AD755" s="162"/>
      <c r="AE755" s="168"/>
      <c r="AF755" s="282"/>
      <c r="AG755" s="282"/>
      <c r="AH755" s="167">
        <v>42005</v>
      </c>
      <c r="AJ755" s="168"/>
      <c r="AK755" s="162">
        <v>42101</v>
      </c>
      <c r="AL755" s="162"/>
      <c r="AM755" s="71">
        <v>2</v>
      </c>
      <c r="AN755" s="71"/>
      <c r="AO755" s="162">
        <v>42093</v>
      </c>
      <c r="AQ755" s="168"/>
      <c r="AR755" s="162">
        <v>42093</v>
      </c>
      <c r="AS755" s="71"/>
      <c r="AT755" s="282" t="s">
        <v>1967</v>
      </c>
      <c r="AU755" s="168"/>
      <c r="AW755" s="71"/>
      <c r="AX755" s="155"/>
      <c r="AY755">
        <v>43.711383333333337</v>
      </c>
      <c r="AZ755">
        <v>127.49594999999999</v>
      </c>
      <c r="BA755" s="157">
        <v>339</v>
      </c>
      <c r="BB755" s="164">
        <v>1.9</v>
      </c>
      <c r="BC755" s="165"/>
      <c r="BD755" s="155"/>
      <c r="BE755" s="303"/>
      <c r="BF755" s="296" t="s">
        <v>1967</v>
      </c>
      <c r="BG755" s="162">
        <v>42212</v>
      </c>
      <c r="BH755" s="162" t="s">
        <v>1124</v>
      </c>
      <c r="BI755" s="95" t="s">
        <v>2023</v>
      </c>
      <c r="BJ755" s="99">
        <v>28.073699999999999</v>
      </c>
      <c r="BK755" s="307"/>
      <c r="BL755" s="93" t="s">
        <v>2015</v>
      </c>
      <c r="BM755" s="55">
        <v>2</v>
      </c>
      <c r="BN755" s="324" t="s">
        <v>3037</v>
      </c>
      <c r="BO755" s="358">
        <v>1E-3</v>
      </c>
      <c r="BP755" s="358">
        <v>0.19800000000000001</v>
      </c>
      <c r="BQ755" s="358">
        <v>0</v>
      </c>
      <c r="BR755" s="358">
        <v>0.79500000000000004</v>
      </c>
      <c r="BS755" s="358">
        <v>0</v>
      </c>
      <c r="BT755" s="358">
        <v>5.0000000000000001E-3</v>
      </c>
      <c r="BU755" s="359">
        <v>0</v>
      </c>
      <c r="BV755" s="358">
        <v>1.8313734000000002E-2</v>
      </c>
      <c r="BW755" s="358">
        <v>0.27057807299999997</v>
      </c>
      <c r="BX755" s="358">
        <v>3.9913828999999998E-2</v>
      </c>
      <c r="BY755" s="358">
        <v>0.60066097799999996</v>
      </c>
      <c r="BZ755" s="358">
        <v>1.5449233E-2</v>
      </c>
      <c r="CA755" s="358">
        <v>9.6526699999999995E-6</v>
      </c>
      <c r="CB755" s="359">
        <v>5.5074499999999998E-2</v>
      </c>
      <c r="CC755" s="64">
        <v>296</v>
      </c>
      <c r="CD755" s="64">
        <v>307</v>
      </c>
      <c r="CE755" s="64">
        <v>267</v>
      </c>
      <c r="CF755" s="64">
        <v>284</v>
      </c>
      <c r="CG755" s="64">
        <v>248</v>
      </c>
      <c r="CH755" s="64">
        <v>193</v>
      </c>
      <c r="CI755" s="64">
        <v>213</v>
      </c>
      <c r="CJ755" s="64">
        <v>224</v>
      </c>
      <c r="CK755" s="64">
        <v>226</v>
      </c>
      <c r="CL755" s="327">
        <v>259</v>
      </c>
      <c r="CM755" s="328">
        <v>0.16691229591099599</v>
      </c>
      <c r="CN755" s="328">
        <v>0.116826806340837</v>
      </c>
      <c r="CO755" s="55" t="s">
        <v>43</v>
      </c>
      <c r="CQ755" s="155"/>
      <c r="CR755" s="318">
        <f>VLOOKUP($C755,'[1]Prioritized List'!$B:$AP,39,FALSE)</f>
        <v>0</v>
      </c>
      <c r="CS755" s="331">
        <v>0</v>
      </c>
      <c r="CT755" s="214">
        <v>0</v>
      </c>
      <c r="CU755" s="302">
        <v>4</v>
      </c>
      <c r="CV755" s="302">
        <v>3</v>
      </c>
      <c r="CW755" s="352" t="s">
        <v>2953</v>
      </c>
      <c r="CY755" s="155"/>
      <c r="CZ755" s="155"/>
      <c r="DA755" s="155"/>
    </row>
    <row r="756" spans="1:105" s="153" customFormat="1">
      <c r="A756" s="55">
        <v>755</v>
      </c>
      <c r="B756" s="150" t="s">
        <v>1424</v>
      </c>
      <c r="C756" s="150" t="s">
        <v>1424</v>
      </c>
      <c r="D756" s="151" t="s">
        <v>29</v>
      </c>
      <c r="E756" s="152"/>
      <c r="G756" s="154"/>
      <c r="H756" s="154"/>
      <c r="I756" s="154"/>
      <c r="J756" s="155"/>
      <c r="K756" s="155" t="s">
        <v>41</v>
      </c>
      <c r="L756" s="155"/>
      <c r="M756" s="158" t="s">
        <v>495</v>
      </c>
      <c r="N756" s="160" t="s">
        <v>794</v>
      </c>
      <c r="O756" s="159" t="s">
        <v>1599</v>
      </c>
      <c r="P756" s="160"/>
      <c r="Q756" s="161" t="s">
        <v>1521</v>
      </c>
      <c r="R756" s="162">
        <v>41917</v>
      </c>
      <c r="S756" s="163" t="s">
        <v>1527</v>
      </c>
      <c r="T756" s="166"/>
      <c r="U756" s="155" t="s">
        <v>66</v>
      </c>
      <c r="W756" s="167"/>
      <c r="X756" s="161" t="s">
        <v>1179</v>
      </c>
      <c r="Y756" s="155"/>
      <c r="Z756" s="155"/>
      <c r="AA756" s="162"/>
      <c r="AB756" s="162"/>
      <c r="AC756" s="269"/>
      <c r="AD756" s="162"/>
      <c r="AE756" s="168"/>
      <c r="AF756" s="282"/>
      <c r="AG756" s="282"/>
      <c r="AH756" s="167">
        <v>42005</v>
      </c>
      <c r="AJ756" s="168"/>
      <c r="AK756" s="162">
        <v>42101</v>
      </c>
      <c r="AL756" s="162" t="s">
        <v>2013</v>
      </c>
      <c r="AM756" s="71">
        <v>2</v>
      </c>
      <c r="AN756" s="71">
        <v>1</v>
      </c>
      <c r="AO756" s="162">
        <v>42093</v>
      </c>
      <c r="AQ756" s="168"/>
      <c r="AR756" s="162">
        <v>42093</v>
      </c>
      <c r="AS756" s="71"/>
      <c r="AT756" s="282" t="s">
        <v>1967</v>
      </c>
      <c r="AU756" s="168"/>
      <c r="AW756" s="71"/>
      <c r="AX756" s="155" t="s">
        <v>1967</v>
      </c>
      <c r="AY756">
        <v>43.654199999999996</v>
      </c>
      <c r="AZ756">
        <v>127.70288333333333</v>
      </c>
      <c r="BA756" s="157">
        <v>481</v>
      </c>
      <c r="BB756" s="164">
        <v>1.7</v>
      </c>
      <c r="BC756" s="165"/>
      <c r="BD756" s="155" t="s">
        <v>43</v>
      </c>
      <c r="BE756" s="303">
        <v>4.3946428571428573</v>
      </c>
      <c r="BF756" s="296" t="s">
        <v>1967</v>
      </c>
      <c r="BG756" s="162">
        <v>42212</v>
      </c>
      <c r="BH756" s="162" t="s">
        <v>1124</v>
      </c>
      <c r="BI756" s="95" t="s">
        <v>2023</v>
      </c>
      <c r="BJ756" s="99">
        <v>46.9345</v>
      </c>
      <c r="BK756" s="307"/>
      <c r="BL756" s="93" t="s">
        <v>2015</v>
      </c>
      <c r="BM756" s="55">
        <v>2</v>
      </c>
      <c r="BN756" s="324" t="s">
        <v>3037</v>
      </c>
      <c r="BO756" s="358">
        <v>0</v>
      </c>
      <c r="BP756" s="358">
        <v>0.17499999999999999</v>
      </c>
      <c r="BQ756" s="358">
        <v>0</v>
      </c>
      <c r="BR756" s="358">
        <v>0.81899999999999995</v>
      </c>
      <c r="BS756" s="358">
        <v>0</v>
      </c>
      <c r="BT756" s="358">
        <v>1E-3</v>
      </c>
      <c r="BU756" s="359">
        <v>3.0000000000000001E-3</v>
      </c>
      <c r="BV756" s="358">
        <v>1.9189847999999999E-2</v>
      </c>
      <c r="BW756" s="358">
        <v>0.28174049099999998</v>
      </c>
      <c r="BX756" s="358">
        <v>5.4616051999999998E-2</v>
      </c>
      <c r="BY756" s="358">
        <v>0.59140929799999997</v>
      </c>
      <c r="BZ756" s="358">
        <v>9.6584900000000001E-6</v>
      </c>
      <c r="CA756" s="358">
        <v>9.6584900000000001E-6</v>
      </c>
      <c r="CB756" s="359">
        <v>5.3024993999999999E-2</v>
      </c>
      <c r="CC756" s="64">
        <v>296</v>
      </c>
      <c r="CD756" s="64">
        <v>307</v>
      </c>
      <c r="CE756" s="64">
        <v>266</v>
      </c>
      <c r="CF756" s="64">
        <v>283</v>
      </c>
      <c r="CG756" s="64">
        <v>248</v>
      </c>
      <c r="CH756" s="64">
        <v>193</v>
      </c>
      <c r="CI756" s="64">
        <v>213</v>
      </c>
      <c r="CJ756" s="64">
        <v>224</v>
      </c>
      <c r="CK756" s="64">
        <v>226</v>
      </c>
      <c r="CL756" s="327">
        <v>259</v>
      </c>
      <c r="CM756" s="328">
        <v>0.26724461782979297</v>
      </c>
      <c r="CN756" s="328">
        <v>0.10971329415940401</v>
      </c>
      <c r="CO756" s="55" t="s">
        <v>43</v>
      </c>
      <c r="CQ756" s="155"/>
      <c r="CR756" s="318">
        <f>VLOOKUP($C756,'[1]Prioritized List'!$B:$AP,39,FALSE)</f>
        <v>0</v>
      </c>
      <c r="CS756" s="331">
        <v>0</v>
      </c>
      <c r="CT756" s="214">
        <v>0</v>
      </c>
      <c r="CU756" s="302">
        <v>4</v>
      </c>
      <c r="CV756" s="302">
        <v>4</v>
      </c>
      <c r="CW756" s="352" t="s">
        <v>2954</v>
      </c>
      <c r="CY756" s="155"/>
      <c r="CZ756" s="155"/>
      <c r="DA756" s="155"/>
    </row>
    <row r="757" spans="1:105" s="153" customFormat="1">
      <c r="A757" s="55">
        <v>756</v>
      </c>
      <c r="B757" s="150" t="s">
        <v>1425</v>
      </c>
      <c r="C757" s="150" t="s">
        <v>1425</v>
      </c>
      <c r="D757" s="151" t="s">
        <v>29</v>
      </c>
      <c r="E757" s="152"/>
      <c r="G757" s="154"/>
      <c r="H757" s="154"/>
      <c r="I757" s="154"/>
      <c r="J757" s="155"/>
      <c r="K757" s="155" t="s">
        <v>41</v>
      </c>
      <c r="L757" s="155"/>
      <c r="M757" s="158" t="s">
        <v>495</v>
      </c>
      <c r="N757" s="160" t="s">
        <v>794</v>
      </c>
      <c r="O757" s="159" t="s">
        <v>1601</v>
      </c>
      <c r="P757" s="160" t="s">
        <v>1602</v>
      </c>
      <c r="Q757" s="161" t="s">
        <v>1521</v>
      </c>
      <c r="R757" s="162">
        <v>41917</v>
      </c>
      <c r="S757" s="163" t="s">
        <v>1527</v>
      </c>
      <c r="T757" s="166"/>
      <c r="U757" s="155" t="s">
        <v>66</v>
      </c>
      <c r="W757" s="167"/>
      <c r="X757" s="161" t="s">
        <v>1179</v>
      </c>
      <c r="Y757" s="155"/>
      <c r="Z757" s="155"/>
      <c r="AA757" s="162"/>
      <c r="AB757" s="162"/>
      <c r="AC757" s="269"/>
      <c r="AD757" s="162"/>
      <c r="AE757" s="168"/>
      <c r="AF757" s="282"/>
      <c r="AG757" s="282"/>
      <c r="AH757" s="167">
        <v>42005</v>
      </c>
      <c r="AJ757" s="168"/>
      <c r="AK757" s="162">
        <v>42101</v>
      </c>
      <c r="AL757" s="162" t="s">
        <v>2013</v>
      </c>
      <c r="AM757" s="71">
        <v>2</v>
      </c>
      <c r="AN757" s="71">
        <v>1</v>
      </c>
      <c r="AO757" s="162">
        <v>42093</v>
      </c>
      <c r="AQ757" s="168"/>
      <c r="AR757" s="162">
        <v>42093</v>
      </c>
      <c r="AS757" s="71"/>
      <c r="AT757" s="282" t="s">
        <v>1967</v>
      </c>
      <c r="AU757" s="168"/>
      <c r="AW757" s="71"/>
      <c r="AX757" s="155" t="s">
        <v>1967</v>
      </c>
      <c r="AY757">
        <v>43.545233333333336</v>
      </c>
      <c r="AZ757">
        <v>127.79943333333333</v>
      </c>
      <c r="BA757" s="157">
        <v>558</v>
      </c>
      <c r="BB757" s="164">
        <v>1.4</v>
      </c>
      <c r="BC757" s="165"/>
      <c r="BD757" s="155" t="s">
        <v>43</v>
      </c>
      <c r="BE757" s="303">
        <v>4.4328571428571424</v>
      </c>
      <c r="BF757" s="296" t="s">
        <v>1967</v>
      </c>
      <c r="BG757" s="162">
        <v>42212</v>
      </c>
      <c r="BH757" s="162" t="s">
        <v>1124</v>
      </c>
      <c r="BI757" s="95" t="s">
        <v>2023</v>
      </c>
      <c r="BJ757" s="99">
        <v>26.5581</v>
      </c>
      <c r="BK757" s="307"/>
      <c r="BL757" s="93"/>
      <c r="BM757" s="55"/>
      <c r="BN757" s="55"/>
      <c r="BO757" s="358"/>
      <c r="BP757" s="358"/>
      <c r="BQ757" s="358"/>
      <c r="BR757" s="358"/>
      <c r="BS757" s="358"/>
      <c r="BT757" s="358"/>
      <c r="BU757" s="359"/>
      <c r="BV757" s="358"/>
      <c r="BW757" s="358"/>
      <c r="BX757" s="358"/>
      <c r="BY757" s="358"/>
      <c r="BZ757" s="358"/>
      <c r="CA757" s="358"/>
      <c r="CB757" s="359"/>
      <c r="CC757" s="64">
        <v>296</v>
      </c>
      <c r="CD757" s="64">
        <v>307</v>
      </c>
      <c r="CE757" s="64">
        <v>267</v>
      </c>
      <c r="CF757" s="64">
        <v>285</v>
      </c>
      <c r="CG757" s="64">
        <v>248</v>
      </c>
      <c r="CH757" s="64">
        <v>193</v>
      </c>
      <c r="CI757" s="64">
        <v>214</v>
      </c>
      <c r="CJ757" s="64">
        <v>223</v>
      </c>
      <c r="CK757" s="64">
        <v>226</v>
      </c>
      <c r="CL757" s="327">
        <v>259</v>
      </c>
      <c r="CM757" s="328" t="s">
        <v>2143</v>
      </c>
      <c r="CN757" s="328" t="s">
        <v>2143</v>
      </c>
      <c r="CO757" s="55" t="s">
        <v>2050</v>
      </c>
      <c r="CQ757" s="155"/>
      <c r="CR757" s="318">
        <f>VLOOKUP($C757,'[1]Prioritized List'!$B:$AP,39,FALSE)</f>
        <v>0</v>
      </c>
      <c r="CS757" s="331">
        <v>0</v>
      </c>
      <c r="CT757" s="214">
        <v>0</v>
      </c>
      <c r="CU757" s="302">
        <v>4</v>
      </c>
      <c r="CV757" s="302">
        <v>4</v>
      </c>
      <c r="CW757" s="353" t="s">
        <v>2143</v>
      </c>
      <c r="CY757" s="155"/>
      <c r="CZ757" s="155"/>
      <c r="DA757" s="155"/>
    </row>
    <row r="758" spans="1:105" s="153" customFormat="1">
      <c r="A758" s="55">
        <v>757</v>
      </c>
      <c r="B758" s="150" t="s">
        <v>1426</v>
      </c>
      <c r="C758" s="150" t="s">
        <v>1426</v>
      </c>
      <c r="D758" s="151" t="s">
        <v>29</v>
      </c>
      <c r="E758" s="152"/>
      <c r="G758" s="154"/>
      <c r="H758" s="154"/>
      <c r="I758" s="154"/>
      <c r="J758" s="155"/>
      <c r="K758" s="155" t="s">
        <v>41</v>
      </c>
      <c r="L758" s="155"/>
      <c r="M758" s="158" t="s">
        <v>495</v>
      </c>
      <c r="N758" s="160" t="s">
        <v>794</v>
      </c>
      <c r="O758" s="159" t="s">
        <v>1601</v>
      </c>
      <c r="P758" s="160" t="s">
        <v>1602</v>
      </c>
      <c r="Q758" s="161" t="s">
        <v>1521</v>
      </c>
      <c r="R758" s="162">
        <v>41917</v>
      </c>
      <c r="S758" s="163" t="s">
        <v>1527</v>
      </c>
      <c r="T758" s="166"/>
      <c r="U758" s="155" t="s">
        <v>66</v>
      </c>
      <c r="W758" s="167"/>
      <c r="X758" s="161" t="s">
        <v>1179</v>
      </c>
      <c r="Y758" s="155"/>
      <c r="Z758" s="155"/>
      <c r="AA758" s="162"/>
      <c r="AB758" s="162"/>
      <c r="AC758" s="269"/>
      <c r="AD758" s="162"/>
      <c r="AE758" s="168"/>
      <c r="AF758" s="282"/>
      <c r="AG758" s="282"/>
      <c r="AH758" s="167">
        <v>42005</v>
      </c>
      <c r="AJ758" s="168"/>
      <c r="AK758" s="162">
        <v>42101</v>
      </c>
      <c r="AL758" s="162"/>
      <c r="AM758" s="71">
        <v>2</v>
      </c>
      <c r="AN758" s="71"/>
      <c r="AO758" s="162">
        <v>42093</v>
      </c>
      <c r="AQ758" s="168"/>
      <c r="AR758" s="162">
        <v>42093</v>
      </c>
      <c r="AS758" s="71"/>
      <c r="AT758" s="282" t="s">
        <v>1967</v>
      </c>
      <c r="AU758" s="168"/>
      <c r="AW758" s="71"/>
      <c r="AX758" s="155"/>
      <c r="AY758">
        <v>43.540833333333332</v>
      </c>
      <c r="AZ758">
        <v>128.00196666666668</v>
      </c>
      <c r="BA758" s="157">
        <v>517</v>
      </c>
      <c r="BB758" s="164">
        <v>1.1000000000000001</v>
      </c>
      <c r="BC758" s="165"/>
      <c r="BD758" s="155" t="s">
        <v>43</v>
      </c>
      <c r="BE758" s="303">
        <v>4.3946428571428573</v>
      </c>
      <c r="BF758" s="296" t="s">
        <v>1967</v>
      </c>
      <c r="BG758" s="162">
        <v>42212</v>
      </c>
      <c r="BH758" s="162" t="s">
        <v>1124</v>
      </c>
      <c r="BI758" s="95" t="s">
        <v>2023</v>
      </c>
      <c r="BJ758" s="99">
        <v>28.663099999999996</v>
      </c>
      <c r="BK758" s="307"/>
      <c r="BL758" s="93" t="s">
        <v>2015</v>
      </c>
      <c r="BM758" s="55">
        <v>2</v>
      </c>
      <c r="BN758" s="324" t="s">
        <v>3037</v>
      </c>
      <c r="BO758" s="358">
        <v>0</v>
      </c>
      <c r="BP758" s="358">
        <v>0.20499999999999999</v>
      </c>
      <c r="BQ758" s="358">
        <v>1E-3</v>
      </c>
      <c r="BR758" s="358">
        <v>0.79200000000000004</v>
      </c>
      <c r="BS758" s="358">
        <v>0</v>
      </c>
      <c r="BT758" s="358">
        <v>0</v>
      </c>
      <c r="BU758" s="359">
        <v>1E-3</v>
      </c>
      <c r="BV758" s="358">
        <v>1.8399348999999999E-2</v>
      </c>
      <c r="BW758" s="358">
        <v>0.291937216</v>
      </c>
      <c r="BX758" s="358">
        <v>4.8602144999999999E-2</v>
      </c>
      <c r="BY758" s="358">
        <v>0.59443420400000002</v>
      </c>
      <c r="BZ758" s="358">
        <v>1.473006E-3</v>
      </c>
      <c r="CA758" s="358">
        <v>9.6688199999999994E-6</v>
      </c>
      <c r="CB758" s="359">
        <v>4.5144412000000002E-2</v>
      </c>
      <c r="CC758" s="64">
        <v>296</v>
      </c>
      <c r="CD758" s="64">
        <v>307</v>
      </c>
      <c r="CE758" s="64">
        <v>267</v>
      </c>
      <c r="CF758" s="64">
        <v>285</v>
      </c>
      <c r="CG758" s="64">
        <v>248</v>
      </c>
      <c r="CH758" s="64">
        <v>193</v>
      </c>
      <c r="CI758" s="64">
        <v>214</v>
      </c>
      <c r="CJ758" s="64">
        <v>223</v>
      </c>
      <c r="CK758" s="64">
        <v>226</v>
      </c>
      <c r="CL758" s="327">
        <v>259</v>
      </c>
      <c r="CM758" s="328">
        <v>0.182603669989886</v>
      </c>
      <c r="CN758" s="328">
        <v>0.10878172947747999</v>
      </c>
      <c r="CO758" s="55" t="s">
        <v>43</v>
      </c>
      <c r="CQ758" s="155"/>
      <c r="CR758" s="318">
        <f>VLOOKUP($C758,'[1]Prioritized List'!$B:$AP,39,FALSE)</f>
        <v>0</v>
      </c>
      <c r="CS758" s="331">
        <v>0</v>
      </c>
      <c r="CT758" s="214">
        <v>0</v>
      </c>
      <c r="CU758" s="302">
        <v>4</v>
      </c>
      <c r="CV758" s="302">
        <v>4</v>
      </c>
      <c r="CW758" s="352" t="s">
        <v>2955</v>
      </c>
      <c r="CY758" s="155"/>
      <c r="CZ758" s="155"/>
      <c r="DA758" s="155"/>
    </row>
    <row r="759" spans="1:105" s="153" customFormat="1">
      <c r="A759" s="55">
        <v>758</v>
      </c>
      <c r="B759" s="150" t="s">
        <v>1427</v>
      </c>
      <c r="C759" s="150" t="s">
        <v>1427</v>
      </c>
      <c r="D759" s="151" t="s">
        <v>29</v>
      </c>
      <c r="E759" s="152"/>
      <c r="G759" s="154"/>
      <c r="H759" s="154"/>
      <c r="I759" s="154"/>
      <c r="J759" s="155"/>
      <c r="K759" s="155" t="s">
        <v>41</v>
      </c>
      <c r="L759" s="155"/>
      <c r="M759" s="158" t="s">
        <v>495</v>
      </c>
      <c r="N759" s="160" t="s">
        <v>794</v>
      </c>
      <c r="O759" s="159" t="s">
        <v>1603</v>
      </c>
      <c r="P759" s="160" t="s">
        <v>1604</v>
      </c>
      <c r="Q759" s="161" t="s">
        <v>1521</v>
      </c>
      <c r="R759" s="162">
        <v>41917</v>
      </c>
      <c r="S759" s="163" t="s">
        <v>1527</v>
      </c>
      <c r="T759" s="166"/>
      <c r="U759" s="155" t="s">
        <v>66</v>
      </c>
      <c r="W759" s="167"/>
      <c r="X759" s="161" t="s">
        <v>1179</v>
      </c>
      <c r="Y759" s="155"/>
      <c r="Z759" s="155"/>
      <c r="AA759" s="162"/>
      <c r="AB759" s="162"/>
      <c r="AC759" s="269"/>
      <c r="AD759" s="162"/>
      <c r="AE759" s="168"/>
      <c r="AF759" s="282"/>
      <c r="AG759" s="282"/>
      <c r="AH759" s="167">
        <v>42005</v>
      </c>
      <c r="AJ759" s="168"/>
      <c r="AK759" s="162">
        <v>42101</v>
      </c>
      <c r="AL759" s="162" t="s">
        <v>2013</v>
      </c>
      <c r="AM759" s="71">
        <v>2</v>
      </c>
      <c r="AN759" s="71">
        <v>1</v>
      </c>
      <c r="AO759" s="162">
        <v>42093</v>
      </c>
      <c r="AQ759" s="168"/>
      <c r="AR759" s="162">
        <v>42093</v>
      </c>
      <c r="AS759" s="71"/>
      <c r="AT759" s="282" t="s">
        <v>1967</v>
      </c>
      <c r="AU759" s="168"/>
      <c r="AW759" s="71"/>
      <c r="AX759" s="155" t="s">
        <v>1967</v>
      </c>
      <c r="AY759">
        <v>43.410983333333327</v>
      </c>
      <c r="AZ759">
        <v>128.24748333333335</v>
      </c>
      <c r="BA759" s="157">
        <v>528</v>
      </c>
      <c r="BB759" s="164">
        <v>1.1000000000000001</v>
      </c>
      <c r="BC759" s="165"/>
      <c r="BD759" s="155" t="s">
        <v>43</v>
      </c>
      <c r="BE759" s="303">
        <v>4.2608928571428573</v>
      </c>
      <c r="BF759" s="296" t="s">
        <v>2015</v>
      </c>
      <c r="BG759" s="162"/>
      <c r="BH759" s="162"/>
      <c r="BI759" s="95"/>
      <c r="BJ759" s="99"/>
      <c r="BK759" s="307"/>
      <c r="BL759" s="93"/>
      <c r="BM759" s="55"/>
      <c r="BN759" s="55"/>
      <c r="BO759" s="358"/>
      <c r="BP759" s="358"/>
      <c r="BQ759" s="358"/>
      <c r="BR759" s="358"/>
      <c r="BS759" s="358"/>
      <c r="BT759" s="358"/>
      <c r="BU759" s="359"/>
      <c r="BV759" s="358"/>
      <c r="BW759" s="358"/>
      <c r="BX759" s="358"/>
      <c r="BY759" s="358"/>
      <c r="BZ759" s="358"/>
      <c r="CA759" s="358"/>
      <c r="CB759" s="359"/>
      <c r="CC759" s="64"/>
      <c r="CD759" s="64"/>
      <c r="CE759" s="64"/>
      <c r="CF759" s="64"/>
      <c r="CG759" s="64"/>
      <c r="CH759" s="64"/>
      <c r="CI759" s="64"/>
      <c r="CJ759" s="64"/>
      <c r="CK759" s="64"/>
      <c r="CL759" s="327"/>
      <c r="CM759" s="328" t="s">
        <v>2143</v>
      </c>
      <c r="CN759" s="328" t="s">
        <v>2143</v>
      </c>
      <c r="CO759" s="55" t="s">
        <v>2050</v>
      </c>
      <c r="CQ759" s="155"/>
      <c r="CR759" s="318" t="e">
        <f>VLOOKUP($C759,'[1]Prioritized List'!$B:$AP,39,FALSE)</f>
        <v>#N/A</v>
      </c>
      <c r="CS759" s="331">
        <v>0</v>
      </c>
      <c r="CT759" s="214">
        <v>0</v>
      </c>
      <c r="CU759" s="302">
        <v>4</v>
      </c>
      <c r="CV759" s="302">
        <v>4</v>
      </c>
      <c r="CW759" s="353" t="s">
        <v>2143</v>
      </c>
      <c r="CY759" s="155"/>
      <c r="CZ759" s="155"/>
      <c r="DA759" s="155"/>
    </row>
    <row r="760" spans="1:105" s="153" customFormat="1">
      <c r="A760" s="55">
        <v>759</v>
      </c>
      <c r="B760" s="150" t="s">
        <v>1428</v>
      </c>
      <c r="C760" s="150" t="s">
        <v>1428</v>
      </c>
      <c r="D760" s="151" t="s">
        <v>29</v>
      </c>
      <c r="E760" s="152"/>
      <c r="G760" s="154"/>
      <c r="H760" s="154"/>
      <c r="I760" s="154"/>
      <c r="J760" s="155"/>
      <c r="K760" s="155" t="s">
        <v>41</v>
      </c>
      <c r="L760" s="155"/>
      <c r="M760" s="158" t="s">
        <v>495</v>
      </c>
      <c r="N760" s="160" t="s">
        <v>794</v>
      </c>
      <c r="O760" s="159" t="s">
        <v>1603</v>
      </c>
      <c r="P760" s="160" t="s">
        <v>1605</v>
      </c>
      <c r="Q760" s="161" t="s">
        <v>1521</v>
      </c>
      <c r="R760" s="162">
        <v>41917</v>
      </c>
      <c r="S760" s="163" t="s">
        <v>1527</v>
      </c>
      <c r="T760" s="166"/>
      <c r="U760" s="155" t="s">
        <v>54</v>
      </c>
      <c r="W760" s="167"/>
      <c r="X760" s="161" t="s">
        <v>1179</v>
      </c>
      <c r="Y760" s="155"/>
      <c r="Z760" s="155"/>
      <c r="AA760" s="162"/>
      <c r="AB760" s="162"/>
      <c r="AC760" s="269"/>
      <c r="AD760" s="162"/>
      <c r="AE760" s="168"/>
      <c r="AF760" s="282"/>
      <c r="AG760" s="282"/>
      <c r="AH760" s="167">
        <v>42005</v>
      </c>
      <c r="AJ760" s="168"/>
      <c r="AK760" s="162">
        <v>42101</v>
      </c>
      <c r="AL760" s="162" t="s">
        <v>2013</v>
      </c>
      <c r="AM760" s="71">
        <v>2</v>
      </c>
      <c r="AN760" s="71">
        <v>1</v>
      </c>
      <c r="AO760" s="162">
        <v>42093</v>
      </c>
      <c r="AQ760" s="168"/>
      <c r="AR760" s="162">
        <v>42093</v>
      </c>
      <c r="AS760" s="71"/>
      <c r="AT760" s="282" t="s">
        <v>1967</v>
      </c>
      <c r="AU760" s="168"/>
      <c r="AW760" s="71"/>
      <c r="AX760" s="155" t="s">
        <v>1967</v>
      </c>
      <c r="AY760">
        <v>43.596100000000007</v>
      </c>
      <c r="AZ760">
        <v>128.47963333333334</v>
      </c>
      <c r="BA760" s="157">
        <v>428</v>
      </c>
      <c r="BB760" s="164">
        <v>1</v>
      </c>
      <c r="BC760" s="165"/>
      <c r="BD760" s="155"/>
      <c r="BE760" s="303"/>
      <c r="BF760" s="296" t="s">
        <v>1967</v>
      </c>
      <c r="BG760" s="162">
        <v>42212</v>
      </c>
      <c r="BH760" s="162" t="s">
        <v>1124</v>
      </c>
      <c r="BI760" s="95" t="s">
        <v>2023</v>
      </c>
      <c r="BJ760" s="99">
        <v>28.2</v>
      </c>
      <c r="BK760" s="307"/>
      <c r="BL760" s="93" t="s">
        <v>2015</v>
      </c>
      <c r="BM760" s="55">
        <v>2</v>
      </c>
      <c r="BN760" s="324" t="s">
        <v>3037</v>
      </c>
      <c r="BO760" s="358">
        <v>0</v>
      </c>
      <c r="BP760" s="358">
        <v>0.20200000000000001</v>
      </c>
      <c r="BQ760" s="358">
        <v>1E-3</v>
      </c>
      <c r="BR760" s="358">
        <v>0.79500000000000004</v>
      </c>
      <c r="BS760" s="358">
        <v>1E-3</v>
      </c>
      <c r="BT760" s="358">
        <v>1E-3</v>
      </c>
      <c r="BU760" s="359">
        <v>1E-3</v>
      </c>
      <c r="BV760" s="358">
        <v>1.9503295E-2</v>
      </c>
      <c r="BW760" s="358">
        <v>0.29561109099999999</v>
      </c>
      <c r="BX760" s="358">
        <v>5.1642873999999998E-2</v>
      </c>
      <c r="BY760" s="358">
        <v>0.58459257499999995</v>
      </c>
      <c r="BZ760" s="358">
        <v>9.6638799999999994E-6</v>
      </c>
      <c r="CA760" s="358">
        <v>9.6638799999999994E-6</v>
      </c>
      <c r="CB760" s="359">
        <v>4.8630837000000003E-2</v>
      </c>
      <c r="CC760" s="64">
        <v>296</v>
      </c>
      <c r="CD760" s="64">
        <v>307</v>
      </c>
      <c r="CE760" s="64">
        <v>267</v>
      </c>
      <c r="CF760" s="64">
        <v>285</v>
      </c>
      <c r="CG760" s="64">
        <v>248</v>
      </c>
      <c r="CH760" s="64">
        <v>193</v>
      </c>
      <c r="CI760" s="64">
        <v>214</v>
      </c>
      <c r="CJ760" s="64">
        <v>223</v>
      </c>
      <c r="CK760" s="64">
        <v>226</v>
      </c>
      <c r="CL760" s="327">
        <v>259</v>
      </c>
      <c r="CM760" s="328">
        <v>0.20800462360930499</v>
      </c>
      <c r="CN760" s="328">
        <v>0.10606779289962399</v>
      </c>
      <c r="CO760" s="55" t="s">
        <v>43</v>
      </c>
      <c r="CQ760" s="155"/>
      <c r="CR760" s="318">
        <f>VLOOKUP($C760,'[1]Prioritized List'!$B:$AP,39,FALSE)</f>
        <v>0</v>
      </c>
      <c r="CS760" s="331">
        <v>0</v>
      </c>
      <c r="CT760" s="214">
        <v>0</v>
      </c>
      <c r="CU760" s="302">
        <v>5</v>
      </c>
      <c r="CV760" s="302">
        <v>4</v>
      </c>
      <c r="CW760" s="352" t="s">
        <v>2956</v>
      </c>
      <c r="CY760" s="155"/>
      <c r="CZ760" s="155"/>
      <c r="DA760" s="155"/>
    </row>
    <row r="761" spans="1:105" s="153" customFormat="1">
      <c r="A761" s="55">
        <v>760</v>
      </c>
      <c r="B761" s="150" t="s">
        <v>1429</v>
      </c>
      <c r="C761" s="150" t="s">
        <v>1429</v>
      </c>
      <c r="D761" s="151" t="s">
        <v>29</v>
      </c>
      <c r="E761" s="152"/>
      <c r="G761" s="154"/>
      <c r="H761" s="154"/>
      <c r="I761" s="154"/>
      <c r="J761" s="155"/>
      <c r="K761" s="155" t="s">
        <v>41</v>
      </c>
      <c r="L761" s="155"/>
      <c r="M761" s="158" t="s">
        <v>495</v>
      </c>
      <c r="N761" s="160" t="s">
        <v>794</v>
      </c>
      <c r="O761" s="159" t="s">
        <v>1603</v>
      </c>
      <c r="P761" s="160" t="s">
        <v>1605</v>
      </c>
      <c r="Q761" s="161" t="s">
        <v>1521</v>
      </c>
      <c r="R761" s="162">
        <v>41917</v>
      </c>
      <c r="S761" s="163" t="s">
        <v>1527</v>
      </c>
      <c r="T761" s="166"/>
      <c r="U761" s="155" t="s">
        <v>66</v>
      </c>
      <c r="W761" s="167"/>
      <c r="X761" s="161" t="s">
        <v>1179</v>
      </c>
      <c r="Y761" s="155"/>
      <c r="Z761" s="155"/>
      <c r="AA761" s="162"/>
      <c r="AB761" s="162"/>
      <c r="AC761" s="269"/>
      <c r="AD761" s="162"/>
      <c r="AE761" s="168"/>
      <c r="AF761" s="282"/>
      <c r="AG761" s="282"/>
      <c r="AH761" s="167">
        <v>42005</v>
      </c>
      <c r="AJ761" s="168"/>
      <c r="AK761" s="162">
        <v>42101</v>
      </c>
      <c r="AL761" s="162" t="s">
        <v>2013</v>
      </c>
      <c r="AM761" s="71">
        <v>2</v>
      </c>
      <c r="AN761" s="71">
        <v>1</v>
      </c>
      <c r="AO761" s="162">
        <v>42093</v>
      </c>
      <c r="AQ761" s="168"/>
      <c r="AR761" s="162">
        <v>42093</v>
      </c>
      <c r="AS761" s="71"/>
      <c r="AT761" s="282" t="s">
        <v>1967</v>
      </c>
      <c r="AU761" s="168"/>
      <c r="AW761" s="71"/>
      <c r="AX761" s="155" t="s">
        <v>1967</v>
      </c>
      <c r="AY761">
        <v>43.619333333333337</v>
      </c>
      <c r="AZ761">
        <v>128.51741666666666</v>
      </c>
      <c r="BA761" s="157">
        <v>419</v>
      </c>
      <c r="BB761" s="164">
        <v>1.5</v>
      </c>
      <c r="BC761" s="165"/>
      <c r="BD761" s="155" t="s">
        <v>43</v>
      </c>
      <c r="BE761" s="303">
        <v>4.4137499999999994</v>
      </c>
      <c r="BF761" s="296" t="s">
        <v>1967</v>
      </c>
      <c r="BG761" s="162">
        <v>42212</v>
      </c>
      <c r="BH761" s="162" t="s">
        <v>1124</v>
      </c>
      <c r="BI761" s="95" t="s">
        <v>2023</v>
      </c>
      <c r="BJ761" s="99">
        <v>32.957300000000004</v>
      </c>
      <c r="BK761" s="307"/>
      <c r="BL761" s="93" t="s">
        <v>2015</v>
      </c>
      <c r="BM761" s="55">
        <v>2</v>
      </c>
      <c r="BN761" s="324" t="s">
        <v>3037</v>
      </c>
      <c r="BO761" s="358">
        <v>0</v>
      </c>
      <c r="BP761" s="358">
        <v>0.21299999999999999</v>
      </c>
      <c r="BQ761" s="358">
        <v>0</v>
      </c>
      <c r="BR761" s="358">
        <v>0.78500000000000003</v>
      </c>
      <c r="BS761" s="358">
        <v>1E-3</v>
      </c>
      <c r="BT761" s="358">
        <v>0</v>
      </c>
      <c r="BU761" s="359">
        <v>0</v>
      </c>
      <c r="BV761" s="358">
        <v>8.1496510000000008E-3</v>
      </c>
      <c r="BW761" s="358">
        <v>0.29759321399999999</v>
      </c>
      <c r="BX761" s="358">
        <v>3.8687275E-2</v>
      </c>
      <c r="BY761" s="358">
        <v>0.60072163700000003</v>
      </c>
      <c r="BZ761" s="358">
        <v>6.9728480000000002E-3</v>
      </c>
      <c r="CA761" s="358">
        <v>9.7531800000000004E-6</v>
      </c>
      <c r="CB761" s="359">
        <v>4.7865621999999997E-2</v>
      </c>
      <c r="CC761" s="64">
        <v>296</v>
      </c>
      <c r="CD761" s="64">
        <v>307</v>
      </c>
      <c r="CE761" s="64">
        <v>268</v>
      </c>
      <c r="CF761" s="64">
        <v>283</v>
      </c>
      <c r="CG761" s="64">
        <v>248</v>
      </c>
      <c r="CH761" s="64">
        <v>193</v>
      </c>
      <c r="CI761" s="64">
        <v>213</v>
      </c>
      <c r="CJ761" s="64">
        <v>224</v>
      </c>
      <c r="CK761" s="64">
        <v>226</v>
      </c>
      <c r="CL761" s="327">
        <v>259</v>
      </c>
      <c r="CM761" s="328">
        <v>0.15272359485623499</v>
      </c>
      <c r="CN761" s="328">
        <v>0.118144611186903</v>
      </c>
      <c r="CO761" s="55" t="s">
        <v>43</v>
      </c>
      <c r="CQ761" s="155"/>
      <c r="CR761" s="318">
        <f>VLOOKUP($C761,'[1]Prioritized List'!$B:$AP,39,FALSE)</f>
        <v>0</v>
      </c>
      <c r="CS761" s="331">
        <v>0</v>
      </c>
      <c r="CT761" s="214">
        <v>0</v>
      </c>
      <c r="CU761" s="302">
        <v>5</v>
      </c>
      <c r="CV761" s="302">
        <v>4</v>
      </c>
      <c r="CW761" s="352" t="s">
        <v>2957</v>
      </c>
      <c r="CY761" s="155"/>
      <c r="CZ761" s="155"/>
      <c r="DA761" s="155"/>
    </row>
    <row r="762" spans="1:105" s="153" customFormat="1">
      <c r="A762" s="55">
        <v>761</v>
      </c>
      <c r="B762" s="150" t="s">
        <v>1430</v>
      </c>
      <c r="C762" s="150" t="s">
        <v>1430</v>
      </c>
      <c r="D762" s="151" t="s">
        <v>29</v>
      </c>
      <c r="E762" s="152"/>
      <c r="G762" s="154"/>
      <c r="H762" s="154"/>
      <c r="I762" s="154"/>
      <c r="J762" s="155"/>
      <c r="K762" s="155" t="s">
        <v>41</v>
      </c>
      <c r="L762" s="155"/>
      <c r="M762" s="158" t="s">
        <v>495</v>
      </c>
      <c r="N762" s="160" t="s">
        <v>1606</v>
      </c>
      <c r="O762" s="159" t="s">
        <v>1607</v>
      </c>
      <c r="P762" s="160" t="s">
        <v>1608</v>
      </c>
      <c r="Q762" s="161" t="s">
        <v>1521</v>
      </c>
      <c r="R762" s="162">
        <v>41917</v>
      </c>
      <c r="S762" s="163" t="s">
        <v>1527</v>
      </c>
      <c r="T762" s="166"/>
      <c r="U762" s="155" t="s">
        <v>54</v>
      </c>
      <c r="W762" s="167"/>
      <c r="X762" s="161" t="s">
        <v>1179</v>
      </c>
      <c r="Y762" s="155"/>
      <c r="Z762" s="155"/>
      <c r="AA762" s="162"/>
      <c r="AB762" s="162"/>
      <c r="AC762" s="269"/>
      <c r="AD762" s="162"/>
      <c r="AE762" s="168"/>
      <c r="AF762" s="282"/>
      <c r="AG762" s="282"/>
      <c r="AH762" s="167">
        <v>42005</v>
      </c>
      <c r="AJ762" s="168"/>
      <c r="AK762" s="162">
        <v>42101</v>
      </c>
      <c r="AL762" s="162" t="s">
        <v>2013</v>
      </c>
      <c r="AM762" s="71">
        <v>2</v>
      </c>
      <c r="AN762" s="71">
        <v>1</v>
      </c>
      <c r="AO762" s="162">
        <v>42093</v>
      </c>
      <c r="AQ762" s="168"/>
      <c r="AR762" s="162">
        <v>42093</v>
      </c>
      <c r="AS762" s="71"/>
      <c r="AT762" s="282" t="s">
        <v>1967</v>
      </c>
      <c r="AU762" s="168"/>
      <c r="AW762" s="71"/>
      <c r="AX762" s="155" t="s">
        <v>1967</v>
      </c>
      <c r="AY762">
        <v>43.753966666666663</v>
      </c>
      <c r="AZ762">
        <v>128.74565000000001</v>
      </c>
      <c r="BA762" s="157">
        <v>361</v>
      </c>
      <c r="BB762" s="164">
        <v>0.7</v>
      </c>
      <c r="BC762" s="165"/>
      <c r="BD762" s="155"/>
      <c r="BE762" s="303"/>
      <c r="BF762" s="296" t="s">
        <v>1967</v>
      </c>
      <c r="BG762" s="162">
        <v>42212</v>
      </c>
      <c r="BH762" s="162" t="s">
        <v>1124</v>
      </c>
      <c r="BI762" s="95" t="s">
        <v>2023</v>
      </c>
      <c r="BJ762" s="99">
        <v>33.20989999999999</v>
      </c>
      <c r="BK762" s="307"/>
      <c r="BL762" s="93" t="s">
        <v>2015</v>
      </c>
      <c r="BM762" s="55">
        <v>2</v>
      </c>
      <c r="BN762" s="324" t="s">
        <v>3037</v>
      </c>
      <c r="BO762" s="358">
        <v>2E-3</v>
      </c>
      <c r="BP762" s="358">
        <v>0.22800000000000001</v>
      </c>
      <c r="BQ762" s="358">
        <v>1E-3</v>
      </c>
      <c r="BR762" s="358">
        <v>0.76700000000000002</v>
      </c>
      <c r="BS762" s="358">
        <v>1E-3</v>
      </c>
      <c r="BT762" s="358">
        <v>1E-3</v>
      </c>
      <c r="BU762" s="359">
        <v>1E-3</v>
      </c>
      <c r="BV762" s="358">
        <v>7.0732260000000002E-3</v>
      </c>
      <c r="BW762" s="358">
        <v>0.29800459499999998</v>
      </c>
      <c r="BX762" s="358">
        <v>4.3905364000000002E-2</v>
      </c>
      <c r="BY762" s="358">
        <v>0.59552718900000001</v>
      </c>
      <c r="BZ762" s="358">
        <v>1.1612391999999999E-2</v>
      </c>
      <c r="CA762" s="358">
        <v>9.7442799999999995E-6</v>
      </c>
      <c r="CB762" s="359">
        <v>4.3867491000000002E-2</v>
      </c>
      <c r="CC762" s="64">
        <v>296</v>
      </c>
      <c r="CD762" s="64">
        <v>308</v>
      </c>
      <c r="CE762" s="64">
        <v>267</v>
      </c>
      <c r="CF762" s="64">
        <v>285</v>
      </c>
      <c r="CG762" s="64">
        <v>248</v>
      </c>
      <c r="CH762" s="64">
        <v>193</v>
      </c>
      <c r="CI762" s="64">
        <v>214</v>
      </c>
      <c r="CJ762" s="64">
        <v>223</v>
      </c>
      <c r="CK762" s="64">
        <v>226</v>
      </c>
      <c r="CL762" s="327">
        <v>259</v>
      </c>
      <c r="CM762" s="328">
        <v>0.17604392428839799</v>
      </c>
      <c r="CN762" s="328">
        <v>0.11766562620559</v>
      </c>
      <c r="CO762" s="55" t="s">
        <v>43</v>
      </c>
      <c r="CQ762" s="155"/>
      <c r="CR762" s="318">
        <f>VLOOKUP($C762,'[1]Prioritized List'!$B:$AP,39,FALSE)</f>
        <v>0</v>
      </c>
      <c r="CS762" s="331">
        <v>0</v>
      </c>
      <c r="CT762" s="214">
        <v>0</v>
      </c>
      <c r="CU762" s="302">
        <v>5</v>
      </c>
      <c r="CV762" s="302">
        <v>4</v>
      </c>
      <c r="CW762" s="352" t="s">
        <v>2958</v>
      </c>
      <c r="CY762" s="155"/>
      <c r="CZ762" s="155"/>
      <c r="DA762" s="155"/>
    </row>
    <row r="763" spans="1:105" s="153" customFormat="1">
      <c r="A763" s="55">
        <v>762</v>
      </c>
      <c r="B763" s="150" t="s">
        <v>1431</v>
      </c>
      <c r="C763" s="150" t="s">
        <v>1431</v>
      </c>
      <c r="D763" s="151" t="s">
        <v>29</v>
      </c>
      <c r="E763" s="152"/>
      <c r="G763" s="154"/>
      <c r="H763" s="154"/>
      <c r="I763" s="154"/>
      <c r="J763" s="155"/>
      <c r="K763" s="155" t="s">
        <v>41</v>
      </c>
      <c r="L763" s="155"/>
      <c r="M763" s="158" t="s">
        <v>495</v>
      </c>
      <c r="N763" s="160" t="s">
        <v>1606</v>
      </c>
      <c r="O763" s="159" t="s">
        <v>1607</v>
      </c>
      <c r="P763" s="160" t="s">
        <v>1609</v>
      </c>
      <c r="Q763" s="161" t="s">
        <v>1521</v>
      </c>
      <c r="R763" s="162">
        <v>41917</v>
      </c>
      <c r="S763" s="163" t="s">
        <v>1527</v>
      </c>
      <c r="T763" s="166"/>
      <c r="U763" s="155" t="s">
        <v>66</v>
      </c>
      <c r="W763" s="167"/>
      <c r="X763" s="161" t="s">
        <v>1179</v>
      </c>
      <c r="Y763" s="155"/>
      <c r="Z763" s="155"/>
      <c r="AA763" s="162"/>
      <c r="AB763" s="162"/>
      <c r="AC763" s="269"/>
      <c r="AD763" s="162"/>
      <c r="AE763" s="168"/>
      <c r="AF763" s="282"/>
      <c r="AG763" s="282"/>
      <c r="AH763" s="167">
        <v>42005</v>
      </c>
      <c r="AJ763" s="168"/>
      <c r="AK763" s="162">
        <v>42101</v>
      </c>
      <c r="AL763" s="162"/>
      <c r="AM763" s="71">
        <v>2</v>
      </c>
      <c r="AN763" s="71"/>
      <c r="AO763" s="162">
        <v>42093</v>
      </c>
      <c r="AQ763" s="168"/>
      <c r="AR763" s="162">
        <v>42093</v>
      </c>
      <c r="AS763" s="71"/>
      <c r="AT763" s="282" t="s">
        <v>1967</v>
      </c>
      <c r="AU763" s="168"/>
      <c r="AW763" s="71"/>
      <c r="AX763" s="155"/>
      <c r="AY763">
        <v>43.750499999999995</v>
      </c>
      <c r="AZ763">
        <v>128.74796666666666</v>
      </c>
      <c r="BA763" s="157">
        <v>360</v>
      </c>
      <c r="BB763" s="164">
        <v>0.6</v>
      </c>
      <c r="BC763" s="165"/>
      <c r="BD763" s="155" t="s">
        <v>43</v>
      </c>
      <c r="BE763" s="303">
        <v>4.5092857142857143</v>
      </c>
      <c r="BF763" s="296" t="s">
        <v>1967</v>
      </c>
      <c r="BG763" s="162">
        <v>42212</v>
      </c>
      <c r="BH763" s="162" t="s">
        <v>1124</v>
      </c>
      <c r="BI763" s="95" t="s">
        <v>2023</v>
      </c>
      <c r="BJ763" s="99">
        <v>25.337199999999999</v>
      </c>
      <c r="BK763" s="307"/>
      <c r="BL763" s="93" t="s">
        <v>2015</v>
      </c>
      <c r="BM763" s="55">
        <v>2</v>
      </c>
      <c r="BN763" s="324" t="s">
        <v>3037</v>
      </c>
      <c r="BO763" s="358">
        <v>0</v>
      </c>
      <c r="BP763" s="358">
        <v>0.23300000000000001</v>
      </c>
      <c r="BQ763" s="358">
        <v>0</v>
      </c>
      <c r="BR763" s="358">
        <v>0.76600000000000001</v>
      </c>
      <c r="BS763" s="358">
        <v>0</v>
      </c>
      <c r="BT763" s="358">
        <v>0</v>
      </c>
      <c r="BU763" s="359">
        <v>0</v>
      </c>
      <c r="BV763" s="358">
        <v>1.987278E-2</v>
      </c>
      <c r="BW763" s="358">
        <v>0.30074542799999998</v>
      </c>
      <c r="BX763" s="358">
        <v>4.8506671000000001E-2</v>
      </c>
      <c r="BY763" s="358">
        <v>0.582897357</v>
      </c>
      <c r="BZ763" s="358">
        <v>1.6165820000000001E-3</v>
      </c>
      <c r="CA763" s="358">
        <v>9.7189400000000005E-6</v>
      </c>
      <c r="CB763" s="359">
        <v>4.6351463000000002E-2</v>
      </c>
      <c r="CC763" s="64">
        <v>296</v>
      </c>
      <c r="CD763" s="64">
        <v>307</v>
      </c>
      <c r="CE763" s="64">
        <v>267</v>
      </c>
      <c r="CF763" s="64">
        <v>283</v>
      </c>
      <c r="CG763" s="64">
        <v>248</v>
      </c>
      <c r="CH763" s="64">
        <v>193</v>
      </c>
      <c r="CI763" s="64">
        <v>214</v>
      </c>
      <c r="CJ763" s="64">
        <v>224</v>
      </c>
      <c r="CK763" s="64">
        <v>226</v>
      </c>
      <c r="CL763" s="327">
        <v>259</v>
      </c>
      <c r="CM763" s="328">
        <v>0.21384193035688501</v>
      </c>
      <c r="CN763" s="328">
        <v>0.10681859952214701</v>
      </c>
      <c r="CO763" s="55" t="s">
        <v>43</v>
      </c>
      <c r="CQ763" s="155"/>
      <c r="CR763" s="318">
        <f>VLOOKUP($C763,'[1]Prioritized List'!$B:$AP,39,FALSE)</f>
        <v>0</v>
      </c>
      <c r="CS763" s="331">
        <v>0</v>
      </c>
      <c r="CT763" s="214">
        <v>0</v>
      </c>
      <c r="CU763" s="302">
        <v>5</v>
      </c>
      <c r="CV763" s="302">
        <v>4</v>
      </c>
      <c r="CW763" s="352" t="s">
        <v>2959</v>
      </c>
      <c r="CY763" s="155"/>
      <c r="CZ763" s="155"/>
      <c r="DA763" s="155"/>
    </row>
    <row r="764" spans="1:105" s="153" customFormat="1">
      <c r="A764" s="55">
        <v>763</v>
      </c>
      <c r="B764" s="150" t="s">
        <v>1432</v>
      </c>
      <c r="C764" s="150" t="s">
        <v>1432</v>
      </c>
      <c r="D764" s="151" t="s">
        <v>29</v>
      </c>
      <c r="E764" s="152"/>
      <c r="G764" s="154"/>
      <c r="H764" s="154"/>
      <c r="I764" s="154"/>
      <c r="J764" s="155"/>
      <c r="K764" s="155" t="s">
        <v>41</v>
      </c>
      <c r="L764" s="155"/>
      <c r="M764" s="158" t="s">
        <v>495</v>
      </c>
      <c r="N764" s="160" t="s">
        <v>1606</v>
      </c>
      <c r="O764" s="159" t="s">
        <v>1610</v>
      </c>
      <c r="P764" s="160" t="s">
        <v>1611</v>
      </c>
      <c r="Q764" s="161" t="s">
        <v>1521</v>
      </c>
      <c r="R764" s="162">
        <v>41917</v>
      </c>
      <c r="S764" s="163" t="s">
        <v>1527</v>
      </c>
      <c r="T764" s="166"/>
      <c r="U764" s="155" t="s">
        <v>66</v>
      </c>
      <c r="W764" s="167"/>
      <c r="X764" s="161" t="s">
        <v>1179</v>
      </c>
      <c r="Y764" s="155"/>
      <c r="Z764" s="155"/>
      <c r="AA764" s="162"/>
      <c r="AB764" s="162"/>
      <c r="AC764" s="269"/>
      <c r="AD764" s="162"/>
      <c r="AE764" s="168"/>
      <c r="AF764" s="282"/>
      <c r="AG764" s="282"/>
      <c r="AH764" s="167">
        <v>42005</v>
      </c>
      <c r="AJ764" s="168"/>
      <c r="AK764" s="162">
        <v>42101</v>
      </c>
      <c r="AL764" s="162" t="s">
        <v>2013</v>
      </c>
      <c r="AM764" s="71">
        <v>2</v>
      </c>
      <c r="AN764" s="71">
        <v>1</v>
      </c>
      <c r="AO764" s="162">
        <v>42093</v>
      </c>
      <c r="AQ764" s="168"/>
      <c r="AR764" s="162">
        <v>42093</v>
      </c>
      <c r="AS764" s="71"/>
      <c r="AT764" s="282" t="s">
        <v>1967</v>
      </c>
      <c r="AU764" s="168"/>
      <c r="AW764" s="71"/>
      <c r="AX764" s="155" t="s">
        <v>1967</v>
      </c>
      <c r="AY764">
        <v>43.749866666666662</v>
      </c>
      <c r="AZ764">
        <v>128.74860000000001</v>
      </c>
      <c r="BA764" s="157">
        <v>360</v>
      </c>
      <c r="BB764" s="164">
        <v>1.2</v>
      </c>
      <c r="BC764" s="165"/>
      <c r="BD764" s="155"/>
      <c r="BE764" s="303"/>
      <c r="BF764" s="296" t="s">
        <v>1967</v>
      </c>
      <c r="BG764" s="162"/>
      <c r="BH764" s="162" t="s">
        <v>1123</v>
      </c>
      <c r="BI764" s="95">
        <v>42326</v>
      </c>
      <c r="BJ764" s="38">
        <v>71.328799999999987</v>
      </c>
      <c r="BK764" s="307"/>
      <c r="BL764" s="93" t="s">
        <v>1967</v>
      </c>
      <c r="BM764" s="55"/>
      <c r="BN764" s="55"/>
      <c r="BO764" s="358"/>
      <c r="BP764" s="358"/>
      <c r="BQ764" s="358"/>
      <c r="BR764" s="358"/>
      <c r="BS764" s="358"/>
      <c r="BT764" s="358"/>
      <c r="BU764" s="359"/>
      <c r="BV764" s="358"/>
      <c r="BW764" s="358"/>
      <c r="BX764" s="358"/>
      <c r="BY764" s="358"/>
      <c r="BZ764" s="358"/>
      <c r="CA764" s="358"/>
      <c r="CB764" s="359"/>
      <c r="CC764" s="64">
        <v>0</v>
      </c>
      <c r="CD764" s="64">
        <v>308</v>
      </c>
      <c r="CE764" s="64">
        <v>267</v>
      </c>
      <c r="CF764" s="64">
        <v>0</v>
      </c>
      <c r="CG764" s="64">
        <v>0</v>
      </c>
      <c r="CH764" s="64">
        <v>193</v>
      </c>
      <c r="CI764" s="64">
        <v>0</v>
      </c>
      <c r="CJ764" s="64">
        <v>0</v>
      </c>
      <c r="CK764" s="64">
        <v>0</v>
      </c>
      <c r="CL764" s="327">
        <v>259</v>
      </c>
      <c r="CM764" s="328" t="s">
        <v>2143</v>
      </c>
      <c r="CN764" s="328" t="s">
        <v>2143</v>
      </c>
      <c r="CO764" s="55" t="s">
        <v>2050</v>
      </c>
      <c r="CQ764" s="155"/>
      <c r="CR764" s="318" t="e">
        <f>VLOOKUP($C764,'[1]Prioritized List'!$B:$AP,39,FALSE)</f>
        <v>#N/A</v>
      </c>
      <c r="CS764" s="331">
        <v>0</v>
      </c>
      <c r="CT764" s="214">
        <v>0</v>
      </c>
      <c r="CU764" s="302">
        <v>5</v>
      </c>
      <c r="CV764" s="302">
        <v>4</v>
      </c>
      <c r="CW764" s="353" t="s">
        <v>2143</v>
      </c>
      <c r="CY764" s="155"/>
      <c r="CZ764" s="155"/>
      <c r="DA764" s="155"/>
    </row>
    <row r="765" spans="1:105" s="153" customFormat="1">
      <c r="A765" s="55">
        <v>764</v>
      </c>
      <c r="B765" s="150" t="s">
        <v>1433</v>
      </c>
      <c r="C765" s="150" t="s">
        <v>1433</v>
      </c>
      <c r="D765" s="151" t="s">
        <v>29</v>
      </c>
      <c r="E765" s="152"/>
      <c r="G765" s="154"/>
      <c r="H765" s="154"/>
      <c r="I765" s="154"/>
      <c r="J765" s="155"/>
      <c r="K765" s="155" t="s">
        <v>41</v>
      </c>
      <c r="L765" s="155"/>
      <c r="M765" s="158" t="s">
        <v>495</v>
      </c>
      <c r="N765" s="160" t="s">
        <v>1606</v>
      </c>
      <c r="O765" s="159" t="s">
        <v>1607</v>
      </c>
      <c r="P765" s="160"/>
      <c r="Q765" s="161" t="s">
        <v>1521</v>
      </c>
      <c r="R765" s="162">
        <v>41918</v>
      </c>
      <c r="S765" s="163" t="s">
        <v>1527</v>
      </c>
      <c r="T765" s="166"/>
      <c r="U765" s="155" t="s">
        <v>54</v>
      </c>
      <c r="W765" s="167"/>
      <c r="X765" s="161" t="s">
        <v>1179</v>
      </c>
      <c r="Y765" s="155"/>
      <c r="Z765" s="155"/>
      <c r="AA765" s="162"/>
      <c r="AB765" s="162"/>
      <c r="AC765" s="269"/>
      <c r="AD765" s="162"/>
      <c r="AE765" s="168"/>
      <c r="AF765" s="282"/>
      <c r="AG765" s="282"/>
      <c r="AH765" s="167">
        <v>42005</v>
      </c>
      <c r="AJ765" s="168"/>
      <c r="AK765" s="162">
        <v>42101</v>
      </c>
      <c r="AL765" s="162" t="s">
        <v>2013</v>
      </c>
      <c r="AM765" s="71">
        <v>2</v>
      </c>
      <c r="AN765" s="71">
        <v>3</v>
      </c>
      <c r="AO765" s="162">
        <v>42093</v>
      </c>
      <c r="AQ765" s="168"/>
      <c r="AR765" s="162">
        <v>42093</v>
      </c>
      <c r="AS765" s="71"/>
      <c r="AT765" s="282" t="s">
        <v>1967</v>
      </c>
      <c r="AU765" s="168"/>
      <c r="AW765" s="71"/>
      <c r="AX765" s="155" t="s">
        <v>1967</v>
      </c>
      <c r="AY765">
        <v>44.527966666666671</v>
      </c>
      <c r="AZ765">
        <v>129.59008333333333</v>
      </c>
      <c r="BA765" s="157">
        <v>230</v>
      </c>
      <c r="BB765" s="164">
        <v>1.7</v>
      </c>
      <c r="BC765" s="165"/>
      <c r="BD765" s="155" t="s">
        <v>43</v>
      </c>
      <c r="BE765" s="303">
        <v>4.2608928571428573</v>
      </c>
      <c r="BF765" s="296" t="s">
        <v>1967</v>
      </c>
      <c r="BG765" s="162">
        <v>42212</v>
      </c>
      <c r="BH765" s="162" t="s">
        <v>1124</v>
      </c>
      <c r="BI765" s="95" t="s">
        <v>2023</v>
      </c>
      <c r="BJ765" s="99">
        <v>37.419899999999998</v>
      </c>
      <c r="BK765" s="307"/>
      <c r="BL765" s="93" t="s">
        <v>1967</v>
      </c>
      <c r="BM765" s="55"/>
      <c r="BN765" s="55"/>
      <c r="BO765" s="358"/>
      <c r="BP765" s="358"/>
      <c r="BQ765" s="358"/>
      <c r="BR765" s="358"/>
      <c r="BS765" s="358"/>
      <c r="BT765" s="358"/>
      <c r="BU765" s="359"/>
      <c r="BV765" s="358"/>
      <c r="BW765" s="358"/>
      <c r="BX765" s="358"/>
      <c r="BY765" s="358"/>
      <c r="BZ765" s="358"/>
      <c r="CA765" s="358"/>
      <c r="CB765" s="359"/>
      <c r="CC765" s="64">
        <v>290</v>
      </c>
      <c r="CD765" s="64">
        <v>307</v>
      </c>
      <c r="CE765" s="64">
        <v>251</v>
      </c>
      <c r="CF765" s="64">
        <v>0</v>
      </c>
      <c r="CG765" s="64">
        <v>243</v>
      </c>
      <c r="CH765" s="64">
        <v>193</v>
      </c>
      <c r="CI765" s="64">
        <v>214</v>
      </c>
      <c r="CJ765" s="64">
        <v>219</v>
      </c>
      <c r="CK765" s="64">
        <v>229</v>
      </c>
      <c r="CL765" s="327">
        <v>235</v>
      </c>
      <c r="CM765" s="328" t="s">
        <v>2143</v>
      </c>
      <c r="CN765" s="328" t="s">
        <v>2143</v>
      </c>
      <c r="CO765" s="55" t="s">
        <v>2050</v>
      </c>
      <c r="CQ765" s="155"/>
      <c r="CR765" s="318">
        <f>VLOOKUP($C765,'[1]Prioritized List'!$B:$AP,39,FALSE)</f>
        <v>0</v>
      </c>
      <c r="CS765" s="331">
        <v>0</v>
      </c>
      <c r="CT765" s="214">
        <v>0</v>
      </c>
      <c r="CU765" s="302">
        <v>4</v>
      </c>
      <c r="CV765" s="302">
        <v>4</v>
      </c>
      <c r="CW765" s="353" t="s">
        <v>2143</v>
      </c>
      <c r="CY765" s="155"/>
      <c r="CZ765" s="155"/>
      <c r="DA765" s="155"/>
    </row>
    <row r="766" spans="1:105" s="153" customFormat="1">
      <c r="A766" s="55">
        <v>765</v>
      </c>
      <c r="B766" s="150" t="s">
        <v>1434</v>
      </c>
      <c r="C766" s="150" t="s">
        <v>1434</v>
      </c>
      <c r="D766" s="151" t="s">
        <v>29</v>
      </c>
      <c r="E766" s="152"/>
      <c r="G766" s="154"/>
      <c r="H766" s="154"/>
      <c r="I766" s="154"/>
      <c r="J766" s="155"/>
      <c r="K766" s="155" t="s">
        <v>41</v>
      </c>
      <c r="L766" s="155"/>
      <c r="M766" s="158" t="s">
        <v>495</v>
      </c>
      <c r="N766" s="160" t="s">
        <v>1606</v>
      </c>
      <c r="O766" s="159" t="s">
        <v>1607</v>
      </c>
      <c r="P766" s="160"/>
      <c r="Q766" s="161" t="s">
        <v>1521</v>
      </c>
      <c r="R766" s="162">
        <v>41918</v>
      </c>
      <c r="S766" s="163" t="s">
        <v>1527</v>
      </c>
      <c r="T766" s="166"/>
      <c r="U766" s="155" t="s">
        <v>66</v>
      </c>
      <c r="W766" s="167"/>
      <c r="X766" s="161" t="s">
        <v>1179</v>
      </c>
      <c r="Y766" s="155"/>
      <c r="Z766" s="155"/>
      <c r="AA766" s="162"/>
      <c r="AB766" s="162"/>
      <c r="AC766" s="269"/>
      <c r="AD766" s="162"/>
      <c r="AE766" s="168"/>
      <c r="AF766" s="282"/>
      <c r="AG766" s="282"/>
      <c r="AH766" s="167">
        <v>42005</v>
      </c>
      <c r="AJ766" s="168"/>
      <c r="AK766" s="162">
        <v>42101</v>
      </c>
      <c r="AL766" s="162" t="s">
        <v>2013</v>
      </c>
      <c r="AM766" s="71">
        <v>2</v>
      </c>
      <c r="AN766" s="71">
        <v>1</v>
      </c>
      <c r="AO766" s="162">
        <v>42093</v>
      </c>
      <c r="AQ766" s="168"/>
      <c r="AR766" s="162">
        <v>42093</v>
      </c>
      <c r="AS766" s="71"/>
      <c r="AT766" s="282" t="s">
        <v>1967</v>
      </c>
      <c r="AU766" s="168"/>
      <c r="AW766" s="71"/>
      <c r="AX766" s="155" t="s">
        <v>1967</v>
      </c>
      <c r="AY766">
        <v>44.342700000000008</v>
      </c>
      <c r="AZ766">
        <v>129.44921666666667</v>
      </c>
      <c r="BA766" s="157">
        <v>276</v>
      </c>
      <c r="BB766" s="164">
        <v>1.6</v>
      </c>
      <c r="BC766" s="165"/>
      <c r="BD766" s="155" t="s">
        <v>43</v>
      </c>
      <c r="BE766" s="303">
        <v>4.3182142857142853</v>
      </c>
      <c r="BF766" s="296" t="s">
        <v>1967</v>
      </c>
      <c r="BG766" s="162">
        <v>42212</v>
      </c>
      <c r="BH766" s="162" t="s">
        <v>1124</v>
      </c>
      <c r="BI766" s="95" t="s">
        <v>2023</v>
      </c>
      <c r="BJ766" s="99">
        <v>73.878499999999988</v>
      </c>
      <c r="BK766" s="307"/>
      <c r="BL766" s="93" t="s">
        <v>2015</v>
      </c>
      <c r="BM766" s="55">
        <v>2</v>
      </c>
      <c r="BN766" s="324" t="s">
        <v>3037</v>
      </c>
      <c r="BO766" s="358">
        <v>0</v>
      </c>
      <c r="BP766" s="358">
        <v>0.18</v>
      </c>
      <c r="BQ766" s="358">
        <v>0</v>
      </c>
      <c r="BR766" s="358">
        <v>0.81899999999999995</v>
      </c>
      <c r="BS766" s="358">
        <v>0</v>
      </c>
      <c r="BT766" s="358">
        <v>0</v>
      </c>
      <c r="BU766" s="359">
        <v>0</v>
      </c>
      <c r="BV766" s="358">
        <v>2.4914648000000001E-2</v>
      </c>
      <c r="BW766" s="358">
        <v>0.29848650599999998</v>
      </c>
      <c r="BX766" s="358">
        <v>5.6300586E-2</v>
      </c>
      <c r="BY766" s="358">
        <v>0.57795068000000005</v>
      </c>
      <c r="BZ766" s="358">
        <v>9.66062E-6</v>
      </c>
      <c r="CA766" s="358">
        <v>9.66062E-6</v>
      </c>
      <c r="CB766" s="359">
        <v>4.2328259E-2</v>
      </c>
      <c r="CC766" s="64">
        <v>296</v>
      </c>
      <c r="CD766" s="64">
        <v>307</v>
      </c>
      <c r="CE766" s="64">
        <v>267</v>
      </c>
      <c r="CF766" s="64">
        <v>284</v>
      </c>
      <c r="CG766" s="64">
        <v>248</v>
      </c>
      <c r="CH766" s="64">
        <v>193</v>
      </c>
      <c r="CI766" s="64">
        <v>213</v>
      </c>
      <c r="CJ766" s="64">
        <v>224</v>
      </c>
      <c r="CK766" s="64">
        <v>226</v>
      </c>
      <c r="CL766" s="327">
        <v>259</v>
      </c>
      <c r="CM766" s="328">
        <v>0.26678225689929203</v>
      </c>
      <c r="CN766" s="328">
        <v>0.101722303235723</v>
      </c>
      <c r="CO766" s="55" t="s">
        <v>43</v>
      </c>
      <c r="CQ766" s="155"/>
      <c r="CR766" s="318">
        <f>VLOOKUP($C766,'[1]Prioritized List'!$B:$AP,39,FALSE)</f>
        <v>0</v>
      </c>
      <c r="CS766" s="331">
        <v>0</v>
      </c>
      <c r="CT766" s="214">
        <v>0</v>
      </c>
      <c r="CU766" s="302">
        <v>5</v>
      </c>
      <c r="CV766" s="302">
        <v>4</v>
      </c>
      <c r="CW766" s="352" t="s">
        <v>2960</v>
      </c>
      <c r="CY766" s="155"/>
      <c r="CZ766" s="155"/>
      <c r="DA766" s="155"/>
    </row>
    <row r="767" spans="1:105" s="153" customFormat="1">
      <c r="A767" s="55">
        <v>766</v>
      </c>
      <c r="B767" s="150" t="s">
        <v>1435</v>
      </c>
      <c r="C767" s="150" t="s">
        <v>1435</v>
      </c>
      <c r="D767" s="151" t="s">
        <v>29</v>
      </c>
      <c r="E767" s="152"/>
      <c r="G767" s="154"/>
      <c r="H767" s="154"/>
      <c r="I767" s="154"/>
      <c r="J767" s="155"/>
      <c r="K767" s="155" t="s">
        <v>41</v>
      </c>
      <c r="L767" s="155"/>
      <c r="M767" s="158" t="s">
        <v>495</v>
      </c>
      <c r="N767" s="160" t="s">
        <v>1606</v>
      </c>
      <c r="O767" s="159" t="s">
        <v>1607</v>
      </c>
      <c r="P767" s="160"/>
      <c r="Q767" s="161" t="s">
        <v>1521</v>
      </c>
      <c r="R767" s="162">
        <v>41918</v>
      </c>
      <c r="S767" s="163" t="s">
        <v>1527</v>
      </c>
      <c r="T767" s="166"/>
      <c r="U767" s="155" t="s">
        <v>66</v>
      </c>
      <c r="W767" s="167"/>
      <c r="X767" s="161" t="s">
        <v>1179</v>
      </c>
      <c r="Y767" s="155"/>
      <c r="Z767" s="155"/>
      <c r="AA767" s="162"/>
      <c r="AB767" s="162"/>
      <c r="AC767" s="269"/>
      <c r="AD767" s="162"/>
      <c r="AE767" s="168"/>
      <c r="AF767" s="282"/>
      <c r="AG767" s="282"/>
      <c r="AH767" s="167">
        <v>42005</v>
      </c>
      <c r="AJ767" s="168"/>
      <c r="AK767" s="162">
        <v>42101</v>
      </c>
      <c r="AL767" s="162"/>
      <c r="AM767" s="71">
        <v>2</v>
      </c>
      <c r="AN767" s="71"/>
      <c r="AO767" s="162">
        <v>42093</v>
      </c>
      <c r="AQ767" s="168"/>
      <c r="AR767" s="162">
        <v>42093</v>
      </c>
      <c r="AS767" s="71"/>
      <c r="AT767" s="282" t="s">
        <v>1967</v>
      </c>
      <c r="AU767" s="168"/>
      <c r="AW767" s="71"/>
      <c r="AX767" s="155" t="s">
        <v>1967</v>
      </c>
      <c r="AY767">
        <v>44.311450000000001</v>
      </c>
      <c r="AZ767">
        <v>129.43928333333332</v>
      </c>
      <c r="BA767" s="157">
        <v>263</v>
      </c>
      <c r="BB767" s="164">
        <v>1.6</v>
      </c>
      <c r="BC767" s="165"/>
      <c r="BD767" s="155"/>
      <c r="BE767" s="303"/>
      <c r="BF767" s="296" t="s">
        <v>2015</v>
      </c>
      <c r="BG767" s="162"/>
      <c r="BH767" s="162"/>
      <c r="BI767" s="95"/>
      <c r="BJ767" s="99"/>
      <c r="BK767" s="307"/>
      <c r="BL767" s="93"/>
      <c r="BM767" s="55"/>
      <c r="BN767" s="55"/>
      <c r="BO767" s="358"/>
      <c r="BP767" s="358"/>
      <c r="BQ767" s="358"/>
      <c r="BR767" s="358"/>
      <c r="BS767" s="358"/>
      <c r="BT767" s="358"/>
      <c r="BU767" s="359"/>
      <c r="BV767" s="358"/>
      <c r="BW767" s="358"/>
      <c r="BX767" s="358"/>
      <c r="BY767" s="358"/>
      <c r="BZ767" s="358"/>
      <c r="CA767" s="358"/>
      <c r="CB767" s="359"/>
      <c r="CC767" s="64"/>
      <c r="CD767" s="64"/>
      <c r="CE767" s="64"/>
      <c r="CF767" s="64"/>
      <c r="CG767" s="64"/>
      <c r="CH767" s="64"/>
      <c r="CI767" s="64"/>
      <c r="CJ767" s="64"/>
      <c r="CK767" s="64"/>
      <c r="CL767" s="327"/>
      <c r="CM767" s="328" t="s">
        <v>2143</v>
      </c>
      <c r="CN767" s="328" t="s">
        <v>2143</v>
      </c>
      <c r="CO767" s="55" t="s">
        <v>2050</v>
      </c>
      <c r="CQ767" s="155"/>
      <c r="CR767" s="318" t="e">
        <f>VLOOKUP($C767,'[1]Prioritized List'!$B:$AP,39,FALSE)</f>
        <v>#N/A</v>
      </c>
      <c r="CS767" s="331">
        <v>0</v>
      </c>
      <c r="CT767" s="214">
        <v>0</v>
      </c>
      <c r="CU767" s="302">
        <v>4</v>
      </c>
      <c r="CV767" s="302">
        <v>4</v>
      </c>
      <c r="CW767" s="353" t="s">
        <v>2143</v>
      </c>
      <c r="CY767" s="155"/>
      <c r="CZ767" s="155"/>
      <c r="DA767" s="155"/>
    </row>
    <row r="768" spans="1:105" s="153" customFormat="1">
      <c r="A768" s="55">
        <v>767</v>
      </c>
      <c r="B768" s="150" t="s">
        <v>1436</v>
      </c>
      <c r="C768" s="150" t="s">
        <v>1436</v>
      </c>
      <c r="D768" s="151" t="s">
        <v>29</v>
      </c>
      <c r="E768" s="152"/>
      <c r="G768" s="154"/>
      <c r="H768" s="154"/>
      <c r="I768" s="154"/>
      <c r="J768" s="155"/>
      <c r="K768" s="155" t="s">
        <v>41</v>
      </c>
      <c r="L768" s="155"/>
      <c r="M768" s="158" t="s">
        <v>495</v>
      </c>
      <c r="N768" s="160" t="s">
        <v>1606</v>
      </c>
      <c r="O768" s="159" t="s">
        <v>1607</v>
      </c>
      <c r="P768" s="160"/>
      <c r="Q768" s="161" t="s">
        <v>1521</v>
      </c>
      <c r="R768" s="162">
        <v>41918</v>
      </c>
      <c r="S768" s="163" t="s">
        <v>1527</v>
      </c>
      <c r="T768" s="166"/>
      <c r="U768" s="155" t="s">
        <v>66</v>
      </c>
      <c r="W768" s="167"/>
      <c r="X768" s="161" t="s">
        <v>1179</v>
      </c>
      <c r="Y768" s="155"/>
      <c r="Z768" s="155"/>
      <c r="AA768" s="162"/>
      <c r="AB768" s="162"/>
      <c r="AC768" s="269"/>
      <c r="AD768" s="162"/>
      <c r="AE768" s="168"/>
      <c r="AF768" s="282"/>
      <c r="AG768" s="282"/>
      <c r="AH768" s="167">
        <v>42005</v>
      </c>
      <c r="AJ768" s="168"/>
      <c r="AK768" s="162">
        <v>42101</v>
      </c>
      <c r="AL768" s="162"/>
      <c r="AM768" s="71">
        <v>2</v>
      </c>
      <c r="AN768" s="71"/>
      <c r="AO768" s="162">
        <v>42093</v>
      </c>
      <c r="AQ768" s="168"/>
      <c r="AR768" s="162">
        <v>42093</v>
      </c>
      <c r="AS768" s="71"/>
      <c r="AT768" s="282" t="s">
        <v>1967</v>
      </c>
      <c r="AU768" s="168"/>
      <c r="AW768" s="71"/>
      <c r="AX768" s="155"/>
      <c r="AY768">
        <v>44.311566666666664</v>
      </c>
      <c r="AZ768">
        <v>129.43931666666666</v>
      </c>
      <c r="BA768" s="157">
        <v>266</v>
      </c>
      <c r="BB768" s="164">
        <v>1.1000000000000001</v>
      </c>
      <c r="BC768" s="165"/>
      <c r="BD768" s="155" t="s">
        <v>43</v>
      </c>
      <c r="BE768" s="303">
        <v>4.5092857142857143</v>
      </c>
      <c r="BF768" s="296" t="s">
        <v>1967</v>
      </c>
      <c r="BG768" s="162">
        <v>42212</v>
      </c>
      <c r="BH768" s="162" t="s">
        <v>1124</v>
      </c>
      <c r="BI768" s="95" t="s">
        <v>2023</v>
      </c>
      <c r="BJ768" s="99">
        <v>80.614499999999992</v>
      </c>
      <c r="BK768" s="307"/>
      <c r="BL768" s="93" t="s">
        <v>2015</v>
      </c>
      <c r="BM768" s="55">
        <v>2</v>
      </c>
      <c r="BN768" s="324" t="s">
        <v>3037</v>
      </c>
      <c r="BO768" s="358">
        <v>0</v>
      </c>
      <c r="BP768" s="358">
        <v>0.217</v>
      </c>
      <c r="BQ768" s="358">
        <v>0</v>
      </c>
      <c r="BR768" s="358">
        <v>0.78100000000000003</v>
      </c>
      <c r="BS768" s="358">
        <v>1E-3</v>
      </c>
      <c r="BT768" s="358">
        <v>0</v>
      </c>
      <c r="BU768" s="359">
        <v>1E-3</v>
      </c>
      <c r="BV768" s="358">
        <v>1.3118227999999999E-2</v>
      </c>
      <c r="BW768" s="358">
        <v>0.30766915900000003</v>
      </c>
      <c r="BX768" s="358">
        <v>4.38635E-2</v>
      </c>
      <c r="BY768" s="358">
        <v>0.58476729299999997</v>
      </c>
      <c r="BZ768" s="358">
        <v>9.6556199999999992E-6</v>
      </c>
      <c r="CA768" s="358">
        <v>9.6556199999999992E-6</v>
      </c>
      <c r="CB768" s="359">
        <v>5.0562507999999999E-2</v>
      </c>
      <c r="CC768" s="64">
        <v>296</v>
      </c>
      <c r="CD768" s="64">
        <v>307</v>
      </c>
      <c r="CE768" s="64">
        <v>267</v>
      </c>
      <c r="CF768" s="64">
        <v>285</v>
      </c>
      <c r="CG768" s="64">
        <v>248</v>
      </c>
      <c r="CH768" s="64">
        <v>193</v>
      </c>
      <c r="CI768" s="64">
        <v>214</v>
      </c>
      <c r="CJ768" s="64">
        <v>223</v>
      </c>
      <c r="CK768" s="64">
        <v>226</v>
      </c>
      <c r="CL768" s="327">
        <v>259</v>
      </c>
      <c r="CM768" s="328">
        <v>0.22152868082647001</v>
      </c>
      <c r="CN768" s="328">
        <v>0.111177103827165</v>
      </c>
      <c r="CO768" s="55" t="s">
        <v>43</v>
      </c>
      <c r="CQ768" s="155"/>
      <c r="CR768" s="318">
        <f>VLOOKUP($C768,'[1]Prioritized List'!$B:$AP,39,FALSE)</f>
        <v>0</v>
      </c>
      <c r="CS768" s="331">
        <v>0</v>
      </c>
      <c r="CT768" s="214">
        <v>0</v>
      </c>
      <c r="CU768" s="302">
        <v>4</v>
      </c>
      <c r="CV768" s="302">
        <v>4</v>
      </c>
      <c r="CW768" s="352" t="s">
        <v>2961</v>
      </c>
      <c r="CY768" s="155"/>
      <c r="CZ768" s="155"/>
      <c r="DA768" s="155"/>
    </row>
    <row r="769" spans="1:105" s="153" customFormat="1">
      <c r="A769" s="55">
        <v>768</v>
      </c>
      <c r="B769" s="150" t="s">
        <v>1437</v>
      </c>
      <c r="C769" s="150" t="s">
        <v>1437</v>
      </c>
      <c r="D769" s="151" t="s">
        <v>29</v>
      </c>
      <c r="E769" s="152"/>
      <c r="G769" s="154"/>
      <c r="H769" s="154"/>
      <c r="I769" s="154"/>
      <c r="J769" s="155"/>
      <c r="K769" s="155" t="s">
        <v>41</v>
      </c>
      <c r="L769" s="155"/>
      <c r="M769" s="158" t="s">
        <v>495</v>
      </c>
      <c r="N769" s="160" t="s">
        <v>1606</v>
      </c>
      <c r="O769" s="159" t="s">
        <v>1607</v>
      </c>
      <c r="P769" s="160"/>
      <c r="Q769" s="161" t="s">
        <v>1521</v>
      </c>
      <c r="R769" s="162">
        <v>41918</v>
      </c>
      <c r="S769" s="163" t="s">
        <v>1527</v>
      </c>
      <c r="T769" s="166"/>
      <c r="U769" s="155" t="s">
        <v>66</v>
      </c>
      <c r="W769" s="167"/>
      <c r="X769" s="161" t="s">
        <v>1179</v>
      </c>
      <c r="Y769" s="155"/>
      <c r="Z769" s="155"/>
      <c r="AA769" s="162"/>
      <c r="AB769" s="162"/>
      <c r="AC769" s="269"/>
      <c r="AD769" s="162"/>
      <c r="AE769" s="168"/>
      <c r="AF769" s="282"/>
      <c r="AG769" s="282"/>
      <c r="AH769" s="167">
        <v>42005</v>
      </c>
      <c r="AJ769" s="168"/>
      <c r="AK769" s="162">
        <v>42101</v>
      </c>
      <c r="AL769" s="162" t="s">
        <v>2013</v>
      </c>
      <c r="AM769" s="71">
        <v>2</v>
      </c>
      <c r="AN769" s="71">
        <v>1</v>
      </c>
      <c r="AO769" s="162">
        <v>42093</v>
      </c>
      <c r="AQ769" s="168"/>
      <c r="AR769" s="162">
        <v>42093</v>
      </c>
      <c r="AS769" s="71"/>
      <c r="AT769" s="282" t="s">
        <v>1967</v>
      </c>
      <c r="AU769" s="168"/>
      <c r="AW769" s="71"/>
      <c r="AX769" s="155" t="s">
        <v>1967</v>
      </c>
      <c r="AY769">
        <v>44.269866666666672</v>
      </c>
      <c r="AZ769">
        <v>129.4126</v>
      </c>
      <c r="BA769" s="157">
        <v>283</v>
      </c>
      <c r="BB769" s="164">
        <v>0.9</v>
      </c>
      <c r="BC769" s="165"/>
      <c r="BD769" s="155"/>
      <c r="BE769" s="303"/>
      <c r="BF769" s="296" t="s">
        <v>1967</v>
      </c>
      <c r="BG769" s="162">
        <v>42212</v>
      </c>
      <c r="BH769" s="162" t="s">
        <v>1124</v>
      </c>
      <c r="BI769" s="95" t="s">
        <v>2023</v>
      </c>
      <c r="BJ769" s="99">
        <v>28.494699999999998</v>
      </c>
      <c r="BK769" s="307"/>
      <c r="BL769" s="93" t="s">
        <v>2015</v>
      </c>
      <c r="BM769" s="55">
        <v>2</v>
      </c>
      <c r="BN769" s="324" t="s">
        <v>3037</v>
      </c>
      <c r="BO769" s="358">
        <v>0</v>
      </c>
      <c r="BP769" s="358">
        <v>0.217</v>
      </c>
      <c r="BQ769" s="358">
        <v>1E-3</v>
      </c>
      <c r="BR769" s="358">
        <v>0.78100000000000003</v>
      </c>
      <c r="BS769" s="358">
        <v>0</v>
      </c>
      <c r="BT769" s="358">
        <v>0</v>
      </c>
      <c r="BU769" s="359">
        <v>0</v>
      </c>
      <c r="BV769" s="358">
        <v>1.4480619E-2</v>
      </c>
      <c r="BW769" s="358">
        <v>0.30492114100000001</v>
      </c>
      <c r="BX769" s="358">
        <v>5.1354978000000003E-2</v>
      </c>
      <c r="BY769" s="358">
        <v>0.57924850699999997</v>
      </c>
      <c r="BZ769" s="358">
        <v>9.6805100000000006E-6</v>
      </c>
      <c r="CA769" s="358">
        <v>9.6805100000000006E-6</v>
      </c>
      <c r="CB769" s="359">
        <v>4.9975393999999999E-2</v>
      </c>
      <c r="CC769" s="64">
        <v>296</v>
      </c>
      <c r="CD769" s="64">
        <v>307</v>
      </c>
      <c r="CE769" s="64">
        <v>267</v>
      </c>
      <c r="CF769" s="64">
        <v>284</v>
      </c>
      <c r="CG769" s="64">
        <v>248</v>
      </c>
      <c r="CH769" s="64">
        <v>193</v>
      </c>
      <c r="CI769" s="64">
        <v>214</v>
      </c>
      <c r="CJ769" s="64">
        <v>223</v>
      </c>
      <c r="CK769" s="64">
        <v>226</v>
      </c>
      <c r="CL769" s="327">
        <v>259</v>
      </c>
      <c r="CM769" s="328">
        <v>0.23187400664643801</v>
      </c>
      <c r="CN769" s="328">
        <v>0.10454836161167801</v>
      </c>
      <c r="CO769" s="55" t="s">
        <v>43</v>
      </c>
      <c r="CQ769" s="155"/>
      <c r="CR769" s="318">
        <f>VLOOKUP($C769,'[1]Prioritized List'!$B:$AP,39,FALSE)</f>
        <v>0</v>
      </c>
      <c r="CS769" s="331">
        <v>0</v>
      </c>
      <c r="CT769" s="214">
        <v>0</v>
      </c>
      <c r="CU769" s="302">
        <v>4</v>
      </c>
      <c r="CV769" s="302">
        <v>4</v>
      </c>
      <c r="CW769" s="352" t="s">
        <v>2962</v>
      </c>
      <c r="CY769" s="155"/>
      <c r="CZ769" s="155"/>
      <c r="DA769" s="155"/>
    </row>
    <row r="770" spans="1:105" s="153" customFormat="1">
      <c r="A770" s="55">
        <v>769</v>
      </c>
      <c r="B770" s="150" t="s">
        <v>1438</v>
      </c>
      <c r="C770" s="150" t="s">
        <v>1438</v>
      </c>
      <c r="D770" s="151" t="s">
        <v>29</v>
      </c>
      <c r="E770" s="152"/>
      <c r="G770" s="154"/>
      <c r="H770" s="154"/>
      <c r="I770" s="154"/>
      <c r="J770" s="155"/>
      <c r="K770" s="155" t="s">
        <v>41</v>
      </c>
      <c r="L770" s="155"/>
      <c r="M770" s="158" t="s">
        <v>495</v>
      </c>
      <c r="N770" s="160" t="s">
        <v>1606</v>
      </c>
      <c r="O770" s="159" t="s">
        <v>1607</v>
      </c>
      <c r="P770" s="160"/>
      <c r="Q770" s="161" t="s">
        <v>1521</v>
      </c>
      <c r="R770" s="162">
        <v>41918</v>
      </c>
      <c r="S770" s="163" t="s">
        <v>1527</v>
      </c>
      <c r="T770" s="166"/>
      <c r="U770" s="155" t="s">
        <v>66</v>
      </c>
      <c r="W770" s="167"/>
      <c r="X770" s="161" t="s">
        <v>1179</v>
      </c>
      <c r="Y770" s="155"/>
      <c r="Z770" s="155"/>
      <c r="AA770" s="162"/>
      <c r="AB770" s="162"/>
      <c r="AC770" s="269"/>
      <c r="AD770" s="162"/>
      <c r="AE770" s="168"/>
      <c r="AF770" s="282"/>
      <c r="AG770" s="282"/>
      <c r="AH770" s="167">
        <v>42005</v>
      </c>
      <c r="AJ770" s="168"/>
      <c r="AK770" s="162">
        <v>42101</v>
      </c>
      <c r="AL770" s="162" t="s">
        <v>2013</v>
      </c>
      <c r="AM770" s="71">
        <v>2</v>
      </c>
      <c r="AN770" s="71">
        <v>1</v>
      </c>
      <c r="AO770" s="162">
        <v>42093</v>
      </c>
      <c r="AQ770" s="168"/>
      <c r="AR770" s="162">
        <v>42093</v>
      </c>
      <c r="AS770" s="71"/>
      <c r="AT770" s="282" t="s">
        <v>1967</v>
      </c>
      <c r="AU770" s="168"/>
      <c r="AW770" s="71"/>
      <c r="AX770" s="155" t="s">
        <v>1967</v>
      </c>
      <c r="AY770">
        <v>44.264433333333329</v>
      </c>
      <c r="AZ770">
        <v>129.40806666666668</v>
      </c>
      <c r="BA770" s="157">
        <v>285</v>
      </c>
      <c r="BB770" s="164">
        <v>1.3</v>
      </c>
      <c r="BC770" s="165"/>
      <c r="BD770" s="155"/>
      <c r="BE770" s="303"/>
      <c r="BF770" s="296" t="s">
        <v>1967</v>
      </c>
      <c r="BG770" s="162">
        <v>42212</v>
      </c>
      <c r="BH770" s="162" t="s">
        <v>1124</v>
      </c>
      <c r="BI770" s="95" t="s">
        <v>2023</v>
      </c>
      <c r="BJ770" s="99">
        <v>26.221299999999996</v>
      </c>
      <c r="BK770" s="307"/>
      <c r="BL770" s="93" t="s">
        <v>2015</v>
      </c>
      <c r="BM770" s="55">
        <v>2</v>
      </c>
      <c r="BN770" s="324" t="s">
        <v>3037</v>
      </c>
      <c r="BO770" s="358">
        <v>0</v>
      </c>
      <c r="BP770" s="358">
        <v>0.20699999999999999</v>
      </c>
      <c r="BQ770" s="358">
        <v>0</v>
      </c>
      <c r="BR770" s="358">
        <v>0.79200000000000004</v>
      </c>
      <c r="BS770" s="358">
        <v>0</v>
      </c>
      <c r="BT770" s="358">
        <v>0</v>
      </c>
      <c r="BU770" s="359">
        <v>0</v>
      </c>
      <c r="BV770" s="358">
        <v>1.1128549E-2</v>
      </c>
      <c r="BW770" s="358">
        <v>0.30032577999999999</v>
      </c>
      <c r="BX770" s="358">
        <v>4.1313058999999999E-2</v>
      </c>
      <c r="BY770" s="358">
        <v>0.59425993899999996</v>
      </c>
      <c r="BZ770" s="358">
        <v>9.7288499999999992E-6</v>
      </c>
      <c r="CA770" s="358">
        <v>9.7288499999999992E-6</v>
      </c>
      <c r="CB770" s="359">
        <v>5.2953214999999998E-2</v>
      </c>
      <c r="CC770" s="64">
        <v>296</v>
      </c>
      <c r="CD770" s="64">
        <v>307</v>
      </c>
      <c r="CE770" s="64">
        <v>267</v>
      </c>
      <c r="CF770" s="64">
        <v>284</v>
      </c>
      <c r="CG770" s="64">
        <v>248</v>
      </c>
      <c r="CH770" s="64">
        <v>193</v>
      </c>
      <c r="CI770" s="64">
        <v>214</v>
      </c>
      <c r="CJ770" s="64">
        <v>223</v>
      </c>
      <c r="CK770" s="64">
        <v>226</v>
      </c>
      <c r="CL770" s="327">
        <v>259</v>
      </c>
      <c r="CM770" s="328">
        <v>0.19664788325386501</v>
      </c>
      <c r="CN770" s="328">
        <v>0.110251798561151</v>
      </c>
      <c r="CO770" s="55" t="s">
        <v>43</v>
      </c>
      <c r="CQ770" s="155"/>
      <c r="CR770" s="318">
        <f>VLOOKUP($C770,'[1]Prioritized List'!$B:$AP,39,FALSE)</f>
        <v>0</v>
      </c>
      <c r="CS770" s="331">
        <v>0</v>
      </c>
      <c r="CT770" s="214">
        <v>0</v>
      </c>
      <c r="CU770" s="302">
        <v>4</v>
      </c>
      <c r="CV770" s="302">
        <v>4</v>
      </c>
      <c r="CW770" s="352" t="s">
        <v>2963</v>
      </c>
      <c r="CY770" s="155"/>
      <c r="CZ770" s="155"/>
      <c r="DA770" s="155"/>
    </row>
    <row r="771" spans="1:105" s="153" customFormat="1">
      <c r="A771" s="55">
        <v>770</v>
      </c>
      <c r="B771" s="150" t="s">
        <v>1439</v>
      </c>
      <c r="C771" s="150" t="s">
        <v>1439</v>
      </c>
      <c r="D771" s="151" t="s">
        <v>29</v>
      </c>
      <c r="E771" s="152"/>
      <c r="G771" s="154"/>
      <c r="H771" s="154"/>
      <c r="I771" s="154"/>
      <c r="J771" s="155"/>
      <c r="K771" s="155" t="s">
        <v>41</v>
      </c>
      <c r="L771" s="155"/>
      <c r="M771" s="158" t="s">
        <v>495</v>
      </c>
      <c r="N771" s="160" t="s">
        <v>1606</v>
      </c>
      <c r="O771" s="159" t="s">
        <v>1607</v>
      </c>
      <c r="P771" s="160"/>
      <c r="Q771" s="161" t="s">
        <v>1521</v>
      </c>
      <c r="R771" s="162">
        <v>41918</v>
      </c>
      <c r="S771" s="163" t="s">
        <v>1527</v>
      </c>
      <c r="T771" s="166"/>
      <c r="U771" s="155" t="s">
        <v>66</v>
      </c>
      <c r="W771" s="167"/>
      <c r="X771" s="161" t="s">
        <v>1179</v>
      </c>
      <c r="Y771" s="155"/>
      <c r="Z771" s="155"/>
      <c r="AA771" s="162"/>
      <c r="AB771" s="162"/>
      <c r="AC771" s="269"/>
      <c r="AD771" s="162"/>
      <c r="AE771" s="168"/>
      <c r="AF771" s="282"/>
      <c r="AG771" s="282"/>
      <c r="AH771" s="167">
        <v>42005</v>
      </c>
      <c r="AJ771" s="168"/>
      <c r="AK771" s="162">
        <v>42101</v>
      </c>
      <c r="AL771" s="162" t="s">
        <v>2013</v>
      </c>
      <c r="AM771" s="71">
        <v>2</v>
      </c>
      <c r="AN771" s="71">
        <v>2</v>
      </c>
      <c r="AO771" s="162">
        <v>42093</v>
      </c>
      <c r="AQ771" s="168"/>
      <c r="AR771" s="162">
        <v>42093</v>
      </c>
      <c r="AS771" s="71"/>
      <c r="AT771" s="282" t="s">
        <v>1967</v>
      </c>
      <c r="AU771" s="168"/>
      <c r="AW771" s="71"/>
      <c r="AX771" s="155" t="s">
        <v>1967</v>
      </c>
      <c r="AY771">
        <v>44.200383333333335</v>
      </c>
      <c r="AZ771">
        <v>129.29159999999999</v>
      </c>
      <c r="BA771" s="157">
        <v>295</v>
      </c>
      <c r="BB771" s="164">
        <v>1.2</v>
      </c>
      <c r="BC771" s="165"/>
      <c r="BD771" s="155" t="s">
        <v>43</v>
      </c>
      <c r="BE771" s="303">
        <v>4.4710714285714284</v>
      </c>
      <c r="BF771" s="296" t="s">
        <v>1967</v>
      </c>
      <c r="BG771" s="162">
        <v>42212</v>
      </c>
      <c r="BH771" s="162" t="s">
        <v>1124</v>
      </c>
      <c r="BI771" s="95" t="s">
        <v>2023</v>
      </c>
      <c r="BJ771" s="99">
        <v>19.064299999999999</v>
      </c>
      <c r="BK771" s="307"/>
      <c r="BL771" s="93" t="s">
        <v>2015</v>
      </c>
      <c r="BM771" s="55">
        <v>2</v>
      </c>
      <c r="BN771" s="324" t="s">
        <v>3037</v>
      </c>
      <c r="BO771" s="358">
        <v>0</v>
      </c>
      <c r="BP771" s="358">
        <v>0.24399999999999999</v>
      </c>
      <c r="BQ771" s="358">
        <v>1E-3</v>
      </c>
      <c r="BR771" s="358">
        <v>0.754</v>
      </c>
      <c r="BS771" s="358">
        <v>0</v>
      </c>
      <c r="BT771" s="358">
        <v>0</v>
      </c>
      <c r="BU771" s="359">
        <v>1E-3</v>
      </c>
      <c r="BV771" s="358">
        <v>3.1495719999999998E-3</v>
      </c>
      <c r="BW771" s="358">
        <v>0.30335377099999999</v>
      </c>
      <c r="BX771" s="358">
        <v>3.7846286E-2</v>
      </c>
      <c r="BY771" s="358">
        <v>0.59627238500000002</v>
      </c>
      <c r="BZ771" s="358">
        <v>1.2498942000000001E-2</v>
      </c>
      <c r="CA771" s="358">
        <v>9.7187299999999994E-6</v>
      </c>
      <c r="CB771" s="359">
        <v>4.6869325000000003E-2</v>
      </c>
      <c r="CC771" s="64">
        <v>296</v>
      </c>
      <c r="CD771" s="64">
        <v>307</v>
      </c>
      <c r="CE771" s="64">
        <v>267</v>
      </c>
      <c r="CF771" s="64">
        <v>283</v>
      </c>
      <c r="CG771" s="64">
        <v>248</v>
      </c>
      <c r="CH771" s="64">
        <v>193</v>
      </c>
      <c r="CI771" s="64">
        <v>213</v>
      </c>
      <c r="CJ771" s="64">
        <v>224</v>
      </c>
      <c r="CK771" s="64">
        <v>226</v>
      </c>
      <c r="CL771" s="327">
        <v>259</v>
      </c>
      <c r="CM771" s="328">
        <v>0.14454558589799199</v>
      </c>
      <c r="CN771" s="328">
        <v>0.12110259095362</v>
      </c>
      <c r="CO771" s="55" t="s">
        <v>43</v>
      </c>
      <c r="CQ771" s="155"/>
      <c r="CR771" s="318">
        <f>VLOOKUP($C771,'[1]Prioritized List'!$B:$AP,39,FALSE)</f>
        <v>0</v>
      </c>
      <c r="CS771" s="331">
        <v>0</v>
      </c>
      <c r="CT771" s="214">
        <v>0</v>
      </c>
      <c r="CU771" s="302">
        <v>5</v>
      </c>
      <c r="CV771" s="302">
        <v>4</v>
      </c>
      <c r="CW771" s="352" t="s">
        <v>2964</v>
      </c>
      <c r="CY771" s="155"/>
      <c r="CZ771" s="155"/>
      <c r="DA771" s="155"/>
    </row>
    <row r="772" spans="1:105" s="153" customFormat="1">
      <c r="A772" s="55">
        <v>771</v>
      </c>
      <c r="B772" s="150" t="s">
        <v>1440</v>
      </c>
      <c r="C772" s="150" t="s">
        <v>1440</v>
      </c>
      <c r="D772" s="151" t="s">
        <v>29</v>
      </c>
      <c r="E772" s="152"/>
      <c r="G772" s="154"/>
      <c r="H772" s="154"/>
      <c r="I772" s="154"/>
      <c r="J772" s="155"/>
      <c r="K772" s="155" t="s">
        <v>41</v>
      </c>
      <c r="L772" s="155"/>
      <c r="M772" s="158" t="s">
        <v>495</v>
      </c>
      <c r="N772" s="160" t="s">
        <v>1606</v>
      </c>
      <c r="O772" s="159" t="s">
        <v>1607</v>
      </c>
      <c r="P772" s="160"/>
      <c r="Q772" s="161" t="s">
        <v>1521</v>
      </c>
      <c r="R772" s="162">
        <v>41918</v>
      </c>
      <c r="S772" s="163" t="s">
        <v>1527</v>
      </c>
      <c r="T772" s="166"/>
      <c r="U772" s="155" t="s">
        <v>66</v>
      </c>
      <c r="W772" s="167"/>
      <c r="X772" s="161" t="s">
        <v>1179</v>
      </c>
      <c r="Y772" s="155"/>
      <c r="Z772" s="155"/>
      <c r="AA772" s="162"/>
      <c r="AB772" s="162"/>
      <c r="AC772" s="269"/>
      <c r="AD772" s="162"/>
      <c r="AE772" s="168"/>
      <c r="AF772" s="282"/>
      <c r="AG772" s="282"/>
      <c r="AH772" s="167">
        <v>42005</v>
      </c>
      <c r="AJ772" s="168"/>
      <c r="AK772" s="162">
        <v>42101</v>
      </c>
      <c r="AL772" s="162" t="s">
        <v>2013</v>
      </c>
      <c r="AM772" s="71">
        <v>2</v>
      </c>
      <c r="AN772" s="71">
        <v>1</v>
      </c>
      <c r="AO772" s="162">
        <v>42093</v>
      </c>
      <c r="AQ772" s="168"/>
      <c r="AR772" s="162">
        <v>42093</v>
      </c>
      <c r="AS772" s="71"/>
      <c r="AT772" s="282" t="s">
        <v>1967</v>
      </c>
      <c r="AU772" s="168"/>
      <c r="AW772" s="71"/>
      <c r="AX772" s="155" t="s">
        <v>1967</v>
      </c>
      <c r="AY772">
        <v>44.090750000000007</v>
      </c>
      <c r="AZ772">
        <v>129.1628</v>
      </c>
      <c r="BA772" s="157">
        <v>298</v>
      </c>
      <c r="BB772" s="164">
        <v>1.3</v>
      </c>
      <c r="BC772" s="165"/>
      <c r="BD772" s="155"/>
      <c r="BE772" s="303"/>
      <c r="BF772" s="296" t="s">
        <v>1967</v>
      </c>
      <c r="BG772" s="162">
        <v>42212</v>
      </c>
      <c r="BH772" s="162" t="s">
        <v>1124</v>
      </c>
      <c r="BI772" s="95" t="s">
        <v>2023</v>
      </c>
      <c r="BJ772" s="99">
        <v>57.08059999999999</v>
      </c>
      <c r="BK772" s="307"/>
      <c r="BL772" s="93" t="s">
        <v>2015</v>
      </c>
      <c r="BM772" s="55">
        <v>2</v>
      </c>
      <c r="BN772" s="324" t="s">
        <v>3037</v>
      </c>
      <c r="BO772" s="358">
        <v>2E-3</v>
      </c>
      <c r="BP772" s="358">
        <v>0.21199999999999999</v>
      </c>
      <c r="BQ772" s="358">
        <v>6.0000000000000001E-3</v>
      </c>
      <c r="BR772" s="358">
        <v>0.77800000000000002</v>
      </c>
      <c r="BS772" s="358">
        <v>1E-3</v>
      </c>
      <c r="BT772" s="358">
        <v>1E-3</v>
      </c>
      <c r="BU772" s="359">
        <v>1E-3</v>
      </c>
      <c r="BV772" s="358">
        <v>9.7250200000000006E-6</v>
      </c>
      <c r="BW772" s="358">
        <v>0.29281093200000002</v>
      </c>
      <c r="BX772" s="358">
        <v>2.8208232999999999E-2</v>
      </c>
      <c r="BY772" s="358">
        <v>0.61079314500000004</v>
      </c>
      <c r="BZ772" s="358">
        <v>1.8363823000000001E-2</v>
      </c>
      <c r="CA772" s="358">
        <v>9.7250200000000006E-6</v>
      </c>
      <c r="CB772" s="359">
        <v>4.9804418000000003E-2</v>
      </c>
      <c r="CC772" s="64">
        <v>296</v>
      </c>
      <c r="CD772" s="64">
        <v>307</v>
      </c>
      <c r="CE772" s="64">
        <v>267</v>
      </c>
      <c r="CF772" s="64">
        <v>284</v>
      </c>
      <c r="CG772" s="64">
        <v>248</v>
      </c>
      <c r="CH772" s="64">
        <v>193</v>
      </c>
      <c r="CI772" s="64">
        <v>214</v>
      </c>
      <c r="CJ772" s="64">
        <v>223</v>
      </c>
      <c r="CK772" s="64">
        <v>226</v>
      </c>
      <c r="CL772" s="327">
        <v>259</v>
      </c>
      <c r="CM772" s="328">
        <v>0.12896980205172701</v>
      </c>
      <c r="CN772" s="328">
        <v>0.131577201247429</v>
      </c>
      <c r="CO772" s="55" t="s">
        <v>43</v>
      </c>
      <c r="CQ772" s="155"/>
      <c r="CR772" s="318">
        <f>VLOOKUP($C772,'[1]Prioritized List'!$B:$AP,39,FALSE)</f>
        <v>0</v>
      </c>
      <c r="CS772" s="331">
        <v>0</v>
      </c>
      <c r="CT772" s="214">
        <v>0</v>
      </c>
      <c r="CU772" s="302">
        <v>5</v>
      </c>
      <c r="CV772" s="302">
        <v>4</v>
      </c>
      <c r="CW772" s="352" t="s">
        <v>2965</v>
      </c>
      <c r="CY772" s="155"/>
      <c r="CZ772" s="155"/>
      <c r="DA772" s="155"/>
    </row>
    <row r="773" spans="1:105" s="153" customFormat="1">
      <c r="A773" s="55">
        <v>772</v>
      </c>
      <c r="B773" s="150" t="s">
        <v>1441</v>
      </c>
      <c r="C773" s="150" t="s">
        <v>1441</v>
      </c>
      <c r="D773" s="151" t="s">
        <v>29</v>
      </c>
      <c r="E773" s="152"/>
      <c r="G773" s="154"/>
      <c r="H773" s="154"/>
      <c r="I773" s="154"/>
      <c r="J773" s="155"/>
      <c r="K773" s="155" t="s">
        <v>41</v>
      </c>
      <c r="L773" s="155"/>
      <c r="M773" s="158" t="s">
        <v>495</v>
      </c>
      <c r="N773" s="160" t="s">
        <v>1606</v>
      </c>
      <c r="O773" s="159" t="s">
        <v>1607</v>
      </c>
      <c r="P773" s="160"/>
      <c r="Q773" s="161" t="s">
        <v>1521</v>
      </c>
      <c r="R773" s="162">
        <v>41918</v>
      </c>
      <c r="S773" s="163" t="s">
        <v>1527</v>
      </c>
      <c r="T773" s="166" t="s">
        <v>1612</v>
      </c>
      <c r="U773" s="155" t="s">
        <v>66</v>
      </c>
      <c r="W773" s="167"/>
      <c r="X773" s="161" t="s">
        <v>1179</v>
      </c>
      <c r="Y773" s="155"/>
      <c r="Z773" s="155"/>
      <c r="AA773" s="162"/>
      <c r="AB773" s="162"/>
      <c r="AC773" s="269"/>
      <c r="AD773" s="162"/>
      <c r="AE773" s="168"/>
      <c r="AF773" s="282"/>
      <c r="AG773" s="282"/>
      <c r="AH773" s="167">
        <v>42005</v>
      </c>
      <c r="AJ773" s="168"/>
      <c r="AK773" s="162">
        <v>42101</v>
      </c>
      <c r="AL773" s="162" t="s">
        <v>2013</v>
      </c>
      <c r="AM773" s="71">
        <v>2</v>
      </c>
      <c r="AN773" s="71">
        <v>1</v>
      </c>
      <c r="AO773" s="162">
        <v>42093</v>
      </c>
      <c r="AQ773" s="168"/>
      <c r="AR773" s="162">
        <v>42093</v>
      </c>
      <c r="AS773" s="71"/>
      <c r="AT773" s="282" t="s">
        <v>1967</v>
      </c>
      <c r="AU773" s="168"/>
      <c r="AW773" s="71"/>
      <c r="AX773" s="155" t="s">
        <v>1967</v>
      </c>
      <c r="AY773">
        <v>44.040349999999997</v>
      </c>
      <c r="AZ773">
        <v>129.12391666666667</v>
      </c>
      <c r="BA773" s="157">
        <v>323</v>
      </c>
      <c r="BB773" s="164">
        <v>1.2</v>
      </c>
      <c r="BC773" s="165"/>
      <c r="BD773" s="155" t="s">
        <v>43</v>
      </c>
      <c r="BE773" s="303">
        <v>4.3373214285714283</v>
      </c>
      <c r="BF773" s="296" t="s">
        <v>1967</v>
      </c>
      <c r="BG773" s="162">
        <v>42212</v>
      </c>
      <c r="BH773" s="162" t="s">
        <v>1124</v>
      </c>
      <c r="BI773" s="95" t="s">
        <v>2023</v>
      </c>
      <c r="BJ773" s="99">
        <v>59.227699999999999</v>
      </c>
      <c r="BK773" s="307"/>
      <c r="BL773" s="93" t="s">
        <v>2015</v>
      </c>
      <c r="BM773" s="55">
        <v>2</v>
      </c>
      <c r="BN773" s="324" t="s">
        <v>3037</v>
      </c>
      <c r="BO773" s="358">
        <v>1E-3</v>
      </c>
      <c r="BP773" s="358">
        <v>0.23</v>
      </c>
      <c r="BQ773" s="358">
        <v>7.0000000000000001E-3</v>
      </c>
      <c r="BR773" s="358">
        <v>0.76100000000000001</v>
      </c>
      <c r="BS773" s="358">
        <v>0</v>
      </c>
      <c r="BT773" s="358">
        <v>0</v>
      </c>
      <c r="BU773" s="359">
        <v>1E-3</v>
      </c>
      <c r="BV773" s="358">
        <v>1.3810536999999999E-2</v>
      </c>
      <c r="BW773" s="358">
        <v>0.31137293599999999</v>
      </c>
      <c r="BX773" s="358">
        <v>4.5125832999999997E-2</v>
      </c>
      <c r="BY773" s="358">
        <v>0.58242600200000005</v>
      </c>
      <c r="BZ773" s="358">
        <v>2.8279609999999999E-3</v>
      </c>
      <c r="CA773" s="358">
        <v>9.7320799999999998E-6</v>
      </c>
      <c r="CB773" s="359">
        <v>4.4427000000000001E-2</v>
      </c>
      <c r="CC773" s="64">
        <v>296</v>
      </c>
      <c r="CD773" s="64">
        <v>307</v>
      </c>
      <c r="CE773" s="64">
        <v>267</v>
      </c>
      <c r="CF773" s="64">
        <v>285</v>
      </c>
      <c r="CG773" s="64">
        <v>248</v>
      </c>
      <c r="CH773" s="64">
        <v>193</v>
      </c>
      <c r="CI773" s="64">
        <v>214</v>
      </c>
      <c r="CJ773" s="64">
        <v>223</v>
      </c>
      <c r="CK773" s="64">
        <v>226</v>
      </c>
      <c r="CL773" s="327">
        <v>259</v>
      </c>
      <c r="CM773" s="328">
        <v>0.19803496604536899</v>
      </c>
      <c r="CN773" s="328">
        <v>0.11256846353416</v>
      </c>
      <c r="CO773" s="55" t="s">
        <v>43</v>
      </c>
      <c r="CQ773" s="155"/>
      <c r="CR773" s="318">
        <f>VLOOKUP($C773,'[1]Prioritized List'!$B:$AP,39,FALSE)</f>
        <v>0</v>
      </c>
      <c r="CS773" s="331">
        <v>0</v>
      </c>
      <c r="CT773" s="214">
        <v>0</v>
      </c>
      <c r="CU773" s="302">
        <v>5</v>
      </c>
      <c r="CV773" s="302">
        <v>4</v>
      </c>
      <c r="CW773" s="352" t="s">
        <v>2966</v>
      </c>
      <c r="CY773" s="155"/>
      <c r="CZ773" s="155"/>
      <c r="DA773" s="155"/>
    </row>
    <row r="774" spans="1:105" s="153" customFormat="1">
      <c r="A774" s="55">
        <v>773</v>
      </c>
      <c r="B774" s="150" t="s">
        <v>1442</v>
      </c>
      <c r="C774" s="150" t="s">
        <v>1442</v>
      </c>
      <c r="D774" s="151" t="s">
        <v>29</v>
      </c>
      <c r="E774" s="152"/>
      <c r="G774" s="154"/>
      <c r="H774" s="154"/>
      <c r="I774" s="154"/>
      <c r="J774" s="155"/>
      <c r="K774" s="155" t="s">
        <v>41</v>
      </c>
      <c r="L774" s="155"/>
      <c r="M774" s="158" t="s">
        <v>495</v>
      </c>
      <c r="N774" s="160" t="s">
        <v>1606</v>
      </c>
      <c r="O774" s="159" t="s">
        <v>1607</v>
      </c>
      <c r="P774" s="160"/>
      <c r="Q774" s="161" t="s">
        <v>1521</v>
      </c>
      <c r="R774" s="162">
        <v>41918</v>
      </c>
      <c r="S774" s="163" t="s">
        <v>1527</v>
      </c>
      <c r="T774" s="166"/>
      <c r="U774" s="155" t="s">
        <v>66</v>
      </c>
      <c r="W774" s="167"/>
      <c r="X774" s="161" t="s">
        <v>1179</v>
      </c>
      <c r="Y774" s="155"/>
      <c r="Z774" s="155"/>
      <c r="AA774" s="162"/>
      <c r="AB774" s="162"/>
      <c r="AC774" s="269"/>
      <c r="AD774" s="162"/>
      <c r="AE774" s="168"/>
      <c r="AF774" s="282"/>
      <c r="AG774" s="282"/>
      <c r="AH774" s="167">
        <v>42005</v>
      </c>
      <c r="AJ774" s="168"/>
      <c r="AK774" s="162">
        <v>42101</v>
      </c>
      <c r="AL774" s="162" t="s">
        <v>2013</v>
      </c>
      <c r="AM774" s="71">
        <v>2</v>
      </c>
      <c r="AN774" s="71">
        <v>1</v>
      </c>
      <c r="AO774" s="162">
        <v>42093</v>
      </c>
      <c r="AQ774" s="168"/>
      <c r="AR774" s="162">
        <v>42093</v>
      </c>
      <c r="AS774" s="71"/>
      <c r="AT774" s="282" t="s">
        <v>1967</v>
      </c>
      <c r="AU774" s="168"/>
      <c r="AW774" s="71"/>
      <c r="AX774" s="155" t="s">
        <v>1967</v>
      </c>
      <c r="AY774">
        <v>43.92401666666666</v>
      </c>
      <c r="AZ774">
        <v>129.04996666666665</v>
      </c>
      <c r="BA774" s="157">
        <v>604</v>
      </c>
      <c r="BB774" s="164">
        <v>1.1000000000000001</v>
      </c>
      <c r="BC774" s="165"/>
      <c r="BD774" s="155" t="s">
        <v>43</v>
      </c>
      <c r="BE774" s="303">
        <v>4.2608928571428573</v>
      </c>
      <c r="BF774" s="296" t="s">
        <v>1967</v>
      </c>
      <c r="BG774" s="162">
        <v>42212</v>
      </c>
      <c r="BH774" s="162" t="s">
        <v>1124</v>
      </c>
      <c r="BI774" s="95" t="s">
        <v>2023</v>
      </c>
      <c r="BJ774" s="99">
        <v>26.894899999999996</v>
      </c>
      <c r="BK774" s="307"/>
      <c r="BL774" s="93" t="s">
        <v>2015</v>
      </c>
      <c r="BM774" s="55">
        <v>2</v>
      </c>
      <c r="BN774" s="324" t="s">
        <v>3037</v>
      </c>
      <c r="BO774" s="358">
        <v>0</v>
      </c>
      <c r="BP774" s="358">
        <v>0.24399999999999999</v>
      </c>
      <c r="BQ774" s="358">
        <v>0</v>
      </c>
      <c r="BR774" s="358">
        <v>0.755</v>
      </c>
      <c r="BS774" s="358">
        <v>0</v>
      </c>
      <c r="BT774" s="358">
        <v>0</v>
      </c>
      <c r="BU774" s="359">
        <v>0</v>
      </c>
      <c r="BV774" s="358">
        <v>1.6814674000000002E-2</v>
      </c>
      <c r="BW774" s="358">
        <v>0.31134225700000001</v>
      </c>
      <c r="BX774" s="358">
        <v>4.8143121999999997E-2</v>
      </c>
      <c r="BY774" s="358">
        <v>0.581091688</v>
      </c>
      <c r="BZ774" s="358">
        <v>9.6449800000000003E-6</v>
      </c>
      <c r="CA774" s="358">
        <v>9.6449800000000003E-6</v>
      </c>
      <c r="CB774" s="359">
        <v>4.2588967999999998E-2</v>
      </c>
      <c r="CC774" s="64">
        <v>296</v>
      </c>
      <c r="CD774" s="64">
        <v>307</v>
      </c>
      <c r="CE774" s="64">
        <v>267</v>
      </c>
      <c r="CF774" s="64">
        <v>0</v>
      </c>
      <c r="CG774" s="64">
        <v>248</v>
      </c>
      <c r="CH774" s="64">
        <v>193</v>
      </c>
      <c r="CI774" s="64">
        <v>214</v>
      </c>
      <c r="CJ774" s="64">
        <v>223</v>
      </c>
      <c r="CK774" s="64">
        <v>226</v>
      </c>
      <c r="CL774" s="327">
        <v>259</v>
      </c>
      <c r="CM774" s="328">
        <v>0.185869094061552</v>
      </c>
      <c r="CN774" s="328">
        <v>0.105810527810315</v>
      </c>
      <c r="CO774" s="55" t="s">
        <v>43</v>
      </c>
      <c r="CQ774" s="155"/>
      <c r="CR774" s="318">
        <f>VLOOKUP($C774,'[1]Prioritized List'!$B:$AP,39,FALSE)</f>
        <v>0</v>
      </c>
      <c r="CS774" s="331">
        <v>0</v>
      </c>
      <c r="CT774" s="214">
        <v>0</v>
      </c>
      <c r="CU774" s="302">
        <v>5</v>
      </c>
      <c r="CV774" s="302">
        <v>4</v>
      </c>
      <c r="CW774" s="352" t="s">
        <v>2967</v>
      </c>
      <c r="CY774" s="155"/>
      <c r="CZ774" s="155"/>
      <c r="DA774" s="155"/>
    </row>
    <row r="775" spans="1:105" s="153" customFormat="1">
      <c r="A775" s="55">
        <v>774</v>
      </c>
      <c r="B775" s="150" t="s">
        <v>1443</v>
      </c>
      <c r="C775" s="150" t="s">
        <v>1443</v>
      </c>
      <c r="D775" s="151" t="s">
        <v>29</v>
      </c>
      <c r="E775" s="152"/>
      <c r="G775" s="154"/>
      <c r="H775" s="154"/>
      <c r="I775" s="154"/>
      <c r="J775" s="155"/>
      <c r="K775" s="155" t="s">
        <v>41</v>
      </c>
      <c r="L775" s="155"/>
      <c r="M775" s="158" t="s">
        <v>495</v>
      </c>
      <c r="N775" s="160" t="s">
        <v>794</v>
      </c>
      <c r="O775" s="159" t="s">
        <v>1603</v>
      </c>
      <c r="P775" s="160" t="s">
        <v>1613</v>
      </c>
      <c r="Q775" s="161" t="s">
        <v>1521</v>
      </c>
      <c r="R775" s="162">
        <v>41918</v>
      </c>
      <c r="S775" s="163" t="s">
        <v>1527</v>
      </c>
      <c r="T775" s="166"/>
      <c r="U775" s="155" t="s">
        <v>66</v>
      </c>
      <c r="W775" s="167"/>
      <c r="X775" s="161" t="s">
        <v>1179</v>
      </c>
      <c r="Y775" s="155"/>
      <c r="Z775" s="155"/>
      <c r="AA775" s="162"/>
      <c r="AB775" s="162"/>
      <c r="AC775" s="269"/>
      <c r="AD775" s="162"/>
      <c r="AE775" s="168"/>
      <c r="AF775" s="282"/>
      <c r="AG775" s="282"/>
      <c r="AH775" s="167">
        <v>42005</v>
      </c>
      <c r="AJ775" s="168"/>
      <c r="AK775" s="162">
        <v>42101</v>
      </c>
      <c r="AL775" s="162" t="s">
        <v>2013</v>
      </c>
      <c r="AM775" s="71">
        <v>2</v>
      </c>
      <c r="AN775" s="71">
        <v>1</v>
      </c>
      <c r="AO775" s="162">
        <v>42093</v>
      </c>
      <c r="AQ775" s="168"/>
      <c r="AR775" s="162">
        <v>42093</v>
      </c>
      <c r="AS775" s="71"/>
      <c r="AT775" s="282" t="s">
        <v>1967</v>
      </c>
      <c r="AU775" s="168"/>
      <c r="AW775" s="71"/>
      <c r="AX775" s="155" t="s">
        <v>1967</v>
      </c>
      <c r="AY775">
        <v>43.678599999999996</v>
      </c>
      <c r="AZ775">
        <v>128.58748333333332</v>
      </c>
      <c r="BA775" s="157">
        <v>353</v>
      </c>
      <c r="BB775" s="164">
        <v>1.3</v>
      </c>
      <c r="BC775" s="165"/>
      <c r="BD775" s="155"/>
      <c r="BE775" s="303"/>
      <c r="BF775" s="296" t="s">
        <v>1967</v>
      </c>
      <c r="BG775" s="162">
        <v>42212</v>
      </c>
      <c r="BH775" s="162" t="s">
        <v>1124</v>
      </c>
      <c r="BI775" s="95" t="s">
        <v>2023</v>
      </c>
      <c r="BJ775" s="99">
        <v>38.177700000000002</v>
      </c>
      <c r="BK775" s="307"/>
      <c r="BL775" s="93" t="s">
        <v>2015</v>
      </c>
      <c r="BM775" s="55">
        <v>2</v>
      </c>
      <c r="BN775" s="324" t="s">
        <v>3037</v>
      </c>
      <c r="BO775" s="358">
        <v>1E-3</v>
      </c>
      <c r="BP775" s="358">
        <v>0.182</v>
      </c>
      <c r="BQ775" s="358">
        <v>0</v>
      </c>
      <c r="BR775" s="358">
        <v>0.81399999999999995</v>
      </c>
      <c r="BS775" s="358">
        <v>1E-3</v>
      </c>
      <c r="BT775" s="358">
        <v>1E-3</v>
      </c>
      <c r="BU775" s="359">
        <v>1E-3</v>
      </c>
      <c r="BV775" s="358">
        <v>9.5517789999999998E-3</v>
      </c>
      <c r="BW775" s="358">
        <v>0.28255712700000002</v>
      </c>
      <c r="BX775" s="358">
        <v>4.3034413000000001E-2</v>
      </c>
      <c r="BY775" s="358">
        <v>0.60564877900000003</v>
      </c>
      <c r="BZ775" s="358">
        <v>4.8799830000000001E-3</v>
      </c>
      <c r="CA775" s="358">
        <v>9.7587599999999994E-6</v>
      </c>
      <c r="CB775" s="359">
        <v>5.4318159999999997E-2</v>
      </c>
      <c r="CC775" s="64">
        <v>296</v>
      </c>
      <c r="CD775" s="64">
        <v>307</v>
      </c>
      <c r="CE775" s="64">
        <v>267</v>
      </c>
      <c r="CF775" s="64">
        <v>283</v>
      </c>
      <c r="CG775" s="64">
        <v>248</v>
      </c>
      <c r="CH775" s="64">
        <v>193</v>
      </c>
      <c r="CI775" s="64">
        <v>213</v>
      </c>
      <c r="CJ775" s="64">
        <v>224</v>
      </c>
      <c r="CK775" s="64">
        <v>226</v>
      </c>
      <c r="CL775" s="327">
        <v>259</v>
      </c>
      <c r="CM775" s="328">
        <v>0.14515243461927499</v>
      </c>
      <c r="CN775" s="328">
        <v>0.116624974646745</v>
      </c>
      <c r="CO775" s="55" t="s">
        <v>43</v>
      </c>
      <c r="CQ775" s="155"/>
      <c r="CR775" s="318">
        <f>VLOOKUP($C775,'[1]Prioritized List'!$B:$AP,39,FALSE)</f>
        <v>0</v>
      </c>
      <c r="CS775" s="331">
        <v>0</v>
      </c>
      <c r="CT775" s="214">
        <v>0</v>
      </c>
      <c r="CU775" s="302">
        <v>5</v>
      </c>
      <c r="CV775" s="302">
        <v>4</v>
      </c>
      <c r="CW775" s="352" t="s">
        <v>2968</v>
      </c>
      <c r="CY775" s="155"/>
      <c r="CZ775" s="155"/>
      <c r="DA775" s="155"/>
    </row>
    <row r="776" spans="1:105" s="153" customFormat="1">
      <c r="A776" s="55">
        <v>775</v>
      </c>
      <c r="B776" s="150" t="s">
        <v>1444</v>
      </c>
      <c r="C776" s="150" t="s">
        <v>1444</v>
      </c>
      <c r="D776" s="151" t="s">
        <v>29</v>
      </c>
      <c r="E776" s="152"/>
      <c r="G776" s="154"/>
      <c r="H776" s="154"/>
      <c r="I776" s="154"/>
      <c r="J776" s="155"/>
      <c r="K776" s="155" t="s">
        <v>41</v>
      </c>
      <c r="L776" s="155"/>
      <c r="M776" s="158" t="s">
        <v>495</v>
      </c>
      <c r="N776" s="160" t="s">
        <v>794</v>
      </c>
      <c r="O776" s="159" t="s">
        <v>1603</v>
      </c>
      <c r="P776" s="160"/>
      <c r="Q776" s="161" t="s">
        <v>1521</v>
      </c>
      <c r="R776" s="162">
        <v>41918</v>
      </c>
      <c r="S776" s="163" t="s">
        <v>1527</v>
      </c>
      <c r="T776" s="166"/>
      <c r="U776" s="155" t="s">
        <v>66</v>
      </c>
      <c r="W776" s="167"/>
      <c r="X776" s="161" t="s">
        <v>1179</v>
      </c>
      <c r="Y776" s="155"/>
      <c r="Z776" s="155"/>
      <c r="AA776" s="162"/>
      <c r="AB776" s="162"/>
      <c r="AC776" s="269"/>
      <c r="AD776" s="162"/>
      <c r="AE776" s="168"/>
      <c r="AF776" s="282"/>
      <c r="AG776" s="282"/>
      <c r="AH776" s="167">
        <v>42005</v>
      </c>
      <c r="AJ776" s="168"/>
      <c r="AK776" s="162">
        <v>42101</v>
      </c>
      <c r="AL776" s="162" t="s">
        <v>2013</v>
      </c>
      <c r="AM776" s="71">
        <v>2</v>
      </c>
      <c r="AN776" s="71">
        <v>1</v>
      </c>
      <c r="AO776" s="162">
        <v>42093</v>
      </c>
      <c r="AQ776" s="168"/>
      <c r="AR776" s="162">
        <v>42093</v>
      </c>
      <c r="AS776" s="71"/>
      <c r="AT776" s="282" t="s">
        <v>1967</v>
      </c>
      <c r="AU776" s="168"/>
      <c r="AW776" s="71"/>
      <c r="AX776" s="155" t="s">
        <v>1967</v>
      </c>
      <c r="AY776">
        <v>43.632966666666661</v>
      </c>
      <c r="AZ776">
        <v>128.53023333333334</v>
      </c>
      <c r="BA776" s="157">
        <v>416</v>
      </c>
      <c r="BB776" s="164">
        <v>1.1000000000000001</v>
      </c>
      <c r="BC776" s="165"/>
      <c r="BD776" s="155"/>
      <c r="BE776" s="303"/>
      <c r="BF776" s="296" t="s">
        <v>1967</v>
      </c>
      <c r="BG776" s="162">
        <v>42212</v>
      </c>
      <c r="BH776" s="162" t="s">
        <v>1124</v>
      </c>
      <c r="BI776" s="95" t="s">
        <v>2023</v>
      </c>
      <c r="BJ776" s="99">
        <v>68.616</v>
      </c>
      <c r="BK776" s="307"/>
      <c r="BL776" s="93" t="s">
        <v>2015</v>
      </c>
      <c r="BM776" s="55">
        <v>2</v>
      </c>
      <c r="BN776" s="324" t="s">
        <v>3037</v>
      </c>
      <c r="BO776" s="358">
        <v>3.0000000000000001E-3</v>
      </c>
      <c r="BP776" s="358">
        <v>0.251</v>
      </c>
      <c r="BQ776" s="358">
        <v>2E-3</v>
      </c>
      <c r="BR776" s="358">
        <v>0.74</v>
      </c>
      <c r="BS776" s="358">
        <v>1E-3</v>
      </c>
      <c r="BT776" s="358">
        <v>1E-3</v>
      </c>
      <c r="BU776" s="359">
        <v>2E-3</v>
      </c>
      <c r="BV776" s="358">
        <v>1.7550083000000001E-2</v>
      </c>
      <c r="BW776" s="358">
        <v>0.309619741</v>
      </c>
      <c r="BX776" s="358">
        <v>4.7586915E-2</v>
      </c>
      <c r="BY776" s="358">
        <v>0.569788925</v>
      </c>
      <c r="BZ776" s="358">
        <v>9.6882499999999999E-6</v>
      </c>
      <c r="CA776" s="358">
        <v>9.6882499999999999E-6</v>
      </c>
      <c r="CB776" s="359">
        <v>5.5434959999999998E-2</v>
      </c>
      <c r="CC776" s="64">
        <v>295</v>
      </c>
      <c r="CD776" s="64">
        <v>306</v>
      </c>
      <c r="CE776" s="64">
        <v>266</v>
      </c>
      <c r="CF776" s="64">
        <v>283</v>
      </c>
      <c r="CG776" s="64">
        <v>250</v>
      </c>
      <c r="CH776" s="64">
        <v>194</v>
      </c>
      <c r="CI776" s="64">
        <v>213</v>
      </c>
      <c r="CJ776" s="64">
        <v>221</v>
      </c>
      <c r="CK776" s="64">
        <v>227</v>
      </c>
      <c r="CL776" s="327">
        <v>258</v>
      </c>
      <c r="CM776" s="328">
        <v>0.23993642537205601</v>
      </c>
      <c r="CN776" s="328">
        <v>0.11101817352292601</v>
      </c>
      <c r="CO776" s="55" t="s">
        <v>43</v>
      </c>
      <c r="CQ776" s="155"/>
      <c r="CR776" s="318">
        <f>VLOOKUP($C776,'[1]Prioritized List'!$B:$AP,39,FALSE)</f>
        <v>0</v>
      </c>
      <c r="CS776" s="331">
        <v>0</v>
      </c>
      <c r="CT776" s="214">
        <v>0</v>
      </c>
      <c r="CU776" s="302">
        <v>5</v>
      </c>
      <c r="CV776" s="302">
        <v>4</v>
      </c>
      <c r="CW776" s="352" t="s">
        <v>2969</v>
      </c>
      <c r="CY776" s="155"/>
      <c r="CZ776" s="155"/>
      <c r="DA776" s="155"/>
    </row>
    <row r="777" spans="1:105" s="153" customFormat="1">
      <c r="A777" s="55">
        <v>776</v>
      </c>
      <c r="B777" s="150" t="s">
        <v>1445</v>
      </c>
      <c r="C777" s="150" t="s">
        <v>1445</v>
      </c>
      <c r="D777" s="151" t="s">
        <v>29</v>
      </c>
      <c r="E777" s="152"/>
      <c r="G777" s="154"/>
      <c r="H777" s="154"/>
      <c r="I777" s="154"/>
      <c r="J777" s="155"/>
      <c r="K777" s="155" t="s">
        <v>41</v>
      </c>
      <c r="L777" s="155"/>
      <c r="M777" s="158" t="s">
        <v>495</v>
      </c>
      <c r="N777" s="160" t="s">
        <v>794</v>
      </c>
      <c r="O777" s="159" t="s">
        <v>794</v>
      </c>
      <c r="P777" s="160" t="s">
        <v>1614</v>
      </c>
      <c r="Q777" s="161" t="s">
        <v>1521</v>
      </c>
      <c r="R777" s="162">
        <v>41918</v>
      </c>
      <c r="S777" s="163" t="s">
        <v>1527</v>
      </c>
      <c r="T777" s="166"/>
      <c r="U777" s="155" t="s">
        <v>66</v>
      </c>
      <c r="W777" s="167"/>
      <c r="X777" s="161" t="s">
        <v>1179</v>
      </c>
      <c r="Y777" s="155"/>
      <c r="Z777" s="155"/>
      <c r="AA777" s="162"/>
      <c r="AB777" s="162"/>
      <c r="AC777" s="269"/>
      <c r="AD777" s="162"/>
      <c r="AE777" s="168"/>
      <c r="AF777" s="282"/>
      <c r="AG777" s="282"/>
      <c r="AH777" s="167">
        <v>42005</v>
      </c>
      <c r="AJ777" s="168"/>
      <c r="AK777" s="162">
        <v>42101</v>
      </c>
      <c r="AL777" s="162" t="s">
        <v>2013</v>
      </c>
      <c r="AM777" s="71">
        <v>2</v>
      </c>
      <c r="AN777" s="71">
        <v>1</v>
      </c>
      <c r="AO777" s="162">
        <v>42093</v>
      </c>
      <c r="AQ777" s="168"/>
      <c r="AR777" s="162">
        <v>42093</v>
      </c>
      <c r="AS777" s="71"/>
      <c r="AT777" s="282" t="s">
        <v>1967</v>
      </c>
      <c r="AU777" s="168"/>
      <c r="AW777" s="71"/>
      <c r="AX777" s="155" t="s">
        <v>1967</v>
      </c>
      <c r="AY777">
        <v>43.830749999999995</v>
      </c>
      <c r="AZ777">
        <v>126.67563333333332</v>
      </c>
      <c r="BA777" s="157">
        <v>260</v>
      </c>
      <c r="BB777" s="164">
        <v>1.6</v>
      </c>
      <c r="BC777" s="165"/>
      <c r="BD777" s="155" t="s">
        <v>43</v>
      </c>
      <c r="BE777" s="303">
        <v>4.3564285714285713</v>
      </c>
      <c r="BF777" s="296" t="s">
        <v>1967</v>
      </c>
      <c r="BG777" s="162">
        <v>42212</v>
      </c>
      <c r="BH777" s="162" t="s">
        <v>1124</v>
      </c>
      <c r="BI777" s="95" t="s">
        <v>2023</v>
      </c>
      <c r="BJ777" s="99">
        <v>102.50649999999999</v>
      </c>
      <c r="BK777" s="307"/>
      <c r="BL777" s="93" t="s">
        <v>2015</v>
      </c>
      <c r="BM777" s="55">
        <v>2</v>
      </c>
      <c r="BN777" s="324" t="s">
        <v>3037</v>
      </c>
      <c r="BO777" s="358">
        <v>0</v>
      </c>
      <c r="BP777" s="358">
        <v>0.21199999999999999</v>
      </c>
      <c r="BQ777" s="358">
        <v>1E-3</v>
      </c>
      <c r="BR777" s="358">
        <v>0.78600000000000003</v>
      </c>
      <c r="BS777" s="358">
        <v>1E-3</v>
      </c>
      <c r="BT777" s="358">
        <v>1E-3</v>
      </c>
      <c r="BU777" s="359">
        <v>0</v>
      </c>
      <c r="BV777" s="358">
        <v>2.6548301999999999E-2</v>
      </c>
      <c r="BW777" s="358">
        <v>0.29171873199999998</v>
      </c>
      <c r="BX777" s="358">
        <v>4.6079140999999997E-2</v>
      </c>
      <c r="BY777" s="358">
        <v>0.58622711400000005</v>
      </c>
      <c r="BZ777" s="358">
        <v>9.1412799999999995E-4</v>
      </c>
      <c r="CA777" s="358">
        <v>9.6891300000000005E-6</v>
      </c>
      <c r="CB777" s="359">
        <v>4.8502893999999998E-2</v>
      </c>
      <c r="CC777" s="64">
        <v>296</v>
      </c>
      <c r="CD777" s="64">
        <v>307</v>
      </c>
      <c r="CE777" s="64">
        <v>267</v>
      </c>
      <c r="CF777" s="64">
        <v>285</v>
      </c>
      <c r="CG777" s="64">
        <v>248</v>
      </c>
      <c r="CH777" s="64">
        <v>193</v>
      </c>
      <c r="CI777" s="64">
        <v>214</v>
      </c>
      <c r="CJ777" s="64">
        <v>223</v>
      </c>
      <c r="CK777" s="64">
        <v>226</v>
      </c>
      <c r="CL777" s="327">
        <v>259</v>
      </c>
      <c r="CM777" s="328">
        <v>0.27484467562491</v>
      </c>
      <c r="CN777" s="328">
        <v>0.106160835259425</v>
      </c>
      <c r="CO777" s="55" t="s">
        <v>43</v>
      </c>
      <c r="CQ777" s="155"/>
      <c r="CR777" s="318">
        <f>VLOOKUP($C777,'[1]Prioritized List'!$B:$AP,39,FALSE)</f>
        <v>0</v>
      </c>
      <c r="CS777" s="331">
        <v>0</v>
      </c>
      <c r="CT777" s="214">
        <v>0</v>
      </c>
      <c r="CU777" s="302">
        <v>4</v>
      </c>
      <c r="CV777" s="302">
        <v>4</v>
      </c>
      <c r="CW777" s="352" t="s">
        <v>2970</v>
      </c>
      <c r="CY777" s="155"/>
      <c r="CZ777" s="155"/>
      <c r="DA777" s="155"/>
    </row>
    <row r="778" spans="1:105" s="153" customFormat="1">
      <c r="A778" s="55">
        <v>777</v>
      </c>
      <c r="B778" s="150" t="s">
        <v>1446</v>
      </c>
      <c r="C778" s="150" t="s">
        <v>1446</v>
      </c>
      <c r="D778" s="151" t="s">
        <v>29</v>
      </c>
      <c r="E778" s="152"/>
      <c r="G778" s="154"/>
      <c r="H778" s="154"/>
      <c r="I778" s="154"/>
      <c r="J778" s="155"/>
      <c r="K778" s="155" t="s">
        <v>41</v>
      </c>
      <c r="L778" s="155"/>
      <c r="M778" s="158" t="s">
        <v>495</v>
      </c>
      <c r="N778" s="160" t="s">
        <v>794</v>
      </c>
      <c r="O778" s="159" t="s">
        <v>794</v>
      </c>
      <c r="P778" s="160" t="s">
        <v>1614</v>
      </c>
      <c r="Q778" s="161" t="s">
        <v>1521</v>
      </c>
      <c r="R778" s="162">
        <v>41918</v>
      </c>
      <c r="S778" s="163" t="s">
        <v>1527</v>
      </c>
      <c r="T778" s="166"/>
      <c r="U778" s="155" t="s">
        <v>66</v>
      </c>
      <c r="W778" s="167"/>
      <c r="X778" s="161" t="s">
        <v>1179</v>
      </c>
      <c r="Y778" s="155"/>
      <c r="Z778" s="155"/>
      <c r="AA778" s="162"/>
      <c r="AB778" s="162"/>
      <c r="AC778" s="269"/>
      <c r="AD778" s="162"/>
      <c r="AE778" s="168"/>
      <c r="AF778" s="282"/>
      <c r="AG778" s="282"/>
      <c r="AH778" s="167">
        <v>42005</v>
      </c>
      <c r="AJ778" s="168"/>
      <c r="AK778" s="162">
        <v>42101</v>
      </c>
      <c r="AL778" s="162"/>
      <c r="AM778" s="71">
        <v>2</v>
      </c>
      <c r="AN778" s="71"/>
      <c r="AO778" s="162">
        <v>42093</v>
      </c>
      <c r="AQ778" s="168"/>
      <c r="AR778" s="162">
        <v>42093</v>
      </c>
      <c r="AS778" s="71"/>
      <c r="AT778" s="282" t="s">
        <v>1967</v>
      </c>
      <c r="AU778" s="168"/>
      <c r="AW778" s="71"/>
      <c r="AX778" s="155" t="s">
        <v>1967</v>
      </c>
      <c r="AY778">
        <v>43.737083333333338</v>
      </c>
      <c r="AZ778">
        <v>126.45511666666667</v>
      </c>
      <c r="BA778" s="157">
        <v>242</v>
      </c>
      <c r="BB778" s="164">
        <v>2.5</v>
      </c>
      <c r="BC778" s="165"/>
      <c r="BD778" s="155"/>
      <c r="BE778" s="303"/>
      <c r="BF778" s="296" t="s">
        <v>2015</v>
      </c>
      <c r="BG778" s="162"/>
      <c r="BH778" s="162"/>
      <c r="BI778" s="95"/>
      <c r="BJ778" s="99"/>
      <c r="BK778" s="307"/>
      <c r="BL778" s="93"/>
      <c r="BM778" s="55"/>
      <c r="BN778" s="55"/>
      <c r="BO778" s="358"/>
      <c r="BP778" s="358"/>
      <c r="BQ778" s="358"/>
      <c r="BR778" s="358"/>
      <c r="BS778" s="358"/>
      <c r="BT778" s="358"/>
      <c r="BU778" s="359"/>
      <c r="BV778" s="358"/>
      <c r="BW778" s="358"/>
      <c r="BX778" s="358"/>
      <c r="BY778" s="358"/>
      <c r="BZ778" s="358"/>
      <c r="CA778" s="358"/>
      <c r="CB778" s="359"/>
      <c r="CC778" s="64"/>
      <c r="CD778" s="64"/>
      <c r="CE778" s="64"/>
      <c r="CF778" s="64"/>
      <c r="CG778" s="64"/>
      <c r="CH778" s="64"/>
      <c r="CI778" s="64"/>
      <c r="CJ778" s="64"/>
      <c r="CK778" s="64"/>
      <c r="CL778" s="327"/>
      <c r="CM778" s="328" t="s">
        <v>2143</v>
      </c>
      <c r="CN778" s="328" t="s">
        <v>2143</v>
      </c>
      <c r="CO778" s="55" t="s">
        <v>2050</v>
      </c>
      <c r="CQ778" s="155"/>
      <c r="CR778" s="318" t="e">
        <f>VLOOKUP($C778,'[1]Prioritized List'!$B:$AP,39,FALSE)</f>
        <v>#N/A</v>
      </c>
      <c r="CS778" s="331">
        <v>0</v>
      </c>
      <c r="CT778" s="214">
        <v>0</v>
      </c>
      <c r="CU778" s="302">
        <v>4</v>
      </c>
      <c r="CV778" s="302">
        <v>3</v>
      </c>
      <c r="CW778" s="353" t="s">
        <v>2143</v>
      </c>
      <c r="CY778" s="155"/>
      <c r="CZ778" s="155"/>
      <c r="DA778" s="155"/>
    </row>
    <row r="779" spans="1:105" s="153" customFormat="1">
      <c r="A779" s="55">
        <v>778</v>
      </c>
      <c r="B779" s="150" t="s">
        <v>1447</v>
      </c>
      <c r="C779" s="150" t="s">
        <v>1447</v>
      </c>
      <c r="D779" s="151" t="s">
        <v>29</v>
      </c>
      <c r="E779" s="152"/>
      <c r="G779" s="154"/>
      <c r="H779" s="154"/>
      <c r="I779" s="154"/>
      <c r="J779" s="155"/>
      <c r="K779" s="155" t="s">
        <v>41</v>
      </c>
      <c r="L779" s="155"/>
      <c r="M779" s="158" t="s">
        <v>495</v>
      </c>
      <c r="N779" s="160" t="s">
        <v>794</v>
      </c>
      <c r="O779" s="159" t="s">
        <v>794</v>
      </c>
      <c r="P779" s="160" t="s">
        <v>1615</v>
      </c>
      <c r="Q779" s="161" t="s">
        <v>1521</v>
      </c>
      <c r="R779" s="162">
        <v>41918</v>
      </c>
      <c r="S779" s="163" t="s">
        <v>1527</v>
      </c>
      <c r="T779" s="166"/>
      <c r="U779" s="155" t="s">
        <v>66</v>
      </c>
      <c r="W779" s="167"/>
      <c r="X779" s="161" t="s">
        <v>1179</v>
      </c>
      <c r="Y779" s="155"/>
      <c r="Z779" s="155"/>
      <c r="AA779" s="162"/>
      <c r="AB779" s="162"/>
      <c r="AC779" s="269"/>
      <c r="AD779" s="162"/>
      <c r="AE779" s="168"/>
      <c r="AF779" s="282"/>
      <c r="AG779" s="282"/>
      <c r="AH779" s="167">
        <v>42005</v>
      </c>
      <c r="AJ779" s="168"/>
      <c r="AK779" s="162">
        <v>42101</v>
      </c>
      <c r="AL779" s="162" t="s">
        <v>2013</v>
      </c>
      <c r="AM779" s="71">
        <v>2</v>
      </c>
      <c r="AN779" s="71">
        <v>1</v>
      </c>
      <c r="AO779" s="162">
        <v>42093</v>
      </c>
      <c r="AQ779" s="168"/>
      <c r="AR779" s="162">
        <v>42093</v>
      </c>
      <c r="AS779" s="71"/>
      <c r="AT779" s="282" t="s">
        <v>1967</v>
      </c>
      <c r="AU779" s="168"/>
      <c r="AW779" s="71"/>
      <c r="AX779" s="155" t="s">
        <v>1967</v>
      </c>
      <c r="AY779">
        <v>43.671800000000005</v>
      </c>
      <c r="AZ779">
        <v>126.39235000000001</v>
      </c>
      <c r="BA779" s="157">
        <v>279</v>
      </c>
      <c r="BB779" s="164">
        <v>2.1</v>
      </c>
      <c r="BC779" s="165"/>
      <c r="BD779" s="155" t="s">
        <v>43</v>
      </c>
      <c r="BE779" s="303">
        <v>4.2035714285714283</v>
      </c>
      <c r="BF779" s="296" t="s">
        <v>1967</v>
      </c>
      <c r="BG779" s="162">
        <v>42212</v>
      </c>
      <c r="BH779" s="162" t="s">
        <v>1124</v>
      </c>
      <c r="BI779" s="95" t="s">
        <v>2023</v>
      </c>
      <c r="BJ779" s="99">
        <v>97.075599999999994</v>
      </c>
      <c r="BK779" s="307"/>
      <c r="BL779" s="93" t="s">
        <v>2015</v>
      </c>
      <c r="BM779" s="55">
        <v>2</v>
      </c>
      <c r="BN779" s="324" t="s">
        <v>3037</v>
      </c>
      <c r="BO779" s="358">
        <v>0</v>
      </c>
      <c r="BP779" s="358">
        <v>0.20799999999999999</v>
      </c>
      <c r="BQ779" s="358">
        <v>0</v>
      </c>
      <c r="BR779" s="358">
        <v>0.79100000000000004</v>
      </c>
      <c r="BS779" s="358">
        <v>0</v>
      </c>
      <c r="BT779" s="358">
        <v>0</v>
      </c>
      <c r="BU779" s="359">
        <v>0</v>
      </c>
      <c r="BV779" s="358">
        <v>3.8619575000000003E-2</v>
      </c>
      <c r="BW779" s="358">
        <v>0.28731739099999998</v>
      </c>
      <c r="BX779" s="358">
        <v>6.3291864000000003E-2</v>
      </c>
      <c r="BY779" s="358">
        <v>0.56004427999999995</v>
      </c>
      <c r="BZ779" s="358">
        <v>9.6080899999999997E-6</v>
      </c>
      <c r="CA779" s="358">
        <v>9.6080899999999997E-6</v>
      </c>
      <c r="CB779" s="359">
        <v>5.0707674000000001E-2</v>
      </c>
      <c r="CC779" s="64">
        <v>296</v>
      </c>
      <c r="CD779" s="64">
        <v>307</v>
      </c>
      <c r="CE779" s="64">
        <v>266</v>
      </c>
      <c r="CF779" s="64">
        <v>283</v>
      </c>
      <c r="CG779" s="64">
        <v>248</v>
      </c>
      <c r="CH779" s="64">
        <v>193</v>
      </c>
      <c r="CI779" s="64">
        <v>213</v>
      </c>
      <c r="CJ779" s="64">
        <v>224</v>
      </c>
      <c r="CK779" s="64">
        <v>226</v>
      </c>
      <c r="CL779" s="327">
        <v>259</v>
      </c>
      <c r="CM779" s="328">
        <v>0.32631122670134399</v>
      </c>
      <c r="CN779" s="328">
        <v>9.6984515077424602E-2</v>
      </c>
      <c r="CO779" s="55" t="s">
        <v>43</v>
      </c>
      <c r="CQ779" s="155"/>
      <c r="CR779" s="318">
        <f>VLOOKUP($C779,'[1]Prioritized List'!$B:$AP,39,FALSE)</f>
        <v>0</v>
      </c>
      <c r="CS779" s="331">
        <v>0</v>
      </c>
      <c r="CT779" s="214">
        <v>0</v>
      </c>
      <c r="CU779" s="302">
        <v>4</v>
      </c>
      <c r="CV779" s="302">
        <v>4</v>
      </c>
      <c r="CW779" s="352" t="s">
        <v>2971</v>
      </c>
      <c r="CY779" s="155"/>
      <c r="CZ779" s="155"/>
      <c r="DA779" s="155"/>
    </row>
    <row r="780" spans="1:105" s="153" customFormat="1">
      <c r="A780" s="55">
        <v>779</v>
      </c>
      <c r="B780" s="150" t="s">
        <v>1448</v>
      </c>
      <c r="C780" s="150" t="s">
        <v>1448</v>
      </c>
      <c r="D780" s="151" t="s">
        <v>29</v>
      </c>
      <c r="E780" s="152"/>
      <c r="G780" s="154"/>
      <c r="H780" s="154"/>
      <c r="I780" s="154"/>
      <c r="J780" s="155"/>
      <c r="K780" s="155" t="s">
        <v>41</v>
      </c>
      <c r="L780" s="155"/>
      <c r="M780" s="158" t="s">
        <v>495</v>
      </c>
      <c r="N780" s="160" t="s">
        <v>794</v>
      </c>
      <c r="O780" s="159" t="s">
        <v>794</v>
      </c>
      <c r="P780" s="160" t="s">
        <v>1616</v>
      </c>
      <c r="Q780" s="161" t="s">
        <v>1521</v>
      </c>
      <c r="R780" s="162">
        <v>41918</v>
      </c>
      <c r="S780" s="163" t="s">
        <v>1527</v>
      </c>
      <c r="T780" s="166"/>
      <c r="U780" s="155" t="s">
        <v>66</v>
      </c>
      <c r="W780" s="167"/>
      <c r="X780" s="161" t="s">
        <v>1179</v>
      </c>
      <c r="Y780" s="155"/>
      <c r="Z780" s="155"/>
      <c r="AA780" s="162"/>
      <c r="AB780" s="162"/>
      <c r="AC780" s="269"/>
      <c r="AD780" s="162"/>
      <c r="AE780" s="168"/>
      <c r="AF780" s="282"/>
      <c r="AG780" s="282"/>
      <c r="AH780" s="167">
        <v>42005</v>
      </c>
      <c r="AJ780" s="168"/>
      <c r="AK780" s="162">
        <v>42101</v>
      </c>
      <c r="AL780" s="162"/>
      <c r="AM780" s="71">
        <v>2</v>
      </c>
      <c r="AN780" s="71"/>
      <c r="AO780" s="162">
        <v>42093</v>
      </c>
      <c r="AQ780" s="168"/>
      <c r="AR780" s="162">
        <v>42093</v>
      </c>
      <c r="AS780" s="71"/>
      <c r="AT780" s="282" t="s">
        <v>1967</v>
      </c>
      <c r="AU780" s="168"/>
      <c r="AW780" s="71"/>
      <c r="AX780" s="155" t="s">
        <v>1967</v>
      </c>
      <c r="AY780">
        <v>43.481933333333338</v>
      </c>
      <c r="AZ780">
        <v>126.16895000000001</v>
      </c>
      <c r="BA780" s="157">
        <v>287</v>
      </c>
      <c r="BB780" s="164">
        <v>2.1</v>
      </c>
      <c r="BC780" s="165"/>
      <c r="BD780" s="155"/>
      <c r="BE780" s="303"/>
      <c r="BF780" s="296" t="s">
        <v>1967</v>
      </c>
      <c r="BG780" s="162">
        <v>42212</v>
      </c>
      <c r="BH780" s="162" t="s">
        <v>1124</v>
      </c>
      <c r="BI780" s="95" t="s">
        <v>2023</v>
      </c>
      <c r="BJ780" s="99">
        <v>40.1143</v>
      </c>
      <c r="BK780" s="307"/>
      <c r="BL780" s="93" t="s">
        <v>2015</v>
      </c>
      <c r="BM780" s="55">
        <v>2</v>
      </c>
      <c r="BN780" s="324" t="s">
        <v>3037</v>
      </c>
      <c r="BO780" s="358">
        <v>0</v>
      </c>
      <c r="BP780" s="358">
        <v>0.19500000000000001</v>
      </c>
      <c r="BQ780" s="358">
        <v>0</v>
      </c>
      <c r="BR780" s="358">
        <v>0.80400000000000005</v>
      </c>
      <c r="BS780" s="358">
        <v>0</v>
      </c>
      <c r="BT780" s="358">
        <v>0</v>
      </c>
      <c r="BU780" s="359">
        <v>0</v>
      </c>
      <c r="BV780" s="358">
        <v>3.0078194999999999E-2</v>
      </c>
      <c r="BW780" s="358">
        <v>0.28835217600000002</v>
      </c>
      <c r="BX780" s="358">
        <v>6.0126694000000001E-2</v>
      </c>
      <c r="BY780" s="358">
        <v>0.57231131499999999</v>
      </c>
      <c r="BZ780" s="358">
        <v>9.6228099999999994E-6</v>
      </c>
      <c r="CA780" s="358">
        <v>9.6228099999999994E-6</v>
      </c>
      <c r="CB780" s="359">
        <v>4.9112375E-2</v>
      </c>
      <c r="CC780" s="64">
        <v>296</v>
      </c>
      <c r="CD780" s="64">
        <v>307</v>
      </c>
      <c r="CE780" s="64">
        <v>267</v>
      </c>
      <c r="CF780" s="64">
        <v>283</v>
      </c>
      <c r="CG780" s="64">
        <v>248</v>
      </c>
      <c r="CH780" s="64">
        <v>193</v>
      </c>
      <c r="CI780" s="64">
        <v>214</v>
      </c>
      <c r="CJ780" s="64">
        <v>223</v>
      </c>
      <c r="CK780" s="64">
        <v>226</v>
      </c>
      <c r="CL780" s="327">
        <v>259</v>
      </c>
      <c r="CM780" s="328">
        <v>0.28218465539661902</v>
      </c>
      <c r="CN780" s="328">
        <v>0.101771336553945</v>
      </c>
      <c r="CO780" s="55" t="s">
        <v>43</v>
      </c>
      <c r="CQ780" s="155"/>
      <c r="CR780" s="318">
        <f>VLOOKUP($C780,'[1]Prioritized List'!$B:$AP,39,FALSE)</f>
        <v>0</v>
      </c>
      <c r="CS780" s="331">
        <v>0</v>
      </c>
      <c r="CT780" s="214">
        <v>0</v>
      </c>
      <c r="CU780" s="302">
        <v>4</v>
      </c>
      <c r="CV780" s="302">
        <v>4</v>
      </c>
      <c r="CW780" s="352" t="s">
        <v>2972</v>
      </c>
      <c r="CY780" s="155"/>
      <c r="CZ780" s="155"/>
      <c r="DA780" s="155"/>
    </row>
    <row r="781" spans="1:105" s="153" customFormat="1">
      <c r="A781" s="55">
        <v>780</v>
      </c>
      <c r="B781" s="150" t="s">
        <v>1449</v>
      </c>
      <c r="C781" s="150" t="s">
        <v>1449</v>
      </c>
      <c r="D781" s="151" t="s">
        <v>29</v>
      </c>
      <c r="E781" s="152"/>
      <c r="G781" s="154"/>
      <c r="H781" s="154"/>
      <c r="I781" s="154"/>
      <c r="J781" s="155"/>
      <c r="K781" s="155" t="s">
        <v>41</v>
      </c>
      <c r="L781" s="155"/>
      <c r="M781" s="158" t="s">
        <v>495</v>
      </c>
      <c r="N781" s="160" t="s">
        <v>794</v>
      </c>
      <c r="O781" s="159" t="s">
        <v>1617</v>
      </c>
      <c r="P781" s="160" t="s">
        <v>1618</v>
      </c>
      <c r="Q781" s="161" t="s">
        <v>1521</v>
      </c>
      <c r="R781" s="162">
        <v>41918</v>
      </c>
      <c r="S781" s="163" t="s">
        <v>1527</v>
      </c>
      <c r="T781" s="166"/>
      <c r="U781" s="155" t="s">
        <v>66</v>
      </c>
      <c r="W781" s="167"/>
      <c r="X781" s="161" t="s">
        <v>1179</v>
      </c>
      <c r="Y781" s="155"/>
      <c r="Z781" s="155"/>
      <c r="AA781" s="162"/>
      <c r="AB781" s="162"/>
      <c r="AC781" s="269"/>
      <c r="AD781" s="162"/>
      <c r="AE781" s="168"/>
      <c r="AF781" s="282"/>
      <c r="AG781" s="282"/>
      <c r="AH781" s="167">
        <v>42005</v>
      </c>
      <c r="AJ781" s="168"/>
      <c r="AK781" s="162">
        <v>42101</v>
      </c>
      <c r="AL781" s="162"/>
      <c r="AM781" s="71">
        <v>2</v>
      </c>
      <c r="AN781" s="71"/>
      <c r="AO781" s="162">
        <v>42093</v>
      </c>
      <c r="AQ781" s="168"/>
      <c r="AR781" s="162">
        <v>42093</v>
      </c>
      <c r="AS781" s="71"/>
      <c r="AT781" s="282" t="s">
        <v>1967</v>
      </c>
      <c r="AU781" s="168"/>
      <c r="AW781" s="71"/>
      <c r="AX781" s="155" t="s">
        <v>1967</v>
      </c>
      <c r="AY781">
        <v>43.349883333333331</v>
      </c>
      <c r="AZ781">
        <v>126.08368333333334</v>
      </c>
      <c r="BA781" s="157">
        <v>297</v>
      </c>
      <c r="BB781" s="164">
        <v>2.2999999999999998</v>
      </c>
      <c r="BC781" s="165"/>
      <c r="BD781" s="155"/>
      <c r="BE781" s="303"/>
      <c r="BF781" s="296" t="s">
        <v>1967</v>
      </c>
      <c r="BG781" s="162">
        <v>42212</v>
      </c>
      <c r="BH781" s="162" t="s">
        <v>1124</v>
      </c>
      <c r="BI781" s="95" t="s">
        <v>2023</v>
      </c>
      <c r="BJ781" s="99">
        <v>20.579899999999999</v>
      </c>
      <c r="BK781" s="307"/>
      <c r="BL781" s="93" t="s">
        <v>2015</v>
      </c>
      <c r="BM781" s="55">
        <v>2</v>
      </c>
      <c r="BN781" s="324" t="s">
        <v>3037</v>
      </c>
      <c r="BO781" s="358">
        <v>0</v>
      </c>
      <c r="BP781" s="358">
        <v>0.20599999999999999</v>
      </c>
      <c r="BQ781" s="358">
        <v>0</v>
      </c>
      <c r="BR781" s="358">
        <v>0.79200000000000004</v>
      </c>
      <c r="BS781" s="358">
        <v>0</v>
      </c>
      <c r="BT781" s="358">
        <v>0</v>
      </c>
      <c r="BU781" s="359">
        <v>1E-3</v>
      </c>
      <c r="BV781" s="358">
        <v>2.2887807E-2</v>
      </c>
      <c r="BW781" s="358">
        <v>0.29133201399999997</v>
      </c>
      <c r="BX781" s="358">
        <v>5.7639472999999997E-2</v>
      </c>
      <c r="BY781" s="358">
        <v>0.572199071</v>
      </c>
      <c r="BZ781" s="358">
        <v>9.5542000000000008E-6</v>
      </c>
      <c r="CA781" s="358">
        <v>9.5542000000000008E-6</v>
      </c>
      <c r="CB781" s="359">
        <v>5.5922526E-2</v>
      </c>
      <c r="CC781" s="64">
        <v>296</v>
      </c>
      <c r="CD781" s="64">
        <v>307</v>
      </c>
      <c r="CE781" s="64">
        <v>267</v>
      </c>
      <c r="CF781" s="64">
        <v>285</v>
      </c>
      <c r="CG781" s="64">
        <v>248</v>
      </c>
      <c r="CH781" s="64">
        <v>193</v>
      </c>
      <c r="CI781" s="64">
        <v>214</v>
      </c>
      <c r="CJ781" s="64">
        <v>223</v>
      </c>
      <c r="CK781" s="64">
        <v>226</v>
      </c>
      <c r="CL781" s="327">
        <v>259</v>
      </c>
      <c r="CM781" s="328">
        <v>0.22031498338390401</v>
      </c>
      <c r="CN781" s="328">
        <v>0.101701197138727</v>
      </c>
      <c r="CO781" s="55" t="s">
        <v>43</v>
      </c>
      <c r="CQ781" s="155"/>
      <c r="CR781" s="318">
        <f>VLOOKUP($C781,'[1]Prioritized List'!$B:$AP,39,FALSE)</f>
        <v>0</v>
      </c>
      <c r="CS781" s="331">
        <v>0</v>
      </c>
      <c r="CT781" s="214">
        <v>0</v>
      </c>
      <c r="CU781" s="302">
        <v>4</v>
      </c>
      <c r="CV781" s="302">
        <v>4</v>
      </c>
      <c r="CW781" s="352" t="s">
        <v>2973</v>
      </c>
      <c r="CY781" s="155"/>
      <c r="CZ781" s="155"/>
      <c r="DA781" s="155"/>
    </row>
    <row r="782" spans="1:105" s="153" customFormat="1">
      <c r="A782" s="55">
        <v>781</v>
      </c>
      <c r="B782" s="150" t="s">
        <v>1450</v>
      </c>
      <c r="C782" s="150" t="s">
        <v>1450</v>
      </c>
      <c r="D782" s="151" t="s">
        <v>29</v>
      </c>
      <c r="E782" s="152"/>
      <c r="G782" s="154"/>
      <c r="H782" s="154"/>
      <c r="I782" s="154"/>
      <c r="J782" s="155"/>
      <c r="K782" s="155" t="s">
        <v>41</v>
      </c>
      <c r="L782" s="155"/>
      <c r="M782" s="158" t="s">
        <v>495</v>
      </c>
      <c r="N782" s="160" t="s">
        <v>794</v>
      </c>
      <c r="O782" s="159" t="s">
        <v>1617</v>
      </c>
      <c r="P782" s="160" t="s">
        <v>1618</v>
      </c>
      <c r="Q782" s="161" t="s">
        <v>1521</v>
      </c>
      <c r="R782" s="162">
        <v>41918</v>
      </c>
      <c r="S782" s="163" t="s">
        <v>1194</v>
      </c>
      <c r="T782" s="166"/>
      <c r="U782" s="155" t="s">
        <v>66</v>
      </c>
      <c r="W782" s="167"/>
      <c r="X782" s="161" t="s">
        <v>1179</v>
      </c>
      <c r="Y782" s="155"/>
      <c r="Z782" s="155"/>
      <c r="AA782" s="162"/>
      <c r="AB782" s="162"/>
      <c r="AC782" s="269"/>
      <c r="AD782" s="162"/>
      <c r="AE782" s="168"/>
      <c r="AF782" s="282"/>
      <c r="AG782" s="282"/>
      <c r="AH782" s="167">
        <v>42005</v>
      </c>
      <c r="AJ782" s="168"/>
      <c r="AK782" s="162">
        <v>42101</v>
      </c>
      <c r="AL782" s="162" t="s">
        <v>2013</v>
      </c>
      <c r="AM782" s="71">
        <v>2</v>
      </c>
      <c r="AN782" s="71">
        <v>1</v>
      </c>
      <c r="AO782" s="162">
        <v>42093</v>
      </c>
      <c r="AQ782" s="168"/>
      <c r="AR782" s="162">
        <v>42093</v>
      </c>
      <c r="AS782" s="71"/>
      <c r="AT782" s="282" t="s">
        <v>1967</v>
      </c>
      <c r="AU782" s="168"/>
      <c r="AW782" s="71"/>
      <c r="AX782" s="155" t="s">
        <v>1967</v>
      </c>
      <c r="AY782">
        <v>43.303533333333327</v>
      </c>
      <c r="AZ782">
        <v>126.04978333333334</v>
      </c>
      <c r="BA782" s="157">
        <v>271</v>
      </c>
      <c r="BB782" s="164">
        <v>1.8</v>
      </c>
      <c r="BC782" s="165"/>
      <c r="BD782" s="155"/>
      <c r="BE782" s="303"/>
      <c r="BF782" s="296" t="s">
        <v>1967</v>
      </c>
      <c r="BG782" s="162">
        <v>42212</v>
      </c>
      <c r="BH782" s="162" t="s">
        <v>1124</v>
      </c>
      <c r="BI782" s="95" t="s">
        <v>2023</v>
      </c>
      <c r="BJ782" s="99">
        <v>86.045399999999987</v>
      </c>
      <c r="BK782" s="307">
        <v>5.5666889334224003E-3</v>
      </c>
      <c r="BL782" s="93" t="s">
        <v>2015</v>
      </c>
      <c r="BM782" s="55">
        <v>2</v>
      </c>
      <c r="BN782" s="324" t="s">
        <v>3037</v>
      </c>
      <c r="BO782" s="358">
        <v>2E-3</v>
      </c>
      <c r="BP782" s="358">
        <v>0.23300000000000001</v>
      </c>
      <c r="BQ782" s="358">
        <v>1E-3</v>
      </c>
      <c r="BR782" s="358">
        <v>0.75700000000000001</v>
      </c>
      <c r="BS782" s="358">
        <v>6.0000000000000001E-3</v>
      </c>
      <c r="BT782" s="358">
        <v>0</v>
      </c>
      <c r="BU782" s="359">
        <v>1E-3</v>
      </c>
      <c r="BV782" s="358">
        <v>9.4898039999999993E-3</v>
      </c>
      <c r="BW782" s="358">
        <v>0.26915323499999999</v>
      </c>
      <c r="BX782" s="358">
        <v>3.6966469000000002E-2</v>
      </c>
      <c r="BY782" s="358">
        <v>0.59656341300000004</v>
      </c>
      <c r="BZ782" s="358">
        <v>2.8113440999999999E-2</v>
      </c>
      <c r="CA782" s="358">
        <v>9.5876900000000007E-6</v>
      </c>
      <c r="CB782" s="359">
        <v>5.9704050000000002E-2</v>
      </c>
      <c r="CC782" s="64">
        <v>296</v>
      </c>
      <c r="CD782" s="64">
        <v>307</v>
      </c>
      <c r="CE782" s="64">
        <v>267</v>
      </c>
      <c r="CF782" s="64">
        <v>285</v>
      </c>
      <c r="CG782" s="64">
        <v>248</v>
      </c>
      <c r="CH782" s="64">
        <v>193</v>
      </c>
      <c r="CI782" s="64">
        <v>214</v>
      </c>
      <c r="CJ782" s="64">
        <v>223</v>
      </c>
      <c r="CK782" s="64">
        <v>226</v>
      </c>
      <c r="CL782" s="327">
        <v>259</v>
      </c>
      <c r="CM782" s="328">
        <v>0.12818956798150599</v>
      </c>
      <c r="CN782" s="328">
        <v>0.124332924525175</v>
      </c>
      <c r="CO782" s="55" t="s">
        <v>43</v>
      </c>
      <c r="CQ782" s="155"/>
      <c r="CR782" s="318">
        <f>VLOOKUP($C782,'[1]Prioritized List'!$B:$AP,39,FALSE)</f>
        <v>0</v>
      </c>
      <c r="CS782" s="331">
        <v>0</v>
      </c>
      <c r="CT782" s="214">
        <v>0</v>
      </c>
      <c r="CU782" s="302">
        <v>4</v>
      </c>
      <c r="CV782" s="302">
        <v>4</v>
      </c>
      <c r="CW782" s="352" t="s">
        <v>2974</v>
      </c>
      <c r="CY782" s="155"/>
      <c r="CZ782" s="155"/>
      <c r="DA782" s="155"/>
    </row>
    <row r="783" spans="1:105" s="153" customFormat="1">
      <c r="A783" s="55">
        <v>782</v>
      </c>
      <c r="B783" s="150" t="s">
        <v>1451</v>
      </c>
      <c r="C783" s="150" t="s">
        <v>1451</v>
      </c>
      <c r="D783" s="151" t="s">
        <v>29</v>
      </c>
      <c r="E783" s="152"/>
      <c r="G783" s="154"/>
      <c r="H783" s="154"/>
      <c r="I783" s="154"/>
      <c r="J783" s="155"/>
      <c r="K783" s="155" t="s">
        <v>41</v>
      </c>
      <c r="L783" s="155"/>
      <c r="M783" s="158" t="s">
        <v>495</v>
      </c>
      <c r="N783" s="160" t="s">
        <v>794</v>
      </c>
      <c r="O783" s="159" t="s">
        <v>1619</v>
      </c>
      <c r="P783" s="160" t="s">
        <v>1620</v>
      </c>
      <c r="Q783" s="161" t="s">
        <v>1521</v>
      </c>
      <c r="R783" s="162">
        <v>41918</v>
      </c>
      <c r="S783" s="163" t="s">
        <v>1527</v>
      </c>
      <c r="T783" s="166"/>
      <c r="U783" s="155" t="s">
        <v>66</v>
      </c>
      <c r="W783" s="167"/>
      <c r="X783" s="161" t="s">
        <v>1179</v>
      </c>
      <c r="Y783" s="155"/>
      <c r="Z783" s="155"/>
      <c r="AA783" s="162"/>
      <c r="AB783" s="162"/>
      <c r="AC783" s="269"/>
      <c r="AD783" s="162"/>
      <c r="AE783" s="168"/>
      <c r="AF783" s="282"/>
      <c r="AG783" s="282"/>
      <c r="AH783" s="167">
        <v>42005</v>
      </c>
      <c r="AJ783" s="168"/>
      <c r="AK783" s="162">
        <v>42101</v>
      </c>
      <c r="AL783" s="162" t="s">
        <v>2013</v>
      </c>
      <c r="AM783" s="71">
        <v>2</v>
      </c>
      <c r="AN783" s="71">
        <v>1</v>
      </c>
      <c r="AO783" s="162">
        <v>42093</v>
      </c>
      <c r="AQ783" s="168"/>
      <c r="AR783" s="162">
        <v>42093</v>
      </c>
      <c r="AS783" s="71"/>
      <c r="AT783" s="282" t="s">
        <v>1967</v>
      </c>
      <c r="AU783" s="168"/>
      <c r="AW783" s="71"/>
      <c r="AX783" s="155" t="s">
        <v>1967</v>
      </c>
      <c r="AY783">
        <v>42.76656666666667</v>
      </c>
      <c r="AZ783">
        <v>125.80321666666667</v>
      </c>
      <c r="BA783" s="157">
        <v>326</v>
      </c>
      <c r="BB783" s="164">
        <v>1</v>
      </c>
      <c r="BC783" s="165"/>
      <c r="BD783" s="155" t="s">
        <v>43</v>
      </c>
      <c r="BE783" s="303">
        <v>4.3564285714285713</v>
      </c>
      <c r="BF783" s="296" t="s">
        <v>1967</v>
      </c>
      <c r="BG783" s="162">
        <v>42212</v>
      </c>
      <c r="BH783" s="162" t="s">
        <v>1124</v>
      </c>
      <c r="BI783" s="95" t="s">
        <v>2023</v>
      </c>
      <c r="BJ783" s="99">
        <v>114.96809999999998</v>
      </c>
      <c r="BK783" s="307">
        <v>5.4734537493158195E-4</v>
      </c>
      <c r="BL783" s="93" t="s">
        <v>2015</v>
      </c>
      <c r="BM783" s="55">
        <v>2</v>
      </c>
      <c r="BN783" s="324" t="s">
        <v>3037</v>
      </c>
      <c r="BO783" s="358">
        <v>0</v>
      </c>
      <c r="BP783" s="358">
        <v>0.20100000000000001</v>
      </c>
      <c r="BQ783" s="358">
        <v>1E-3</v>
      </c>
      <c r="BR783" s="358">
        <v>0.76200000000000001</v>
      </c>
      <c r="BS783" s="358">
        <v>2.7E-2</v>
      </c>
      <c r="BT783" s="358">
        <v>1E-3</v>
      </c>
      <c r="BU783" s="359">
        <v>7.0000000000000001E-3</v>
      </c>
      <c r="BV783" s="358">
        <v>9.6684000000000005E-6</v>
      </c>
      <c r="BW783" s="358">
        <v>0.23955073800000001</v>
      </c>
      <c r="BX783" s="358">
        <v>3.7013013999999997E-2</v>
      </c>
      <c r="BY783" s="358">
        <v>0.60385035200000003</v>
      </c>
      <c r="BZ783" s="358">
        <v>4.7518254000000003E-2</v>
      </c>
      <c r="CA783" s="358">
        <v>9.6684000000000005E-6</v>
      </c>
      <c r="CB783" s="359">
        <v>7.2048303999999994E-2</v>
      </c>
      <c r="CC783" s="64">
        <v>296</v>
      </c>
      <c r="CD783" s="64">
        <v>307</v>
      </c>
      <c r="CE783" s="64">
        <v>266</v>
      </c>
      <c r="CF783" s="64">
        <v>283</v>
      </c>
      <c r="CG783" s="64">
        <v>248</v>
      </c>
      <c r="CH783" s="64">
        <v>193</v>
      </c>
      <c r="CI783" s="64">
        <v>213</v>
      </c>
      <c r="CJ783" s="64">
        <v>224</v>
      </c>
      <c r="CK783" s="64">
        <v>226</v>
      </c>
      <c r="CL783" s="327">
        <v>259</v>
      </c>
      <c r="CM783" s="328">
        <v>0.13784135240572201</v>
      </c>
      <c r="CN783" s="328">
        <v>0.13259594436065</v>
      </c>
      <c r="CO783" s="55" t="s">
        <v>43</v>
      </c>
      <c r="CQ783" s="155"/>
      <c r="CR783" s="318">
        <f>VLOOKUP($C783,'[1]Prioritized List'!$B:$AP,39,FALSE)</f>
        <v>0</v>
      </c>
      <c r="CS783" s="331">
        <v>0</v>
      </c>
      <c r="CT783" s="214">
        <v>0</v>
      </c>
      <c r="CU783" s="302">
        <v>4</v>
      </c>
      <c r="CV783" s="302">
        <v>4</v>
      </c>
      <c r="CW783" s="352" t="s">
        <v>2975</v>
      </c>
      <c r="CY783" s="155"/>
      <c r="CZ783" s="155"/>
      <c r="DA783" s="155"/>
    </row>
    <row r="784" spans="1:105" s="153" customFormat="1">
      <c r="A784" s="55">
        <v>783</v>
      </c>
      <c r="B784" s="150" t="s">
        <v>1452</v>
      </c>
      <c r="C784" s="150" t="s">
        <v>1452</v>
      </c>
      <c r="D784" s="151" t="s">
        <v>29</v>
      </c>
      <c r="E784" s="152"/>
      <c r="G784" s="154"/>
      <c r="H784" s="154"/>
      <c r="I784" s="154"/>
      <c r="J784" s="155"/>
      <c r="K784" s="155" t="s">
        <v>41</v>
      </c>
      <c r="L784" s="155"/>
      <c r="M784" s="158" t="s">
        <v>495</v>
      </c>
      <c r="N784" s="160" t="s">
        <v>508</v>
      </c>
      <c r="O784" s="159" t="s">
        <v>1591</v>
      </c>
      <c r="P784" s="160" t="s">
        <v>1621</v>
      </c>
      <c r="Q784" s="161" t="s">
        <v>1521</v>
      </c>
      <c r="R784" s="162">
        <v>41919</v>
      </c>
      <c r="S784" s="163" t="s">
        <v>1194</v>
      </c>
      <c r="T784" s="166"/>
      <c r="U784" s="155" t="s">
        <v>66</v>
      </c>
      <c r="W784" s="167"/>
      <c r="X784" s="161" t="s">
        <v>1179</v>
      </c>
      <c r="Y784" s="155"/>
      <c r="Z784" s="155"/>
      <c r="AA784" s="162"/>
      <c r="AB784" s="162"/>
      <c r="AC784" s="269"/>
      <c r="AD784" s="162"/>
      <c r="AE784" s="168"/>
      <c r="AF784" s="282"/>
      <c r="AG784" s="282"/>
      <c r="AH784" s="167">
        <v>42005</v>
      </c>
      <c r="AJ784" s="168"/>
      <c r="AK784" s="162">
        <v>42101</v>
      </c>
      <c r="AL784" s="162" t="s">
        <v>2013</v>
      </c>
      <c r="AM784" s="71">
        <v>2</v>
      </c>
      <c r="AN784" s="71">
        <v>2</v>
      </c>
      <c r="AO784" s="162">
        <v>42093</v>
      </c>
      <c r="AQ784" s="168"/>
      <c r="AR784" s="162">
        <v>42093</v>
      </c>
      <c r="AS784" s="71"/>
      <c r="AT784" s="282" t="s">
        <v>1967</v>
      </c>
      <c r="AU784" s="168"/>
      <c r="AW784" s="71"/>
      <c r="AX784" s="155" t="s">
        <v>1967</v>
      </c>
      <c r="AY784">
        <v>41.303516666666667</v>
      </c>
      <c r="AZ784">
        <v>123.07878333333333</v>
      </c>
      <c r="BA784" s="157">
        <v>16</v>
      </c>
      <c r="BB784" s="164">
        <v>1.5</v>
      </c>
      <c r="BC784" s="165"/>
      <c r="BD784" s="155" t="s">
        <v>43</v>
      </c>
      <c r="BE784" s="303">
        <v>4.3946428571428573</v>
      </c>
      <c r="BF784" s="296" t="s">
        <v>1967</v>
      </c>
      <c r="BG784" s="162">
        <v>42212</v>
      </c>
      <c r="BH784" s="162" t="s">
        <v>1124</v>
      </c>
      <c r="BI784" s="95" t="s">
        <v>2023</v>
      </c>
      <c r="BJ784" s="99">
        <v>170.077</v>
      </c>
      <c r="BK784" s="307">
        <v>5.54631170271769E-4</v>
      </c>
      <c r="BL784" s="93" t="s">
        <v>2015</v>
      </c>
      <c r="BM784" s="55">
        <v>2</v>
      </c>
      <c r="BN784" s="324" t="s">
        <v>3037</v>
      </c>
      <c r="BO784" s="358">
        <v>0</v>
      </c>
      <c r="BP784" s="358">
        <v>0.33</v>
      </c>
      <c r="BQ784" s="358">
        <v>1E-3</v>
      </c>
      <c r="BR784" s="358">
        <v>0.66800000000000004</v>
      </c>
      <c r="BS784" s="358">
        <v>0</v>
      </c>
      <c r="BT784" s="358">
        <v>0</v>
      </c>
      <c r="BU784" s="359">
        <v>0</v>
      </c>
      <c r="BV784" s="358">
        <v>9.6170699999999994E-6</v>
      </c>
      <c r="BW784" s="358">
        <v>0.40230381500000001</v>
      </c>
      <c r="BX784" s="358">
        <v>2.3703703E-2</v>
      </c>
      <c r="BY784" s="358">
        <v>0.48513616999999998</v>
      </c>
      <c r="BZ784" s="358">
        <v>3.9390132000000001E-2</v>
      </c>
      <c r="CA784" s="358">
        <v>9.6170699999999994E-6</v>
      </c>
      <c r="CB784" s="359">
        <v>4.9446945999999999E-2</v>
      </c>
      <c r="CC784" s="64">
        <v>296</v>
      </c>
      <c r="CD784" s="64">
        <v>307</v>
      </c>
      <c r="CE784" s="64">
        <v>266</v>
      </c>
      <c r="CF784" s="64">
        <v>283</v>
      </c>
      <c r="CG784" s="64">
        <v>248</v>
      </c>
      <c r="CH784" s="64">
        <v>193</v>
      </c>
      <c r="CI784" s="64">
        <v>213</v>
      </c>
      <c r="CJ784" s="64">
        <v>224</v>
      </c>
      <c r="CK784" s="64">
        <v>226</v>
      </c>
      <c r="CL784" s="327">
        <v>259</v>
      </c>
      <c r="CM784" s="328">
        <v>0.13414246496171101</v>
      </c>
      <c r="CN784" s="328">
        <v>0.12415312218402701</v>
      </c>
      <c r="CO784" s="55" t="s">
        <v>43</v>
      </c>
      <c r="CQ784" s="155"/>
      <c r="CR784" s="318">
        <f>VLOOKUP($C784,'[1]Prioritized List'!$B:$AP,39,FALSE)</f>
        <v>0</v>
      </c>
      <c r="CS784" s="331">
        <v>0</v>
      </c>
      <c r="CT784" s="214">
        <v>0</v>
      </c>
      <c r="CU784" s="302">
        <v>6</v>
      </c>
      <c r="CV784" s="302">
        <v>5</v>
      </c>
      <c r="CW784" s="352" t="s">
        <v>2976</v>
      </c>
      <c r="CY784" s="155"/>
      <c r="CZ784" s="155"/>
      <c r="DA784" s="155"/>
    </row>
    <row r="785" spans="1:105" s="153" customFormat="1">
      <c r="A785" s="55">
        <v>784</v>
      </c>
      <c r="B785" s="150" t="s">
        <v>1453</v>
      </c>
      <c r="C785" s="150" t="s">
        <v>1453</v>
      </c>
      <c r="D785" s="151" t="s">
        <v>29</v>
      </c>
      <c r="E785" s="152"/>
      <c r="G785" s="154"/>
      <c r="H785" s="154"/>
      <c r="I785" s="154"/>
      <c r="J785" s="155"/>
      <c r="K785" s="155" t="s">
        <v>41</v>
      </c>
      <c r="L785" s="155"/>
      <c r="M785" s="158" t="s">
        <v>495</v>
      </c>
      <c r="N785" s="160" t="s">
        <v>508</v>
      </c>
      <c r="O785" s="159" t="s">
        <v>1591</v>
      </c>
      <c r="P785" s="160" t="s">
        <v>1622</v>
      </c>
      <c r="Q785" s="161" t="s">
        <v>1521</v>
      </c>
      <c r="R785" s="162">
        <v>41919</v>
      </c>
      <c r="S785" s="163" t="s">
        <v>1194</v>
      </c>
      <c r="T785" s="166"/>
      <c r="U785" s="155" t="s">
        <v>66</v>
      </c>
      <c r="W785" s="167"/>
      <c r="X785" s="161" t="s">
        <v>1179</v>
      </c>
      <c r="Y785" s="155"/>
      <c r="Z785" s="155"/>
      <c r="AA785" s="162"/>
      <c r="AB785" s="162"/>
      <c r="AC785" s="269"/>
      <c r="AD785" s="162"/>
      <c r="AE785" s="168"/>
      <c r="AF785" s="282"/>
      <c r="AG785" s="282"/>
      <c r="AH785" s="167">
        <v>42005</v>
      </c>
      <c r="AJ785" s="168"/>
      <c r="AK785" s="162">
        <v>42101</v>
      </c>
      <c r="AL785" s="162" t="s">
        <v>2013</v>
      </c>
      <c r="AM785" s="71">
        <v>2</v>
      </c>
      <c r="AN785" s="71">
        <v>2</v>
      </c>
      <c r="AO785" s="162">
        <v>42093</v>
      </c>
      <c r="AQ785" s="168"/>
      <c r="AR785" s="162">
        <v>42093</v>
      </c>
      <c r="AS785" s="71"/>
      <c r="AT785" s="282" t="s">
        <v>1967</v>
      </c>
      <c r="AU785" s="168"/>
      <c r="AW785" s="71"/>
      <c r="AX785" s="155" t="s">
        <v>1967</v>
      </c>
      <c r="AY785">
        <v>41.287050000000001</v>
      </c>
      <c r="AZ785">
        <v>123.0553</v>
      </c>
      <c r="BA785" s="157">
        <v>18</v>
      </c>
      <c r="BB785" s="164">
        <v>1.1000000000000001</v>
      </c>
      <c r="BC785" s="165"/>
      <c r="BD785" s="155"/>
      <c r="BE785" s="303"/>
      <c r="BF785" s="296" t="s">
        <v>2015</v>
      </c>
      <c r="BG785" s="162"/>
      <c r="BH785" s="162"/>
      <c r="BI785" s="95"/>
      <c r="BJ785" s="99"/>
      <c r="BK785" s="307"/>
      <c r="BL785" s="93"/>
      <c r="BM785" s="55"/>
      <c r="BN785" s="55"/>
      <c r="BO785" s="358"/>
      <c r="BP785" s="358"/>
      <c r="BQ785" s="358"/>
      <c r="BR785" s="358"/>
      <c r="BS785" s="358"/>
      <c r="BT785" s="358"/>
      <c r="BU785" s="359"/>
      <c r="BV785" s="358"/>
      <c r="BW785" s="358"/>
      <c r="BX785" s="358"/>
      <c r="BY785" s="358"/>
      <c r="BZ785" s="358"/>
      <c r="CA785" s="358"/>
      <c r="CB785" s="359"/>
      <c r="CC785" s="64"/>
      <c r="CD785" s="64"/>
      <c r="CE785" s="64"/>
      <c r="CF785" s="64"/>
      <c r="CG785" s="64"/>
      <c r="CH785" s="64"/>
      <c r="CI785" s="64"/>
      <c r="CJ785" s="64"/>
      <c r="CK785" s="64"/>
      <c r="CL785" s="327"/>
      <c r="CM785" s="328" t="s">
        <v>2143</v>
      </c>
      <c r="CN785" s="328" t="s">
        <v>2143</v>
      </c>
      <c r="CO785" s="55" t="s">
        <v>2050</v>
      </c>
      <c r="CQ785" s="155"/>
      <c r="CR785" s="318" t="e">
        <f>VLOOKUP($C785,'[1]Prioritized List'!$B:$AP,39,FALSE)</f>
        <v>#N/A</v>
      </c>
      <c r="CS785" s="331">
        <v>0</v>
      </c>
      <c r="CT785" s="214">
        <v>0</v>
      </c>
      <c r="CU785" s="302">
        <v>6</v>
      </c>
      <c r="CV785" s="302">
        <v>5</v>
      </c>
      <c r="CW785" s="353" t="s">
        <v>2143</v>
      </c>
      <c r="CY785" s="155"/>
      <c r="CZ785" s="155"/>
      <c r="DA785" s="155"/>
    </row>
    <row r="786" spans="1:105" s="153" customFormat="1">
      <c r="A786" s="55">
        <v>785</v>
      </c>
      <c r="B786" s="150" t="s">
        <v>1454</v>
      </c>
      <c r="C786" s="150" t="s">
        <v>1454</v>
      </c>
      <c r="D786" s="151" t="s">
        <v>29</v>
      </c>
      <c r="E786" s="152"/>
      <c r="G786" s="154"/>
      <c r="H786" s="154"/>
      <c r="I786" s="154"/>
      <c r="J786" s="155"/>
      <c r="K786" s="155" t="s">
        <v>41</v>
      </c>
      <c r="L786" s="155"/>
      <c r="M786" s="158" t="s">
        <v>495</v>
      </c>
      <c r="N786" s="160" t="s">
        <v>508</v>
      </c>
      <c r="O786" s="159" t="s">
        <v>1591</v>
      </c>
      <c r="P786" s="160" t="s">
        <v>1622</v>
      </c>
      <c r="Q786" s="161" t="s">
        <v>1521</v>
      </c>
      <c r="R786" s="162">
        <v>41919</v>
      </c>
      <c r="S786" s="163" t="s">
        <v>1194</v>
      </c>
      <c r="T786" s="166" t="s">
        <v>1623</v>
      </c>
      <c r="U786" s="155" t="s">
        <v>66</v>
      </c>
      <c r="W786" s="167"/>
      <c r="X786" s="161" t="s">
        <v>1179</v>
      </c>
      <c r="Y786" s="155"/>
      <c r="Z786" s="155"/>
      <c r="AA786" s="162"/>
      <c r="AB786" s="162"/>
      <c r="AC786" s="269"/>
      <c r="AD786" s="162"/>
      <c r="AE786" s="168"/>
      <c r="AF786" s="282"/>
      <c r="AG786" s="282"/>
      <c r="AH786" s="167">
        <v>42005</v>
      </c>
      <c r="AJ786" s="168"/>
      <c r="AK786" s="162">
        <v>42101</v>
      </c>
      <c r="AL786" s="162" t="s">
        <v>2013</v>
      </c>
      <c r="AM786" s="71">
        <v>2</v>
      </c>
      <c r="AN786" s="71">
        <v>1</v>
      </c>
      <c r="AO786" s="162">
        <v>42093</v>
      </c>
      <c r="AQ786" s="168"/>
      <c r="AR786" s="162">
        <v>42093</v>
      </c>
      <c r="AS786" s="71"/>
      <c r="AT786" s="282" t="s">
        <v>1967</v>
      </c>
      <c r="AU786" s="168"/>
      <c r="AW786" s="71"/>
      <c r="AX786" s="155" t="s">
        <v>1967</v>
      </c>
      <c r="AY786">
        <v>41.22826666666667</v>
      </c>
      <c r="AZ786">
        <v>122.9796</v>
      </c>
      <c r="BA786" s="157">
        <v>22</v>
      </c>
      <c r="BB786" s="164">
        <v>1.4</v>
      </c>
      <c r="BC786" s="165"/>
      <c r="BD786" s="155"/>
      <c r="BE786" s="303"/>
      <c r="BF786" s="296" t="s">
        <v>1967</v>
      </c>
      <c r="BG786" s="162">
        <v>42212</v>
      </c>
      <c r="BH786" s="162" t="s">
        <v>1124</v>
      </c>
      <c r="BI786" s="95" t="s">
        <v>2023</v>
      </c>
      <c r="BJ786" s="99">
        <v>92.907699999999991</v>
      </c>
      <c r="BK786" s="307">
        <v>0</v>
      </c>
      <c r="BL786" s="93" t="s">
        <v>2015</v>
      </c>
      <c r="BM786" s="55">
        <v>2</v>
      </c>
      <c r="BN786" s="324" t="s">
        <v>3037</v>
      </c>
      <c r="BO786" s="358">
        <v>0</v>
      </c>
      <c r="BP786" s="358">
        <v>0.35899999999999999</v>
      </c>
      <c r="BQ786" s="358">
        <v>0</v>
      </c>
      <c r="BR786" s="358">
        <v>0.63900000000000001</v>
      </c>
      <c r="BS786" s="358">
        <v>1E-3</v>
      </c>
      <c r="BT786" s="358">
        <v>0</v>
      </c>
      <c r="BU786" s="359">
        <v>0</v>
      </c>
      <c r="BV786" s="358">
        <v>1.3839189999999999E-3</v>
      </c>
      <c r="BW786" s="358">
        <v>0.41943208599999998</v>
      </c>
      <c r="BX786" s="358">
        <v>3.0185488999999999E-2</v>
      </c>
      <c r="BY786" s="358">
        <v>0.45862808199999999</v>
      </c>
      <c r="BZ786" s="358">
        <v>3.5340438000000002E-2</v>
      </c>
      <c r="CA786" s="358">
        <v>9.6572199999999993E-6</v>
      </c>
      <c r="CB786" s="359">
        <v>5.5020329E-2</v>
      </c>
      <c r="CC786" s="64">
        <v>296</v>
      </c>
      <c r="CD786" s="64">
        <v>307</v>
      </c>
      <c r="CE786" s="64">
        <v>267</v>
      </c>
      <c r="CF786" s="64">
        <v>284</v>
      </c>
      <c r="CG786" s="64">
        <v>248</v>
      </c>
      <c r="CH786" s="64">
        <v>193</v>
      </c>
      <c r="CI786" s="64">
        <v>214</v>
      </c>
      <c r="CJ786" s="64">
        <v>223</v>
      </c>
      <c r="CK786" s="64">
        <v>226</v>
      </c>
      <c r="CL786" s="327">
        <v>259</v>
      </c>
      <c r="CM786" s="328">
        <v>0.17740210952174501</v>
      </c>
      <c r="CN786" s="328">
        <v>0.11824632895384</v>
      </c>
      <c r="CO786" s="55" t="s">
        <v>43</v>
      </c>
      <c r="CQ786" s="155"/>
      <c r="CR786" s="318">
        <f>VLOOKUP($C786,'[1]Prioritized List'!$B:$AP,39,FALSE)</f>
        <v>0</v>
      </c>
      <c r="CS786" s="331">
        <v>0</v>
      </c>
      <c r="CT786" s="214">
        <v>0</v>
      </c>
      <c r="CU786" s="302">
        <v>6</v>
      </c>
      <c r="CV786" s="302">
        <v>6</v>
      </c>
      <c r="CW786" s="352" t="s">
        <v>2977</v>
      </c>
      <c r="CY786" s="155"/>
      <c r="CZ786" s="155"/>
      <c r="DA786" s="155"/>
    </row>
    <row r="787" spans="1:105" s="153" customFormat="1">
      <c r="A787" s="55">
        <v>786</v>
      </c>
      <c r="B787" s="150" t="s">
        <v>1455</v>
      </c>
      <c r="C787" s="150" t="s">
        <v>1455</v>
      </c>
      <c r="D787" s="151" t="s">
        <v>29</v>
      </c>
      <c r="E787" s="152"/>
      <c r="G787" s="154"/>
      <c r="H787" s="154"/>
      <c r="I787" s="154"/>
      <c r="J787" s="155"/>
      <c r="K787" s="155" t="s">
        <v>41</v>
      </c>
      <c r="L787" s="155"/>
      <c r="M787" s="158" t="s">
        <v>495</v>
      </c>
      <c r="N787" s="160" t="s">
        <v>508</v>
      </c>
      <c r="O787" s="159" t="s">
        <v>1624</v>
      </c>
      <c r="P787" s="160" t="s">
        <v>1625</v>
      </c>
      <c r="Q787" s="161" t="s">
        <v>1521</v>
      </c>
      <c r="R787" s="162">
        <v>41919</v>
      </c>
      <c r="S787" s="163" t="s">
        <v>1527</v>
      </c>
      <c r="T787" s="166"/>
      <c r="U787" s="155" t="s">
        <v>66</v>
      </c>
      <c r="W787" s="167"/>
      <c r="X787" s="161" t="s">
        <v>1179</v>
      </c>
      <c r="Y787" s="155"/>
      <c r="Z787" s="155"/>
      <c r="AA787" s="162"/>
      <c r="AB787" s="162"/>
      <c r="AC787" s="269"/>
      <c r="AD787" s="162"/>
      <c r="AE787" s="168"/>
      <c r="AF787" s="282"/>
      <c r="AG787" s="282"/>
      <c r="AH787" s="167">
        <v>42005</v>
      </c>
      <c r="AJ787" s="168"/>
      <c r="AK787" s="162">
        <v>42101</v>
      </c>
      <c r="AL787" s="162" t="s">
        <v>2013</v>
      </c>
      <c r="AM787" s="71">
        <v>2</v>
      </c>
      <c r="AN787" s="71"/>
      <c r="AO787" s="162">
        <v>42093</v>
      </c>
      <c r="AQ787" s="168"/>
      <c r="AR787" s="162">
        <v>42093</v>
      </c>
      <c r="AS787" s="71"/>
      <c r="AT787" s="282" t="s">
        <v>1967</v>
      </c>
      <c r="AU787" s="168"/>
      <c r="AW787" s="71"/>
      <c r="AX787" s="155" t="s">
        <v>1967</v>
      </c>
      <c r="AY787">
        <v>41.063933333333331</v>
      </c>
      <c r="AZ787">
        <v>122.80078333333333</v>
      </c>
      <c r="BA787" s="157">
        <v>15</v>
      </c>
      <c r="BB787" s="164">
        <v>2.4</v>
      </c>
      <c r="BC787" s="165"/>
      <c r="BD787" s="155" t="s">
        <v>43</v>
      </c>
      <c r="BE787" s="303">
        <v>4.2608928571428573</v>
      </c>
      <c r="BF787" s="296" t="s">
        <v>1967</v>
      </c>
      <c r="BG787" s="162">
        <v>42212</v>
      </c>
      <c r="BH787" s="162" t="s">
        <v>1124</v>
      </c>
      <c r="BI787" s="95" t="s">
        <v>2023</v>
      </c>
      <c r="BJ787" s="99">
        <v>97.496599999999987</v>
      </c>
      <c r="BK787" s="307">
        <v>5.8187863674148002E-3</v>
      </c>
      <c r="BL787" s="93" t="s">
        <v>2015</v>
      </c>
      <c r="BM787" s="55">
        <v>2</v>
      </c>
      <c r="BN787" s="324" t="s">
        <v>3037</v>
      </c>
      <c r="BO787" s="358">
        <v>0</v>
      </c>
      <c r="BP787" s="358">
        <v>0.39400000000000002</v>
      </c>
      <c r="BQ787" s="358">
        <v>0</v>
      </c>
      <c r="BR787" s="358">
        <v>0.60499999999999998</v>
      </c>
      <c r="BS787" s="358">
        <v>0</v>
      </c>
      <c r="BT787" s="358">
        <v>0</v>
      </c>
      <c r="BU787" s="359">
        <v>0</v>
      </c>
      <c r="BV787" s="358">
        <v>1.627592E-3</v>
      </c>
      <c r="BW787" s="358">
        <v>0.439187775</v>
      </c>
      <c r="BX787" s="358">
        <v>3.5839042000000002E-2</v>
      </c>
      <c r="BY787" s="358">
        <v>0.435923434</v>
      </c>
      <c r="BZ787" s="358">
        <v>3.2349201000000001E-2</v>
      </c>
      <c r="CA787" s="358">
        <v>9.6682500000000001E-6</v>
      </c>
      <c r="CB787" s="359">
        <v>5.5063287000000002E-2</v>
      </c>
      <c r="CC787" s="64">
        <v>296</v>
      </c>
      <c r="CD787" s="64">
        <v>307</v>
      </c>
      <c r="CE787" s="64">
        <v>266</v>
      </c>
      <c r="CF787" s="64">
        <v>283</v>
      </c>
      <c r="CG787" s="64">
        <v>248</v>
      </c>
      <c r="CH787" s="64">
        <v>193</v>
      </c>
      <c r="CI787" s="64">
        <v>213</v>
      </c>
      <c r="CJ787" s="64">
        <v>224</v>
      </c>
      <c r="CK787" s="64">
        <v>226</v>
      </c>
      <c r="CL787" s="327">
        <v>259</v>
      </c>
      <c r="CM787" s="328">
        <v>0.180349660453692</v>
      </c>
      <c r="CN787" s="328">
        <v>0.113982513044705</v>
      </c>
      <c r="CO787" s="55" t="s">
        <v>43</v>
      </c>
      <c r="CQ787" s="155"/>
      <c r="CR787" s="318">
        <f>VLOOKUP($C787,'[1]Prioritized List'!$B:$AP,39,FALSE)</f>
        <v>0</v>
      </c>
      <c r="CS787" s="331">
        <v>0</v>
      </c>
      <c r="CT787" s="214">
        <v>0</v>
      </c>
      <c r="CU787" s="302">
        <v>6</v>
      </c>
      <c r="CV787" s="302">
        <v>6</v>
      </c>
      <c r="CW787" s="352" t="s">
        <v>2978</v>
      </c>
      <c r="CY787" s="155"/>
      <c r="CZ787" s="155"/>
      <c r="DA787" s="155"/>
    </row>
    <row r="788" spans="1:105" s="153" customFormat="1">
      <c r="A788" s="55">
        <v>787</v>
      </c>
      <c r="B788" s="150" t="s">
        <v>1456</v>
      </c>
      <c r="C788" s="150" t="s">
        <v>1456</v>
      </c>
      <c r="D788" s="151" t="s">
        <v>29</v>
      </c>
      <c r="E788" s="152"/>
      <c r="G788" s="154"/>
      <c r="H788" s="154"/>
      <c r="I788" s="154"/>
      <c r="J788" s="155"/>
      <c r="K788" s="155" t="s">
        <v>41</v>
      </c>
      <c r="L788" s="155"/>
      <c r="M788" s="158" t="s">
        <v>495</v>
      </c>
      <c r="N788" s="160" t="s">
        <v>508</v>
      </c>
      <c r="O788" s="159" t="s">
        <v>1624</v>
      </c>
      <c r="P788" s="160" t="s">
        <v>1625</v>
      </c>
      <c r="Q788" s="161" t="s">
        <v>1521</v>
      </c>
      <c r="R788" s="162">
        <v>41919</v>
      </c>
      <c r="S788" s="163" t="s">
        <v>1527</v>
      </c>
      <c r="T788" s="166"/>
      <c r="U788" s="155" t="s">
        <v>66</v>
      </c>
      <c r="W788" s="167"/>
      <c r="X788" s="161" t="s">
        <v>1179</v>
      </c>
      <c r="Y788" s="155"/>
      <c r="Z788" s="155"/>
      <c r="AA788" s="162"/>
      <c r="AB788" s="162"/>
      <c r="AC788" s="269"/>
      <c r="AD788" s="162"/>
      <c r="AE788" s="168"/>
      <c r="AF788" s="282"/>
      <c r="AG788" s="282"/>
      <c r="AH788" s="167">
        <v>42005</v>
      </c>
      <c r="AJ788" s="168"/>
      <c r="AK788" s="162">
        <v>42101</v>
      </c>
      <c r="AL788" s="162"/>
      <c r="AM788" s="71">
        <v>2</v>
      </c>
      <c r="AN788" s="71"/>
      <c r="AO788" s="162">
        <v>42093</v>
      </c>
      <c r="AQ788" s="168"/>
      <c r="AR788" s="162">
        <v>42093</v>
      </c>
      <c r="AS788" s="71"/>
      <c r="AT788" s="282" t="s">
        <v>1967</v>
      </c>
      <c r="AU788" s="168"/>
      <c r="AW788" s="71"/>
      <c r="AX788" s="155"/>
      <c r="AY788">
        <v>41.045099999999998</v>
      </c>
      <c r="AZ788">
        <v>122.77865</v>
      </c>
      <c r="BA788" s="157">
        <v>16</v>
      </c>
      <c r="BB788" s="164">
        <v>1.1000000000000001</v>
      </c>
      <c r="BC788" s="165"/>
      <c r="BD788" s="155"/>
      <c r="BE788" s="303"/>
      <c r="BF788" s="296" t="s">
        <v>1967</v>
      </c>
      <c r="BG788" s="162">
        <v>42212</v>
      </c>
      <c r="BH788" s="162" t="s">
        <v>1124</v>
      </c>
      <c r="BI788" s="95" t="s">
        <v>2023</v>
      </c>
      <c r="BJ788" s="99">
        <v>90.086999999999989</v>
      </c>
      <c r="BK788" s="307">
        <v>2.16216216216216E-3</v>
      </c>
      <c r="BL788" s="93" t="s">
        <v>2015</v>
      </c>
      <c r="BM788" s="55">
        <v>2</v>
      </c>
      <c r="BN788" s="324" t="s">
        <v>3037</v>
      </c>
      <c r="BO788" s="358">
        <v>0</v>
      </c>
      <c r="BP788" s="358">
        <v>0.41099999999999998</v>
      </c>
      <c r="BQ788" s="358">
        <v>0</v>
      </c>
      <c r="BR788" s="358">
        <v>0.58799999999999997</v>
      </c>
      <c r="BS788" s="358">
        <v>0</v>
      </c>
      <c r="BT788" s="358">
        <v>0</v>
      </c>
      <c r="BU788" s="359">
        <v>0</v>
      </c>
      <c r="BV788" s="358">
        <v>9.6768800000000008E-6</v>
      </c>
      <c r="BW788" s="358">
        <v>0.44274783499999998</v>
      </c>
      <c r="BX788" s="358">
        <v>3.6943215000000001E-2</v>
      </c>
      <c r="BY788" s="358">
        <v>0.43139016000000002</v>
      </c>
      <c r="BZ788" s="358">
        <v>3.5649208000000002E-2</v>
      </c>
      <c r="CA788" s="358">
        <v>9.6768800000000008E-6</v>
      </c>
      <c r="CB788" s="359">
        <v>5.3250227999999997E-2</v>
      </c>
      <c r="CC788" s="64">
        <v>296</v>
      </c>
      <c r="CD788" s="64">
        <v>307</v>
      </c>
      <c r="CE788" s="64">
        <v>267</v>
      </c>
      <c r="CF788" s="64">
        <v>284</v>
      </c>
      <c r="CG788" s="64">
        <v>248</v>
      </c>
      <c r="CH788" s="64">
        <v>193</v>
      </c>
      <c r="CI788" s="64">
        <v>214</v>
      </c>
      <c r="CJ788" s="64">
        <v>223</v>
      </c>
      <c r="CK788" s="64">
        <v>226</v>
      </c>
      <c r="CL788" s="327">
        <v>259</v>
      </c>
      <c r="CM788" s="328">
        <v>0.19057939604103499</v>
      </c>
      <c r="CN788" s="328">
        <v>0.11142449125312399</v>
      </c>
      <c r="CO788" s="55" t="s">
        <v>43</v>
      </c>
      <c r="CQ788" s="155"/>
      <c r="CR788" s="318">
        <f>VLOOKUP($C788,'[1]Prioritized List'!$B:$AP,39,FALSE)</f>
        <v>0</v>
      </c>
      <c r="CS788" s="331">
        <v>0</v>
      </c>
      <c r="CT788" s="214">
        <v>0</v>
      </c>
      <c r="CU788" s="302">
        <v>6</v>
      </c>
      <c r="CV788" s="302">
        <v>6</v>
      </c>
      <c r="CW788" s="352" t="s">
        <v>2979</v>
      </c>
      <c r="CY788" s="155"/>
      <c r="CZ788" s="155"/>
      <c r="DA788" s="155"/>
    </row>
    <row r="789" spans="1:105" s="153" customFormat="1">
      <c r="A789" s="55">
        <v>788</v>
      </c>
      <c r="B789" s="150" t="s">
        <v>1457</v>
      </c>
      <c r="C789" s="150" t="s">
        <v>1457</v>
      </c>
      <c r="D789" s="151" t="s">
        <v>29</v>
      </c>
      <c r="E789" s="152"/>
      <c r="G789" s="154"/>
      <c r="H789" s="154"/>
      <c r="I789" s="154"/>
      <c r="J789" s="155"/>
      <c r="K789" s="155" t="s">
        <v>41</v>
      </c>
      <c r="L789" s="155"/>
      <c r="M789" s="158" t="s">
        <v>495</v>
      </c>
      <c r="N789" s="160" t="s">
        <v>508</v>
      </c>
      <c r="O789" s="159" t="s">
        <v>1624</v>
      </c>
      <c r="P789" s="160" t="s">
        <v>1626</v>
      </c>
      <c r="Q789" s="161" t="s">
        <v>1521</v>
      </c>
      <c r="R789" s="162">
        <v>41919</v>
      </c>
      <c r="S789" s="163" t="s">
        <v>1527</v>
      </c>
      <c r="T789" s="166"/>
      <c r="U789" s="155" t="s">
        <v>66</v>
      </c>
      <c r="W789" s="167"/>
      <c r="X789" s="161" t="s">
        <v>1179</v>
      </c>
      <c r="Y789" s="155"/>
      <c r="Z789" s="155"/>
      <c r="AA789" s="162"/>
      <c r="AB789" s="162"/>
      <c r="AC789" s="269"/>
      <c r="AD789" s="162"/>
      <c r="AE789" s="168"/>
      <c r="AF789" s="282"/>
      <c r="AG789" s="282"/>
      <c r="AH789" s="167">
        <v>42005</v>
      </c>
      <c r="AJ789" s="168"/>
      <c r="AK789" s="162">
        <v>42101</v>
      </c>
      <c r="AL789" s="162" t="s">
        <v>2013</v>
      </c>
      <c r="AM789" s="71">
        <v>2</v>
      </c>
      <c r="AN789" s="71">
        <v>2</v>
      </c>
      <c r="AO789" s="162">
        <v>42093</v>
      </c>
      <c r="AQ789" s="168"/>
      <c r="AR789" s="162">
        <v>42093</v>
      </c>
      <c r="AS789" s="71"/>
      <c r="AT789" s="282" t="s">
        <v>1967</v>
      </c>
      <c r="AU789" s="168"/>
      <c r="AW789" s="71"/>
      <c r="AX789" s="155" t="s">
        <v>1967</v>
      </c>
      <c r="AY789">
        <v>41.039216666666668</v>
      </c>
      <c r="AZ789">
        <v>122.77263333333332</v>
      </c>
      <c r="BA789" s="157">
        <v>18</v>
      </c>
      <c r="BB789" s="164">
        <v>1.2</v>
      </c>
      <c r="BC789" s="165"/>
      <c r="BD789" s="155" t="s">
        <v>43</v>
      </c>
      <c r="BE789" s="303">
        <v>4.3755357142857134</v>
      </c>
      <c r="BF789" s="296" t="s">
        <v>1967</v>
      </c>
      <c r="BG789" s="162">
        <v>42212</v>
      </c>
      <c r="BH789" s="162" t="s">
        <v>1124</v>
      </c>
      <c r="BI789" s="95" t="s">
        <v>2023</v>
      </c>
      <c r="BJ789" s="99">
        <v>70.342099999999988</v>
      </c>
      <c r="BK789" s="307">
        <v>6.4129970072680604E-3</v>
      </c>
      <c r="BL789" s="93" t="s">
        <v>2015</v>
      </c>
      <c r="BM789" s="55">
        <v>2</v>
      </c>
      <c r="BN789" s="324" t="s">
        <v>3037</v>
      </c>
      <c r="BO789" s="358">
        <v>0</v>
      </c>
      <c r="BP789" s="358">
        <v>0.378</v>
      </c>
      <c r="BQ789" s="358">
        <v>0</v>
      </c>
      <c r="BR789" s="358">
        <v>0.621</v>
      </c>
      <c r="BS789" s="358">
        <v>0</v>
      </c>
      <c r="BT789" s="358">
        <v>0</v>
      </c>
      <c r="BU789" s="359">
        <v>0</v>
      </c>
      <c r="BV789" s="358">
        <v>9.6382899999999998E-6</v>
      </c>
      <c r="BW789" s="358">
        <v>0.43320921800000001</v>
      </c>
      <c r="BX789" s="358">
        <v>3.1500149999999998E-2</v>
      </c>
      <c r="BY789" s="358">
        <v>0.44123268700000001</v>
      </c>
      <c r="BZ789" s="358">
        <v>3.6024015E-2</v>
      </c>
      <c r="CA789" s="358">
        <v>9.6382899999999998E-6</v>
      </c>
      <c r="CB789" s="359">
        <v>5.8014652999999999E-2</v>
      </c>
      <c r="CC789" s="64">
        <v>295</v>
      </c>
      <c r="CD789" s="64">
        <v>306</v>
      </c>
      <c r="CE789" s="64">
        <v>266</v>
      </c>
      <c r="CF789" s="64">
        <v>283</v>
      </c>
      <c r="CG789" s="64">
        <v>250</v>
      </c>
      <c r="CH789" s="64">
        <v>194</v>
      </c>
      <c r="CI789" s="64">
        <v>213</v>
      </c>
      <c r="CJ789" s="64">
        <v>221</v>
      </c>
      <c r="CK789" s="64">
        <v>227</v>
      </c>
      <c r="CL789" s="327">
        <v>258</v>
      </c>
      <c r="CM789" s="328">
        <v>0.18138997254732001</v>
      </c>
      <c r="CN789" s="328">
        <v>0.115327591075967</v>
      </c>
      <c r="CO789" s="55" t="s">
        <v>43</v>
      </c>
      <c r="CQ789" s="155"/>
      <c r="CR789" s="318">
        <f>VLOOKUP($C789,'[1]Prioritized List'!$B:$AP,39,FALSE)</f>
        <v>0</v>
      </c>
      <c r="CS789" s="331">
        <v>0</v>
      </c>
      <c r="CT789" s="214">
        <v>0</v>
      </c>
      <c r="CU789" s="302">
        <v>6</v>
      </c>
      <c r="CV789" s="302">
        <v>6</v>
      </c>
      <c r="CW789" s="352" t="s">
        <v>2980</v>
      </c>
      <c r="CY789" s="155"/>
      <c r="CZ789" s="155"/>
      <c r="DA789" s="155"/>
    </row>
    <row r="790" spans="1:105" s="153" customFormat="1">
      <c r="A790" s="55">
        <v>789</v>
      </c>
      <c r="B790" s="150" t="s">
        <v>1458</v>
      </c>
      <c r="C790" s="150" t="s">
        <v>1458</v>
      </c>
      <c r="D790" s="151" t="s">
        <v>29</v>
      </c>
      <c r="E790" s="152"/>
      <c r="G790" s="154"/>
      <c r="H790" s="154"/>
      <c r="I790" s="154"/>
      <c r="J790" s="155"/>
      <c r="K790" s="155" t="s">
        <v>41</v>
      </c>
      <c r="L790" s="155"/>
      <c r="M790" s="158" t="s">
        <v>495</v>
      </c>
      <c r="N790" s="160" t="s">
        <v>508</v>
      </c>
      <c r="O790" s="159" t="s">
        <v>1627</v>
      </c>
      <c r="P790" s="160" t="s">
        <v>1628</v>
      </c>
      <c r="Q790" s="161" t="s">
        <v>1521</v>
      </c>
      <c r="R790" s="162">
        <v>41919</v>
      </c>
      <c r="S790" s="163" t="s">
        <v>1527</v>
      </c>
      <c r="T790" s="166"/>
      <c r="U790" s="155" t="s">
        <v>66</v>
      </c>
      <c r="W790" s="167"/>
      <c r="X790" s="161" t="s">
        <v>1179</v>
      </c>
      <c r="Y790" s="155"/>
      <c r="Z790" s="155"/>
      <c r="AA790" s="162"/>
      <c r="AB790" s="162"/>
      <c r="AC790" s="269"/>
      <c r="AD790" s="162"/>
      <c r="AE790" s="168"/>
      <c r="AF790" s="282"/>
      <c r="AG790" s="282"/>
      <c r="AH790" s="167">
        <v>42005</v>
      </c>
      <c r="AJ790" s="168"/>
      <c r="AK790" s="162">
        <v>42101</v>
      </c>
      <c r="AL790" s="162" t="s">
        <v>2013</v>
      </c>
      <c r="AM790" s="71">
        <v>2</v>
      </c>
      <c r="AN790" s="71">
        <v>1</v>
      </c>
      <c r="AO790" s="162">
        <v>42093</v>
      </c>
      <c r="AQ790" s="168"/>
      <c r="AR790" s="162">
        <v>42093</v>
      </c>
      <c r="AS790" s="71"/>
      <c r="AT790" s="282" t="s">
        <v>1967</v>
      </c>
      <c r="AU790" s="168"/>
      <c r="AW790" s="71"/>
      <c r="AX790" s="155" t="s">
        <v>1967</v>
      </c>
      <c r="AY790">
        <v>40.711133333333329</v>
      </c>
      <c r="AZ790">
        <v>122.54653333333334</v>
      </c>
      <c r="BA790" s="157">
        <v>30</v>
      </c>
      <c r="BB790" s="164">
        <v>1.9</v>
      </c>
      <c r="BC790" s="165"/>
      <c r="BD790" s="155"/>
      <c r="BE790" s="303"/>
      <c r="BF790" s="296" t="s">
        <v>1967</v>
      </c>
      <c r="BG790" s="162">
        <v>42212</v>
      </c>
      <c r="BH790" s="162" t="s">
        <v>1124</v>
      </c>
      <c r="BI790" s="95" t="s">
        <v>2023</v>
      </c>
      <c r="BJ790" s="99">
        <v>101.58029999999999</v>
      </c>
      <c r="BK790" s="307">
        <v>2.5146689019279098E-3</v>
      </c>
      <c r="BL790" s="93" t="s">
        <v>2015</v>
      </c>
      <c r="BM790" s="55">
        <v>2</v>
      </c>
      <c r="BN790" s="324" t="s">
        <v>3037</v>
      </c>
      <c r="BO790" s="358">
        <v>0</v>
      </c>
      <c r="BP790" s="358">
        <v>0.621</v>
      </c>
      <c r="BQ790" s="358">
        <v>2E-3</v>
      </c>
      <c r="BR790" s="358">
        <v>0.375</v>
      </c>
      <c r="BS790" s="358">
        <v>1E-3</v>
      </c>
      <c r="BT790" s="358">
        <v>0</v>
      </c>
      <c r="BU790" s="359">
        <v>0</v>
      </c>
      <c r="BV790" s="358">
        <v>9.3887500000000005E-6</v>
      </c>
      <c r="BW790" s="358">
        <v>0.46495049199999999</v>
      </c>
      <c r="BX790" s="358">
        <v>4.2624240000000001E-2</v>
      </c>
      <c r="BY790" s="358">
        <v>0.34396514099999997</v>
      </c>
      <c r="BZ790" s="358">
        <v>9.1479472000000006E-2</v>
      </c>
      <c r="CA790" s="358">
        <v>9.3887500000000005E-6</v>
      </c>
      <c r="CB790" s="359">
        <v>5.6961877000000001E-2</v>
      </c>
      <c r="CC790" s="64">
        <v>296</v>
      </c>
      <c r="CD790" s="64">
        <v>307</v>
      </c>
      <c r="CE790" s="64">
        <v>267</v>
      </c>
      <c r="CF790" s="64">
        <v>283</v>
      </c>
      <c r="CG790" s="64">
        <v>248</v>
      </c>
      <c r="CH790" s="64">
        <v>193</v>
      </c>
      <c r="CI790" s="64">
        <v>213</v>
      </c>
      <c r="CJ790" s="64">
        <v>224</v>
      </c>
      <c r="CK790" s="64">
        <v>226</v>
      </c>
      <c r="CL790" s="327">
        <v>259</v>
      </c>
      <c r="CM790" s="328">
        <v>0.10492703366565501</v>
      </c>
      <c r="CN790" s="328">
        <v>0.13408019629366599</v>
      </c>
      <c r="CO790" s="55" t="s">
        <v>43</v>
      </c>
      <c r="CP790" s="153" t="s">
        <v>2056</v>
      </c>
      <c r="CQ790" s="155"/>
      <c r="CR790" s="318">
        <f>VLOOKUP($C790,'[1]Prioritized List'!$B:$AP,39,FALSE)</f>
        <v>0</v>
      </c>
      <c r="CS790" s="331">
        <v>0</v>
      </c>
      <c r="CT790" s="214">
        <v>0</v>
      </c>
      <c r="CU790" s="302">
        <v>7</v>
      </c>
      <c r="CV790" s="302">
        <v>6</v>
      </c>
      <c r="CW790" s="352" t="s">
        <v>2981</v>
      </c>
      <c r="CY790" s="155"/>
      <c r="CZ790" s="155"/>
      <c r="DA790" s="155" t="s">
        <v>3040</v>
      </c>
    </row>
    <row r="791" spans="1:105" s="153" customFormat="1">
      <c r="A791" s="55">
        <v>790</v>
      </c>
      <c r="B791" s="150" t="s">
        <v>1459</v>
      </c>
      <c r="C791" s="150" t="s">
        <v>1459</v>
      </c>
      <c r="D791" s="151" t="s">
        <v>29</v>
      </c>
      <c r="E791" s="152"/>
      <c r="G791" s="154"/>
      <c r="H791" s="154"/>
      <c r="I791" s="154"/>
      <c r="J791" s="155"/>
      <c r="K791" s="155" t="s">
        <v>41</v>
      </c>
      <c r="L791" s="155"/>
      <c r="M791" s="158" t="s">
        <v>495</v>
      </c>
      <c r="N791" s="160" t="s">
        <v>508</v>
      </c>
      <c r="O791" s="159" t="s">
        <v>1627</v>
      </c>
      <c r="P791" s="160" t="s">
        <v>1628</v>
      </c>
      <c r="Q791" s="161" t="s">
        <v>1521</v>
      </c>
      <c r="R791" s="162">
        <v>41919</v>
      </c>
      <c r="S791" s="163" t="s">
        <v>1527</v>
      </c>
      <c r="T791" s="166"/>
      <c r="U791" s="155" t="s">
        <v>66</v>
      </c>
      <c r="W791" s="167"/>
      <c r="X791" s="161" t="s">
        <v>1179</v>
      </c>
      <c r="Y791" s="155"/>
      <c r="Z791" s="155"/>
      <c r="AA791" s="162"/>
      <c r="AB791" s="162"/>
      <c r="AC791" s="269"/>
      <c r="AD791" s="162"/>
      <c r="AE791" s="168"/>
      <c r="AF791" s="282"/>
      <c r="AG791" s="282"/>
      <c r="AH791" s="167">
        <v>42005</v>
      </c>
      <c r="AJ791" s="168"/>
      <c r="AK791" s="162">
        <v>42101</v>
      </c>
      <c r="AL791" s="162" t="s">
        <v>2013</v>
      </c>
      <c r="AM791" s="71">
        <v>2</v>
      </c>
      <c r="AN791" s="71">
        <v>3</v>
      </c>
      <c r="AO791" s="162">
        <v>42093</v>
      </c>
      <c r="AQ791" s="168"/>
      <c r="AR791" s="162">
        <v>42093</v>
      </c>
      <c r="AS791" s="71"/>
      <c r="AT791" s="282" t="s">
        <v>1967</v>
      </c>
      <c r="AU791" s="168"/>
      <c r="AW791" s="71"/>
      <c r="AX791" s="155" t="s">
        <v>1967</v>
      </c>
      <c r="AY791">
        <v>40.711200000000005</v>
      </c>
      <c r="AZ791">
        <v>122.54533333333335</v>
      </c>
      <c r="BA791" s="157">
        <v>34</v>
      </c>
      <c r="BB791" s="164">
        <v>2</v>
      </c>
      <c r="BC791" s="165"/>
      <c r="BD791" s="155" t="s">
        <v>43</v>
      </c>
      <c r="BE791" s="303">
        <v>4.4328571428571424</v>
      </c>
      <c r="BF791" s="296" t="s">
        <v>1967</v>
      </c>
      <c r="BG791" s="162">
        <v>42212</v>
      </c>
      <c r="BH791" s="162" t="s">
        <v>1124</v>
      </c>
      <c r="BI791" s="95" t="s">
        <v>2023</v>
      </c>
      <c r="BJ791" s="99">
        <v>74.25739999999999</v>
      </c>
      <c r="BK791" s="307">
        <v>6.2473969179508504E-3</v>
      </c>
      <c r="BL791" s="93" t="s">
        <v>2015</v>
      </c>
      <c r="BM791" s="55">
        <v>2</v>
      </c>
      <c r="BN791" s="324" t="s">
        <v>3037</v>
      </c>
      <c r="BO791" s="358">
        <v>0</v>
      </c>
      <c r="BP791" s="358">
        <v>0.621</v>
      </c>
      <c r="BQ791" s="358">
        <v>2E-3</v>
      </c>
      <c r="BR791" s="358">
        <v>0.375</v>
      </c>
      <c r="BS791" s="358">
        <v>1E-3</v>
      </c>
      <c r="BT791" s="358">
        <v>0</v>
      </c>
      <c r="BU791" s="359">
        <v>0</v>
      </c>
      <c r="BV791" s="358">
        <v>9.3887500000000005E-6</v>
      </c>
      <c r="BW791" s="358">
        <v>0.46495049199999999</v>
      </c>
      <c r="BX791" s="358">
        <v>4.2624240000000001E-2</v>
      </c>
      <c r="BY791" s="358">
        <v>0.34396514099999997</v>
      </c>
      <c r="BZ791" s="358">
        <v>9.1479472000000006E-2</v>
      </c>
      <c r="CA791" s="358">
        <v>9.3887500000000005E-6</v>
      </c>
      <c r="CB791" s="359">
        <v>5.6961877000000001E-2</v>
      </c>
      <c r="CC791" s="64">
        <v>296</v>
      </c>
      <c r="CD791" s="64">
        <v>307</v>
      </c>
      <c r="CE791" s="64">
        <v>267</v>
      </c>
      <c r="CF791" s="64">
        <v>283</v>
      </c>
      <c r="CG791" s="64">
        <v>248</v>
      </c>
      <c r="CH791" s="64">
        <v>193</v>
      </c>
      <c r="CI791" s="64">
        <v>213</v>
      </c>
      <c r="CJ791" s="64">
        <v>224</v>
      </c>
      <c r="CK791" s="64">
        <v>226</v>
      </c>
      <c r="CL791" s="327">
        <v>259</v>
      </c>
      <c r="CM791" s="328">
        <v>0.10492703366565501</v>
      </c>
      <c r="CN791" s="328">
        <v>0.13408019629366599</v>
      </c>
      <c r="CO791" s="55" t="s">
        <v>43</v>
      </c>
      <c r="CP791" s="153" t="s">
        <v>2056</v>
      </c>
      <c r="CQ791" s="155"/>
      <c r="CR791" s="318">
        <f>VLOOKUP($C791,'[1]Prioritized List'!$B:$AP,39,FALSE)</f>
        <v>0</v>
      </c>
      <c r="CS791" s="331">
        <v>0</v>
      </c>
      <c r="CT791" s="214">
        <v>0</v>
      </c>
      <c r="CU791" s="302">
        <v>7</v>
      </c>
      <c r="CV791" s="302">
        <v>6</v>
      </c>
      <c r="CW791" s="352" t="s">
        <v>2982</v>
      </c>
      <c r="CY791" s="155"/>
      <c r="CZ791" s="155"/>
      <c r="DA791" s="155"/>
    </row>
    <row r="792" spans="1:105" s="153" customFormat="1">
      <c r="A792" s="55">
        <v>791</v>
      </c>
      <c r="B792" s="150" t="s">
        <v>1460</v>
      </c>
      <c r="C792" s="150" t="s">
        <v>1460</v>
      </c>
      <c r="D792" s="151" t="s">
        <v>29</v>
      </c>
      <c r="E792" s="152"/>
      <c r="G792" s="154"/>
      <c r="H792" s="154"/>
      <c r="I792" s="154"/>
      <c r="J792" s="155"/>
      <c r="K792" s="155" t="s">
        <v>41</v>
      </c>
      <c r="L792" s="155"/>
      <c r="M792" s="158" t="s">
        <v>495</v>
      </c>
      <c r="N792" s="160" t="s">
        <v>508</v>
      </c>
      <c r="O792" s="159" t="s">
        <v>1627</v>
      </c>
      <c r="P792" s="160" t="s">
        <v>1629</v>
      </c>
      <c r="Q792" s="161" t="s">
        <v>1521</v>
      </c>
      <c r="R792" s="162">
        <v>41919</v>
      </c>
      <c r="S792" s="163" t="s">
        <v>1527</v>
      </c>
      <c r="T792" s="166"/>
      <c r="U792" s="155" t="s">
        <v>66</v>
      </c>
      <c r="W792" s="167"/>
      <c r="X792" s="161" t="s">
        <v>1179</v>
      </c>
      <c r="Y792" s="155"/>
      <c r="Z792" s="155"/>
      <c r="AA792" s="162"/>
      <c r="AB792" s="162"/>
      <c r="AC792" s="269"/>
      <c r="AD792" s="162"/>
      <c r="AE792" s="168"/>
      <c r="AF792" s="282"/>
      <c r="AG792" s="282"/>
      <c r="AH792" s="167">
        <v>42005</v>
      </c>
      <c r="AJ792" s="168"/>
      <c r="AK792" s="162">
        <v>42101</v>
      </c>
      <c r="AL792" s="162" t="s">
        <v>2013</v>
      </c>
      <c r="AM792" s="71">
        <v>2</v>
      </c>
      <c r="AN792" s="71">
        <v>2</v>
      </c>
      <c r="AO792" s="162">
        <v>42093</v>
      </c>
      <c r="AQ792" s="168"/>
      <c r="AR792" s="162">
        <v>42093</v>
      </c>
      <c r="AS792" s="71"/>
      <c r="AT792" s="282" t="s">
        <v>1967</v>
      </c>
      <c r="AU792" s="168"/>
      <c r="AW792" s="71"/>
      <c r="AX792" s="155" t="s">
        <v>1967</v>
      </c>
      <c r="AY792">
        <v>40.635950000000008</v>
      </c>
      <c r="AZ792">
        <v>122.47941666666667</v>
      </c>
      <c r="BA792" s="157">
        <v>14</v>
      </c>
      <c r="BB792" s="164">
        <v>1.6</v>
      </c>
      <c r="BC792" s="165"/>
      <c r="BD792" s="155"/>
      <c r="BE792" s="303"/>
      <c r="BF792" s="296" t="s">
        <v>1967</v>
      </c>
      <c r="BG792" s="162">
        <v>42212</v>
      </c>
      <c r="BH792" s="162" t="s">
        <v>1124</v>
      </c>
      <c r="BI792" s="95" t="s">
        <v>2023</v>
      </c>
      <c r="BJ792" s="99">
        <v>144.2697</v>
      </c>
      <c r="BK792" s="307">
        <v>3.6344755970924201E-3</v>
      </c>
      <c r="BL792" s="93" t="s">
        <v>2015</v>
      </c>
      <c r="BM792" s="55">
        <v>2</v>
      </c>
      <c r="BN792" s="324" t="s">
        <v>3037</v>
      </c>
      <c r="BO792" s="358">
        <v>0</v>
      </c>
      <c r="BP792" s="358">
        <v>0.432</v>
      </c>
      <c r="BQ792" s="358">
        <v>0</v>
      </c>
      <c r="BR792" s="358">
        <v>0.56399999999999995</v>
      </c>
      <c r="BS792" s="358">
        <v>0</v>
      </c>
      <c r="BT792" s="358">
        <v>0</v>
      </c>
      <c r="BU792" s="359">
        <v>3.0000000000000001E-3</v>
      </c>
      <c r="BV792" s="358">
        <v>9.6728699999999998E-6</v>
      </c>
      <c r="BW792" s="358">
        <v>0.46670440600000002</v>
      </c>
      <c r="BX792" s="358">
        <v>3.7092005999999997E-2</v>
      </c>
      <c r="BY792" s="358">
        <v>0.39214441500000002</v>
      </c>
      <c r="BZ792" s="358">
        <v>4.1265415E-2</v>
      </c>
      <c r="CA792" s="358">
        <v>9.6728699999999998E-6</v>
      </c>
      <c r="CB792" s="359">
        <v>6.2774412000000002E-2</v>
      </c>
      <c r="CC792" s="64">
        <v>295</v>
      </c>
      <c r="CD792" s="64">
        <v>306</v>
      </c>
      <c r="CE792" s="64">
        <v>266</v>
      </c>
      <c r="CF792" s="64">
        <v>283</v>
      </c>
      <c r="CG792" s="64">
        <v>250</v>
      </c>
      <c r="CH792" s="64">
        <v>194</v>
      </c>
      <c r="CI792" s="64">
        <v>213</v>
      </c>
      <c r="CJ792" s="64">
        <v>221</v>
      </c>
      <c r="CK792" s="64">
        <v>227</v>
      </c>
      <c r="CL792" s="327">
        <v>258</v>
      </c>
      <c r="CM792" s="328">
        <v>0.18425083080479701</v>
      </c>
      <c r="CN792" s="328">
        <v>0.112508413333806</v>
      </c>
      <c r="CO792" s="55" t="s">
        <v>43</v>
      </c>
      <c r="CQ792" s="155"/>
      <c r="CR792" s="318">
        <f>VLOOKUP($C792,'[1]Prioritized List'!$B:$AP,39,FALSE)</f>
        <v>0</v>
      </c>
      <c r="CS792" s="331">
        <v>0</v>
      </c>
      <c r="CT792" s="214">
        <v>0</v>
      </c>
      <c r="CU792" s="302">
        <v>7</v>
      </c>
      <c r="CV792" s="302">
        <v>7</v>
      </c>
      <c r="CW792" s="352" t="s">
        <v>2983</v>
      </c>
      <c r="CY792" s="155"/>
      <c r="CZ792" s="155"/>
      <c r="DA792" s="155"/>
    </row>
    <row r="793" spans="1:105" s="153" customFormat="1">
      <c r="A793" s="55">
        <v>792</v>
      </c>
      <c r="B793" s="150" t="s">
        <v>1461</v>
      </c>
      <c r="C793" s="150" t="s">
        <v>1461</v>
      </c>
      <c r="D793" s="151" t="s">
        <v>29</v>
      </c>
      <c r="E793" s="152"/>
      <c r="G793" s="154"/>
      <c r="H793" s="154"/>
      <c r="I793" s="154"/>
      <c r="J793" s="155"/>
      <c r="K793" s="155" t="s">
        <v>41</v>
      </c>
      <c r="L793" s="155"/>
      <c r="M793" s="158" t="s">
        <v>495</v>
      </c>
      <c r="N793" s="160" t="s">
        <v>508</v>
      </c>
      <c r="O793" s="159" t="s">
        <v>1630</v>
      </c>
      <c r="P793" s="160" t="s">
        <v>1631</v>
      </c>
      <c r="Q793" s="161" t="s">
        <v>1521</v>
      </c>
      <c r="R793" s="162">
        <v>41919</v>
      </c>
      <c r="S793" s="163" t="s">
        <v>1527</v>
      </c>
      <c r="T793" s="166"/>
      <c r="U793" s="155" t="s">
        <v>66</v>
      </c>
      <c r="W793" s="167"/>
      <c r="X793" s="161" t="s">
        <v>1179</v>
      </c>
      <c r="Y793" s="155"/>
      <c r="Z793" s="155"/>
      <c r="AA793" s="162"/>
      <c r="AB793" s="162"/>
      <c r="AC793" s="269"/>
      <c r="AD793" s="162"/>
      <c r="AE793" s="168"/>
      <c r="AF793" s="282"/>
      <c r="AG793" s="282"/>
      <c r="AH793" s="167">
        <v>42005</v>
      </c>
      <c r="AJ793" s="168"/>
      <c r="AK793" s="162">
        <v>42101</v>
      </c>
      <c r="AL793" s="162" t="s">
        <v>2013</v>
      </c>
      <c r="AM793" s="71">
        <v>2</v>
      </c>
      <c r="AN793" s="71">
        <v>2</v>
      </c>
      <c r="AO793" s="162">
        <v>42093</v>
      </c>
      <c r="AQ793" s="168"/>
      <c r="AR793" s="162">
        <v>42093</v>
      </c>
      <c r="AS793" s="71"/>
      <c r="AT793" s="282" t="s">
        <v>1967</v>
      </c>
      <c r="AU793" s="168"/>
      <c r="AW793" s="71"/>
      <c r="AX793" s="155" t="s">
        <v>1967</v>
      </c>
      <c r="AY793">
        <v>40.384683333333328</v>
      </c>
      <c r="AZ793">
        <v>122.2128</v>
      </c>
      <c r="BA793" s="157">
        <v>15</v>
      </c>
      <c r="BB793" s="164">
        <v>0.9</v>
      </c>
      <c r="BC793" s="165"/>
      <c r="BD793" s="155" t="s">
        <v>43</v>
      </c>
      <c r="BE793" s="303">
        <v>4.5283928571428564</v>
      </c>
      <c r="BF793" s="296" t="s">
        <v>1967</v>
      </c>
      <c r="BG793" s="162">
        <v>42212</v>
      </c>
      <c r="BH793" s="162" t="s">
        <v>1124</v>
      </c>
      <c r="BI793" s="95" t="s">
        <v>2023</v>
      </c>
      <c r="BJ793" s="99">
        <v>117.66249999999998</v>
      </c>
      <c r="BK793" s="307">
        <v>2.7522935779816498E-3</v>
      </c>
      <c r="BL793" s="93" t="s">
        <v>2015</v>
      </c>
      <c r="BM793" s="55">
        <v>2</v>
      </c>
      <c r="BN793" s="324" t="s">
        <v>3037</v>
      </c>
      <c r="BO793" s="358">
        <v>0</v>
      </c>
      <c r="BP793" s="358">
        <v>0.53700000000000003</v>
      </c>
      <c r="BQ793" s="358">
        <v>4.0000000000000001E-3</v>
      </c>
      <c r="BR793" s="358">
        <v>0.45700000000000002</v>
      </c>
      <c r="BS793" s="358">
        <v>0</v>
      </c>
      <c r="BT793" s="358">
        <v>0</v>
      </c>
      <c r="BU793" s="359">
        <v>0</v>
      </c>
      <c r="BV793" s="358">
        <v>9.3837100000000003E-6</v>
      </c>
      <c r="BW793" s="358">
        <v>0.46948932199999999</v>
      </c>
      <c r="BX793" s="358">
        <v>4.5136005999999999E-2</v>
      </c>
      <c r="BY793" s="358">
        <v>0.345259969</v>
      </c>
      <c r="BZ793" s="358">
        <v>8.1213478000000006E-2</v>
      </c>
      <c r="CA793" s="358">
        <v>9.3837100000000003E-6</v>
      </c>
      <c r="CB793" s="359">
        <v>5.8882457999999999E-2</v>
      </c>
      <c r="CC793" s="64">
        <v>295</v>
      </c>
      <c r="CD793" s="64">
        <v>306</v>
      </c>
      <c r="CE793" s="64">
        <v>266</v>
      </c>
      <c r="CF793" s="64">
        <v>283</v>
      </c>
      <c r="CG793" s="64">
        <v>250</v>
      </c>
      <c r="CH793" s="64">
        <v>194</v>
      </c>
      <c r="CI793" s="64">
        <v>213</v>
      </c>
      <c r="CJ793" s="64">
        <v>221</v>
      </c>
      <c r="CK793" s="64">
        <v>227</v>
      </c>
      <c r="CL793" s="327">
        <v>258</v>
      </c>
      <c r="CM793" s="328">
        <v>0.114203149833839</v>
      </c>
      <c r="CN793" s="328">
        <v>0.130134081492839</v>
      </c>
      <c r="CO793" s="55" t="s">
        <v>43</v>
      </c>
      <c r="CP793" s="153" t="s">
        <v>2057</v>
      </c>
      <c r="CQ793" s="155"/>
      <c r="CR793" s="318">
        <f>VLOOKUP($C793,'[1]Prioritized List'!$B:$AP,39,FALSE)</f>
        <v>0</v>
      </c>
      <c r="CS793" s="331">
        <v>0</v>
      </c>
      <c r="CT793" s="214">
        <v>0</v>
      </c>
      <c r="CU793" s="302">
        <v>7</v>
      </c>
      <c r="CV793" s="302">
        <v>7</v>
      </c>
      <c r="CW793" s="352" t="s">
        <v>2984</v>
      </c>
      <c r="CY793" s="155"/>
      <c r="CZ793" s="155"/>
      <c r="DA793" s="155" t="s">
        <v>3040</v>
      </c>
    </row>
    <row r="794" spans="1:105" s="153" customFormat="1">
      <c r="A794" s="55">
        <v>793</v>
      </c>
      <c r="B794" s="150" t="s">
        <v>1462</v>
      </c>
      <c r="C794" s="150" t="s">
        <v>1462</v>
      </c>
      <c r="D794" s="151" t="s">
        <v>29</v>
      </c>
      <c r="E794" s="152"/>
      <c r="G794" s="154"/>
      <c r="H794" s="154"/>
      <c r="I794" s="154"/>
      <c r="J794" s="155"/>
      <c r="K794" s="155" t="s">
        <v>41</v>
      </c>
      <c r="L794" s="155"/>
      <c r="M794" s="158" t="s">
        <v>495</v>
      </c>
      <c r="N794" s="160" t="s">
        <v>508</v>
      </c>
      <c r="O794" s="159" t="s">
        <v>1630</v>
      </c>
      <c r="P794" s="160" t="s">
        <v>1631</v>
      </c>
      <c r="Q794" s="161" t="s">
        <v>1521</v>
      </c>
      <c r="R794" s="162">
        <v>41919</v>
      </c>
      <c r="S794" s="163" t="s">
        <v>1527</v>
      </c>
      <c r="T794" s="166"/>
      <c r="U794" s="155" t="s">
        <v>66</v>
      </c>
      <c r="W794" s="167"/>
      <c r="X794" s="161" t="s">
        <v>1179</v>
      </c>
      <c r="Y794" s="155"/>
      <c r="Z794" s="155"/>
      <c r="AA794" s="162"/>
      <c r="AB794" s="162"/>
      <c r="AC794" s="269"/>
      <c r="AD794" s="162"/>
      <c r="AE794" s="168"/>
      <c r="AF794" s="282"/>
      <c r="AG794" s="282"/>
      <c r="AH794" s="167">
        <v>42005</v>
      </c>
      <c r="AJ794" s="168"/>
      <c r="AK794" s="162">
        <v>42101</v>
      </c>
      <c r="AL794" s="162" t="s">
        <v>2013</v>
      </c>
      <c r="AM794" s="71">
        <v>2</v>
      </c>
      <c r="AN794" s="71">
        <v>1</v>
      </c>
      <c r="AO794" s="162">
        <v>42093</v>
      </c>
      <c r="AQ794" s="168"/>
      <c r="AR794" s="162">
        <v>42093</v>
      </c>
      <c r="AS794" s="71"/>
      <c r="AT794" s="282" t="s">
        <v>1967</v>
      </c>
      <c r="AU794" s="168"/>
      <c r="AW794" s="71"/>
      <c r="AX794" s="155" t="s">
        <v>1967</v>
      </c>
      <c r="AY794">
        <v>40.384733333333337</v>
      </c>
      <c r="AZ794">
        <v>122.21296666666667</v>
      </c>
      <c r="BA794" s="157">
        <v>15</v>
      </c>
      <c r="BB794" s="164">
        <v>1.8</v>
      </c>
      <c r="BC794" s="165"/>
      <c r="BD794" s="155" t="s">
        <v>43</v>
      </c>
      <c r="BE794" s="303">
        <v>4.3182142857142853</v>
      </c>
      <c r="BF794" s="296" t="s">
        <v>1967</v>
      </c>
      <c r="BG794" s="162">
        <v>42212</v>
      </c>
      <c r="BH794" s="162" t="s">
        <v>1124</v>
      </c>
      <c r="BI794" s="95" t="s">
        <v>2023</v>
      </c>
      <c r="BJ794" s="99">
        <v>65.963699999999989</v>
      </c>
      <c r="BK794" s="307">
        <v>8.3577099874634399E-4</v>
      </c>
      <c r="BL794" s="93" t="s">
        <v>2015</v>
      </c>
      <c r="BM794" s="55">
        <v>2</v>
      </c>
      <c r="BN794" s="324" t="s">
        <v>3037</v>
      </c>
      <c r="BO794" s="358">
        <v>0</v>
      </c>
      <c r="BP794" s="358">
        <v>0.53700000000000003</v>
      </c>
      <c r="BQ794" s="358">
        <v>4.0000000000000001E-3</v>
      </c>
      <c r="BR794" s="358">
        <v>0.45700000000000002</v>
      </c>
      <c r="BS794" s="358">
        <v>0</v>
      </c>
      <c r="BT794" s="358">
        <v>0</v>
      </c>
      <c r="BU794" s="359">
        <v>0</v>
      </c>
      <c r="BV794" s="358">
        <v>9.3837100000000003E-6</v>
      </c>
      <c r="BW794" s="358">
        <v>0.46948932199999999</v>
      </c>
      <c r="BX794" s="358">
        <v>4.5136005999999999E-2</v>
      </c>
      <c r="BY794" s="358">
        <v>0.345259969</v>
      </c>
      <c r="BZ794" s="358">
        <v>8.1213478000000006E-2</v>
      </c>
      <c r="CA794" s="358">
        <v>9.3837100000000003E-6</v>
      </c>
      <c r="CB794" s="359">
        <v>5.8882457999999999E-2</v>
      </c>
      <c r="CC794" s="64">
        <v>295</v>
      </c>
      <c r="CD794" s="64">
        <v>306</v>
      </c>
      <c r="CE794" s="64">
        <v>266</v>
      </c>
      <c r="CF794" s="64">
        <v>283</v>
      </c>
      <c r="CG794" s="64">
        <v>250</v>
      </c>
      <c r="CH794" s="64">
        <v>194</v>
      </c>
      <c r="CI794" s="64">
        <v>213</v>
      </c>
      <c r="CJ794" s="64">
        <v>221</v>
      </c>
      <c r="CK794" s="64">
        <v>227</v>
      </c>
      <c r="CL794" s="327">
        <v>258</v>
      </c>
      <c r="CM794" s="328">
        <v>0.114203149833839</v>
      </c>
      <c r="CN794" s="328">
        <v>0.130134081492839</v>
      </c>
      <c r="CO794" s="55" t="s">
        <v>43</v>
      </c>
      <c r="CP794" s="153" t="s">
        <v>2057</v>
      </c>
      <c r="CQ794" s="155"/>
      <c r="CR794" s="318">
        <f>VLOOKUP($C794,'[1]Prioritized List'!$B:$AP,39,FALSE)</f>
        <v>0</v>
      </c>
      <c r="CS794" s="331">
        <v>0</v>
      </c>
      <c r="CT794" s="214">
        <v>0</v>
      </c>
      <c r="CU794" s="302">
        <v>7</v>
      </c>
      <c r="CV794" s="302">
        <v>7</v>
      </c>
      <c r="CW794" s="352" t="s">
        <v>2985</v>
      </c>
      <c r="CY794" s="155"/>
      <c r="CZ794" s="155"/>
      <c r="DA794" s="155"/>
    </row>
    <row r="795" spans="1:105" s="153" customFormat="1">
      <c r="A795" s="55">
        <v>794</v>
      </c>
      <c r="B795" s="150" t="s">
        <v>1463</v>
      </c>
      <c r="C795" s="150" t="s">
        <v>1463</v>
      </c>
      <c r="D795" s="151" t="s">
        <v>29</v>
      </c>
      <c r="E795" s="152"/>
      <c r="G795" s="154"/>
      <c r="H795" s="154"/>
      <c r="I795" s="154"/>
      <c r="J795" s="155"/>
      <c r="K795" s="155" t="s">
        <v>41</v>
      </c>
      <c r="L795" s="155"/>
      <c r="M795" s="158" t="s">
        <v>495</v>
      </c>
      <c r="N795" s="160" t="s">
        <v>508</v>
      </c>
      <c r="O795" s="159" t="s">
        <v>1630</v>
      </c>
      <c r="P795" s="160" t="s">
        <v>1631</v>
      </c>
      <c r="Q795" s="161" t="s">
        <v>1521</v>
      </c>
      <c r="R795" s="162">
        <v>41919</v>
      </c>
      <c r="S795" s="163" t="s">
        <v>1527</v>
      </c>
      <c r="T795" s="166"/>
      <c r="U795" s="155" t="s">
        <v>66</v>
      </c>
      <c r="W795" s="167"/>
      <c r="X795" s="161" t="s">
        <v>1179</v>
      </c>
      <c r="Y795" s="155"/>
      <c r="Z795" s="155"/>
      <c r="AA795" s="162"/>
      <c r="AB795" s="162"/>
      <c r="AC795" s="269"/>
      <c r="AD795" s="162"/>
      <c r="AE795" s="168"/>
      <c r="AF795" s="282"/>
      <c r="AG795" s="282"/>
      <c r="AH795" s="167">
        <v>42005</v>
      </c>
      <c r="AJ795" s="168"/>
      <c r="AK795" s="162">
        <v>42101</v>
      </c>
      <c r="AL795" s="162" t="s">
        <v>2013</v>
      </c>
      <c r="AM795" s="71">
        <v>2</v>
      </c>
      <c r="AN795" s="71">
        <v>1</v>
      </c>
      <c r="AO795" s="162">
        <v>42093</v>
      </c>
      <c r="AQ795" s="168"/>
      <c r="AR795" s="162">
        <v>42093</v>
      </c>
      <c r="AS795" s="71"/>
      <c r="AT795" s="282" t="s">
        <v>1967</v>
      </c>
      <c r="AU795" s="168"/>
      <c r="AW795" s="71"/>
      <c r="AX795" s="155" t="s">
        <v>1967</v>
      </c>
      <c r="AY795">
        <v>40.381783333333331</v>
      </c>
      <c r="AZ795">
        <v>122.21314999999998</v>
      </c>
      <c r="BA795" s="157">
        <v>17</v>
      </c>
      <c r="BB795" s="164">
        <v>1.4</v>
      </c>
      <c r="BC795" s="165"/>
      <c r="BD795" s="155" t="s">
        <v>43</v>
      </c>
      <c r="BE795" s="303">
        <v>4.3373214285714283</v>
      </c>
      <c r="BF795" s="296" t="s">
        <v>1967</v>
      </c>
      <c r="BG795" s="162">
        <v>42212</v>
      </c>
      <c r="BH795" s="162" t="s">
        <v>1124</v>
      </c>
      <c r="BI795" s="95" t="s">
        <v>2023</v>
      </c>
      <c r="BJ795" s="99">
        <v>93.539199999999994</v>
      </c>
      <c r="BK795" s="307">
        <v>1.10262934690416E-2</v>
      </c>
      <c r="BL795" s="93" t="s">
        <v>2015</v>
      </c>
      <c r="BM795" s="55">
        <v>2</v>
      </c>
      <c r="BN795" s="324" t="s">
        <v>3037</v>
      </c>
      <c r="BO795" s="358">
        <v>4.0000000000000001E-3</v>
      </c>
      <c r="BP795" s="358">
        <v>0.54700000000000004</v>
      </c>
      <c r="BQ795" s="358">
        <v>0</v>
      </c>
      <c r="BR795" s="358">
        <v>0.44800000000000001</v>
      </c>
      <c r="BS795" s="358">
        <v>0</v>
      </c>
      <c r="BT795" s="358">
        <v>0</v>
      </c>
      <c r="BU795" s="359">
        <v>0</v>
      </c>
      <c r="BV795" s="358">
        <v>1.1929652000000001E-2</v>
      </c>
      <c r="BW795" s="358">
        <v>0.48972929199999998</v>
      </c>
      <c r="BX795" s="358">
        <v>6.4116327000000001E-2</v>
      </c>
      <c r="BY795" s="358">
        <v>0.33724436099999999</v>
      </c>
      <c r="BZ795" s="358">
        <v>3.9934460999999997E-2</v>
      </c>
      <c r="CA795" s="358">
        <v>9.6782399999999993E-6</v>
      </c>
      <c r="CB795" s="359">
        <v>5.7036229000000001E-2</v>
      </c>
      <c r="CC795" s="64">
        <v>296</v>
      </c>
      <c r="CD795" s="64">
        <v>307</v>
      </c>
      <c r="CE795" s="64">
        <v>267</v>
      </c>
      <c r="CF795" s="64">
        <v>284</v>
      </c>
      <c r="CG795" s="64">
        <v>248</v>
      </c>
      <c r="CH795" s="64">
        <v>193</v>
      </c>
      <c r="CI795" s="64">
        <v>214</v>
      </c>
      <c r="CJ795" s="64">
        <v>223</v>
      </c>
      <c r="CK795" s="64">
        <v>226</v>
      </c>
      <c r="CL795" s="327">
        <v>259</v>
      </c>
      <c r="CM795" s="328">
        <v>0.27524924143909801</v>
      </c>
      <c r="CN795" s="328">
        <v>9.8444976076555002E-2</v>
      </c>
      <c r="CO795" s="55" t="s">
        <v>43</v>
      </c>
      <c r="CQ795" s="155"/>
      <c r="CR795" s="318">
        <f>VLOOKUP($C795,'[1]Prioritized List'!$B:$AP,39,FALSE)</f>
        <v>0</v>
      </c>
      <c r="CS795" s="331">
        <v>0</v>
      </c>
      <c r="CT795" s="214">
        <v>0</v>
      </c>
      <c r="CU795" s="302">
        <v>7</v>
      </c>
      <c r="CV795" s="302">
        <v>7</v>
      </c>
      <c r="CW795" s="352" t="s">
        <v>2986</v>
      </c>
      <c r="CY795" s="155"/>
      <c r="CZ795" s="155"/>
      <c r="DA795" s="155"/>
    </row>
    <row r="796" spans="1:105" s="153" customFormat="1">
      <c r="A796" s="55">
        <v>795</v>
      </c>
      <c r="B796" s="150" t="s">
        <v>1464</v>
      </c>
      <c r="C796" s="150" t="s">
        <v>1464</v>
      </c>
      <c r="D796" s="151" t="s">
        <v>29</v>
      </c>
      <c r="E796" s="152"/>
      <c r="G796" s="154"/>
      <c r="H796" s="154"/>
      <c r="I796" s="154"/>
      <c r="J796" s="155"/>
      <c r="K796" s="155" t="s">
        <v>41</v>
      </c>
      <c r="L796" s="155"/>
      <c r="M796" s="158" t="s">
        <v>495</v>
      </c>
      <c r="N796" s="160" t="s">
        <v>508</v>
      </c>
      <c r="O796" s="159" t="s">
        <v>1632</v>
      </c>
      <c r="P796" s="160" t="s">
        <v>1633</v>
      </c>
      <c r="Q796" s="161" t="s">
        <v>1521</v>
      </c>
      <c r="R796" s="162">
        <v>41919</v>
      </c>
      <c r="S796" s="163" t="s">
        <v>1527</v>
      </c>
      <c r="T796" s="166"/>
      <c r="U796" s="155" t="s">
        <v>66</v>
      </c>
      <c r="W796" s="167"/>
      <c r="X796" s="161" t="s">
        <v>1179</v>
      </c>
      <c r="Y796" s="155"/>
      <c r="Z796" s="155"/>
      <c r="AA796" s="162"/>
      <c r="AB796" s="162"/>
      <c r="AC796" s="269"/>
      <c r="AD796" s="162"/>
      <c r="AE796" s="168"/>
      <c r="AF796" s="282"/>
      <c r="AG796" s="282"/>
      <c r="AH796" s="167">
        <v>42005</v>
      </c>
      <c r="AJ796" s="168"/>
      <c r="AK796" s="162">
        <v>42101</v>
      </c>
      <c r="AL796" s="162" t="s">
        <v>2013</v>
      </c>
      <c r="AM796" s="71">
        <v>2</v>
      </c>
      <c r="AN796" s="71">
        <v>1</v>
      </c>
      <c r="AO796" s="162">
        <v>42093</v>
      </c>
      <c r="AQ796" s="168"/>
      <c r="AR796" s="162">
        <v>42093</v>
      </c>
      <c r="AS796" s="71"/>
      <c r="AT796" s="282" t="s">
        <v>1967</v>
      </c>
      <c r="AU796" s="168"/>
      <c r="AW796" s="71"/>
      <c r="AX796" s="155" t="s">
        <v>1967</v>
      </c>
      <c r="AY796">
        <v>40.306200000000004</v>
      </c>
      <c r="AZ796">
        <v>122.16406666666666</v>
      </c>
      <c r="BA796" s="157">
        <v>63</v>
      </c>
      <c r="BB796" s="164">
        <v>1</v>
      </c>
      <c r="BC796" s="165"/>
      <c r="BD796" s="155"/>
      <c r="BE796" s="303"/>
      <c r="BF796" s="296" t="s">
        <v>1967</v>
      </c>
      <c r="BG796" s="162">
        <v>42212</v>
      </c>
      <c r="BH796" s="162" t="s">
        <v>1124</v>
      </c>
      <c r="BI796" s="95" t="s">
        <v>2023</v>
      </c>
      <c r="BJ796" s="99">
        <v>16.706699999999998</v>
      </c>
      <c r="BK796" s="307"/>
      <c r="BL796" s="93"/>
      <c r="BM796" s="55">
        <v>2</v>
      </c>
      <c r="BN796" s="324" t="s">
        <v>3037</v>
      </c>
      <c r="BO796" s="358">
        <v>1E-3</v>
      </c>
      <c r="BP796" s="358">
        <v>0.46899999999999997</v>
      </c>
      <c r="BQ796" s="358">
        <v>1E-3</v>
      </c>
      <c r="BR796" s="358">
        <v>0.52800000000000002</v>
      </c>
      <c r="BS796" s="358">
        <v>0</v>
      </c>
      <c r="BT796" s="358">
        <v>0</v>
      </c>
      <c r="BU796" s="359">
        <v>0</v>
      </c>
      <c r="BV796" s="358">
        <v>9.5953400000000005E-6</v>
      </c>
      <c r="BW796" s="358">
        <v>0.46511930200000001</v>
      </c>
      <c r="BX796" s="358">
        <v>5.1437139E-2</v>
      </c>
      <c r="BY796" s="358">
        <v>0.36348859</v>
      </c>
      <c r="BZ796" s="358">
        <v>5.4634486000000003E-2</v>
      </c>
      <c r="CA796" s="358">
        <v>9.5953400000000005E-6</v>
      </c>
      <c r="CB796" s="359">
        <v>6.5301292999999996E-2</v>
      </c>
      <c r="CC796" s="64">
        <v>296</v>
      </c>
      <c r="CD796" s="64">
        <v>308</v>
      </c>
      <c r="CE796" s="64">
        <v>267</v>
      </c>
      <c r="CF796" s="64">
        <v>285</v>
      </c>
      <c r="CG796" s="64">
        <v>248</v>
      </c>
      <c r="CH796" s="64">
        <v>193</v>
      </c>
      <c r="CI796" s="64">
        <v>214</v>
      </c>
      <c r="CJ796" s="64">
        <v>223</v>
      </c>
      <c r="CK796" s="64">
        <v>226</v>
      </c>
      <c r="CL796" s="327">
        <v>259</v>
      </c>
      <c r="CM796" s="328">
        <v>0.16899292009825201</v>
      </c>
      <c r="CN796" s="328">
        <v>0.115032861564141</v>
      </c>
      <c r="CO796" s="55" t="s">
        <v>43</v>
      </c>
      <c r="CQ796" s="155"/>
      <c r="CR796" s="318">
        <f>VLOOKUP($C796,'[1]Prioritized List'!$B:$AP,39,FALSE)</f>
        <v>0</v>
      </c>
      <c r="CS796" s="331">
        <v>0</v>
      </c>
      <c r="CT796" s="214">
        <v>0</v>
      </c>
      <c r="CU796" s="302">
        <v>7</v>
      </c>
      <c r="CV796" s="302">
        <v>7</v>
      </c>
      <c r="CW796" s="352" t="s">
        <v>2987</v>
      </c>
      <c r="CY796" s="155"/>
      <c r="CZ796" s="155"/>
      <c r="DA796" s="155"/>
    </row>
    <row r="797" spans="1:105" s="153" customFormat="1">
      <c r="A797" s="55">
        <v>796</v>
      </c>
      <c r="B797" s="150" t="s">
        <v>1465</v>
      </c>
      <c r="C797" s="150" t="s">
        <v>1465</v>
      </c>
      <c r="D797" s="151" t="s">
        <v>29</v>
      </c>
      <c r="E797" s="152"/>
      <c r="G797" s="154"/>
      <c r="H797" s="154"/>
      <c r="I797" s="154"/>
      <c r="J797" s="155"/>
      <c r="K797" s="155" t="s">
        <v>41</v>
      </c>
      <c r="L797" s="155"/>
      <c r="M797" s="158" t="s">
        <v>495</v>
      </c>
      <c r="N797" s="160" t="s">
        <v>508</v>
      </c>
      <c r="O797" s="159" t="s">
        <v>1634</v>
      </c>
      <c r="P797" s="160" t="s">
        <v>1635</v>
      </c>
      <c r="Q797" s="161" t="s">
        <v>1521</v>
      </c>
      <c r="R797" s="162">
        <v>41919</v>
      </c>
      <c r="S797" s="163" t="s">
        <v>1527</v>
      </c>
      <c r="T797" s="166"/>
      <c r="U797" s="155" t="s">
        <v>66</v>
      </c>
      <c r="W797" s="167"/>
      <c r="X797" s="161" t="s">
        <v>1179</v>
      </c>
      <c r="Y797" s="155"/>
      <c r="Z797" s="155"/>
      <c r="AA797" s="162"/>
      <c r="AB797" s="162"/>
      <c r="AC797" s="269"/>
      <c r="AD797" s="162"/>
      <c r="AE797" s="168"/>
      <c r="AF797" s="282"/>
      <c r="AG797" s="282"/>
      <c r="AH797" s="167">
        <v>42005</v>
      </c>
      <c r="AJ797" s="168"/>
      <c r="AK797" s="162">
        <v>42101</v>
      </c>
      <c r="AL797" s="162"/>
      <c r="AM797" s="71">
        <v>2</v>
      </c>
      <c r="AN797" s="71"/>
      <c r="AO797" s="162">
        <v>42093</v>
      </c>
      <c r="AQ797" s="168"/>
      <c r="AR797" s="162">
        <v>42093</v>
      </c>
      <c r="AS797" s="71"/>
      <c r="AT797" s="282" t="s">
        <v>1967</v>
      </c>
      <c r="AU797" s="168"/>
      <c r="AW797" s="71"/>
      <c r="AX797" s="155"/>
      <c r="AY797">
        <v>39.99216666666667</v>
      </c>
      <c r="AZ797">
        <v>121.96194999999999</v>
      </c>
      <c r="BA797" s="157">
        <v>40</v>
      </c>
      <c r="BB797" s="164">
        <v>1.2</v>
      </c>
      <c r="BC797" s="165"/>
      <c r="BD797" s="155"/>
      <c r="BE797" s="303"/>
      <c r="BF797" s="296" t="s">
        <v>1967</v>
      </c>
      <c r="BG797" s="162">
        <v>42212</v>
      </c>
      <c r="BH797" s="162" t="s">
        <v>1124</v>
      </c>
      <c r="BI797" s="95" t="s">
        <v>2023</v>
      </c>
      <c r="BJ797" s="99">
        <v>131.46799999999999</v>
      </c>
      <c r="BK797" s="307">
        <v>6.09560474815528E-3</v>
      </c>
      <c r="BL797" s="93" t="s">
        <v>2015</v>
      </c>
      <c r="BM797" s="55">
        <v>2</v>
      </c>
      <c r="BN797" s="324" t="s">
        <v>3037</v>
      </c>
      <c r="BO797" s="358">
        <v>0</v>
      </c>
      <c r="BP797" s="358">
        <v>0.499</v>
      </c>
      <c r="BQ797" s="358">
        <v>1E-3</v>
      </c>
      <c r="BR797" s="358">
        <v>0.499</v>
      </c>
      <c r="BS797" s="358">
        <v>0</v>
      </c>
      <c r="BT797" s="358">
        <v>0</v>
      </c>
      <c r="BU797" s="359">
        <v>1E-3</v>
      </c>
      <c r="BV797" s="358">
        <v>9.5213899999999993E-6</v>
      </c>
      <c r="BW797" s="358">
        <v>0.47189500299999998</v>
      </c>
      <c r="BX797" s="358">
        <v>5.4829626999999999E-2</v>
      </c>
      <c r="BY797" s="358">
        <v>0.34663767200000001</v>
      </c>
      <c r="BZ797" s="358">
        <v>6.5870745999999994E-2</v>
      </c>
      <c r="CA797" s="358">
        <v>9.5213899999999993E-6</v>
      </c>
      <c r="CB797" s="359">
        <v>6.0747910000000002E-2</v>
      </c>
      <c r="CC797" s="64">
        <v>296</v>
      </c>
      <c r="CD797" s="64">
        <v>307</v>
      </c>
      <c r="CE797" s="64">
        <v>267</v>
      </c>
      <c r="CF797" s="64">
        <v>283</v>
      </c>
      <c r="CG797" s="64">
        <v>248</v>
      </c>
      <c r="CH797" s="64">
        <v>193</v>
      </c>
      <c r="CI797" s="64">
        <v>213</v>
      </c>
      <c r="CJ797" s="64">
        <v>224</v>
      </c>
      <c r="CK797" s="64">
        <v>226</v>
      </c>
      <c r="CL797" s="327">
        <v>259</v>
      </c>
      <c r="CM797" s="328">
        <v>0.146655107643404</v>
      </c>
      <c r="CN797" s="328">
        <v>0.117947849644429</v>
      </c>
      <c r="CO797" s="55" t="s">
        <v>43</v>
      </c>
      <c r="CQ797" s="155"/>
      <c r="CR797" s="318">
        <f>VLOOKUP($C797,'[1]Prioritized List'!$B:$AP,39,FALSE)</f>
        <v>0</v>
      </c>
      <c r="CS797" s="331">
        <v>0</v>
      </c>
      <c r="CT797" s="214">
        <v>0</v>
      </c>
      <c r="CU797" s="302">
        <v>7</v>
      </c>
      <c r="CV797" s="302">
        <v>7</v>
      </c>
      <c r="CW797" s="352" t="s">
        <v>2988</v>
      </c>
      <c r="CY797" s="155"/>
      <c r="CZ797" s="155"/>
      <c r="DA797" s="155"/>
    </row>
    <row r="798" spans="1:105" s="153" customFormat="1">
      <c r="A798" s="55">
        <v>797</v>
      </c>
      <c r="B798" s="150" t="s">
        <v>1466</v>
      </c>
      <c r="C798" s="150" t="s">
        <v>1466</v>
      </c>
      <c r="D798" s="151" t="s">
        <v>29</v>
      </c>
      <c r="E798" s="152"/>
      <c r="G798" s="154"/>
      <c r="H798" s="154"/>
      <c r="I798" s="154"/>
      <c r="J798" s="155"/>
      <c r="K798" s="155" t="s">
        <v>41</v>
      </c>
      <c r="L798" s="155"/>
      <c r="M798" s="158" t="s">
        <v>495</v>
      </c>
      <c r="N798" s="160" t="s">
        <v>508</v>
      </c>
      <c r="O798" s="159" t="s">
        <v>1634</v>
      </c>
      <c r="P798" s="160" t="s">
        <v>1636</v>
      </c>
      <c r="Q798" s="161" t="s">
        <v>1521</v>
      </c>
      <c r="R798" s="162">
        <v>41919</v>
      </c>
      <c r="S798" s="163" t="s">
        <v>1527</v>
      </c>
      <c r="T798" s="166"/>
      <c r="U798" s="155" t="s">
        <v>66</v>
      </c>
      <c r="W798" s="167"/>
      <c r="X798" s="161" t="s">
        <v>1179</v>
      </c>
      <c r="Y798" s="155"/>
      <c r="Z798" s="155"/>
      <c r="AA798" s="162"/>
      <c r="AB798" s="162"/>
      <c r="AC798" s="269"/>
      <c r="AD798" s="162"/>
      <c r="AE798" s="168"/>
      <c r="AF798" s="282"/>
      <c r="AG798" s="282"/>
      <c r="AH798" s="167">
        <v>42005</v>
      </c>
      <c r="AJ798" s="168"/>
      <c r="AK798" s="162">
        <v>42101</v>
      </c>
      <c r="AL798" s="162" t="s">
        <v>2013</v>
      </c>
      <c r="AM798" s="71">
        <v>2</v>
      </c>
      <c r="AN798" s="71">
        <v>1</v>
      </c>
      <c r="AO798" s="162">
        <v>42093</v>
      </c>
      <c r="AQ798" s="168"/>
      <c r="AR798" s="162">
        <v>42093</v>
      </c>
      <c r="AS798" s="71"/>
      <c r="AT798" s="282" t="s">
        <v>1967</v>
      </c>
      <c r="AU798" s="168"/>
      <c r="AW798" s="71"/>
      <c r="AX798" s="155" t="s">
        <v>1967</v>
      </c>
      <c r="AY798">
        <v>39.986733333333326</v>
      </c>
      <c r="AZ798">
        <v>121.95956666666666</v>
      </c>
      <c r="BA798" s="157">
        <v>43</v>
      </c>
      <c r="BB798" s="164">
        <v>1.6</v>
      </c>
      <c r="BC798" s="165"/>
      <c r="BD798" s="155"/>
      <c r="BE798" s="303"/>
      <c r="BF798" s="296" t="s">
        <v>1967</v>
      </c>
      <c r="BG798" s="162">
        <v>42212</v>
      </c>
      <c r="BH798" s="162" t="s">
        <v>1124</v>
      </c>
      <c r="BI798" s="95" t="s">
        <v>2023</v>
      </c>
      <c r="BJ798" s="99">
        <v>393.2833</v>
      </c>
      <c r="BK798" s="307">
        <v>6.6334991708126003E-3</v>
      </c>
      <c r="BL798" s="93" t="s">
        <v>2015</v>
      </c>
      <c r="BM798" s="55">
        <v>2</v>
      </c>
      <c r="BN798" s="324" t="s">
        <v>3037</v>
      </c>
      <c r="BO798" s="358">
        <v>0</v>
      </c>
      <c r="BP798" s="358">
        <v>0.496</v>
      </c>
      <c r="BQ798" s="358">
        <v>0</v>
      </c>
      <c r="BR798" s="358">
        <v>0.503</v>
      </c>
      <c r="BS798" s="358">
        <v>0</v>
      </c>
      <c r="BT798" s="358">
        <v>0</v>
      </c>
      <c r="BU798" s="359">
        <v>0</v>
      </c>
      <c r="BV798" s="358">
        <v>9.6795799999999999E-6</v>
      </c>
      <c r="BW798" s="358">
        <v>0.48151592900000001</v>
      </c>
      <c r="BX798" s="358">
        <v>6.4873660999999999E-2</v>
      </c>
      <c r="BY798" s="358">
        <v>0.34790184600000001</v>
      </c>
      <c r="BZ798" s="358">
        <v>4.2387579000000002E-2</v>
      </c>
      <c r="CA798" s="358">
        <v>9.6795799999999999E-6</v>
      </c>
      <c r="CB798" s="359">
        <v>6.3301625E-2</v>
      </c>
      <c r="CC798" s="64">
        <v>296</v>
      </c>
      <c r="CD798" s="64">
        <v>307</v>
      </c>
      <c r="CE798" s="64">
        <v>266</v>
      </c>
      <c r="CF798" s="64">
        <v>283</v>
      </c>
      <c r="CG798" s="64">
        <v>248</v>
      </c>
      <c r="CH798" s="64">
        <v>193</v>
      </c>
      <c r="CI798" s="64">
        <v>213</v>
      </c>
      <c r="CJ798" s="64">
        <v>224</v>
      </c>
      <c r="CK798" s="64">
        <v>226</v>
      </c>
      <c r="CL798" s="327">
        <v>259</v>
      </c>
      <c r="CM798" s="328">
        <v>0.24976159514521001</v>
      </c>
      <c r="CN798" s="328">
        <v>0.106617363839458</v>
      </c>
      <c r="CO798" s="55" t="s">
        <v>43</v>
      </c>
      <c r="CQ798" s="155"/>
      <c r="CR798" s="318">
        <f>VLOOKUP($C798,'[1]Prioritized List'!$B:$AP,39,FALSE)</f>
        <v>0</v>
      </c>
      <c r="CS798" s="331">
        <v>0</v>
      </c>
      <c r="CT798" s="214">
        <v>0</v>
      </c>
      <c r="CU798" s="302">
        <v>7</v>
      </c>
      <c r="CV798" s="302">
        <v>7</v>
      </c>
      <c r="CW798" s="352" t="s">
        <v>2989</v>
      </c>
      <c r="CY798" s="155"/>
      <c r="CZ798" s="155"/>
      <c r="DA798" s="155"/>
    </row>
    <row r="799" spans="1:105" s="153" customFormat="1">
      <c r="A799" s="55">
        <v>798</v>
      </c>
      <c r="B799" s="150" t="s">
        <v>1467</v>
      </c>
      <c r="C799" s="150" t="s">
        <v>1467</v>
      </c>
      <c r="D799" s="151" t="s">
        <v>29</v>
      </c>
      <c r="E799" s="152"/>
      <c r="G799" s="154"/>
      <c r="H799" s="154"/>
      <c r="I799" s="154"/>
      <c r="J799" s="155"/>
      <c r="K799" s="155" t="s">
        <v>41</v>
      </c>
      <c r="L799" s="155"/>
      <c r="M799" s="158" t="s">
        <v>495</v>
      </c>
      <c r="N799" s="160" t="s">
        <v>508</v>
      </c>
      <c r="O799" s="159" t="s">
        <v>1634</v>
      </c>
      <c r="P799" s="160" t="s">
        <v>1637</v>
      </c>
      <c r="Q799" s="161" t="s">
        <v>1521</v>
      </c>
      <c r="R799" s="162">
        <v>41919</v>
      </c>
      <c r="S799" s="163" t="s">
        <v>1527</v>
      </c>
      <c r="T799" s="166"/>
      <c r="U799" s="155" t="s">
        <v>66</v>
      </c>
      <c r="W799" s="167"/>
      <c r="X799" s="161" t="s">
        <v>1179</v>
      </c>
      <c r="Y799" s="155"/>
      <c r="Z799" s="155"/>
      <c r="AA799" s="162"/>
      <c r="AB799" s="162"/>
      <c r="AC799" s="269"/>
      <c r="AD799" s="162"/>
      <c r="AE799" s="168"/>
      <c r="AF799" s="282"/>
      <c r="AG799" s="282"/>
      <c r="AH799" s="167">
        <v>42005</v>
      </c>
      <c r="AJ799" s="168"/>
      <c r="AK799" s="162">
        <v>42101</v>
      </c>
      <c r="AL799" s="162" t="s">
        <v>2013</v>
      </c>
      <c r="AM799" s="71">
        <v>2</v>
      </c>
      <c r="AN799" s="71">
        <v>3</v>
      </c>
      <c r="AO799" s="162">
        <v>42093</v>
      </c>
      <c r="AQ799" s="168"/>
      <c r="AR799" s="162">
        <v>42093</v>
      </c>
      <c r="AS799" s="71"/>
      <c r="AT799" s="282" t="s">
        <v>1967</v>
      </c>
      <c r="AU799" s="168"/>
      <c r="AW799" s="71"/>
      <c r="AX799" s="155" t="s">
        <v>1967</v>
      </c>
      <c r="AY799">
        <v>39.969799999999999</v>
      </c>
      <c r="AZ799">
        <v>121.9414</v>
      </c>
      <c r="BA799" s="157">
        <v>26</v>
      </c>
      <c r="BB799" s="164">
        <v>1.6</v>
      </c>
      <c r="BC799" s="165"/>
      <c r="BD799" s="155" t="s">
        <v>43</v>
      </c>
      <c r="BE799" s="303">
        <v>4.4328571428571424</v>
      </c>
      <c r="BF799" s="296" t="s">
        <v>1967</v>
      </c>
      <c r="BG799" s="162">
        <v>42212</v>
      </c>
      <c r="BH799" s="162" t="s">
        <v>1124</v>
      </c>
      <c r="BI799" s="95" t="s">
        <v>2023</v>
      </c>
      <c r="BJ799" s="99">
        <v>36.411999999999992</v>
      </c>
      <c r="BK799" s="307"/>
      <c r="BL799" s="93"/>
      <c r="BM799" s="55">
        <v>2</v>
      </c>
      <c r="BN799" s="324" t="s">
        <v>3037</v>
      </c>
      <c r="BO799" s="358">
        <v>1E-3</v>
      </c>
      <c r="BP799" s="358">
        <v>0.54</v>
      </c>
      <c r="BQ799" s="358">
        <v>2E-3</v>
      </c>
      <c r="BR799" s="358">
        <v>0.45100000000000001</v>
      </c>
      <c r="BS799" s="358">
        <v>2E-3</v>
      </c>
      <c r="BT799" s="358">
        <v>1E-3</v>
      </c>
      <c r="BU799" s="359">
        <v>3.0000000000000001E-3</v>
      </c>
      <c r="BV799" s="358">
        <v>9.5226299999999997E-6</v>
      </c>
      <c r="BW799" s="358">
        <v>0.47971427999999999</v>
      </c>
      <c r="BX799" s="358">
        <v>5.1351807999999999E-2</v>
      </c>
      <c r="BY799" s="358">
        <v>0.33693590200000001</v>
      </c>
      <c r="BZ799" s="358">
        <v>6.7034552999999997E-2</v>
      </c>
      <c r="CA799" s="358">
        <v>9.5226299999999997E-6</v>
      </c>
      <c r="CB799" s="359">
        <v>6.4944410999999994E-2</v>
      </c>
      <c r="CC799" s="64">
        <v>296</v>
      </c>
      <c r="CD799" s="64">
        <v>307</v>
      </c>
      <c r="CE799" s="64">
        <v>267</v>
      </c>
      <c r="CF799" s="64">
        <v>283</v>
      </c>
      <c r="CG799" s="64">
        <v>248</v>
      </c>
      <c r="CH799" s="64">
        <v>193</v>
      </c>
      <c r="CI799" s="64">
        <v>213</v>
      </c>
      <c r="CJ799" s="64">
        <v>224</v>
      </c>
      <c r="CK799" s="64">
        <v>226</v>
      </c>
      <c r="CL799" s="327">
        <v>259</v>
      </c>
      <c r="CM799" s="328">
        <v>0.15032509752925899</v>
      </c>
      <c r="CN799" s="328">
        <v>0.12549739822467099</v>
      </c>
      <c r="CO799" s="55" t="s">
        <v>43</v>
      </c>
      <c r="CQ799" s="155"/>
      <c r="CR799" s="318">
        <f>VLOOKUP($C799,'[1]Prioritized List'!$B:$AP,39,FALSE)</f>
        <v>0</v>
      </c>
      <c r="CS799" s="331">
        <v>0</v>
      </c>
      <c r="CT799" s="214">
        <v>0</v>
      </c>
      <c r="CU799" s="302">
        <v>7</v>
      </c>
      <c r="CV799" s="302">
        <v>7</v>
      </c>
      <c r="CW799" s="352" t="s">
        <v>2990</v>
      </c>
      <c r="CY799" s="155"/>
      <c r="CZ799" s="155"/>
      <c r="DA799" s="155" t="s">
        <v>3040</v>
      </c>
    </row>
    <row r="800" spans="1:105" s="153" customFormat="1">
      <c r="A800" s="55">
        <v>799</v>
      </c>
      <c r="B800" s="150" t="s">
        <v>1468</v>
      </c>
      <c r="C800" s="150" t="s">
        <v>1468</v>
      </c>
      <c r="D800" s="151" t="s">
        <v>29</v>
      </c>
      <c r="E800" s="152"/>
      <c r="G800" s="154"/>
      <c r="H800" s="154"/>
      <c r="I800" s="154"/>
      <c r="J800" s="155"/>
      <c r="K800" s="155" t="s">
        <v>41</v>
      </c>
      <c r="L800" s="155"/>
      <c r="M800" s="158" t="s">
        <v>495</v>
      </c>
      <c r="N800" s="160" t="s">
        <v>508</v>
      </c>
      <c r="O800" s="159" t="s">
        <v>1634</v>
      </c>
      <c r="P800" s="160" t="s">
        <v>1638</v>
      </c>
      <c r="Q800" s="161" t="s">
        <v>1521</v>
      </c>
      <c r="R800" s="162">
        <v>41919</v>
      </c>
      <c r="S800" s="163" t="s">
        <v>1527</v>
      </c>
      <c r="T800" s="166"/>
      <c r="U800" s="155" t="s">
        <v>66</v>
      </c>
      <c r="W800" s="167"/>
      <c r="X800" s="161" t="s">
        <v>1179</v>
      </c>
      <c r="Y800" s="155"/>
      <c r="Z800" s="155"/>
      <c r="AA800" s="162"/>
      <c r="AB800" s="162"/>
      <c r="AC800" s="269"/>
      <c r="AD800" s="162"/>
      <c r="AE800" s="168"/>
      <c r="AF800" s="282"/>
      <c r="AG800" s="282"/>
      <c r="AH800" s="167">
        <v>42005</v>
      </c>
      <c r="AJ800" s="168"/>
      <c r="AK800" s="162">
        <v>42101</v>
      </c>
      <c r="AL800" s="162" t="s">
        <v>2013</v>
      </c>
      <c r="AM800" s="71">
        <v>2</v>
      </c>
      <c r="AN800" s="71">
        <v>1</v>
      </c>
      <c r="AO800" s="162">
        <v>42093</v>
      </c>
      <c r="AQ800" s="168"/>
      <c r="AR800" s="162">
        <v>42093</v>
      </c>
      <c r="AS800" s="71"/>
      <c r="AT800" s="282" t="s">
        <v>1967</v>
      </c>
      <c r="AU800" s="168"/>
      <c r="AW800" s="71"/>
      <c r="AX800" s="155" t="s">
        <v>1967</v>
      </c>
      <c r="AY800">
        <v>39.622966666666663</v>
      </c>
      <c r="AZ800">
        <v>121.81088333333334</v>
      </c>
      <c r="BA800" s="157">
        <v>24</v>
      </c>
      <c r="BB800" s="164">
        <v>1.5</v>
      </c>
      <c r="BC800" s="165"/>
      <c r="BD800" s="155"/>
      <c r="BE800" s="303"/>
      <c r="BF800" s="296" t="s">
        <v>1967</v>
      </c>
      <c r="BG800" s="162">
        <v>42212</v>
      </c>
      <c r="BH800" s="162" t="s">
        <v>1124</v>
      </c>
      <c r="BI800" s="95" t="s">
        <v>2023</v>
      </c>
      <c r="BJ800" s="99">
        <v>262.5813</v>
      </c>
      <c r="BK800" s="307">
        <v>2.1929824561403499E-3</v>
      </c>
      <c r="BL800" s="93" t="s">
        <v>2015</v>
      </c>
      <c r="BM800" s="55">
        <v>2</v>
      </c>
      <c r="BN800" s="324" t="s">
        <v>3037</v>
      </c>
      <c r="BO800" s="358">
        <v>0</v>
      </c>
      <c r="BP800" s="358">
        <v>0.52200000000000002</v>
      </c>
      <c r="BQ800" s="358">
        <v>0</v>
      </c>
      <c r="BR800" s="358">
        <v>0.47599999999999998</v>
      </c>
      <c r="BS800" s="358">
        <v>0</v>
      </c>
      <c r="BT800" s="358">
        <v>0</v>
      </c>
      <c r="BU800" s="359">
        <v>0</v>
      </c>
      <c r="BV800" s="358">
        <v>2.1722426999999999E-2</v>
      </c>
      <c r="BW800" s="358">
        <v>0.49837082399999999</v>
      </c>
      <c r="BX800" s="358">
        <v>8.0391327999999998E-2</v>
      </c>
      <c r="BY800" s="358">
        <v>0.32164847800000002</v>
      </c>
      <c r="BZ800" s="358">
        <v>2.1194116999999998E-2</v>
      </c>
      <c r="CA800" s="358">
        <v>9.7675999999999995E-6</v>
      </c>
      <c r="CB800" s="359">
        <v>5.6663058000000002E-2</v>
      </c>
      <c r="CC800" s="64">
        <v>296</v>
      </c>
      <c r="CD800" s="64">
        <v>307</v>
      </c>
      <c r="CE800" s="64">
        <v>267</v>
      </c>
      <c r="CF800" s="64">
        <v>284</v>
      </c>
      <c r="CG800" s="64">
        <v>248</v>
      </c>
      <c r="CH800" s="64">
        <v>193</v>
      </c>
      <c r="CI800" s="64">
        <v>213</v>
      </c>
      <c r="CJ800" s="64">
        <v>224</v>
      </c>
      <c r="CK800" s="64">
        <v>226</v>
      </c>
      <c r="CL800" s="327">
        <v>259</v>
      </c>
      <c r="CM800" s="328">
        <v>0.32550209507296601</v>
      </c>
      <c r="CN800" s="328">
        <v>8.9756222955314699E-2</v>
      </c>
      <c r="CO800" s="55" t="s">
        <v>43</v>
      </c>
      <c r="CQ800" s="155"/>
      <c r="CR800" s="318">
        <f>VLOOKUP($C800,'[1]Prioritized List'!$B:$AP,39,FALSE)</f>
        <v>0</v>
      </c>
      <c r="CS800" s="331">
        <v>0</v>
      </c>
      <c r="CT800" s="214">
        <v>0</v>
      </c>
      <c r="CU800" s="302">
        <v>7</v>
      </c>
      <c r="CV800" s="302">
        <v>7</v>
      </c>
      <c r="CW800" s="352" t="s">
        <v>2991</v>
      </c>
      <c r="CY800" s="155"/>
      <c r="CZ800" s="155"/>
      <c r="DA800" s="155"/>
    </row>
    <row r="801" spans="1:105" s="153" customFormat="1">
      <c r="A801" s="55">
        <v>800</v>
      </c>
      <c r="B801" s="150" t="s">
        <v>1469</v>
      </c>
      <c r="C801" s="150" t="s">
        <v>1469</v>
      </c>
      <c r="D801" s="151" t="s">
        <v>29</v>
      </c>
      <c r="E801" s="152"/>
      <c r="G801" s="154"/>
      <c r="H801" s="154"/>
      <c r="I801" s="154"/>
      <c r="J801" s="155"/>
      <c r="K801" s="155" t="s">
        <v>41</v>
      </c>
      <c r="L801" s="155"/>
      <c r="M801" s="158" t="s">
        <v>495</v>
      </c>
      <c r="N801" s="160" t="s">
        <v>508</v>
      </c>
      <c r="O801" s="159" t="s">
        <v>1639</v>
      </c>
      <c r="P801" s="160" t="s">
        <v>1640</v>
      </c>
      <c r="Q801" s="161" t="s">
        <v>1521</v>
      </c>
      <c r="R801" s="162">
        <v>41919</v>
      </c>
      <c r="S801" s="163" t="s">
        <v>1527</v>
      </c>
      <c r="T801" s="166"/>
      <c r="U801" s="155" t="s">
        <v>66</v>
      </c>
      <c r="W801" s="167"/>
      <c r="X801" s="161" t="s">
        <v>1179</v>
      </c>
      <c r="Y801" s="155"/>
      <c r="Z801" s="155"/>
      <c r="AA801" s="162"/>
      <c r="AB801" s="162"/>
      <c r="AC801" s="269"/>
      <c r="AD801" s="162"/>
      <c r="AE801" s="168"/>
      <c r="AF801" s="282"/>
      <c r="AG801" s="282"/>
      <c r="AH801" s="167">
        <v>42005</v>
      </c>
      <c r="AJ801" s="168"/>
      <c r="AK801" s="162">
        <v>42101</v>
      </c>
      <c r="AL801" s="162" t="s">
        <v>2013</v>
      </c>
      <c r="AM801" s="71">
        <v>2</v>
      </c>
      <c r="AN801" s="71">
        <v>1</v>
      </c>
      <c r="AO801" s="162">
        <v>42093</v>
      </c>
      <c r="AQ801" s="168"/>
      <c r="AR801" s="162">
        <v>42093</v>
      </c>
      <c r="AS801" s="71"/>
      <c r="AT801" s="282" t="s">
        <v>1967</v>
      </c>
      <c r="AU801" s="168"/>
      <c r="AW801" s="71"/>
      <c r="AX801" s="155" t="s">
        <v>1967</v>
      </c>
      <c r="AY801">
        <v>38.833216666666665</v>
      </c>
      <c r="AZ801">
        <v>121.17144999999999</v>
      </c>
      <c r="BA801" s="157">
        <v>36</v>
      </c>
      <c r="BB801" s="164">
        <v>0.9</v>
      </c>
      <c r="BC801" s="165"/>
      <c r="BD801" s="155" t="s">
        <v>43</v>
      </c>
      <c r="BE801" s="303">
        <v>4.4137499999999994</v>
      </c>
      <c r="BF801" s="296" t="s">
        <v>1967</v>
      </c>
      <c r="BG801" s="162">
        <v>42212</v>
      </c>
      <c r="BH801" s="162" t="s">
        <v>1124</v>
      </c>
      <c r="BI801" s="95" t="s">
        <v>2023</v>
      </c>
      <c r="BJ801" s="99">
        <v>184.8913</v>
      </c>
      <c r="BK801" s="307">
        <v>2.0911752404851498E-3</v>
      </c>
      <c r="BL801" s="93" t="s">
        <v>2015</v>
      </c>
      <c r="BM801" s="55">
        <v>4</v>
      </c>
      <c r="BN801" s="326" t="s">
        <v>2139</v>
      </c>
      <c r="BO801" s="358">
        <v>0</v>
      </c>
      <c r="BP801" s="358">
        <v>0.90500000000000003</v>
      </c>
      <c r="BQ801" s="358">
        <v>1E-3</v>
      </c>
      <c r="BR801" s="358">
        <v>9.2999999999999999E-2</v>
      </c>
      <c r="BS801" s="358">
        <v>0</v>
      </c>
      <c r="BT801" s="358">
        <v>0</v>
      </c>
      <c r="BU801" s="359">
        <v>0</v>
      </c>
      <c r="BV801" s="358">
        <v>9.4090900000000004E-6</v>
      </c>
      <c r="BW801" s="358">
        <v>0.76393431599999995</v>
      </c>
      <c r="BX801" s="358">
        <v>6.1090534000000002E-2</v>
      </c>
      <c r="BY801" s="358">
        <v>2.1237351000000002E-2</v>
      </c>
      <c r="BZ801" s="358">
        <v>0.10155418400000001</v>
      </c>
      <c r="CA801" s="358">
        <v>9.4090900000000004E-6</v>
      </c>
      <c r="CB801" s="359">
        <v>5.2164796999999999E-2</v>
      </c>
      <c r="CC801" s="64">
        <v>296</v>
      </c>
      <c r="CD801" s="64">
        <v>307</v>
      </c>
      <c r="CE801" s="64">
        <v>268</v>
      </c>
      <c r="CF801" s="64">
        <v>284</v>
      </c>
      <c r="CG801" s="64">
        <v>248</v>
      </c>
      <c r="CH801" s="64">
        <v>193</v>
      </c>
      <c r="CI801" s="64">
        <v>213</v>
      </c>
      <c r="CJ801" s="64">
        <v>224</v>
      </c>
      <c r="CK801" s="64">
        <v>226</v>
      </c>
      <c r="CL801" s="327">
        <v>259</v>
      </c>
      <c r="CM801" s="328">
        <v>0.195983239416269</v>
      </c>
      <c r="CN801" s="328">
        <v>0.11274844553067601</v>
      </c>
      <c r="CO801" s="55" t="s">
        <v>43</v>
      </c>
      <c r="CQ801" s="155"/>
      <c r="CR801" s="318">
        <f>VLOOKUP($C801,'[1]Prioritized List'!$B:$AP,39,FALSE)</f>
        <v>0</v>
      </c>
      <c r="CS801" s="331">
        <v>0</v>
      </c>
      <c r="CT801" s="214">
        <v>0</v>
      </c>
      <c r="CU801" s="302">
        <v>8</v>
      </c>
      <c r="CV801" s="302">
        <v>8</v>
      </c>
      <c r="CW801" s="352" t="s">
        <v>2992</v>
      </c>
      <c r="CY801" s="155"/>
      <c r="CZ801" s="155"/>
      <c r="DA801" s="155"/>
    </row>
    <row r="802" spans="1:105" s="153" customFormat="1">
      <c r="A802" s="55">
        <v>801</v>
      </c>
      <c r="B802" s="150" t="s">
        <v>1470</v>
      </c>
      <c r="C802" s="150" t="s">
        <v>1470</v>
      </c>
      <c r="D802" s="151" t="s">
        <v>29</v>
      </c>
      <c r="E802" s="152"/>
      <c r="G802" s="154"/>
      <c r="H802" s="154"/>
      <c r="I802" s="154"/>
      <c r="J802" s="155"/>
      <c r="K802" s="155" t="s">
        <v>41</v>
      </c>
      <c r="L802" s="155"/>
      <c r="M802" s="158" t="s">
        <v>495</v>
      </c>
      <c r="N802" s="160" t="s">
        <v>508</v>
      </c>
      <c r="O802" s="159" t="s">
        <v>1639</v>
      </c>
      <c r="P802" s="160" t="s">
        <v>1640</v>
      </c>
      <c r="Q802" s="161" t="s">
        <v>1521</v>
      </c>
      <c r="R802" s="162">
        <v>41919</v>
      </c>
      <c r="S802" s="163" t="s">
        <v>1527</v>
      </c>
      <c r="T802" s="166"/>
      <c r="U802" s="155" t="s">
        <v>54</v>
      </c>
      <c r="W802" s="167"/>
      <c r="X802" s="161" t="s">
        <v>1179</v>
      </c>
      <c r="Y802" s="155"/>
      <c r="Z802" s="155"/>
      <c r="AA802" s="162"/>
      <c r="AB802" s="162"/>
      <c r="AC802" s="269"/>
      <c r="AD802" s="162"/>
      <c r="AE802" s="168"/>
      <c r="AF802" s="282"/>
      <c r="AG802" s="282"/>
      <c r="AH802" s="167">
        <v>42005</v>
      </c>
      <c r="AJ802" s="168"/>
      <c r="AK802" s="162">
        <v>42101</v>
      </c>
      <c r="AL802" s="162" t="s">
        <v>2013</v>
      </c>
      <c r="AM802" s="71">
        <v>2</v>
      </c>
      <c r="AN802" s="71">
        <v>1</v>
      </c>
      <c r="AO802" s="162">
        <v>42093</v>
      </c>
      <c r="AQ802" s="168"/>
      <c r="AR802" s="162">
        <v>42093</v>
      </c>
      <c r="AS802" s="71"/>
      <c r="AT802" s="282" t="s">
        <v>1967</v>
      </c>
      <c r="AU802" s="168"/>
      <c r="AW802" s="71"/>
      <c r="AX802" s="155" t="s">
        <v>1967</v>
      </c>
      <c r="AY802">
        <v>38.820133333333338</v>
      </c>
      <c r="AZ802">
        <v>121.16921666666666</v>
      </c>
      <c r="BA802" s="157">
        <v>20</v>
      </c>
      <c r="BB802" s="164">
        <v>1.4</v>
      </c>
      <c r="BC802" s="165"/>
      <c r="BD802" s="155"/>
      <c r="BE802" s="303"/>
      <c r="BF802" s="296" t="s">
        <v>1967</v>
      </c>
      <c r="BG802" s="162">
        <v>42212</v>
      </c>
      <c r="BH802" s="162" t="s">
        <v>1124</v>
      </c>
      <c r="BI802" s="95" t="s">
        <v>2023</v>
      </c>
      <c r="BJ802" s="99">
        <v>87.2761</v>
      </c>
      <c r="BK802" s="307">
        <v>4.9325879644853696E-3</v>
      </c>
      <c r="BL802" s="93" t="s">
        <v>2015</v>
      </c>
      <c r="BM802" s="55">
        <v>4</v>
      </c>
      <c r="BN802" s="326" t="s">
        <v>2139</v>
      </c>
      <c r="BO802" s="358">
        <v>0</v>
      </c>
      <c r="BP802" s="358">
        <v>0.89300000000000002</v>
      </c>
      <c r="BQ802" s="358">
        <v>0</v>
      </c>
      <c r="BR802" s="358">
        <v>0.106</v>
      </c>
      <c r="BS802" s="358">
        <v>0</v>
      </c>
      <c r="BT802" s="358">
        <v>0</v>
      </c>
      <c r="BU802" s="359">
        <v>0</v>
      </c>
      <c r="BV802" s="358">
        <v>9.4179100000000008E-6</v>
      </c>
      <c r="BW802" s="358">
        <v>0.76403669699999999</v>
      </c>
      <c r="BX802" s="358">
        <v>3.9392528000000003E-2</v>
      </c>
      <c r="BY802" s="358">
        <v>3.7543082999999998E-2</v>
      </c>
      <c r="BZ802" s="358">
        <v>0.10911691</v>
      </c>
      <c r="CA802" s="358">
        <v>9.4179100000000008E-6</v>
      </c>
      <c r="CB802" s="359">
        <v>4.9891945E-2</v>
      </c>
      <c r="CC802" s="64">
        <v>296</v>
      </c>
      <c r="CD802" s="64">
        <v>307</v>
      </c>
      <c r="CE802" s="64">
        <v>267</v>
      </c>
      <c r="CF802" s="64">
        <v>284</v>
      </c>
      <c r="CG802" s="64">
        <v>248</v>
      </c>
      <c r="CH802" s="64">
        <v>193</v>
      </c>
      <c r="CI802" s="64">
        <v>213</v>
      </c>
      <c r="CJ802" s="64">
        <v>224</v>
      </c>
      <c r="CK802" s="64">
        <v>226</v>
      </c>
      <c r="CL802" s="327">
        <v>259</v>
      </c>
      <c r="CM802" s="328">
        <v>0.16032365265135101</v>
      </c>
      <c r="CN802" s="328">
        <v>0.11243418109233599</v>
      </c>
      <c r="CO802" s="55" t="s">
        <v>43</v>
      </c>
      <c r="CQ802" s="155"/>
      <c r="CR802" s="318">
        <f>VLOOKUP($C802,'[1]Prioritized List'!$B:$AP,39,FALSE)</f>
        <v>0</v>
      </c>
      <c r="CS802" s="331">
        <v>0</v>
      </c>
      <c r="CT802" s="214">
        <v>0</v>
      </c>
      <c r="CU802" s="302">
        <v>8</v>
      </c>
      <c r="CV802" s="302">
        <v>8</v>
      </c>
      <c r="CW802" s="352" t="s">
        <v>2993</v>
      </c>
      <c r="CY802" s="155"/>
      <c r="CZ802" s="155"/>
      <c r="DA802" s="155" t="s">
        <v>3040</v>
      </c>
    </row>
    <row r="803" spans="1:105" s="153" customFormat="1">
      <c r="A803" s="55">
        <v>802</v>
      </c>
      <c r="B803" s="150" t="s">
        <v>1471</v>
      </c>
      <c r="C803" s="150" t="s">
        <v>1471</v>
      </c>
      <c r="D803" s="151" t="s">
        <v>29</v>
      </c>
      <c r="E803" s="152"/>
      <c r="G803" s="154"/>
      <c r="H803" s="154"/>
      <c r="I803" s="154"/>
      <c r="J803" s="155"/>
      <c r="K803" s="155" t="s">
        <v>41</v>
      </c>
      <c r="L803" s="155"/>
      <c r="M803" s="158" t="s">
        <v>495</v>
      </c>
      <c r="N803" s="160" t="s">
        <v>503</v>
      </c>
      <c r="O803" s="159" t="s">
        <v>1641</v>
      </c>
      <c r="P803" s="160" t="s">
        <v>1642</v>
      </c>
      <c r="Q803" s="161" t="s">
        <v>1521</v>
      </c>
      <c r="R803" s="162">
        <v>41920</v>
      </c>
      <c r="S803" s="163" t="s">
        <v>1527</v>
      </c>
      <c r="T803" s="166"/>
      <c r="U803" s="155" t="s">
        <v>54</v>
      </c>
      <c r="W803" s="167"/>
      <c r="X803" s="161" t="s">
        <v>1179</v>
      </c>
      <c r="Y803" s="155"/>
      <c r="Z803" s="155"/>
      <c r="AA803" s="162"/>
      <c r="AB803" s="162"/>
      <c r="AC803" s="269"/>
      <c r="AD803" s="162"/>
      <c r="AE803" s="168"/>
      <c r="AF803" s="282"/>
      <c r="AG803" s="282"/>
      <c r="AH803" s="167">
        <v>42005</v>
      </c>
      <c r="AJ803" s="168"/>
      <c r="AK803" s="162">
        <v>42101</v>
      </c>
      <c r="AL803" s="162"/>
      <c r="AM803" s="71">
        <v>2</v>
      </c>
      <c r="AN803" s="71"/>
      <c r="AO803" s="162">
        <v>42093</v>
      </c>
      <c r="AQ803" s="168"/>
      <c r="AR803" s="162">
        <v>42093</v>
      </c>
      <c r="AS803" s="71"/>
      <c r="AT803" s="282" t="s">
        <v>1967</v>
      </c>
      <c r="AU803" s="168"/>
      <c r="AW803" s="71"/>
      <c r="AX803" s="155"/>
      <c r="AY803">
        <v>38.049700000000001</v>
      </c>
      <c r="AZ803">
        <v>118.89945</v>
      </c>
      <c r="BA803" s="157">
        <v>-2</v>
      </c>
      <c r="BB803" s="164">
        <v>1.5</v>
      </c>
      <c r="BC803" s="165"/>
      <c r="BD803" s="155" t="s">
        <v>43</v>
      </c>
      <c r="BE803" s="303">
        <v>4.3755357142857134</v>
      </c>
      <c r="BF803" s="296" t="s">
        <v>1967</v>
      </c>
      <c r="BG803" s="162">
        <v>42212</v>
      </c>
      <c r="BH803" s="162" t="s">
        <v>1124</v>
      </c>
      <c r="BI803" s="95" t="s">
        <v>2023</v>
      </c>
      <c r="BJ803" s="99">
        <v>112.36539999999999</v>
      </c>
      <c r="BK803" s="307">
        <v>3.4977264777894402E-4</v>
      </c>
      <c r="BL803" s="93" t="s">
        <v>2015</v>
      </c>
      <c r="BM803" s="55">
        <v>4</v>
      </c>
      <c r="BN803" s="326" t="s">
        <v>2139</v>
      </c>
      <c r="BO803" s="358">
        <v>0</v>
      </c>
      <c r="BP803" s="358">
        <v>0.85399999999999998</v>
      </c>
      <c r="BQ803" s="358">
        <v>0.14499999999999999</v>
      </c>
      <c r="BR803" s="358">
        <v>0</v>
      </c>
      <c r="BS803" s="358">
        <v>1E-3</v>
      </c>
      <c r="BT803" s="358">
        <v>0</v>
      </c>
      <c r="BU803" s="359">
        <v>0</v>
      </c>
      <c r="BV803" s="358">
        <v>8.9986299999999993E-6</v>
      </c>
      <c r="BW803" s="358">
        <v>0.65557399900000002</v>
      </c>
      <c r="BX803" s="358">
        <v>0.18774660600000001</v>
      </c>
      <c r="BY803" s="358">
        <v>8.9986299999999993E-6</v>
      </c>
      <c r="BZ803" s="358">
        <v>0.101910863</v>
      </c>
      <c r="CA803" s="358">
        <v>3.5533880000000002E-3</v>
      </c>
      <c r="CB803" s="359">
        <v>5.1197145999999999E-2</v>
      </c>
      <c r="CC803" s="64">
        <v>295</v>
      </c>
      <c r="CD803" s="64">
        <v>306</v>
      </c>
      <c r="CE803" s="64">
        <v>266</v>
      </c>
      <c r="CF803" s="64">
        <v>283</v>
      </c>
      <c r="CG803" s="64">
        <v>250</v>
      </c>
      <c r="CH803" s="64">
        <v>194</v>
      </c>
      <c r="CI803" s="64">
        <v>213</v>
      </c>
      <c r="CJ803" s="64">
        <v>221</v>
      </c>
      <c r="CK803" s="64">
        <v>227</v>
      </c>
      <c r="CL803" s="327">
        <v>258</v>
      </c>
      <c r="CM803" s="328">
        <v>0.17020661754081801</v>
      </c>
      <c r="CN803" s="328">
        <v>0.10785303848163</v>
      </c>
      <c r="CO803" s="55" t="s">
        <v>43</v>
      </c>
      <c r="CQ803" s="155"/>
      <c r="CR803" s="318">
        <f>VLOOKUP($C803,'[1]Prioritized List'!$B:$AP,39,FALSE)</f>
        <v>0</v>
      </c>
      <c r="CS803" s="331">
        <v>0</v>
      </c>
      <c r="CT803" s="214">
        <v>0</v>
      </c>
      <c r="CU803" s="302">
        <v>8</v>
      </c>
      <c r="CV803" s="302">
        <v>8</v>
      </c>
      <c r="CW803" s="352" t="s">
        <v>2994</v>
      </c>
      <c r="CY803" s="155"/>
      <c r="CZ803" s="155"/>
      <c r="DA803" s="155"/>
    </row>
    <row r="804" spans="1:105" s="153" customFormat="1">
      <c r="A804" s="55">
        <v>803</v>
      </c>
      <c r="B804" s="150" t="s">
        <v>1472</v>
      </c>
      <c r="C804" s="150" t="s">
        <v>1472</v>
      </c>
      <c r="D804" s="151" t="s">
        <v>29</v>
      </c>
      <c r="E804" s="152"/>
      <c r="G804" s="154"/>
      <c r="H804" s="154"/>
      <c r="I804" s="154"/>
      <c r="J804" s="155"/>
      <c r="K804" s="155" t="s">
        <v>41</v>
      </c>
      <c r="L804" s="155"/>
      <c r="M804" s="158" t="s">
        <v>495</v>
      </c>
      <c r="N804" s="160" t="s">
        <v>503</v>
      </c>
      <c r="O804" s="159" t="s">
        <v>1641</v>
      </c>
      <c r="P804" s="160" t="s">
        <v>1642</v>
      </c>
      <c r="Q804" s="161" t="s">
        <v>1521</v>
      </c>
      <c r="R804" s="162">
        <v>41920</v>
      </c>
      <c r="S804" s="163" t="s">
        <v>1527</v>
      </c>
      <c r="T804" s="166"/>
      <c r="U804" s="155" t="s">
        <v>66</v>
      </c>
      <c r="W804" s="167"/>
      <c r="X804" s="161" t="s">
        <v>1179</v>
      </c>
      <c r="Y804" s="155"/>
      <c r="Z804" s="155"/>
      <c r="AA804" s="162"/>
      <c r="AB804" s="162"/>
      <c r="AC804" s="269"/>
      <c r="AD804" s="162"/>
      <c r="AE804" s="168"/>
      <c r="AF804" s="282"/>
      <c r="AG804" s="282"/>
      <c r="AH804" s="167">
        <v>42005</v>
      </c>
      <c r="AJ804" s="168"/>
      <c r="AK804" s="162">
        <v>42101</v>
      </c>
      <c r="AL804" s="162" t="s">
        <v>2013</v>
      </c>
      <c r="AM804" s="71">
        <v>2</v>
      </c>
      <c r="AN804" s="71">
        <v>1</v>
      </c>
      <c r="AO804" s="162">
        <v>42093</v>
      </c>
      <c r="AQ804" s="168"/>
      <c r="AR804" s="162">
        <v>42093</v>
      </c>
      <c r="AS804" s="71"/>
      <c r="AT804" s="282" t="s">
        <v>1967</v>
      </c>
      <c r="AU804" s="168"/>
      <c r="AW804" s="71"/>
      <c r="AX804" s="155" t="s">
        <v>1967</v>
      </c>
      <c r="AY804">
        <v>37.991616666666673</v>
      </c>
      <c r="AZ804">
        <v>118.87635000000002</v>
      </c>
      <c r="BA804" s="157">
        <v>4</v>
      </c>
      <c r="BB804" s="164">
        <v>1.7</v>
      </c>
      <c r="BC804" s="165"/>
      <c r="BD804" s="155" t="s">
        <v>43</v>
      </c>
      <c r="BE804" s="303">
        <v>4.3182142857142853</v>
      </c>
      <c r="BF804" s="296" t="s">
        <v>1967</v>
      </c>
      <c r="BG804" s="162">
        <v>42212</v>
      </c>
      <c r="BH804" s="162" t="s">
        <v>1124</v>
      </c>
      <c r="BI804" s="95" t="s">
        <v>2023</v>
      </c>
      <c r="BJ804" s="99">
        <v>98.106999999999999</v>
      </c>
      <c r="BK804" s="307"/>
      <c r="BL804" s="93"/>
      <c r="BM804" s="55"/>
      <c r="BN804" s="55"/>
      <c r="BO804" s="358"/>
      <c r="BP804" s="358"/>
      <c r="BQ804" s="358"/>
      <c r="BR804" s="358"/>
      <c r="BS804" s="358"/>
      <c r="BT804" s="358"/>
      <c r="BU804" s="359"/>
      <c r="BV804" s="358"/>
      <c r="BW804" s="358"/>
      <c r="BX804" s="358"/>
      <c r="BY804" s="358"/>
      <c r="BZ804" s="358"/>
      <c r="CA804" s="358"/>
      <c r="CB804" s="359"/>
      <c r="CC804" s="64">
        <v>296</v>
      </c>
      <c r="CD804" s="64">
        <v>307</v>
      </c>
      <c r="CE804" s="64">
        <v>267</v>
      </c>
      <c r="CF804" s="64">
        <v>284</v>
      </c>
      <c r="CG804" s="64">
        <v>248</v>
      </c>
      <c r="CH804" s="64">
        <v>193</v>
      </c>
      <c r="CI804" s="64">
        <v>213</v>
      </c>
      <c r="CJ804" s="64">
        <v>224</v>
      </c>
      <c r="CK804" s="64">
        <v>226</v>
      </c>
      <c r="CL804" s="327">
        <v>259</v>
      </c>
      <c r="CM804" s="328" t="s">
        <v>2143</v>
      </c>
      <c r="CN804" s="328" t="s">
        <v>2143</v>
      </c>
      <c r="CO804" s="55" t="s">
        <v>2050</v>
      </c>
      <c r="CQ804" s="155"/>
      <c r="CR804" s="318">
        <f>VLOOKUP($C804,'[1]Prioritized List'!$B:$AP,39,FALSE)</f>
        <v>0</v>
      </c>
      <c r="CS804" s="331">
        <v>0</v>
      </c>
      <c r="CT804" s="214">
        <v>0</v>
      </c>
      <c r="CU804" s="302">
        <v>8</v>
      </c>
      <c r="CV804" s="302">
        <v>8</v>
      </c>
      <c r="CW804" s="353" t="s">
        <v>2143</v>
      </c>
      <c r="CY804" s="155"/>
      <c r="CZ804" s="155"/>
      <c r="DA804" s="155"/>
    </row>
    <row r="805" spans="1:105" s="153" customFormat="1">
      <c r="A805" s="55">
        <v>804</v>
      </c>
      <c r="B805" s="150" t="s">
        <v>1473</v>
      </c>
      <c r="C805" s="150" t="s">
        <v>1473</v>
      </c>
      <c r="D805" s="151" t="s">
        <v>29</v>
      </c>
      <c r="E805" s="152"/>
      <c r="G805" s="154"/>
      <c r="H805" s="154"/>
      <c r="I805" s="154"/>
      <c r="J805" s="155"/>
      <c r="K805" s="155" t="s">
        <v>41</v>
      </c>
      <c r="L805" s="155"/>
      <c r="M805" s="158" t="s">
        <v>495</v>
      </c>
      <c r="N805" s="160" t="s">
        <v>503</v>
      </c>
      <c r="O805" s="159" t="s">
        <v>1641</v>
      </c>
      <c r="P805" s="160" t="s">
        <v>1643</v>
      </c>
      <c r="Q805" s="161" t="s">
        <v>1521</v>
      </c>
      <c r="R805" s="162">
        <v>41920</v>
      </c>
      <c r="S805" s="163" t="s">
        <v>1527</v>
      </c>
      <c r="T805" s="166"/>
      <c r="U805" s="155" t="s">
        <v>66</v>
      </c>
      <c r="W805" s="167"/>
      <c r="X805" s="161" t="s">
        <v>1179</v>
      </c>
      <c r="Y805" s="155"/>
      <c r="Z805" s="155"/>
      <c r="AA805" s="162"/>
      <c r="AB805" s="162"/>
      <c r="AC805" s="269"/>
      <c r="AD805" s="162"/>
      <c r="AE805" s="168"/>
      <c r="AF805" s="282"/>
      <c r="AG805" s="282"/>
      <c r="AH805" s="167">
        <v>42005</v>
      </c>
      <c r="AJ805" s="168"/>
      <c r="AK805" s="162">
        <v>42101</v>
      </c>
      <c r="AL805" s="162" t="s">
        <v>2013</v>
      </c>
      <c r="AM805" s="71">
        <v>2</v>
      </c>
      <c r="AN805" s="71">
        <v>1</v>
      </c>
      <c r="AO805" s="162">
        <v>42093</v>
      </c>
      <c r="AQ805" s="168"/>
      <c r="AR805" s="162">
        <v>42093</v>
      </c>
      <c r="AS805" s="71"/>
      <c r="AT805" s="282" t="s">
        <v>1967</v>
      </c>
      <c r="AU805" s="168"/>
      <c r="AW805" s="71"/>
      <c r="AX805" s="155" t="s">
        <v>1967</v>
      </c>
      <c r="AY805">
        <v>37.941500000000005</v>
      </c>
      <c r="AZ805">
        <v>118.81129999999999</v>
      </c>
      <c r="BA805" s="157">
        <v>9</v>
      </c>
      <c r="BB805" s="164">
        <v>2.2000000000000002</v>
      </c>
      <c r="BC805" s="165"/>
      <c r="BD805" s="155"/>
      <c r="BE805" s="303"/>
      <c r="BF805" s="296" t="s">
        <v>1967</v>
      </c>
      <c r="BG805" s="162">
        <v>42212</v>
      </c>
      <c r="BH805" s="162" t="s">
        <v>1124</v>
      </c>
      <c r="BI805" s="95" t="s">
        <v>2023</v>
      </c>
      <c r="BJ805" s="99">
        <v>119.1747</v>
      </c>
      <c r="BK805" s="307">
        <v>9.2184368737474893E-3</v>
      </c>
      <c r="BL805" s="93" t="s">
        <v>2015</v>
      </c>
      <c r="BM805" s="55">
        <v>4</v>
      </c>
      <c r="BN805" s="326" t="s">
        <v>2139</v>
      </c>
      <c r="BO805" s="358">
        <v>0</v>
      </c>
      <c r="BP805" s="358">
        <v>0.86699999999999999</v>
      </c>
      <c r="BQ805" s="358">
        <v>0.13200000000000001</v>
      </c>
      <c r="BR805" s="358">
        <v>0</v>
      </c>
      <c r="BS805" s="358">
        <v>1E-3</v>
      </c>
      <c r="BT805" s="358">
        <v>0</v>
      </c>
      <c r="BU805" s="359">
        <v>0</v>
      </c>
      <c r="BV805" s="358">
        <v>9.1779099999999997E-6</v>
      </c>
      <c r="BW805" s="358">
        <v>0.677482531</v>
      </c>
      <c r="BX805" s="358">
        <v>0.18209900200000001</v>
      </c>
      <c r="BY805" s="358">
        <v>9.1779099999999997E-6</v>
      </c>
      <c r="BZ805" s="358">
        <v>8.3940614999999996E-2</v>
      </c>
      <c r="CA805" s="358">
        <v>1.0648342999999999E-2</v>
      </c>
      <c r="CB805" s="359">
        <v>4.5811153E-2</v>
      </c>
      <c r="CC805" s="64">
        <v>296</v>
      </c>
      <c r="CD805" s="64">
        <v>307</v>
      </c>
      <c r="CE805" s="64">
        <v>267</v>
      </c>
      <c r="CF805" s="64">
        <v>284</v>
      </c>
      <c r="CG805" s="64">
        <v>248</v>
      </c>
      <c r="CH805" s="64">
        <v>193</v>
      </c>
      <c r="CI805" s="64">
        <v>213</v>
      </c>
      <c r="CJ805" s="64">
        <v>224</v>
      </c>
      <c r="CK805" s="64">
        <v>226</v>
      </c>
      <c r="CL805" s="327">
        <v>259</v>
      </c>
      <c r="CM805" s="328">
        <v>0.19809276116168201</v>
      </c>
      <c r="CN805" s="328">
        <v>0.100216216216216</v>
      </c>
      <c r="CO805" s="55" t="s">
        <v>43</v>
      </c>
      <c r="CQ805" s="155"/>
      <c r="CR805" s="318">
        <f>VLOOKUP($C805,'[1]Prioritized List'!$B:$AP,39,FALSE)</f>
        <v>0</v>
      </c>
      <c r="CS805" s="331">
        <v>0</v>
      </c>
      <c r="CT805" s="214">
        <v>0</v>
      </c>
      <c r="CU805" s="302">
        <v>8</v>
      </c>
      <c r="CV805" s="302">
        <v>8</v>
      </c>
      <c r="CW805" s="352" t="s">
        <v>2995</v>
      </c>
      <c r="CY805" s="155"/>
      <c r="CZ805" s="155"/>
      <c r="DA805" s="155"/>
    </row>
    <row r="806" spans="1:105" s="153" customFormat="1">
      <c r="A806" s="55">
        <v>805</v>
      </c>
      <c r="B806" s="150" t="s">
        <v>1474</v>
      </c>
      <c r="C806" s="150" t="s">
        <v>1474</v>
      </c>
      <c r="D806" s="151" t="s">
        <v>29</v>
      </c>
      <c r="E806" s="152"/>
      <c r="G806" s="154"/>
      <c r="H806" s="154"/>
      <c r="I806" s="154"/>
      <c r="J806" s="155"/>
      <c r="K806" s="155" t="s">
        <v>41</v>
      </c>
      <c r="L806" s="155"/>
      <c r="M806" s="158" t="s">
        <v>495</v>
      </c>
      <c r="N806" s="160" t="s">
        <v>503</v>
      </c>
      <c r="O806" s="159" t="s">
        <v>1641</v>
      </c>
      <c r="P806" s="160" t="s">
        <v>1644</v>
      </c>
      <c r="Q806" s="161" t="s">
        <v>1521</v>
      </c>
      <c r="R806" s="162">
        <v>41920</v>
      </c>
      <c r="S806" s="163" t="s">
        <v>1527</v>
      </c>
      <c r="T806" s="166"/>
      <c r="U806" s="155" t="s">
        <v>66</v>
      </c>
      <c r="W806" s="167"/>
      <c r="X806" s="161" t="s">
        <v>1179</v>
      </c>
      <c r="Y806" s="155"/>
      <c r="Z806" s="155"/>
      <c r="AA806" s="162"/>
      <c r="AB806" s="162"/>
      <c r="AC806" s="269"/>
      <c r="AD806" s="162"/>
      <c r="AE806" s="168"/>
      <c r="AF806" s="282"/>
      <c r="AG806" s="282"/>
      <c r="AH806" s="167">
        <v>42005</v>
      </c>
      <c r="AJ806" s="168"/>
      <c r="AK806" s="162">
        <v>42101</v>
      </c>
      <c r="AL806" s="162" t="s">
        <v>2013</v>
      </c>
      <c r="AM806" s="71">
        <v>2</v>
      </c>
      <c r="AN806" s="71">
        <v>1</v>
      </c>
      <c r="AO806" s="162">
        <v>42093</v>
      </c>
      <c r="AQ806" s="168"/>
      <c r="AR806" s="162">
        <v>42093</v>
      </c>
      <c r="AS806" s="71"/>
      <c r="AT806" s="282" t="s">
        <v>1967</v>
      </c>
      <c r="AU806" s="168"/>
      <c r="AW806" s="71"/>
      <c r="AX806" s="155" t="s">
        <v>1967</v>
      </c>
      <c r="AY806">
        <v>37.769683333333333</v>
      </c>
      <c r="AZ806">
        <v>118.66770000000001</v>
      </c>
      <c r="BA806" s="157">
        <v>9</v>
      </c>
      <c r="BB806" s="164">
        <v>1.4</v>
      </c>
      <c r="BC806" s="165"/>
      <c r="BD806" s="155" t="s">
        <v>43</v>
      </c>
      <c r="BE806" s="303">
        <v>4.3564285714285713</v>
      </c>
      <c r="BF806" s="296" t="s">
        <v>1967</v>
      </c>
      <c r="BG806" s="162">
        <v>42212</v>
      </c>
      <c r="BH806" s="162" t="s">
        <v>1124</v>
      </c>
      <c r="BI806" s="95" t="s">
        <v>2023</v>
      </c>
      <c r="BJ806" s="99">
        <v>179.453</v>
      </c>
      <c r="BK806" s="307">
        <v>0</v>
      </c>
      <c r="BL806" s="93" t="s">
        <v>2015</v>
      </c>
      <c r="BM806" s="55">
        <v>4</v>
      </c>
      <c r="BN806" s="326" t="s">
        <v>2139</v>
      </c>
      <c r="BO806" s="358">
        <v>0</v>
      </c>
      <c r="BP806" s="358">
        <v>0.89200000000000002</v>
      </c>
      <c r="BQ806" s="358">
        <v>0.107</v>
      </c>
      <c r="BR806" s="358">
        <v>0</v>
      </c>
      <c r="BS806" s="358">
        <v>0</v>
      </c>
      <c r="BT806" s="358">
        <v>0</v>
      </c>
      <c r="BU806" s="359">
        <v>0</v>
      </c>
      <c r="BV806" s="358">
        <v>9.3581799999999999E-6</v>
      </c>
      <c r="BW806" s="358">
        <v>0.69327253099999997</v>
      </c>
      <c r="BX806" s="358">
        <v>0.18424390700000001</v>
      </c>
      <c r="BY806" s="358">
        <v>9.3581799999999999E-6</v>
      </c>
      <c r="BZ806" s="358">
        <v>6.5511037999999994E-2</v>
      </c>
      <c r="CA806" s="358">
        <v>1.8859513000000001E-2</v>
      </c>
      <c r="CB806" s="359">
        <v>3.8094294000000001E-2</v>
      </c>
      <c r="CC806" s="64">
        <v>296</v>
      </c>
      <c r="CD806" s="64">
        <v>307</v>
      </c>
      <c r="CE806" s="64">
        <v>267</v>
      </c>
      <c r="CF806" s="64">
        <v>284</v>
      </c>
      <c r="CG806" s="64">
        <v>248</v>
      </c>
      <c r="CH806" s="64">
        <v>193</v>
      </c>
      <c r="CI806" s="64">
        <v>213</v>
      </c>
      <c r="CJ806" s="64">
        <v>224</v>
      </c>
      <c r="CK806" s="64">
        <v>226</v>
      </c>
      <c r="CL806" s="327">
        <v>259</v>
      </c>
      <c r="CM806" s="328">
        <v>0.293801473775466</v>
      </c>
      <c r="CN806" s="328">
        <v>8.8632457647925406E-2</v>
      </c>
      <c r="CO806" s="55" t="s">
        <v>43</v>
      </c>
      <c r="CQ806" s="155"/>
      <c r="CR806" s="318">
        <f>VLOOKUP($C806,'[1]Prioritized List'!$B:$AP,39,FALSE)</f>
        <v>0</v>
      </c>
      <c r="CS806" s="331">
        <v>0</v>
      </c>
      <c r="CT806" s="214">
        <v>0</v>
      </c>
      <c r="CU806" s="302">
        <v>7</v>
      </c>
      <c r="CV806" s="302">
        <v>7</v>
      </c>
      <c r="CW806" s="352" t="s">
        <v>2996</v>
      </c>
      <c r="CY806" s="155"/>
      <c r="CZ806" s="155"/>
      <c r="DA806" s="155"/>
    </row>
    <row r="807" spans="1:105" s="153" customFormat="1">
      <c r="A807" s="55">
        <v>806</v>
      </c>
      <c r="B807" s="150" t="s">
        <v>1475</v>
      </c>
      <c r="C807" s="150" t="s">
        <v>1475</v>
      </c>
      <c r="D807" s="151" t="s">
        <v>29</v>
      </c>
      <c r="E807" s="152"/>
      <c r="G807" s="154"/>
      <c r="H807" s="154"/>
      <c r="I807" s="154"/>
      <c r="J807" s="155"/>
      <c r="K807" s="155" t="s">
        <v>41</v>
      </c>
      <c r="L807" s="155"/>
      <c r="M807" s="158" t="s">
        <v>495</v>
      </c>
      <c r="N807" s="160" t="s">
        <v>503</v>
      </c>
      <c r="O807" s="159" t="s">
        <v>1641</v>
      </c>
      <c r="P807" s="160" t="s">
        <v>1645</v>
      </c>
      <c r="Q807" s="161" t="s">
        <v>1521</v>
      </c>
      <c r="R807" s="162">
        <v>41920</v>
      </c>
      <c r="S807" s="163" t="s">
        <v>1527</v>
      </c>
      <c r="T807" s="166"/>
      <c r="U807" s="155" t="s">
        <v>42</v>
      </c>
      <c r="W807" s="167"/>
      <c r="X807" s="161" t="s">
        <v>1179</v>
      </c>
      <c r="Y807" s="155"/>
      <c r="Z807" s="155"/>
      <c r="AA807" s="162"/>
      <c r="AB807" s="162"/>
      <c r="AC807" s="269"/>
      <c r="AD807" s="162"/>
      <c r="AE807" s="168"/>
      <c r="AF807" s="282"/>
      <c r="AG807" s="282"/>
      <c r="AH807" s="167">
        <v>42005</v>
      </c>
      <c r="AJ807" s="168"/>
      <c r="AK807" s="162">
        <v>42101</v>
      </c>
      <c r="AL807" s="162" t="s">
        <v>2013</v>
      </c>
      <c r="AM807" s="71">
        <v>2</v>
      </c>
      <c r="AN807" s="71">
        <v>2</v>
      </c>
      <c r="AO807" s="162">
        <v>42093</v>
      </c>
      <c r="AQ807" s="168"/>
      <c r="AR807" s="162">
        <v>42093</v>
      </c>
      <c r="AS807" s="71"/>
      <c r="AT807" s="282" t="s">
        <v>1967</v>
      </c>
      <c r="AU807" s="168"/>
      <c r="AW807" s="71"/>
      <c r="AX807" s="155" t="s">
        <v>1967</v>
      </c>
      <c r="AY807">
        <v>37.351200000000006</v>
      </c>
      <c r="AZ807">
        <v>118.33748333333332</v>
      </c>
      <c r="BA807" s="157">
        <v>9</v>
      </c>
      <c r="BB807" s="164">
        <v>1.5</v>
      </c>
      <c r="BC807" s="165"/>
      <c r="BD807" s="155" t="s">
        <v>43</v>
      </c>
      <c r="BE807" s="303">
        <v>4.3946428571428573</v>
      </c>
      <c r="BF807" s="296" t="s">
        <v>1967</v>
      </c>
      <c r="BG807" s="162">
        <v>42212</v>
      </c>
      <c r="BH807" s="162" t="s">
        <v>1124</v>
      </c>
      <c r="BI807" s="95" t="s">
        <v>2023</v>
      </c>
      <c r="BJ807" s="99">
        <v>267.37979999999999</v>
      </c>
      <c r="BK807" s="307">
        <v>1.1494252873563201E-3</v>
      </c>
      <c r="BL807" s="93" t="s">
        <v>2015</v>
      </c>
      <c r="BM807" s="55">
        <v>4</v>
      </c>
      <c r="BN807" s="326" t="s">
        <v>2139</v>
      </c>
      <c r="BO807" s="358">
        <v>0</v>
      </c>
      <c r="BP807" s="358">
        <v>0.91200000000000003</v>
      </c>
      <c r="BQ807" s="358">
        <v>8.6999999999999994E-2</v>
      </c>
      <c r="BR807" s="358">
        <v>0</v>
      </c>
      <c r="BS807" s="358">
        <v>0</v>
      </c>
      <c r="BT807" s="358">
        <v>0</v>
      </c>
      <c r="BU807" s="359">
        <v>0</v>
      </c>
      <c r="BV807" s="358">
        <v>9.1656200000000005E-6</v>
      </c>
      <c r="BW807" s="358">
        <v>0.69680461699999996</v>
      </c>
      <c r="BX807" s="358">
        <v>0.156467783</v>
      </c>
      <c r="BY807" s="358">
        <v>9.1656200000000005E-6</v>
      </c>
      <c r="BZ807" s="358">
        <v>7.8843815999999997E-2</v>
      </c>
      <c r="CA807" s="358">
        <v>1.1363086E-2</v>
      </c>
      <c r="CB807" s="359">
        <v>5.6502365999999998E-2</v>
      </c>
      <c r="CC807" s="64">
        <v>295</v>
      </c>
      <c r="CD807" s="64">
        <v>307</v>
      </c>
      <c r="CE807" s="64">
        <v>265</v>
      </c>
      <c r="CF807" s="64">
        <v>283</v>
      </c>
      <c r="CG807" s="64">
        <v>248</v>
      </c>
      <c r="CH807" s="64">
        <v>193</v>
      </c>
      <c r="CI807" s="64">
        <v>213</v>
      </c>
      <c r="CJ807" s="64">
        <v>225</v>
      </c>
      <c r="CK807" s="64">
        <v>226</v>
      </c>
      <c r="CL807" s="327">
        <v>259</v>
      </c>
      <c r="CM807" s="328">
        <v>0.23282762606559701</v>
      </c>
      <c r="CN807" s="328">
        <v>9.7257797197529E-2</v>
      </c>
      <c r="CO807" s="55" t="s">
        <v>43</v>
      </c>
      <c r="CQ807" s="155"/>
      <c r="CR807" s="318">
        <f>VLOOKUP($C807,'[1]Prioritized List'!$B:$AP,39,FALSE)</f>
        <v>0</v>
      </c>
      <c r="CS807" s="331">
        <v>0</v>
      </c>
      <c r="CT807" s="214">
        <v>0</v>
      </c>
      <c r="CU807" s="302">
        <v>7</v>
      </c>
      <c r="CV807" s="302">
        <v>7</v>
      </c>
      <c r="CW807" s="352" t="s">
        <v>2997</v>
      </c>
      <c r="CY807" s="155"/>
      <c r="CZ807" s="155"/>
      <c r="DA807" s="155"/>
    </row>
    <row r="808" spans="1:105" s="153" customFormat="1">
      <c r="A808" s="55">
        <v>807</v>
      </c>
      <c r="B808" s="150" t="s">
        <v>1476</v>
      </c>
      <c r="C808" s="150" t="s">
        <v>1476</v>
      </c>
      <c r="D808" s="151" t="s">
        <v>29</v>
      </c>
      <c r="E808" s="152"/>
      <c r="G808" s="154"/>
      <c r="H808" s="154"/>
      <c r="I808" s="154"/>
      <c r="J808" s="155"/>
      <c r="K808" s="155" t="s">
        <v>41</v>
      </c>
      <c r="L808" s="155"/>
      <c r="M808" s="158" t="s">
        <v>495</v>
      </c>
      <c r="N808" s="160" t="s">
        <v>503</v>
      </c>
      <c r="O808" s="159" t="s">
        <v>1646</v>
      </c>
      <c r="P808" s="160" t="s">
        <v>1647</v>
      </c>
      <c r="Q808" s="161" t="s">
        <v>1521</v>
      </c>
      <c r="R808" s="162">
        <v>41920</v>
      </c>
      <c r="S808" s="163" t="s">
        <v>1527</v>
      </c>
      <c r="T808" s="166"/>
      <c r="U808" s="155" t="s">
        <v>42</v>
      </c>
      <c r="W808" s="167"/>
      <c r="X808" s="161" t="s">
        <v>1179</v>
      </c>
      <c r="Y808" s="155"/>
      <c r="Z808" s="155"/>
      <c r="AA808" s="162"/>
      <c r="AB808" s="162"/>
      <c r="AC808" s="269"/>
      <c r="AD808" s="162"/>
      <c r="AE808" s="168"/>
      <c r="AF808" s="282"/>
      <c r="AG808" s="282"/>
      <c r="AH808" s="167">
        <v>42005</v>
      </c>
      <c r="AJ808" s="168"/>
      <c r="AK808" s="162">
        <v>42101</v>
      </c>
      <c r="AL808" s="162" t="s">
        <v>2013</v>
      </c>
      <c r="AM808" s="71">
        <v>2</v>
      </c>
      <c r="AN808" s="71">
        <v>1</v>
      </c>
      <c r="AO808" s="162">
        <v>42093</v>
      </c>
      <c r="AQ808" s="168"/>
      <c r="AR808" s="162">
        <v>42093</v>
      </c>
      <c r="AS808" s="71"/>
      <c r="AT808" s="282" t="s">
        <v>1967</v>
      </c>
      <c r="AU808" s="168"/>
      <c r="AW808" s="71"/>
      <c r="AX808" s="155" t="s">
        <v>1967</v>
      </c>
      <c r="AY808">
        <v>37.173683333333337</v>
      </c>
      <c r="AZ808">
        <v>118.20914999999999</v>
      </c>
      <c r="BA808" s="157">
        <v>11</v>
      </c>
      <c r="BB808" s="164">
        <v>1</v>
      </c>
      <c r="BC808" s="165"/>
      <c r="BD808" s="155" t="s">
        <v>43</v>
      </c>
      <c r="BE808" s="303">
        <v>4.4137499999999994</v>
      </c>
      <c r="BF808" s="296" t="s">
        <v>1967</v>
      </c>
      <c r="BG808" s="162">
        <v>42212</v>
      </c>
      <c r="BH808" s="162" t="s">
        <v>1124</v>
      </c>
      <c r="BI808" s="95">
        <v>42325</v>
      </c>
      <c r="BJ808" s="38">
        <v>65.157599999999988</v>
      </c>
      <c r="BK808" s="307"/>
      <c r="BL808" s="93" t="s">
        <v>2015</v>
      </c>
      <c r="BM808" s="55">
        <v>4</v>
      </c>
      <c r="BN808" s="326" t="s">
        <v>2139</v>
      </c>
      <c r="BO808" s="358">
        <v>0</v>
      </c>
      <c r="BP808" s="358">
        <v>0.97599999999999998</v>
      </c>
      <c r="BQ808" s="358">
        <v>1.2999999999999999E-2</v>
      </c>
      <c r="BR808" s="358">
        <v>8.9999999999999993E-3</v>
      </c>
      <c r="BS808" s="358">
        <v>1E-3</v>
      </c>
      <c r="BT808" s="358">
        <v>1E-3</v>
      </c>
      <c r="BU808" s="359">
        <v>0</v>
      </c>
      <c r="BV808" s="358">
        <v>9.1583899999999996E-6</v>
      </c>
      <c r="BW808" s="358">
        <v>0.73584553100000005</v>
      </c>
      <c r="BX808" s="358">
        <v>0.102909971</v>
      </c>
      <c r="BY808" s="358">
        <v>9.1583899999999996E-6</v>
      </c>
      <c r="BZ808" s="358">
        <v>9.3062339999999993E-2</v>
      </c>
      <c r="CA808" s="358">
        <v>2.5105268E-2</v>
      </c>
      <c r="CB808" s="359">
        <v>4.3058574000000002E-2</v>
      </c>
      <c r="CC808" s="64">
        <v>296</v>
      </c>
      <c r="CD808" s="64">
        <v>307</v>
      </c>
      <c r="CE808" s="64">
        <v>267</v>
      </c>
      <c r="CF808" s="64">
        <v>284</v>
      </c>
      <c r="CG808" s="64">
        <v>248</v>
      </c>
      <c r="CH808" s="64">
        <v>193</v>
      </c>
      <c r="CI808" s="64">
        <v>213</v>
      </c>
      <c r="CJ808" s="64">
        <v>224</v>
      </c>
      <c r="CK808" s="64">
        <v>226</v>
      </c>
      <c r="CL808" s="327">
        <v>259</v>
      </c>
      <c r="CM808" s="328">
        <v>0.23230747001878299</v>
      </c>
      <c r="CN808" s="328">
        <v>0.10746819242640999</v>
      </c>
      <c r="CO808" s="55" t="s">
        <v>43</v>
      </c>
      <c r="CQ808" s="155"/>
      <c r="CR808" s="318">
        <f>VLOOKUP($C808,'[1]Prioritized List'!$B:$AP,39,FALSE)</f>
        <v>0</v>
      </c>
      <c r="CS808" s="331">
        <v>0</v>
      </c>
      <c r="CT808" s="214">
        <v>0</v>
      </c>
      <c r="CU808" s="302">
        <v>7</v>
      </c>
      <c r="CV808" s="302">
        <v>7</v>
      </c>
      <c r="CW808" s="352" t="s">
        <v>2998</v>
      </c>
      <c r="CY808" s="155"/>
      <c r="CZ808" s="155"/>
      <c r="DA808" s="155"/>
    </row>
    <row r="809" spans="1:105" s="153" customFormat="1">
      <c r="A809" s="55">
        <v>808</v>
      </c>
      <c r="B809" s="150" t="s">
        <v>1477</v>
      </c>
      <c r="C809" s="150" t="s">
        <v>1477</v>
      </c>
      <c r="D809" s="151" t="s">
        <v>29</v>
      </c>
      <c r="E809" s="152"/>
      <c r="G809" s="154"/>
      <c r="H809" s="154"/>
      <c r="I809" s="154"/>
      <c r="J809" s="155"/>
      <c r="K809" s="155" t="s">
        <v>41</v>
      </c>
      <c r="L809" s="155"/>
      <c r="M809" s="158" t="s">
        <v>495</v>
      </c>
      <c r="N809" s="160" t="s">
        <v>503</v>
      </c>
      <c r="O809" s="159" t="s">
        <v>1648</v>
      </c>
      <c r="P809" s="160"/>
      <c r="Q809" s="161" t="s">
        <v>1521</v>
      </c>
      <c r="R809" s="162">
        <v>41920</v>
      </c>
      <c r="S809" s="163" t="s">
        <v>1527</v>
      </c>
      <c r="T809" s="166"/>
      <c r="U809" s="155" t="s">
        <v>54</v>
      </c>
      <c r="W809" s="167"/>
      <c r="X809" s="161" t="s">
        <v>1179</v>
      </c>
      <c r="Y809" s="155"/>
      <c r="Z809" s="155"/>
      <c r="AA809" s="162"/>
      <c r="AB809" s="162"/>
      <c r="AC809" s="269"/>
      <c r="AD809" s="162"/>
      <c r="AE809" s="168"/>
      <c r="AF809" s="282"/>
      <c r="AG809" s="282"/>
      <c r="AH809" s="167">
        <v>42005</v>
      </c>
      <c r="AJ809" s="168"/>
      <c r="AK809" s="162">
        <v>42101</v>
      </c>
      <c r="AL809" s="162" t="s">
        <v>2013</v>
      </c>
      <c r="AM809" s="71">
        <v>2</v>
      </c>
      <c r="AN809" s="71">
        <v>1</v>
      </c>
      <c r="AO809" s="162">
        <v>42093</v>
      </c>
      <c r="AQ809" s="168"/>
      <c r="AR809" s="162">
        <v>42093</v>
      </c>
      <c r="AS809" s="71"/>
      <c r="AT809" s="282" t="s">
        <v>1967</v>
      </c>
      <c r="AU809" s="168"/>
      <c r="AW809" s="71"/>
      <c r="AX809" s="155" t="s">
        <v>1967</v>
      </c>
      <c r="AY809">
        <v>36.636583333333341</v>
      </c>
      <c r="AZ809">
        <v>117.19171666666668</v>
      </c>
      <c r="BA809" s="157">
        <v>161</v>
      </c>
      <c r="BB809" s="164">
        <v>1.9</v>
      </c>
      <c r="BC809" s="165"/>
      <c r="BD809" s="155" t="s">
        <v>43</v>
      </c>
      <c r="BE809" s="303">
        <v>4.3946428571428573</v>
      </c>
      <c r="BF809" s="296" t="s">
        <v>1967</v>
      </c>
      <c r="BG809" s="162">
        <v>42212</v>
      </c>
      <c r="BH809" s="162" t="s">
        <v>1124</v>
      </c>
      <c r="BI809" s="95" t="s">
        <v>2023</v>
      </c>
      <c r="BJ809" s="99">
        <v>208.28969999999998</v>
      </c>
      <c r="BK809" s="307">
        <v>1.2970168612191999E-3</v>
      </c>
      <c r="BL809" s="93" t="s">
        <v>2015</v>
      </c>
      <c r="BM809" s="55">
        <v>4</v>
      </c>
      <c r="BN809" s="326" t="s">
        <v>2139</v>
      </c>
      <c r="BO809" s="358">
        <v>0</v>
      </c>
      <c r="BP809" s="358">
        <v>0.98299999999999998</v>
      </c>
      <c r="BQ809" s="358">
        <v>1.4E-2</v>
      </c>
      <c r="BR809" s="358">
        <v>0</v>
      </c>
      <c r="BS809" s="358">
        <v>2E-3</v>
      </c>
      <c r="BT809" s="358">
        <v>0</v>
      </c>
      <c r="BU809" s="359">
        <v>0</v>
      </c>
      <c r="BV809" s="358">
        <v>9.3201700000000006E-6</v>
      </c>
      <c r="BW809" s="358">
        <v>0.716638463</v>
      </c>
      <c r="BX809" s="358">
        <v>0.11623169799999999</v>
      </c>
      <c r="BY809" s="358">
        <v>9.3201700000000006E-6</v>
      </c>
      <c r="BZ809" s="358">
        <v>0.10157943999999999</v>
      </c>
      <c r="CA809" s="358">
        <v>2.3987980999999998E-2</v>
      </c>
      <c r="CB809" s="359">
        <v>4.1543778000000003E-2</v>
      </c>
      <c r="CC809" s="64">
        <v>296</v>
      </c>
      <c r="CD809" s="64">
        <v>307</v>
      </c>
      <c r="CE809" s="64">
        <v>268</v>
      </c>
      <c r="CF809" s="64">
        <v>284</v>
      </c>
      <c r="CG809" s="64">
        <v>248</v>
      </c>
      <c r="CH809" s="64">
        <v>193</v>
      </c>
      <c r="CI809" s="64">
        <v>213</v>
      </c>
      <c r="CJ809" s="64">
        <v>224</v>
      </c>
      <c r="CK809" s="64">
        <v>226</v>
      </c>
      <c r="CL809" s="327">
        <v>259</v>
      </c>
      <c r="CM809" s="328">
        <v>0.25441410200837999</v>
      </c>
      <c r="CN809" s="328">
        <v>0.101468935312585</v>
      </c>
      <c r="CO809" s="55" t="s">
        <v>43</v>
      </c>
      <c r="CQ809" s="155"/>
      <c r="CR809" s="318">
        <f>VLOOKUP($C809,'[1]Prioritized List'!$B:$AP,39,FALSE)</f>
        <v>0</v>
      </c>
      <c r="CS809" s="331">
        <v>0</v>
      </c>
      <c r="CT809" s="214">
        <v>0</v>
      </c>
      <c r="CU809" s="302">
        <v>7</v>
      </c>
      <c r="CV809" s="302">
        <v>7</v>
      </c>
      <c r="CW809" s="352" t="s">
        <v>2999</v>
      </c>
      <c r="CY809" s="155"/>
      <c r="CZ809" s="155"/>
      <c r="DA809" s="155"/>
    </row>
    <row r="810" spans="1:105" s="153" customFormat="1">
      <c r="A810" s="55">
        <v>809</v>
      </c>
      <c r="B810" s="150" t="s">
        <v>1478</v>
      </c>
      <c r="C810" s="150" t="s">
        <v>1478</v>
      </c>
      <c r="D810" s="151" t="s">
        <v>29</v>
      </c>
      <c r="E810" s="152"/>
      <c r="G810" s="154"/>
      <c r="H810" s="154"/>
      <c r="I810" s="154"/>
      <c r="J810" s="155"/>
      <c r="K810" s="155" t="s">
        <v>41</v>
      </c>
      <c r="L810" s="155"/>
      <c r="M810" s="158" t="s">
        <v>495</v>
      </c>
      <c r="N810" s="160" t="s">
        <v>503</v>
      </c>
      <c r="O810" s="159" t="s">
        <v>1648</v>
      </c>
      <c r="P810" s="160"/>
      <c r="Q810" s="161" t="s">
        <v>1521</v>
      </c>
      <c r="R810" s="162">
        <v>41920</v>
      </c>
      <c r="S810" s="163" t="s">
        <v>1527</v>
      </c>
      <c r="T810" s="166"/>
      <c r="U810" s="155" t="s">
        <v>54</v>
      </c>
      <c r="W810" s="167"/>
      <c r="X810" s="161" t="s">
        <v>1179</v>
      </c>
      <c r="Y810" s="155"/>
      <c r="Z810" s="155"/>
      <c r="AA810" s="162"/>
      <c r="AB810" s="162"/>
      <c r="AC810" s="269"/>
      <c r="AD810" s="162"/>
      <c r="AE810" s="168"/>
      <c r="AF810" s="282"/>
      <c r="AG810" s="282"/>
      <c r="AH810" s="167">
        <v>42005</v>
      </c>
      <c r="AJ810" s="168"/>
      <c r="AK810" s="162">
        <v>42101</v>
      </c>
      <c r="AL810" s="162" t="s">
        <v>2013</v>
      </c>
      <c r="AM810" s="71">
        <v>2</v>
      </c>
      <c r="AN810" s="71">
        <v>1</v>
      </c>
      <c r="AO810" s="162">
        <v>42093</v>
      </c>
      <c r="AQ810" s="168"/>
      <c r="AR810" s="162">
        <v>42093</v>
      </c>
      <c r="AS810" s="71"/>
      <c r="AT810" s="282" t="s">
        <v>1967</v>
      </c>
      <c r="AU810" s="168"/>
      <c r="AW810" s="71"/>
      <c r="AX810" s="155" t="s">
        <v>1967</v>
      </c>
      <c r="AY810">
        <v>36.562533333333327</v>
      </c>
      <c r="AZ810">
        <v>116.92886666666668</v>
      </c>
      <c r="BA810" s="157">
        <v>92</v>
      </c>
      <c r="BB810" s="164">
        <v>1.1000000000000001</v>
      </c>
      <c r="BC810" s="165"/>
      <c r="BD810" s="155" t="s">
        <v>43</v>
      </c>
      <c r="BE810" s="303">
        <v>4.4328571428571424</v>
      </c>
      <c r="BF810" s="296" t="s">
        <v>1967</v>
      </c>
      <c r="BG810" s="162">
        <v>42212</v>
      </c>
      <c r="BH810" s="162" t="s">
        <v>1124</v>
      </c>
      <c r="BI810" s="95" t="s">
        <v>2023</v>
      </c>
      <c r="BJ810" s="99">
        <v>43.541200000000003</v>
      </c>
      <c r="BK810" s="307">
        <v>8.4817642069550498E-4</v>
      </c>
      <c r="BL810" s="93" t="s">
        <v>2015</v>
      </c>
      <c r="BM810" s="55">
        <v>4</v>
      </c>
      <c r="BN810" s="326" t="s">
        <v>2139</v>
      </c>
      <c r="BO810" s="358">
        <v>0</v>
      </c>
      <c r="BP810" s="358">
        <v>0.98</v>
      </c>
      <c r="BQ810" s="358">
        <v>1.7999999999999999E-2</v>
      </c>
      <c r="BR810" s="358">
        <v>0</v>
      </c>
      <c r="BS810" s="358">
        <v>1E-3</v>
      </c>
      <c r="BT810" s="358">
        <v>0</v>
      </c>
      <c r="BU810" s="359">
        <v>0</v>
      </c>
      <c r="BV810" s="358">
        <v>9.2776599999999999E-6</v>
      </c>
      <c r="BW810" s="358">
        <v>0.71820078200000004</v>
      </c>
      <c r="BX810" s="358">
        <v>0.11369362600000001</v>
      </c>
      <c r="BY810" s="358">
        <v>9.2776599999999999E-6</v>
      </c>
      <c r="BZ810" s="358">
        <v>0.108251004</v>
      </c>
      <c r="CA810" s="358">
        <v>2.2114971000000001E-2</v>
      </c>
      <c r="CB810" s="359">
        <v>3.7721061E-2</v>
      </c>
      <c r="CC810" s="64">
        <v>296</v>
      </c>
      <c r="CD810" s="64">
        <v>307</v>
      </c>
      <c r="CE810" s="64">
        <v>267</v>
      </c>
      <c r="CF810" s="64">
        <v>284</v>
      </c>
      <c r="CG810" s="64">
        <v>248</v>
      </c>
      <c r="CH810" s="64">
        <v>193</v>
      </c>
      <c r="CI810" s="64">
        <v>213</v>
      </c>
      <c r="CJ810" s="64">
        <v>224</v>
      </c>
      <c r="CK810" s="64">
        <v>226</v>
      </c>
      <c r="CL810" s="327">
        <v>259</v>
      </c>
      <c r="CM810" s="328">
        <v>0.21161681837884699</v>
      </c>
      <c r="CN810" s="328">
        <v>0.10241184663880901</v>
      </c>
      <c r="CO810" s="55" t="s">
        <v>43</v>
      </c>
      <c r="CQ810" s="155"/>
      <c r="CR810" s="318">
        <f>VLOOKUP($C810,'[1]Prioritized List'!$B:$AP,39,FALSE)</f>
        <v>0</v>
      </c>
      <c r="CS810" s="331">
        <v>0</v>
      </c>
      <c r="CT810" s="214">
        <v>0</v>
      </c>
      <c r="CU810" s="302">
        <v>7</v>
      </c>
      <c r="CV810" s="302">
        <v>7</v>
      </c>
      <c r="CW810" s="352" t="s">
        <v>3000</v>
      </c>
      <c r="CY810" s="155"/>
      <c r="CZ810" s="155"/>
      <c r="DA810" s="155"/>
    </row>
    <row r="811" spans="1:105" s="153" customFormat="1">
      <c r="A811" s="55">
        <v>810</v>
      </c>
      <c r="B811" s="150" t="s">
        <v>1479</v>
      </c>
      <c r="C811" s="150" t="s">
        <v>1479</v>
      </c>
      <c r="D811" s="151" t="s">
        <v>29</v>
      </c>
      <c r="E811" s="152"/>
      <c r="G811" s="154"/>
      <c r="H811" s="154"/>
      <c r="I811" s="154"/>
      <c r="J811" s="155"/>
      <c r="K811" s="155" t="s">
        <v>41</v>
      </c>
      <c r="L811" s="155"/>
      <c r="M811" s="158" t="s">
        <v>495</v>
      </c>
      <c r="N811" s="160" t="s">
        <v>1569</v>
      </c>
      <c r="O811" s="159" t="s">
        <v>1649</v>
      </c>
      <c r="P811" s="160"/>
      <c r="Q811" s="161" t="s">
        <v>1521</v>
      </c>
      <c r="R811" s="162">
        <v>41921</v>
      </c>
      <c r="S811" s="163" t="s">
        <v>1527</v>
      </c>
      <c r="T811" s="166"/>
      <c r="U811" s="155" t="s">
        <v>54</v>
      </c>
      <c r="W811" s="167"/>
      <c r="X811" s="161" t="s">
        <v>1179</v>
      </c>
      <c r="Y811" s="155"/>
      <c r="Z811" s="155"/>
      <c r="AA811" s="162"/>
      <c r="AB811" s="162"/>
      <c r="AC811" s="269"/>
      <c r="AD811" s="162"/>
      <c r="AE811" s="168"/>
      <c r="AF811" s="282"/>
      <c r="AG811" s="282"/>
      <c r="AH811" s="167">
        <v>42005</v>
      </c>
      <c r="AJ811" s="168"/>
      <c r="AK811" s="162">
        <v>42101</v>
      </c>
      <c r="AL811" s="162"/>
      <c r="AM811" s="71">
        <v>2</v>
      </c>
      <c r="AN811" s="71"/>
      <c r="AO811" s="162">
        <v>42093</v>
      </c>
      <c r="AQ811" s="168"/>
      <c r="AR811" s="162">
        <v>42093</v>
      </c>
      <c r="AS811" s="71"/>
      <c r="AT811" s="282" t="s">
        <v>1967</v>
      </c>
      <c r="AU811" s="168"/>
      <c r="AW811" s="71"/>
      <c r="AX811" s="155" t="s">
        <v>1967</v>
      </c>
      <c r="AY811">
        <v>33.752600000000001</v>
      </c>
      <c r="AZ811">
        <v>118.22156666666667</v>
      </c>
      <c r="BA811" s="157">
        <v>30</v>
      </c>
      <c r="BB811" s="164">
        <v>3</v>
      </c>
      <c r="BC811" s="165"/>
      <c r="BD811" s="155"/>
      <c r="BE811" s="303"/>
      <c r="BF811" s="296" t="s">
        <v>1967</v>
      </c>
      <c r="BG811" s="162">
        <v>42212</v>
      </c>
      <c r="BH811" s="162" t="s">
        <v>1124</v>
      </c>
      <c r="BI811" s="95" t="s">
        <v>2023</v>
      </c>
      <c r="BJ811" s="99">
        <v>56.200099999999992</v>
      </c>
      <c r="BK811" s="307">
        <v>6.8681318681318698E-4</v>
      </c>
      <c r="BL811" s="93" t="s">
        <v>2015</v>
      </c>
      <c r="BM811" s="55">
        <v>4</v>
      </c>
      <c r="BN811" s="326" t="s">
        <v>2139</v>
      </c>
      <c r="BO811" s="358">
        <v>0</v>
      </c>
      <c r="BP811" s="358">
        <v>0.93799999999999994</v>
      </c>
      <c r="BQ811" s="358">
        <v>5.8000000000000003E-2</v>
      </c>
      <c r="BR811" s="358">
        <v>0</v>
      </c>
      <c r="BS811" s="358">
        <v>4.0000000000000001E-3</v>
      </c>
      <c r="BT811" s="358">
        <v>0</v>
      </c>
      <c r="BU811" s="359">
        <v>0</v>
      </c>
      <c r="BV811" s="358">
        <v>9.5528600000000002E-6</v>
      </c>
      <c r="BW811" s="358">
        <v>0.70643194300000001</v>
      </c>
      <c r="BX811" s="358">
        <v>0.156101249</v>
      </c>
      <c r="BY811" s="358">
        <v>9.5528600000000002E-6</v>
      </c>
      <c r="BZ811" s="358">
        <v>6.8858348E-2</v>
      </c>
      <c r="CA811" s="358">
        <v>1.5862468000000001E-2</v>
      </c>
      <c r="CB811" s="359">
        <v>5.2726887E-2</v>
      </c>
      <c r="CC811" s="64">
        <v>296</v>
      </c>
      <c r="CD811" s="64">
        <v>307</v>
      </c>
      <c r="CE811" s="64">
        <v>267</v>
      </c>
      <c r="CF811" s="64">
        <v>283</v>
      </c>
      <c r="CG811" s="64">
        <v>248</v>
      </c>
      <c r="CH811" s="64">
        <v>193</v>
      </c>
      <c r="CI811" s="64">
        <v>213</v>
      </c>
      <c r="CJ811" s="64">
        <v>224</v>
      </c>
      <c r="CK811" s="64">
        <v>226</v>
      </c>
      <c r="CL811" s="327">
        <v>259</v>
      </c>
      <c r="CM811" s="328">
        <v>0.27935269469729801</v>
      </c>
      <c r="CN811" s="328">
        <v>8.9261368193118903E-2</v>
      </c>
      <c r="CO811" s="55" t="s">
        <v>43</v>
      </c>
      <c r="CQ811" s="155"/>
      <c r="CR811" s="318">
        <f>VLOOKUP($C811,'[1]Prioritized List'!$B:$AP,39,FALSE)</f>
        <v>0</v>
      </c>
      <c r="CS811" s="331">
        <v>0</v>
      </c>
      <c r="CT811" s="214">
        <v>0</v>
      </c>
      <c r="CU811" s="302">
        <v>8</v>
      </c>
      <c r="CV811" s="302">
        <v>8</v>
      </c>
      <c r="CW811" s="352" t="s">
        <v>3001</v>
      </c>
      <c r="CY811" s="155"/>
      <c r="CZ811" s="155"/>
      <c r="DA811" s="155"/>
    </row>
    <row r="812" spans="1:105" s="153" customFormat="1">
      <c r="A812" s="55">
        <v>811</v>
      </c>
      <c r="B812" s="150" t="s">
        <v>1480</v>
      </c>
      <c r="C812" s="150" t="s">
        <v>1480</v>
      </c>
      <c r="D812" s="151" t="s">
        <v>29</v>
      </c>
      <c r="E812" s="152"/>
      <c r="G812" s="154"/>
      <c r="H812" s="154"/>
      <c r="I812" s="154"/>
      <c r="J812" s="155"/>
      <c r="K812" s="155" t="s">
        <v>41</v>
      </c>
      <c r="L812" s="155"/>
      <c r="M812" s="158" t="s">
        <v>495</v>
      </c>
      <c r="N812" s="160" t="s">
        <v>1569</v>
      </c>
      <c r="O812" s="159" t="s">
        <v>1649</v>
      </c>
      <c r="P812" s="160"/>
      <c r="Q812" s="161" t="s">
        <v>1521</v>
      </c>
      <c r="R812" s="162">
        <v>41921</v>
      </c>
      <c r="S812" s="163" t="s">
        <v>1194</v>
      </c>
      <c r="T812" s="166"/>
      <c r="U812" s="155" t="s">
        <v>66</v>
      </c>
      <c r="W812" s="167"/>
      <c r="X812" s="161" t="s">
        <v>1179</v>
      </c>
      <c r="Y812" s="155"/>
      <c r="Z812" s="155"/>
      <c r="AA812" s="162"/>
      <c r="AB812" s="162"/>
      <c r="AC812" s="269"/>
      <c r="AD812" s="162"/>
      <c r="AE812" s="168"/>
      <c r="AF812" s="282"/>
      <c r="AG812" s="282"/>
      <c r="AH812" s="167">
        <v>42005</v>
      </c>
      <c r="AJ812" s="168"/>
      <c r="AK812" s="162">
        <v>42101</v>
      </c>
      <c r="AL812" s="162"/>
      <c r="AM812" s="71">
        <v>2</v>
      </c>
      <c r="AN812" s="71">
        <v>1</v>
      </c>
      <c r="AO812" s="162">
        <v>42093</v>
      </c>
      <c r="AQ812" s="168"/>
      <c r="AR812" s="162">
        <v>42093</v>
      </c>
      <c r="AS812" s="71"/>
      <c r="AT812" s="282" t="s">
        <v>1967</v>
      </c>
      <c r="AU812" s="168"/>
      <c r="AW812" s="71"/>
      <c r="AX812" s="155" t="s">
        <v>1967</v>
      </c>
      <c r="AY812">
        <v>33.560516666666665</v>
      </c>
      <c r="AZ812">
        <v>118.19203333333333</v>
      </c>
      <c r="BA812" s="157">
        <v>36</v>
      </c>
      <c r="BB812" s="164">
        <v>1.6</v>
      </c>
      <c r="BC812" s="165"/>
      <c r="BD812" s="155" t="s">
        <v>43</v>
      </c>
      <c r="BE812" s="303">
        <v>4.5666071428571424</v>
      </c>
      <c r="BF812" s="296" t="s">
        <v>2015</v>
      </c>
      <c r="BG812" s="162"/>
      <c r="BH812" s="162"/>
      <c r="BI812" s="95"/>
      <c r="BJ812" s="99"/>
      <c r="BK812" s="307"/>
      <c r="BL812" s="93"/>
      <c r="BM812" s="55"/>
      <c r="BN812" s="55"/>
      <c r="BO812" s="358"/>
      <c r="BP812" s="358"/>
      <c r="BQ812" s="358"/>
      <c r="BR812" s="358"/>
      <c r="BS812" s="358"/>
      <c r="BT812" s="358"/>
      <c r="BU812" s="359"/>
      <c r="BV812" s="358"/>
      <c r="BW812" s="358"/>
      <c r="BX812" s="358"/>
      <c r="BY812" s="358"/>
      <c r="BZ812" s="358"/>
      <c r="CA812" s="358"/>
      <c r="CB812" s="359"/>
      <c r="CC812" s="64"/>
      <c r="CD812" s="64"/>
      <c r="CE812" s="64"/>
      <c r="CF812" s="64"/>
      <c r="CG812" s="64"/>
      <c r="CH812" s="64"/>
      <c r="CI812" s="64"/>
      <c r="CJ812" s="64"/>
      <c r="CK812" s="64"/>
      <c r="CL812" s="327"/>
      <c r="CM812" s="328" t="s">
        <v>2143</v>
      </c>
      <c r="CN812" s="328" t="s">
        <v>2143</v>
      </c>
      <c r="CO812" s="55" t="s">
        <v>2050</v>
      </c>
      <c r="CQ812" s="155"/>
      <c r="CR812" s="318" t="e">
        <f>VLOOKUP($C812,'[1]Prioritized List'!$B:$AP,39,FALSE)</f>
        <v>#N/A</v>
      </c>
      <c r="CS812" s="331">
        <v>0</v>
      </c>
      <c r="CT812" s="214">
        <v>0</v>
      </c>
      <c r="CU812" s="302">
        <v>8</v>
      </c>
      <c r="CV812" s="302">
        <v>8</v>
      </c>
      <c r="CW812" s="353" t="s">
        <v>2143</v>
      </c>
      <c r="CY812" s="155"/>
      <c r="CZ812" s="155"/>
      <c r="DA812" s="155"/>
    </row>
    <row r="813" spans="1:105" s="153" customFormat="1">
      <c r="A813" s="55">
        <v>812</v>
      </c>
      <c r="B813" s="150" t="s">
        <v>1481</v>
      </c>
      <c r="C813" s="150" t="s">
        <v>1481</v>
      </c>
      <c r="D813" s="151" t="s">
        <v>29</v>
      </c>
      <c r="E813" s="152"/>
      <c r="G813" s="154"/>
      <c r="H813" s="154"/>
      <c r="I813" s="154"/>
      <c r="J813" s="155"/>
      <c r="K813" s="155" t="s">
        <v>41</v>
      </c>
      <c r="L813" s="155"/>
      <c r="M813" s="158" t="s">
        <v>495</v>
      </c>
      <c r="N813" s="160" t="s">
        <v>1569</v>
      </c>
      <c r="O813" s="159" t="s">
        <v>1649</v>
      </c>
      <c r="P813" s="160"/>
      <c r="Q813" s="161" t="s">
        <v>1521</v>
      </c>
      <c r="R813" s="162">
        <v>41921</v>
      </c>
      <c r="S813" s="163" t="s">
        <v>1527</v>
      </c>
      <c r="T813" s="166"/>
      <c r="U813" s="155" t="s">
        <v>66</v>
      </c>
      <c r="W813" s="167"/>
      <c r="X813" s="161" t="s">
        <v>1179</v>
      </c>
      <c r="Y813" s="155"/>
      <c r="Z813" s="155"/>
      <c r="AA813" s="162"/>
      <c r="AB813" s="162"/>
      <c r="AC813" s="269"/>
      <c r="AD813" s="162"/>
      <c r="AE813" s="168"/>
      <c r="AF813" s="282"/>
      <c r="AG813" s="282"/>
      <c r="AH813" s="167">
        <v>42005</v>
      </c>
      <c r="AJ813" s="168"/>
      <c r="AK813" s="162">
        <v>42101</v>
      </c>
      <c r="AL813" s="162" t="s">
        <v>2013</v>
      </c>
      <c r="AM813" s="71">
        <v>2</v>
      </c>
      <c r="AN813" s="71">
        <v>1</v>
      </c>
      <c r="AO813" s="162">
        <v>42093</v>
      </c>
      <c r="AQ813" s="168"/>
      <c r="AR813" s="162">
        <v>42093</v>
      </c>
      <c r="AS813" s="71"/>
      <c r="AT813" s="282" t="s">
        <v>1967</v>
      </c>
      <c r="AU813" s="168"/>
      <c r="AW813" s="71"/>
      <c r="AX813" s="155" t="s">
        <v>1967</v>
      </c>
      <c r="AY813">
        <v>33.560250000000003</v>
      </c>
      <c r="AZ813">
        <v>118.19204999999999</v>
      </c>
      <c r="BA813" s="157">
        <v>40</v>
      </c>
      <c r="BB813" s="164">
        <v>0.9</v>
      </c>
      <c r="BC813" s="165"/>
      <c r="BD813" s="155"/>
      <c r="BE813" s="303"/>
      <c r="BF813" s="296" t="s">
        <v>1967</v>
      </c>
      <c r="BG813" s="162">
        <v>42212</v>
      </c>
      <c r="BH813" s="162" t="s">
        <v>1124</v>
      </c>
      <c r="BI813" s="95" t="s">
        <v>2023</v>
      </c>
      <c r="BJ813" s="99">
        <v>231.32249999999999</v>
      </c>
      <c r="BK813" s="307">
        <v>2.0757654385054501E-3</v>
      </c>
      <c r="BL813" s="93" t="s">
        <v>2015</v>
      </c>
      <c r="BM813" s="55">
        <v>4</v>
      </c>
      <c r="BN813" s="326" t="s">
        <v>2139</v>
      </c>
      <c r="BO813" s="358">
        <v>0</v>
      </c>
      <c r="BP813" s="358">
        <v>0.92200000000000004</v>
      </c>
      <c r="BQ813" s="358">
        <v>4.8000000000000001E-2</v>
      </c>
      <c r="BR813" s="358">
        <v>0</v>
      </c>
      <c r="BS813" s="358">
        <v>2.9000000000000001E-2</v>
      </c>
      <c r="BT813" s="358">
        <v>0</v>
      </c>
      <c r="BU813" s="359">
        <v>0</v>
      </c>
      <c r="BV813" s="358">
        <v>9.4548199999999994E-6</v>
      </c>
      <c r="BW813" s="358">
        <v>0.68581651399999999</v>
      </c>
      <c r="BX813" s="358">
        <v>0.15136713299999999</v>
      </c>
      <c r="BY813" s="358">
        <v>9.4548199999999994E-6</v>
      </c>
      <c r="BZ813" s="358">
        <v>9.1036565999999999E-2</v>
      </c>
      <c r="CA813" s="358">
        <v>1.4241584E-2</v>
      </c>
      <c r="CB813" s="359">
        <v>5.7519292999999999E-2</v>
      </c>
      <c r="CC813" s="64">
        <v>296</v>
      </c>
      <c r="CD813" s="64">
        <v>307</v>
      </c>
      <c r="CE813" s="64">
        <v>267</v>
      </c>
      <c r="CF813" s="64">
        <v>284</v>
      </c>
      <c r="CG813" s="64">
        <v>248</v>
      </c>
      <c r="CH813" s="64">
        <v>193</v>
      </c>
      <c r="CI813" s="64">
        <v>213</v>
      </c>
      <c r="CJ813" s="64">
        <v>224</v>
      </c>
      <c r="CK813" s="64">
        <v>226</v>
      </c>
      <c r="CL813" s="327">
        <v>259</v>
      </c>
      <c r="CM813" s="328">
        <v>0.24484901025863301</v>
      </c>
      <c r="CN813" s="328">
        <v>9.7390172968008601E-2</v>
      </c>
      <c r="CO813" s="55" t="s">
        <v>43</v>
      </c>
      <c r="CQ813" s="155"/>
      <c r="CR813" s="318">
        <f>VLOOKUP($C813,'[1]Prioritized List'!$B:$AP,39,FALSE)</f>
        <v>0</v>
      </c>
      <c r="CS813" s="331">
        <v>0</v>
      </c>
      <c r="CT813" s="214">
        <v>0</v>
      </c>
      <c r="CU813" s="302">
        <v>8</v>
      </c>
      <c r="CV813" s="302">
        <v>8</v>
      </c>
      <c r="CW813" s="352" t="s">
        <v>3002</v>
      </c>
      <c r="CY813" s="155"/>
      <c r="CZ813" s="155"/>
      <c r="DA813" s="155"/>
    </row>
    <row r="814" spans="1:105" s="153" customFormat="1">
      <c r="A814" s="55">
        <v>813</v>
      </c>
      <c r="B814" s="150" t="s">
        <v>1482</v>
      </c>
      <c r="C814" s="150" t="s">
        <v>1482</v>
      </c>
      <c r="D814" s="151" t="s">
        <v>29</v>
      </c>
      <c r="E814" s="152"/>
      <c r="G814" s="154"/>
      <c r="H814" s="154"/>
      <c r="I814" s="154"/>
      <c r="J814" s="155"/>
      <c r="K814" s="155" t="s">
        <v>41</v>
      </c>
      <c r="L814" s="155"/>
      <c r="M814" s="158" t="s">
        <v>495</v>
      </c>
      <c r="N814" s="160" t="s">
        <v>1569</v>
      </c>
      <c r="O814" s="159" t="s">
        <v>1649</v>
      </c>
      <c r="P814" s="160"/>
      <c r="Q814" s="161" t="s">
        <v>1521</v>
      </c>
      <c r="R814" s="162">
        <v>41921</v>
      </c>
      <c r="S814" s="163" t="s">
        <v>1527</v>
      </c>
      <c r="T814" s="166"/>
      <c r="U814" s="155" t="s">
        <v>66</v>
      </c>
      <c r="W814" s="167"/>
      <c r="X814" s="161" t="s">
        <v>1179</v>
      </c>
      <c r="Y814" s="155"/>
      <c r="Z814" s="155"/>
      <c r="AA814" s="162"/>
      <c r="AB814" s="162"/>
      <c r="AC814" s="269"/>
      <c r="AD814" s="162"/>
      <c r="AE814" s="168"/>
      <c r="AF814" s="282"/>
      <c r="AG814" s="282"/>
      <c r="AH814" s="167">
        <v>42005</v>
      </c>
      <c r="AJ814" s="168"/>
      <c r="AK814" s="162">
        <v>42101</v>
      </c>
      <c r="AL814" s="162" t="s">
        <v>2013</v>
      </c>
      <c r="AM814" s="71">
        <v>2</v>
      </c>
      <c r="AN814" s="71">
        <v>1</v>
      </c>
      <c r="AO814" s="162">
        <v>42093</v>
      </c>
      <c r="AQ814" s="168"/>
      <c r="AR814" s="162">
        <v>42093</v>
      </c>
      <c r="AS814" s="71"/>
      <c r="AT814" s="282" t="s">
        <v>1967</v>
      </c>
      <c r="AU814" s="168"/>
      <c r="AW814" s="71"/>
      <c r="AX814" s="155" t="s">
        <v>1967</v>
      </c>
      <c r="AY814">
        <v>33.396333333333331</v>
      </c>
      <c r="AZ814">
        <v>118.18508333333334</v>
      </c>
      <c r="BA814" s="157">
        <v>25</v>
      </c>
      <c r="BB814" s="164">
        <v>1.8</v>
      </c>
      <c r="BC814" s="165"/>
      <c r="BD814" s="155" t="s">
        <v>43</v>
      </c>
      <c r="BE814" s="303">
        <v>4.5474999999999994</v>
      </c>
      <c r="BF814" s="296" t="s">
        <v>1967</v>
      </c>
      <c r="BG814" s="162">
        <v>42212</v>
      </c>
      <c r="BH814" s="162" t="s">
        <v>1124</v>
      </c>
      <c r="BI814" s="95" t="s">
        <v>2023</v>
      </c>
      <c r="BJ814" s="99">
        <v>142.48169999999999</v>
      </c>
      <c r="BK814" s="307">
        <v>0</v>
      </c>
      <c r="BL814" s="93" t="s">
        <v>2015</v>
      </c>
      <c r="BM814" s="55">
        <v>4</v>
      </c>
      <c r="BN814" s="326" t="s">
        <v>2139</v>
      </c>
      <c r="BO814" s="358">
        <v>0</v>
      </c>
      <c r="BP814" s="358">
        <v>0.91700000000000004</v>
      </c>
      <c r="BQ814" s="358">
        <v>7.2999999999999995E-2</v>
      </c>
      <c r="BR814" s="358">
        <v>0</v>
      </c>
      <c r="BS814" s="358">
        <v>8.9999999999999993E-3</v>
      </c>
      <c r="BT814" s="358">
        <v>0</v>
      </c>
      <c r="BU814" s="359">
        <v>0</v>
      </c>
      <c r="BV814" s="358">
        <v>9.3493099999999994E-6</v>
      </c>
      <c r="BW814" s="358">
        <v>0.68362533999999997</v>
      </c>
      <c r="BX814" s="358">
        <v>0.161553417</v>
      </c>
      <c r="BY814" s="358">
        <v>9.3493099999999994E-6</v>
      </c>
      <c r="BZ814" s="358">
        <v>8.7601513000000006E-2</v>
      </c>
      <c r="CA814" s="358">
        <v>1.5378189E-2</v>
      </c>
      <c r="CB814" s="359">
        <v>5.1822842000000001E-2</v>
      </c>
      <c r="CC814" s="64">
        <v>295</v>
      </c>
      <c r="CD814" s="64">
        <v>306</v>
      </c>
      <c r="CE814" s="64">
        <v>266</v>
      </c>
      <c r="CF814" s="64">
        <v>283</v>
      </c>
      <c r="CG814" s="64">
        <v>250</v>
      </c>
      <c r="CH814" s="64">
        <v>194</v>
      </c>
      <c r="CI814" s="64">
        <v>213</v>
      </c>
      <c r="CJ814" s="64">
        <v>221</v>
      </c>
      <c r="CK814" s="64">
        <v>227</v>
      </c>
      <c r="CL814" s="327">
        <v>258</v>
      </c>
      <c r="CM814" s="328">
        <v>0.219765929778934</v>
      </c>
      <c r="CN814" s="328">
        <v>0.102296296296296</v>
      </c>
      <c r="CO814" s="55" t="s">
        <v>43</v>
      </c>
      <c r="CQ814" s="155"/>
      <c r="CR814" s="318">
        <f>VLOOKUP($C814,'[1]Prioritized List'!$B:$AP,39,FALSE)</f>
        <v>0</v>
      </c>
      <c r="CS814" s="331">
        <v>0</v>
      </c>
      <c r="CT814" s="214">
        <v>0</v>
      </c>
      <c r="CU814" s="302">
        <v>8</v>
      </c>
      <c r="CV814" s="302">
        <v>8</v>
      </c>
      <c r="CW814" s="352" t="s">
        <v>3003</v>
      </c>
      <c r="CY814" s="155"/>
      <c r="CZ814" s="155"/>
      <c r="DA814" s="155"/>
    </row>
    <row r="815" spans="1:105" s="153" customFormat="1">
      <c r="A815" s="55">
        <v>814</v>
      </c>
      <c r="B815" s="150" t="s">
        <v>1483</v>
      </c>
      <c r="C815" s="150" t="s">
        <v>1483</v>
      </c>
      <c r="D815" s="151" t="s">
        <v>29</v>
      </c>
      <c r="E815" s="152"/>
      <c r="G815" s="154"/>
      <c r="H815" s="154"/>
      <c r="I815" s="154"/>
      <c r="J815" s="155"/>
      <c r="K815" s="155" t="s">
        <v>41</v>
      </c>
      <c r="L815" s="155"/>
      <c r="M815" s="158" t="s">
        <v>495</v>
      </c>
      <c r="N815" s="160" t="s">
        <v>1569</v>
      </c>
      <c r="O815" s="159" t="s">
        <v>1649</v>
      </c>
      <c r="P815" s="160"/>
      <c r="Q815" s="161" t="s">
        <v>1521</v>
      </c>
      <c r="R815" s="162">
        <v>41921</v>
      </c>
      <c r="S815" s="163" t="s">
        <v>1527</v>
      </c>
      <c r="T815" s="166"/>
      <c r="U815" s="155" t="s">
        <v>66</v>
      </c>
      <c r="W815" s="167"/>
      <c r="X815" s="161" t="s">
        <v>1179</v>
      </c>
      <c r="Y815" s="155"/>
      <c r="Z815" s="155"/>
      <c r="AA815" s="162"/>
      <c r="AB815" s="162"/>
      <c r="AC815" s="269"/>
      <c r="AD815" s="162"/>
      <c r="AE815" s="168"/>
      <c r="AF815" s="282"/>
      <c r="AG815" s="282"/>
      <c r="AH815" s="167">
        <v>42005</v>
      </c>
      <c r="AJ815" s="168"/>
      <c r="AK815" s="162">
        <v>42101</v>
      </c>
      <c r="AL815" s="162"/>
      <c r="AM815" s="71">
        <v>2</v>
      </c>
      <c r="AN815" s="71"/>
      <c r="AO815" s="162">
        <v>42093</v>
      </c>
      <c r="AQ815" s="168"/>
      <c r="AR815" s="162">
        <v>42093</v>
      </c>
      <c r="AS815" s="71"/>
      <c r="AT815" s="282" t="s">
        <v>1967</v>
      </c>
      <c r="AU815" s="168"/>
      <c r="AW815" s="71"/>
      <c r="AX815" s="155"/>
      <c r="AY815">
        <v>33.367650000000005</v>
      </c>
      <c r="AZ815">
        <v>118.18436666666666</v>
      </c>
      <c r="BA815" s="157">
        <v>24</v>
      </c>
      <c r="BB815" s="164">
        <v>0.9</v>
      </c>
      <c r="BC815" s="165"/>
      <c r="BD815" s="155"/>
      <c r="BE815" s="303"/>
      <c r="BF815" s="296" t="s">
        <v>2015</v>
      </c>
      <c r="BG815" s="162"/>
      <c r="BH815" s="162"/>
      <c r="BI815" s="95"/>
      <c r="BJ815" s="99"/>
      <c r="BK815" s="307"/>
      <c r="BL815" s="93"/>
      <c r="BM815" s="55"/>
      <c r="BN815" s="55"/>
      <c r="BO815" s="358"/>
      <c r="BP815" s="358"/>
      <c r="BQ815" s="358"/>
      <c r="BR815" s="358"/>
      <c r="BS815" s="358"/>
      <c r="BT815" s="358"/>
      <c r="BU815" s="359"/>
      <c r="BV815" s="358"/>
      <c r="BW815" s="358"/>
      <c r="BX815" s="358"/>
      <c r="BY815" s="358"/>
      <c r="BZ815" s="358"/>
      <c r="CA815" s="358"/>
      <c r="CB815" s="359"/>
      <c r="CC815" s="64"/>
      <c r="CD815" s="64"/>
      <c r="CE815" s="64"/>
      <c r="CF815" s="64"/>
      <c r="CG815" s="64"/>
      <c r="CH815" s="64"/>
      <c r="CI815" s="64"/>
      <c r="CJ815" s="64"/>
      <c r="CK815" s="64"/>
      <c r="CL815" s="327"/>
      <c r="CM815" s="328" t="s">
        <v>2143</v>
      </c>
      <c r="CN815" s="328" t="s">
        <v>2143</v>
      </c>
      <c r="CO815" s="55" t="s">
        <v>2050</v>
      </c>
      <c r="CQ815" s="155"/>
      <c r="CR815" s="318" t="e">
        <f>VLOOKUP($C815,'[1]Prioritized List'!$B:$AP,39,FALSE)</f>
        <v>#N/A</v>
      </c>
      <c r="CS815" s="331">
        <v>0</v>
      </c>
      <c r="CT815" s="214">
        <v>0</v>
      </c>
      <c r="CU815" s="302">
        <v>8</v>
      </c>
      <c r="CV815" s="302">
        <v>8</v>
      </c>
      <c r="CW815" s="353" t="s">
        <v>2143</v>
      </c>
      <c r="CY815" s="155"/>
      <c r="CZ815" s="155"/>
      <c r="DA815" s="155"/>
    </row>
    <row r="816" spans="1:105" s="153" customFormat="1">
      <c r="A816" s="55">
        <v>815</v>
      </c>
      <c r="B816" s="150" t="s">
        <v>1484</v>
      </c>
      <c r="C816" s="150" t="s">
        <v>1484</v>
      </c>
      <c r="D816" s="151" t="s">
        <v>29</v>
      </c>
      <c r="E816" s="152"/>
      <c r="G816" s="154"/>
      <c r="H816" s="154"/>
      <c r="I816" s="154"/>
      <c r="J816" s="155"/>
      <c r="K816" s="155" t="s">
        <v>41</v>
      </c>
      <c r="L816" s="155"/>
      <c r="M816" s="158" t="s">
        <v>495</v>
      </c>
      <c r="N816" s="160" t="s">
        <v>1569</v>
      </c>
      <c r="O816" s="159" t="s">
        <v>1649</v>
      </c>
      <c r="P816" s="160"/>
      <c r="Q816" s="161" t="s">
        <v>1521</v>
      </c>
      <c r="R816" s="162">
        <v>41921</v>
      </c>
      <c r="S816" s="163" t="s">
        <v>1527</v>
      </c>
      <c r="T816" s="166"/>
      <c r="U816" s="155" t="s">
        <v>66</v>
      </c>
      <c r="W816" s="167"/>
      <c r="X816" s="161" t="s">
        <v>1179</v>
      </c>
      <c r="Y816" s="155"/>
      <c r="Z816" s="155"/>
      <c r="AA816" s="162"/>
      <c r="AB816" s="162"/>
      <c r="AC816" s="269"/>
      <c r="AD816" s="162"/>
      <c r="AE816" s="168"/>
      <c r="AF816" s="282"/>
      <c r="AG816" s="282"/>
      <c r="AH816" s="167">
        <v>42005</v>
      </c>
      <c r="AJ816" s="168"/>
      <c r="AK816" s="162">
        <v>42101</v>
      </c>
      <c r="AL816" s="162" t="s">
        <v>2013</v>
      </c>
      <c r="AM816" s="71">
        <v>2</v>
      </c>
      <c r="AN816" s="71">
        <v>1</v>
      </c>
      <c r="AO816" s="162">
        <v>42093</v>
      </c>
      <c r="AQ816" s="168"/>
      <c r="AR816" s="162">
        <v>42093</v>
      </c>
      <c r="AS816" s="71"/>
      <c r="AT816" s="282" t="s">
        <v>1967</v>
      </c>
      <c r="AU816" s="168"/>
      <c r="AW816" s="71"/>
      <c r="AX816" s="155" t="s">
        <v>1967</v>
      </c>
      <c r="AY816">
        <v>33.347200000000001</v>
      </c>
      <c r="AZ816">
        <v>118.18065</v>
      </c>
      <c r="BA816" s="157">
        <v>29</v>
      </c>
      <c r="BB816" s="164">
        <v>2.2000000000000002</v>
      </c>
      <c r="BC816" s="165"/>
      <c r="BD816" s="155" t="s">
        <v>43</v>
      </c>
      <c r="BE816" s="303">
        <v>4.4137499999999994</v>
      </c>
      <c r="BF816" s="296" t="s">
        <v>1967</v>
      </c>
      <c r="BG816" s="162">
        <v>42212</v>
      </c>
      <c r="BH816" s="162" t="s">
        <v>1124</v>
      </c>
      <c r="BI816" s="95" t="s">
        <v>2023</v>
      </c>
      <c r="BJ816" s="99">
        <v>49.390799999999999</v>
      </c>
      <c r="BK816" s="307">
        <v>0</v>
      </c>
      <c r="BL816" s="93" t="s">
        <v>2015</v>
      </c>
      <c r="BM816" s="55">
        <v>4</v>
      </c>
      <c r="BN816" s="326" t="s">
        <v>2139</v>
      </c>
      <c r="BO816" s="358">
        <v>0</v>
      </c>
      <c r="BP816" s="358">
        <v>0.95399999999999996</v>
      </c>
      <c r="BQ816" s="358">
        <v>3.9E-2</v>
      </c>
      <c r="BR816" s="358">
        <v>0</v>
      </c>
      <c r="BS816" s="358">
        <v>6.0000000000000001E-3</v>
      </c>
      <c r="BT816" s="358">
        <v>0</v>
      </c>
      <c r="BU816" s="359">
        <v>0</v>
      </c>
      <c r="BV816" s="358">
        <v>9.5014899999999997E-6</v>
      </c>
      <c r="BW816" s="358">
        <v>0.71152839400000001</v>
      </c>
      <c r="BX816" s="358">
        <v>0.156077148</v>
      </c>
      <c r="BY816" s="358">
        <v>9.5014899999999997E-6</v>
      </c>
      <c r="BZ816" s="358">
        <v>7.3433512000000006E-2</v>
      </c>
      <c r="CA816" s="358">
        <v>1.3916295E-2</v>
      </c>
      <c r="CB816" s="359">
        <v>4.5025648000000001E-2</v>
      </c>
      <c r="CC816" s="64">
        <v>296</v>
      </c>
      <c r="CD816" s="64">
        <v>307</v>
      </c>
      <c r="CE816" s="64">
        <v>267</v>
      </c>
      <c r="CF816" s="64">
        <v>283</v>
      </c>
      <c r="CG816" s="64">
        <v>248</v>
      </c>
      <c r="CH816" s="64">
        <v>193</v>
      </c>
      <c r="CI816" s="64">
        <v>213</v>
      </c>
      <c r="CJ816" s="64">
        <v>224</v>
      </c>
      <c r="CK816" s="64">
        <v>226</v>
      </c>
      <c r="CL816" s="327">
        <v>259</v>
      </c>
      <c r="CM816" s="328">
        <v>0.20783123826036701</v>
      </c>
      <c r="CN816" s="328">
        <v>9.3349870499398094E-2</v>
      </c>
      <c r="CO816" s="55" t="s">
        <v>43</v>
      </c>
      <c r="CQ816" s="155"/>
      <c r="CR816" s="318">
        <f>VLOOKUP($C816,'[1]Prioritized List'!$B:$AP,39,FALSE)</f>
        <v>0</v>
      </c>
      <c r="CS816" s="331">
        <v>0</v>
      </c>
      <c r="CT816" s="214">
        <v>0</v>
      </c>
      <c r="CU816" s="302">
        <v>8</v>
      </c>
      <c r="CV816" s="302">
        <v>8</v>
      </c>
      <c r="CW816" s="352" t="s">
        <v>3004</v>
      </c>
      <c r="CY816" s="155"/>
      <c r="CZ816" s="155"/>
      <c r="DA816" s="155"/>
    </row>
    <row r="817" spans="1:105" s="153" customFormat="1">
      <c r="A817" s="55">
        <v>816</v>
      </c>
      <c r="B817" s="150" t="s">
        <v>1485</v>
      </c>
      <c r="C817" s="150" t="s">
        <v>1485</v>
      </c>
      <c r="D817" s="151" t="s">
        <v>29</v>
      </c>
      <c r="E817" s="152"/>
      <c r="G817" s="154"/>
      <c r="H817" s="154"/>
      <c r="I817" s="154"/>
      <c r="J817" s="155"/>
      <c r="K817" s="155" t="s">
        <v>41</v>
      </c>
      <c r="L817" s="155"/>
      <c r="M817" s="158" t="s">
        <v>495</v>
      </c>
      <c r="N817" s="160" t="s">
        <v>1569</v>
      </c>
      <c r="O817" s="159" t="s">
        <v>1649</v>
      </c>
      <c r="P817" s="160"/>
      <c r="Q817" s="161" t="s">
        <v>1521</v>
      </c>
      <c r="R817" s="162">
        <v>41921</v>
      </c>
      <c r="S817" s="163" t="s">
        <v>1527</v>
      </c>
      <c r="T817" s="166"/>
      <c r="U817" s="155" t="s">
        <v>66</v>
      </c>
      <c r="W817" s="167"/>
      <c r="X817" s="161" t="s">
        <v>1179</v>
      </c>
      <c r="Y817" s="155"/>
      <c r="Z817" s="155"/>
      <c r="AA817" s="162"/>
      <c r="AB817" s="162"/>
      <c r="AC817" s="269"/>
      <c r="AD817" s="162"/>
      <c r="AE817" s="168"/>
      <c r="AF817" s="282"/>
      <c r="AG817" s="282"/>
      <c r="AH817" s="167">
        <v>42005</v>
      </c>
      <c r="AJ817" s="168"/>
      <c r="AK817" s="162">
        <v>42101</v>
      </c>
      <c r="AL817" s="162" t="s">
        <v>2013</v>
      </c>
      <c r="AM817" s="71">
        <v>2</v>
      </c>
      <c r="AN817" s="71">
        <v>3</v>
      </c>
      <c r="AO817" s="162">
        <v>42093</v>
      </c>
      <c r="AQ817" s="168"/>
      <c r="AR817" s="162">
        <v>42093</v>
      </c>
      <c r="AS817" s="71"/>
      <c r="AT817" s="282" t="s">
        <v>1967</v>
      </c>
      <c r="AU817" s="168"/>
      <c r="AW817" s="71"/>
      <c r="AX817" s="155" t="s">
        <v>1967</v>
      </c>
      <c r="AY817">
        <v>33.276400000000002</v>
      </c>
      <c r="AZ817">
        <v>118.18045000000001</v>
      </c>
      <c r="BA817" s="157">
        <v>38</v>
      </c>
      <c r="BB817" s="164">
        <v>1.2</v>
      </c>
      <c r="BC817" s="165"/>
      <c r="BD817" s="155"/>
      <c r="BE817" s="303"/>
      <c r="BF817" s="296" t="s">
        <v>2015</v>
      </c>
      <c r="BG817" s="162"/>
      <c r="BH817" s="162"/>
      <c r="BI817" s="95"/>
      <c r="BJ817" s="99"/>
      <c r="BK817" s="307"/>
      <c r="BL817" s="93"/>
      <c r="BM817" s="55"/>
      <c r="BN817" s="55"/>
      <c r="BO817" s="358"/>
      <c r="BP817" s="358"/>
      <c r="BQ817" s="358"/>
      <c r="BR817" s="358"/>
      <c r="BS817" s="358"/>
      <c r="BT817" s="358"/>
      <c r="BU817" s="359"/>
      <c r="BV817" s="358"/>
      <c r="BW817" s="358"/>
      <c r="BX817" s="358"/>
      <c r="BY817" s="358"/>
      <c r="BZ817" s="358"/>
      <c r="CA817" s="358"/>
      <c r="CB817" s="359"/>
      <c r="CC817" s="64"/>
      <c r="CD817" s="64"/>
      <c r="CE817" s="64"/>
      <c r="CF817" s="64"/>
      <c r="CG817" s="64"/>
      <c r="CH817" s="64"/>
      <c r="CI817" s="64"/>
      <c r="CJ817" s="64"/>
      <c r="CK817" s="64"/>
      <c r="CL817" s="327"/>
      <c r="CM817" s="328" t="s">
        <v>2143</v>
      </c>
      <c r="CN817" s="328" t="s">
        <v>2143</v>
      </c>
      <c r="CO817" s="55" t="s">
        <v>2050</v>
      </c>
      <c r="CQ817" s="155"/>
      <c r="CR817" s="318" t="e">
        <f>VLOOKUP($C817,'[1]Prioritized List'!$B:$AP,39,FALSE)</f>
        <v>#N/A</v>
      </c>
      <c r="CS817" s="331">
        <v>0</v>
      </c>
      <c r="CT817" s="214">
        <v>0</v>
      </c>
      <c r="CU817" s="302">
        <v>8</v>
      </c>
      <c r="CV817" s="302">
        <v>8</v>
      </c>
      <c r="CW817" s="353" t="s">
        <v>2143</v>
      </c>
      <c r="CY817" s="155"/>
      <c r="CZ817" s="155"/>
      <c r="DA817" s="155"/>
    </row>
    <row r="818" spans="1:105" s="153" customFormat="1">
      <c r="A818" s="55">
        <v>817</v>
      </c>
      <c r="B818" s="150" t="s">
        <v>1486</v>
      </c>
      <c r="C818" s="150" t="s">
        <v>1486</v>
      </c>
      <c r="D818" s="151" t="s">
        <v>29</v>
      </c>
      <c r="E818" s="152"/>
      <c r="G818" s="154"/>
      <c r="H818" s="154"/>
      <c r="I818" s="154"/>
      <c r="J818" s="155"/>
      <c r="K818" s="155" t="s">
        <v>41</v>
      </c>
      <c r="L818" s="155"/>
      <c r="M818" s="158" t="s">
        <v>495</v>
      </c>
      <c r="N818" s="160" t="s">
        <v>1569</v>
      </c>
      <c r="O818" s="159" t="s">
        <v>1649</v>
      </c>
      <c r="P818" s="160"/>
      <c r="Q818" s="161" t="s">
        <v>1521</v>
      </c>
      <c r="R818" s="162">
        <v>41921</v>
      </c>
      <c r="S818" s="163" t="s">
        <v>1527</v>
      </c>
      <c r="T818" s="166" t="s">
        <v>1650</v>
      </c>
      <c r="U818" s="155" t="s">
        <v>66</v>
      </c>
      <c r="W818" s="167"/>
      <c r="X818" s="161" t="s">
        <v>1179</v>
      </c>
      <c r="Y818" s="155"/>
      <c r="Z818" s="155"/>
      <c r="AA818" s="162"/>
      <c r="AB818" s="162"/>
      <c r="AC818" s="269"/>
      <c r="AD818" s="162"/>
      <c r="AE818" s="168"/>
      <c r="AF818" s="282"/>
      <c r="AG818" s="282"/>
      <c r="AH818" s="167">
        <v>42005</v>
      </c>
      <c r="AJ818" s="168"/>
      <c r="AK818" s="162">
        <v>42101</v>
      </c>
      <c r="AL818" s="162"/>
      <c r="AM818" s="71">
        <v>2</v>
      </c>
      <c r="AN818" s="71"/>
      <c r="AO818" s="162">
        <v>42093</v>
      </c>
      <c r="AQ818" s="168"/>
      <c r="AR818" s="162">
        <v>42093</v>
      </c>
      <c r="AS818" s="71"/>
      <c r="AT818" s="282" t="s">
        <v>1967</v>
      </c>
      <c r="AU818" s="168"/>
      <c r="AW818" s="71"/>
      <c r="AX818" s="155"/>
      <c r="AY818">
        <v>33.193483333333333</v>
      </c>
      <c r="AZ818">
        <v>118.23174999999999</v>
      </c>
      <c r="BA818" s="157">
        <v>42</v>
      </c>
      <c r="BB818" s="164">
        <v>1.5</v>
      </c>
      <c r="BC818" s="165"/>
      <c r="BD818" s="155" t="s">
        <v>43</v>
      </c>
      <c r="BE818" s="303">
        <v>4.3755357142857134</v>
      </c>
      <c r="BF818" s="296" t="s">
        <v>2015</v>
      </c>
      <c r="BG818" s="162"/>
      <c r="BH818" s="162"/>
      <c r="BI818" s="95"/>
      <c r="BJ818" s="99"/>
      <c r="BK818" s="307"/>
      <c r="BL818" s="93"/>
      <c r="BM818" s="55"/>
      <c r="BN818" s="55"/>
      <c r="BO818" s="358"/>
      <c r="BP818" s="358"/>
      <c r="BQ818" s="358"/>
      <c r="BR818" s="358"/>
      <c r="BS818" s="358"/>
      <c r="BT818" s="358"/>
      <c r="BU818" s="359"/>
      <c r="BV818" s="358"/>
      <c r="BW818" s="358"/>
      <c r="BX818" s="358"/>
      <c r="BY818" s="358"/>
      <c r="BZ818" s="358"/>
      <c r="CA818" s="358"/>
      <c r="CB818" s="359"/>
      <c r="CC818" s="64"/>
      <c r="CD818" s="64"/>
      <c r="CE818" s="64"/>
      <c r="CF818" s="64"/>
      <c r="CG818" s="64"/>
      <c r="CH818" s="64"/>
      <c r="CI818" s="64"/>
      <c r="CJ818" s="64"/>
      <c r="CK818" s="64"/>
      <c r="CL818" s="327"/>
      <c r="CM818" s="328" t="s">
        <v>2143</v>
      </c>
      <c r="CN818" s="328" t="s">
        <v>2143</v>
      </c>
      <c r="CO818" s="55" t="s">
        <v>2050</v>
      </c>
      <c r="CQ818" s="155"/>
      <c r="CR818" s="318" t="e">
        <f>VLOOKUP($C818,'[1]Prioritized List'!$B:$AP,39,FALSE)</f>
        <v>#N/A</v>
      </c>
      <c r="CS818" s="331">
        <v>0</v>
      </c>
      <c r="CT818" s="214">
        <v>0</v>
      </c>
      <c r="CU818" s="302">
        <v>8</v>
      </c>
      <c r="CV818" s="302">
        <v>8</v>
      </c>
      <c r="CW818" s="353" t="s">
        <v>2143</v>
      </c>
      <c r="CY818" s="155"/>
      <c r="CZ818" s="155"/>
      <c r="DA818" s="155"/>
    </row>
    <row r="819" spans="1:105" s="153" customFormat="1">
      <c r="A819" s="55">
        <v>818</v>
      </c>
      <c r="B819" s="150" t="s">
        <v>1487</v>
      </c>
      <c r="C819" s="150" t="s">
        <v>1487</v>
      </c>
      <c r="D819" s="151" t="s">
        <v>29</v>
      </c>
      <c r="E819" s="152"/>
      <c r="G819" s="154"/>
      <c r="H819" s="154"/>
      <c r="I819" s="154"/>
      <c r="J819" s="155"/>
      <c r="K819" s="155" t="s">
        <v>41</v>
      </c>
      <c r="L819" s="155"/>
      <c r="M819" s="158" t="s">
        <v>495</v>
      </c>
      <c r="N819" s="160" t="s">
        <v>1569</v>
      </c>
      <c r="O819" s="159" t="s">
        <v>1651</v>
      </c>
      <c r="P819" s="160"/>
      <c r="Q819" s="161" t="s">
        <v>1521</v>
      </c>
      <c r="R819" s="162">
        <v>41921</v>
      </c>
      <c r="S819" s="163" t="s">
        <v>1527</v>
      </c>
      <c r="T819" s="166"/>
      <c r="U819" s="155" t="s">
        <v>66</v>
      </c>
      <c r="W819" s="167"/>
      <c r="X819" s="161" t="s">
        <v>1179</v>
      </c>
      <c r="Y819" s="155"/>
      <c r="Z819" s="155"/>
      <c r="AA819" s="162"/>
      <c r="AB819" s="162"/>
      <c r="AC819" s="269"/>
      <c r="AD819" s="162"/>
      <c r="AE819" s="168"/>
      <c r="AF819" s="282"/>
      <c r="AG819" s="282"/>
      <c r="AH819" s="167">
        <v>42005</v>
      </c>
      <c r="AJ819" s="168"/>
      <c r="AK819" s="162">
        <v>42101</v>
      </c>
      <c r="AL819" s="162" t="s">
        <v>2013</v>
      </c>
      <c r="AM819" s="71">
        <v>2</v>
      </c>
      <c r="AN819" s="71">
        <v>1</v>
      </c>
      <c r="AO819" s="162">
        <v>42093</v>
      </c>
      <c r="AQ819" s="168"/>
      <c r="AR819" s="162">
        <v>42093</v>
      </c>
      <c r="AS819" s="71"/>
      <c r="AT819" s="282" t="s">
        <v>1967</v>
      </c>
      <c r="AU819" s="168"/>
      <c r="AW819" s="71"/>
      <c r="AX819" s="155" t="s">
        <v>1967</v>
      </c>
      <c r="AY819">
        <v>33.132300000000001</v>
      </c>
      <c r="AZ819">
        <v>118.32059999999998</v>
      </c>
      <c r="BA819" s="157">
        <v>33</v>
      </c>
      <c r="BB819" s="164">
        <v>2.5</v>
      </c>
      <c r="BC819" s="165"/>
      <c r="BD819" s="155" t="s">
        <v>43</v>
      </c>
      <c r="BE819" s="303">
        <v>4.4137499999999994</v>
      </c>
      <c r="BF819" s="296" t="s">
        <v>1967</v>
      </c>
      <c r="BG819" s="162">
        <v>42212</v>
      </c>
      <c r="BH819" s="162" t="s">
        <v>1124</v>
      </c>
      <c r="BI819" s="95" t="s">
        <v>2023</v>
      </c>
      <c r="BJ819" s="99">
        <v>19.594399999999997</v>
      </c>
      <c r="BK819" s="307"/>
      <c r="BL819" s="93" t="s">
        <v>2015</v>
      </c>
      <c r="BM819" s="55">
        <v>4</v>
      </c>
      <c r="BN819" s="326" t="s">
        <v>2139</v>
      </c>
      <c r="BO819" s="358">
        <v>0</v>
      </c>
      <c r="BP819" s="358">
        <v>0.93</v>
      </c>
      <c r="BQ819" s="358">
        <v>4.7E-2</v>
      </c>
      <c r="BR819" s="358">
        <v>0</v>
      </c>
      <c r="BS819" s="358">
        <v>1.4E-2</v>
      </c>
      <c r="BT819" s="358">
        <v>1E-3</v>
      </c>
      <c r="BU819" s="359">
        <v>8.0000000000000002E-3</v>
      </c>
      <c r="BV819" s="358">
        <v>9.2389900000000001E-6</v>
      </c>
      <c r="BW819" s="358">
        <v>0.67311535899999997</v>
      </c>
      <c r="BX819" s="358">
        <v>0.149355088</v>
      </c>
      <c r="BY819" s="358">
        <v>9.2389900000000001E-6</v>
      </c>
      <c r="BZ819" s="358">
        <v>0.103260538</v>
      </c>
      <c r="CA819" s="358">
        <v>1.5699897000000001E-2</v>
      </c>
      <c r="CB819" s="359">
        <v>5.8550639000000002E-2</v>
      </c>
      <c r="CC819" s="64">
        <v>296</v>
      </c>
      <c r="CD819" s="64">
        <v>307</v>
      </c>
      <c r="CE819" s="64">
        <v>267</v>
      </c>
      <c r="CF819" s="64">
        <v>284</v>
      </c>
      <c r="CG819" s="64">
        <v>248</v>
      </c>
      <c r="CH819" s="64">
        <v>193</v>
      </c>
      <c r="CI819" s="64">
        <v>213</v>
      </c>
      <c r="CJ819" s="64">
        <v>224</v>
      </c>
      <c r="CK819" s="64">
        <v>226</v>
      </c>
      <c r="CL819" s="327">
        <v>259</v>
      </c>
      <c r="CM819" s="328">
        <v>0.19034821557578399</v>
      </c>
      <c r="CN819" s="328">
        <v>0.106181740309801</v>
      </c>
      <c r="CO819" s="55" t="s">
        <v>43</v>
      </c>
      <c r="CQ819" s="155"/>
      <c r="CR819" s="318">
        <f>VLOOKUP($C819,'[1]Prioritized List'!$B:$AP,39,FALSE)</f>
        <v>0</v>
      </c>
      <c r="CS819" s="331">
        <v>0</v>
      </c>
      <c r="CT819" s="214">
        <v>0</v>
      </c>
      <c r="CU819" s="302">
        <v>8</v>
      </c>
      <c r="CV819" s="302">
        <v>8</v>
      </c>
      <c r="CW819" s="352" t="s">
        <v>3005</v>
      </c>
      <c r="CY819" s="155"/>
      <c r="CZ819" s="155"/>
      <c r="DA819" s="155"/>
    </row>
    <row r="820" spans="1:105" s="153" customFormat="1">
      <c r="A820" s="55">
        <v>819</v>
      </c>
      <c r="B820" s="150" t="s">
        <v>1488</v>
      </c>
      <c r="C820" s="150" t="s">
        <v>1488</v>
      </c>
      <c r="D820" s="151" t="s">
        <v>29</v>
      </c>
      <c r="E820" s="152"/>
      <c r="G820" s="154"/>
      <c r="H820" s="154"/>
      <c r="I820" s="154"/>
      <c r="J820" s="155"/>
      <c r="K820" s="155" t="s">
        <v>41</v>
      </c>
      <c r="L820" s="155"/>
      <c r="M820" s="158" t="s">
        <v>495</v>
      </c>
      <c r="N820" s="160" t="s">
        <v>1569</v>
      </c>
      <c r="O820" s="159" t="s">
        <v>1651</v>
      </c>
      <c r="P820" s="160"/>
      <c r="Q820" s="161" t="s">
        <v>1521</v>
      </c>
      <c r="R820" s="162">
        <v>41921</v>
      </c>
      <c r="S820" s="163" t="s">
        <v>1527</v>
      </c>
      <c r="T820" s="166"/>
      <c r="U820" s="155" t="s">
        <v>66</v>
      </c>
      <c r="W820" s="167"/>
      <c r="X820" s="161" t="s">
        <v>1179</v>
      </c>
      <c r="Y820" s="155"/>
      <c r="Z820" s="155"/>
      <c r="AA820" s="162"/>
      <c r="AB820" s="162"/>
      <c r="AC820" s="269"/>
      <c r="AD820" s="162"/>
      <c r="AE820" s="168"/>
      <c r="AF820" s="282"/>
      <c r="AG820" s="282"/>
      <c r="AH820" s="167">
        <v>42005</v>
      </c>
      <c r="AJ820" s="168"/>
      <c r="AK820" s="162">
        <v>42101</v>
      </c>
      <c r="AL820" s="162"/>
      <c r="AM820" s="71">
        <v>2</v>
      </c>
      <c r="AN820" s="71"/>
      <c r="AO820" s="162">
        <v>42093</v>
      </c>
      <c r="AQ820" s="168"/>
      <c r="AR820" s="162">
        <v>42093</v>
      </c>
      <c r="AS820" s="71"/>
      <c r="AT820" s="282" t="s">
        <v>1967</v>
      </c>
      <c r="AU820" s="168"/>
      <c r="AW820" s="71"/>
      <c r="AX820" s="155" t="s">
        <v>1967</v>
      </c>
      <c r="AY820">
        <v>33.129783333333329</v>
      </c>
      <c r="AZ820">
        <v>118.3305</v>
      </c>
      <c r="BA820" s="157">
        <v>27</v>
      </c>
      <c r="BB820" s="164">
        <v>4.5</v>
      </c>
      <c r="BC820" s="165"/>
      <c r="BD820" s="155"/>
      <c r="BE820" s="303"/>
      <c r="BF820" s="296" t="s">
        <v>2015</v>
      </c>
      <c r="BG820" s="162"/>
      <c r="BH820" s="162"/>
      <c r="BI820" s="95"/>
      <c r="BJ820" s="99"/>
      <c r="BK820" s="307"/>
      <c r="BL820" s="93"/>
      <c r="BM820" s="55"/>
      <c r="BN820" s="55"/>
      <c r="BO820" s="358"/>
      <c r="BP820" s="358"/>
      <c r="BQ820" s="358"/>
      <c r="BR820" s="358"/>
      <c r="BS820" s="358"/>
      <c r="BT820" s="358"/>
      <c r="BU820" s="359"/>
      <c r="BV820" s="358"/>
      <c r="BW820" s="358"/>
      <c r="BX820" s="358"/>
      <c r="BY820" s="358"/>
      <c r="BZ820" s="358"/>
      <c r="CA820" s="358"/>
      <c r="CB820" s="359"/>
      <c r="CC820" s="64"/>
      <c r="CD820" s="64"/>
      <c r="CE820" s="64"/>
      <c r="CF820" s="64"/>
      <c r="CG820" s="64"/>
      <c r="CH820" s="64"/>
      <c r="CI820" s="64"/>
      <c r="CJ820" s="64"/>
      <c r="CK820" s="64"/>
      <c r="CL820" s="327"/>
      <c r="CM820" s="328" t="s">
        <v>2143</v>
      </c>
      <c r="CN820" s="328" t="s">
        <v>2143</v>
      </c>
      <c r="CO820" s="55" t="s">
        <v>2050</v>
      </c>
      <c r="CQ820" s="155"/>
      <c r="CR820" s="318" t="e">
        <f>VLOOKUP($C820,'[1]Prioritized List'!$B:$AP,39,FALSE)</f>
        <v>#N/A</v>
      </c>
      <c r="CS820" s="331">
        <v>0</v>
      </c>
      <c r="CT820" s="214">
        <v>0</v>
      </c>
      <c r="CU820" s="302">
        <v>8</v>
      </c>
      <c r="CV820" s="302">
        <v>8</v>
      </c>
      <c r="CW820" s="353" t="s">
        <v>2143</v>
      </c>
      <c r="CY820" s="155"/>
      <c r="CZ820" s="155"/>
      <c r="DA820" s="155"/>
    </row>
    <row r="821" spans="1:105" s="153" customFormat="1">
      <c r="A821" s="55">
        <v>820</v>
      </c>
      <c r="B821" s="150" t="s">
        <v>1489</v>
      </c>
      <c r="C821" s="150" t="s">
        <v>1489</v>
      </c>
      <c r="D821" s="151" t="s">
        <v>29</v>
      </c>
      <c r="E821" s="152"/>
      <c r="G821" s="154"/>
      <c r="H821" s="154"/>
      <c r="I821" s="154"/>
      <c r="J821" s="155"/>
      <c r="K821" s="155" t="s">
        <v>41</v>
      </c>
      <c r="L821" s="155"/>
      <c r="M821" s="158" t="s">
        <v>495</v>
      </c>
      <c r="N821" s="160" t="s">
        <v>1529</v>
      </c>
      <c r="O821" s="159" t="s">
        <v>1652</v>
      </c>
      <c r="P821" s="160"/>
      <c r="Q821" s="161" t="s">
        <v>1521</v>
      </c>
      <c r="R821" s="162">
        <v>41921</v>
      </c>
      <c r="S821" s="163" t="s">
        <v>1527</v>
      </c>
      <c r="T821" s="166"/>
      <c r="U821" s="155" t="s">
        <v>66</v>
      </c>
      <c r="W821" s="167"/>
      <c r="X821" s="161" t="s">
        <v>1179</v>
      </c>
      <c r="Y821" s="155"/>
      <c r="Z821" s="155"/>
      <c r="AA821" s="162"/>
      <c r="AB821" s="162"/>
      <c r="AC821" s="269"/>
      <c r="AD821" s="162"/>
      <c r="AE821" s="168"/>
      <c r="AF821" s="282"/>
      <c r="AG821" s="282"/>
      <c r="AH821" s="167">
        <v>42005</v>
      </c>
      <c r="AJ821" s="168"/>
      <c r="AK821" s="162">
        <v>42101</v>
      </c>
      <c r="AL821" s="162"/>
      <c r="AM821" s="71">
        <v>2</v>
      </c>
      <c r="AN821" s="71"/>
      <c r="AO821" s="162">
        <v>42093</v>
      </c>
      <c r="AQ821" s="168"/>
      <c r="AR821" s="162">
        <v>42093</v>
      </c>
      <c r="AS821" s="71"/>
      <c r="AT821" s="282" t="s">
        <v>1967</v>
      </c>
      <c r="AU821" s="168"/>
      <c r="AW821" s="71"/>
      <c r="AX821" s="155"/>
      <c r="AY821">
        <v>32.727183333333329</v>
      </c>
      <c r="AZ821">
        <v>118.74053333333335</v>
      </c>
      <c r="BA821" s="157">
        <v>45</v>
      </c>
      <c r="BB821" s="164">
        <v>2.2000000000000002</v>
      </c>
      <c r="BC821" s="165"/>
      <c r="BD821" s="155"/>
      <c r="BE821" s="303"/>
      <c r="BF821" s="296" t="s">
        <v>1967</v>
      </c>
      <c r="BG821" s="162">
        <v>42212</v>
      </c>
      <c r="BH821" s="162" t="s">
        <v>1124</v>
      </c>
      <c r="BI821" s="95" t="s">
        <v>2023</v>
      </c>
      <c r="BJ821" s="99">
        <v>139.19129999999998</v>
      </c>
      <c r="BK821" s="307">
        <v>4.9059689288634498E-3</v>
      </c>
      <c r="BL821" s="93" t="s">
        <v>2015</v>
      </c>
      <c r="BM821" s="55">
        <v>4</v>
      </c>
      <c r="BN821" s="326" t="s">
        <v>2139</v>
      </c>
      <c r="BO821" s="358">
        <v>0</v>
      </c>
      <c r="BP821" s="358">
        <v>0.79300000000000004</v>
      </c>
      <c r="BQ821" s="358">
        <v>0.183</v>
      </c>
      <c r="BR821" s="358">
        <v>1E-3</v>
      </c>
      <c r="BS821" s="358">
        <v>2.1999999999999999E-2</v>
      </c>
      <c r="BT821" s="358">
        <v>0</v>
      </c>
      <c r="BU821" s="359">
        <v>0</v>
      </c>
      <c r="BV821" s="358">
        <v>2.6623300000000001E-3</v>
      </c>
      <c r="BW821" s="358">
        <v>0.60443124400000003</v>
      </c>
      <c r="BX821" s="358">
        <v>0.24084140400000001</v>
      </c>
      <c r="BY821" s="358">
        <v>9.7803300000000006E-6</v>
      </c>
      <c r="BZ821" s="358">
        <v>7.4880305999999994E-2</v>
      </c>
      <c r="CA821" s="358">
        <v>1.2562465E-2</v>
      </c>
      <c r="CB821" s="359">
        <v>6.4612470000000005E-2</v>
      </c>
      <c r="CC821" s="64">
        <v>295</v>
      </c>
      <c r="CD821" s="64">
        <v>306</v>
      </c>
      <c r="CE821" s="64">
        <v>266</v>
      </c>
      <c r="CF821" s="64">
        <v>283</v>
      </c>
      <c r="CG821" s="64">
        <v>250</v>
      </c>
      <c r="CH821" s="64">
        <v>194</v>
      </c>
      <c r="CI821" s="64">
        <v>213</v>
      </c>
      <c r="CJ821" s="64">
        <v>221</v>
      </c>
      <c r="CK821" s="64">
        <v>227</v>
      </c>
      <c r="CL821" s="327">
        <v>258</v>
      </c>
      <c r="CM821" s="328">
        <v>0.303424360641526</v>
      </c>
      <c r="CN821" s="328">
        <v>8.9400539307197699E-2</v>
      </c>
      <c r="CO821" s="55" t="s">
        <v>43</v>
      </c>
      <c r="CQ821" s="155"/>
      <c r="CR821" s="318">
        <f>VLOOKUP($C821,'[1]Prioritized List'!$B:$AP,39,FALSE)</f>
        <v>0</v>
      </c>
      <c r="CS821" s="331">
        <v>0</v>
      </c>
      <c r="CT821" s="214">
        <v>0</v>
      </c>
      <c r="CU821" s="302">
        <v>8</v>
      </c>
      <c r="CV821" s="302">
        <v>8</v>
      </c>
      <c r="CW821" s="352" t="s">
        <v>3006</v>
      </c>
      <c r="CY821" s="155"/>
      <c r="CZ821" s="155"/>
      <c r="DA821" s="155"/>
    </row>
    <row r="822" spans="1:105" s="153" customFormat="1">
      <c r="A822" s="55">
        <v>821</v>
      </c>
      <c r="B822" s="150" t="s">
        <v>1490</v>
      </c>
      <c r="C822" s="150" t="s">
        <v>1490</v>
      </c>
      <c r="D822" s="151" t="s">
        <v>29</v>
      </c>
      <c r="E822" s="152"/>
      <c r="G822" s="154"/>
      <c r="H822" s="154"/>
      <c r="I822" s="154"/>
      <c r="J822" s="155"/>
      <c r="K822" s="155" t="s">
        <v>41</v>
      </c>
      <c r="L822" s="155"/>
      <c r="M822" s="158" t="s">
        <v>495</v>
      </c>
      <c r="N822" s="160" t="s">
        <v>1569</v>
      </c>
      <c r="O822" s="159" t="s">
        <v>1653</v>
      </c>
      <c r="P822" s="160"/>
      <c r="Q822" s="161" t="s">
        <v>1521</v>
      </c>
      <c r="R822" s="162">
        <v>41921</v>
      </c>
      <c r="S822" s="163" t="s">
        <v>1527</v>
      </c>
      <c r="T822" s="166"/>
      <c r="U822" s="155" t="s">
        <v>66</v>
      </c>
      <c r="W822" s="167"/>
      <c r="X822" s="161" t="s">
        <v>1179</v>
      </c>
      <c r="Y822" s="155"/>
      <c r="Z822" s="155"/>
      <c r="AA822" s="162"/>
      <c r="AB822" s="162"/>
      <c r="AC822" s="269"/>
      <c r="AD822" s="162"/>
      <c r="AE822" s="168"/>
      <c r="AF822" s="282"/>
      <c r="AG822" s="282"/>
      <c r="AH822" s="167">
        <v>42005</v>
      </c>
      <c r="AJ822" s="168"/>
      <c r="AK822" s="162">
        <v>42101</v>
      </c>
      <c r="AL822" s="162"/>
      <c r="AM822" s="71">
        <v>2</v>
      </c>
      <c r="AN822" s="71"/>
      <c r="AO822" s="162">
        <v>42093</v>
      </c>
      <c r="AQ822" s="168"/>
      <c r="AR822" s="162">
        <v>42093</v>
      </c>
      <c r="AS822" s="71"/>
      <c r="AT822" s="282" t="s">
        <v>1967</v>
      </c>
      <c r="AU822" s="168"/>
      <c r="AW822" s="71"/>
      <c r="AX822" s="155"/>
      <c r="AY822">
        <v>32.555800000000005</v>
      </c>
      <c r="AZ822">
        <v>118.71901666666666</v>
      </c>
      <c r="BA822" s="157">
        <v>40</v>
      </c>
      <c r="BB822" s="164">
        <v>1.7</v>
      </c>
      <c r="BC822" s="165"/>
      <c r="BD822" s="155"/>
      <c r="BE822" s="303"/>
      <c r="BF822" s="296" t="s">
        <v>1967</v>
      </c>
      <c r="BG822" s="162">
        <v>42212</v>
      </c>
      <c r="BH822" s="162" t="s">
        <v>1124</v>
      </c>
      <c r="BI822" s="95" t="s">
        <v>2023</v>
      </c>
      <c r="BJ822" s="99">
        <v>67.533699999999996</v>
      </c>
      <c r="BK822" s="307">
        <v>9.0334236675700097E-4</v>
      </c>
      <c r="BL822" s="93" t="s">
        <v>2015</v>
      </c>
      <c r="BM822" s="55">
        <v>4</v>
      </c>
      <c r="BN822" s="326" t="s">
        <v>2139</v>
      </c>
      <c r="BO822" s="358">
        <v>0</v>
      </c>
      <c r="BP822" s="358">
        <v>0.68799999999999994</v>
      </c>
      <c r="BQ822" s="358">
        <v>0.23499999999999999</v>
      </c>
      <c r="BR822" s="358">
        <v>3.0000000000000001E-3</v>
      </c>
      <c r="BS822" s="358">
        <v>6.8000000000000005E-2</v>
      </c>
      <c r="BT822" s="358">
        <v>2E-3</v>
      </c>
      <c r="BU822" s="359">
        <v>4.0000000000000001E-3</v>
      </c>
      <c r="BV822" s="358">
        <v>9.5424700000000001E-6</v>
      </c>
      <c r="BW822" s="358">
        <v>0.56520210599999998</v>
      </c>
      <c r="BX822" s="358">
        <v>0.25808979100000001</v>
      </c>
      <c r="BY822" s="358">
        <v>9.5424700000000001E-6</v>
      </c>
      <c r="BZ822" s="358">
        <v>9.2793017000000005E-2</v>
      </c>
      <c r="CA822" s="358">
        <v>2.5878834E-2</v>
      </c>
      <c r="CB822" s="359">
        <v>5.8017168000000001E-2</v>
      </c>
      <c r="CC822" s="64">
        <v>295</v>
      </c>
      <c r="CD822" s="64">
        <v>306</v>
      </c>
      <c r="CE822" s="64">
        <v>266</v>
      </c>
      <c r="CF822" s="64">
        <v>283</v>
      </c>
      <c r="CG822" s="64">
        <v>250</v>
      </c>
      <c r="CH822" s="64">
        <v>194</v>
      </c>
      <c r="CI822" s="64">
        <v>213</v>
      </c>
      <c r="CJ822" s="64">
        <v>221</v>
      </c>
      <c r="CK822" s="64">
        <v>227</v>
      </c>
      <c r="CL822" s="327">
        <v>258</v>
      </c>
      <c r="CM822" s="328">
        <v>0.21751192024273899</v>
      </c>
      <c r="CN822" s="328">
        <v>0.109166112711426</v>
      </c>
      <c r="CO822" s="55" t="s">
        <v>43</v>
      </c>
      <c r="CQ822" s="155"/>
      <c r="CR822" s="318">
        <f>VLOOKUP($C822,'[1]Prioritized List'!$B:$AP,39,FALSE)</f>
        <v>0</v>
      </c>
      <c r="CS822" s="331">
        <v>0</v>
      </c>
      <c r="CT822" s="214">
        <v>0</v>
      </c>
      <c r="CU822" s="302">
        <v>8</v>
      </c>
      <c r="CV822" s="302">
        <v>8</v>
      </c>
      <c r="CW822" s="352" t="s">
        <v>3007</v>
      </c>
      <c r="CY822" s="155"/>
      <c r="CZ822" s="155"/>
      <c r="DA822" s="155"/>
    </row>
    <row r="823" spans="1:105" s="153" customFormat="1">
      <c r="A823" s="55">
        <v>822</v>
      </c>
      <c r="B823" s="150" t="s">
        <v>1491</v>
      </c>
      <c r="C823" s="150" t="s">
        <v>1491</v>
      </c>
      <c r="D823" s="151" t="s">
        <v>29</v>
      </c>
      <c r="E823" s="152"/>
      <c r="G823" s="154"/>
      <c r="H823" s="154"/>
      <c r="I823" s="154"/>
      <c r="J823" s="155"/>
      <c r="K823" s="155" t="s">
        <v>41</v>
      </c>
      <c r="L823" s="155"/>
      <c r="M823" s="158" t="s">
        <v>495</v>
      </c>
      <c r="N823" s="160" t="s">
        <v>1569</v>
      </c>
      <c r="O823" s="159" t="s">
        <v>1653</v>
      </c>
      <c r="P823" s="160"/>
      <c r="Q823" s="161" t="s">
        <v>1521</v>
      </c>
      <c r="R823" s="162">
        <v>41921</v>
      </c>
      <c r="S823" s="163" t="s">
        <v>1527</v>
      </c>
      <c r="T823" s="166"/>
      <c r="U823" s="155" t="s">
        <v>66</v>
      </c>
      <c r="W823" s="167"/>
      <c r="X823" s="161" t="s">
        <v>1179</v>
      </c>
      <c r="Y823" s="155"/>
      <c r="Z823" s="155"/>
      <c r="AA823" s="162"/>
      <c r="AB823" s="162"/>
      <c r="AC823" s="269"/>
      <c r="AD823" s="162"/>
      <c r="AE823" s="168"/>
      <c r="AF823" s="282"/>
      <c r="AG823" s="282"/>
      <c r="AH823" s="167">
        <v>42005</v>
      </c>
      <c r="AJ823" s="168"/>
      <c r="AK823" s="162">
        <v>42101</v>
      </c>
      <c r="AL823" s="162" t="s">
        <v>2013</v>
      </c>
      <c r="AM823" s="71">
        <v>2</v>
      </c>
      <c r="AN823" s="71">
        <v>1</v>
      </c>
      <c r="AO823" s="162">
        <v>42093</v>
      </c>
      <c r="AQ823" s="168"/>
      <c r="AR823" s="162">
        <v>42093</v>
      </c>
      <c r="AS823" s="71"/>
      <c r="AT823" s="282" t="s">
        <v>1967</v>
      </c>
      <c r="AU823" s="168"/>
      <c r="AW823" s="71"/>
      <c r="AX823" s="155" t="s">
        <v>1967</v>
      </c>
      <c r="AY823">
        <v>32.555800000000005</v>
      </c>
      <c r="AZ823">
        <v>118.71901666666666</v>
      </c>
      <c r="BA823" s="157">
        <v>40</v>
      </c>
      <c r="BB823" s="164">
        <v>1.1000000000000001</v>
      </c>
      <c r="BC823" s="165"/>
      <c r="BD823" s="155"/>
      <c r="BE823" s="303"/>
      <c r="BF823" s="296" t="s">
        <v>1967</v>
      </c>
      <c r="BG823" s="162"/>
      <c r="BH823" s="162" t="s">
        <v>1123</v>
      </c>
      <c r="BI823" s="95">
        <v>42326</v>
      </c>
      <c r="BJ823" s="38">
        <v>463.36239999999998</v>
      </c>
      <c r="BK823" s="307"/>
      <c r="BL823" s="93" t="s">
        <v>2015</v>
      </c>
      <c r="BM823" s="55">
        <v>4</v>
      </c>
      <c r="BN823" s="326" t="s">
        <v>2139</v>
      </c>
      <c r="BO823" s="358">
        <v>1E-3</v>
      </c>
      <c r="BP823" s="358">
        <v>0.79200000000000004</v>
      </c>
      <c r="BQ823" s="358">
        <v>0.11600000000000001</v>
      </c>
      <c r="BR823" s="358">
        <v>1E-3</v>
      </c>
      <c r="BS823" s="358">
        <v>7.5999999999999998E-2</v>
      </c>
      <c r="BT823" s="358">
        <v>1E-3</v>
      </c>
      <c r="BU823" s="359">
        <v>1.2999999999999999E-2</v>
      </c>
      <c r="BV823" s="358">
        <v>9.2702800000000003E-6</v>
      </c>
      <c r="BW823" s="358">
        <v>0.584420253</v>
      </c>
      <c r="BX823" s="358">
        <v>0.200993741</v>
      </c>
      <c r="BY823" s="358">
        <v>9.2702800000000003E-6</v>
      </c>
      <c r="BZ823" s="358">
        <v>0.13190147699999999</v>
      </c>
      <c r="CA823" s="358">
        <v>1.5945046000000001E-2</v>
      </c>
      <c r="CB823" s="359">
        <v>6.6720942000000005E-2</v>
      </c>
      <c r="CC823" s="64">
        <v>296</v>
      </c>
      <c r="CD823" s="64">
        <v>307</v>
      </c>
      <c r="CE823" s="64">
        <v>267</v>
      </c>
      <c r="CF823" s="64">
        <v>282</v>
      </c>
      <c r="CG823" s="64">
        <v>248</v>
      </c>
      <c r="CH823" s="64">
        <v>193</v>
      </c>
      <c r="CI823" s="64">
        <v>213</v>
      </c>
      <c r="CJ823" s="64">
        <v>224</v>
      </c>
      <c r="CK823" s="64">
        <v>226</v>
      </c>
      <c r="CL823" s="327">
        <v>259</v>
      </c>
      <c r="CM823" s="328">
        <v>0.13422915763618001</v>
      </c>
      <c r="CN823" s="328">
        <v>0.125400534045394</v>
      </c>
      <c r="CO823" s="55" t="s">
        <v>43</v>
      </c>
      <c r="CQ823" s="155"/>
      <c r="CR823" s="318" t="e">
        <f>VLOOKUP($C823,'[1]Prioritized List'!$B:$AP,39,FALSE)</f>
        <v>#N/A</v>
      </c>
      <c r="CS823" s="331">
        <v>0</v>
      </c>
      <c r="CT823" s="214">
        <v>0</v>
      </c>
      <c r="CU823" s="302">
        <v>8</v>
      </c>
      <c r="CV823" s="302">
        <v>8</v>
      </c>
      <c r="CW823" s="352" t="s">
        <v>3008</v>
      </c>
      <c r="CY823" s="155"/>
      <c r="CZ823" s="155"/>
      <c r="DA823" s="155" t="s">
        <v>3040</v>
      </c>
    </row>
    <row r="824" spans="1:105" s="153" customFormat="1">
      <c r="A824" s="55">
        <v>823</v>
      </c>
      <c r="B824" s="150" t="s">
        <v>1492</v>
      </c>
      <c r="C824" s="150" t="s">
        <v>1492</v>
      </c>
      <c r="D824" s="151" t="s">
        <v>29</v>
      </c>
      <c r="E824" s="152"/>
      <c r="G824" s="154"/>
      <c r="H824" s="154"/>
      <c r="I824" s="154"/>
      <c r="J824" s="155"/>
      <c r="K824" s="155" t="s">
        <v>41</v>
      </c>
      <c r="L824" s="155"/>
      <c r="M824" s="158" t="s">
        <v>495</v>
      </c>
      <c r="N824" s="160" t="s">
        <v>1569</v>
      </c>
      <c r="O824" s="159" t="s">
        <v>1653</v>
      </c>
      <c r="P824" s="160"/>
      <c r="Q824" s="161" t="s">
        <v>1521</v>
      </c>
      <c r="R824" s="162">
        <v>41921</v>
      </c>
      <c r="S824" s="163" t="s">
        <v>1527</v>
      </c>
      <c r="T824" s="166"/>
      <c r="U824" s="155" t="s">
        <v>66</v>
      </c>
      <c r="W824" s="167"/>
      <c r="X824" s="161" t="s">
        <v>1179</v>
      </c>
      <c r="Y824" s="155"/>
      <c r="Z824" s="155"/>
      <c r="AA824" s="162"/>
      <c r="AB824" s="162"/>
      <c r="AC824" s="269"/>
      <c r="AD824" s="162"/>
      <c r="AE824" s="168"/>
      <c r="AF824" s="282"/>
      <c r="AG824" s="282"/>
      <c r="AH824" s="167">
        <v>42005</v>
      </c>
      <c r="AJ824" s="168"/>
      <c r="AK824" s="162">
        <v>42101</v>
      </c>
      <c r="AL824" s="162" t="s">
        <v>2013</v>
      </c>
      <c r="AM824" s="71">
        <v>2</v>
      </c>
      <c r="AN824" s="71">
        <v>2</v>
      </c>
      <c r="AO824" s="162">
        <v>42093</v>
      </c>
      <c r="AQ824" s="168"/>
      <c r="AR824" s="162">
        <v>42093</v>
      </c>
      <c r="AS824" s="71"/>
      <c r="AT824" s="282" t="s">
        <v>1967</v>
      </c>
      <c r="AU824" s="168"/>
      <c r="AW824" s="71"/>
      <c r="AX824" s="155" t="s">
        <v>1967</v>
      </c>
      <c r="AY824">
        <v>31.881066666666666</v>
      </c>
      <c r="AZ824">
        <v>118.76943333333332</v>
      </c>
      <c r="BA824" s="157">
        <v>28</v>
      </c>
      <c r="BB824" s="164">
        <v>3.2</v>
      </c>
      <c r="BC824" s="165"/>
      <c r="BD824" s="155"/>
      <c r="BE824" s="303"/>
      <c r="BF824" s="296" t="s">
        <v>1967</v>
      </c>
      <c r="BG824" s="162">
        <v>42212</v>
      </c>
      <c r="BH824" s="162" t="s">
        <v>1124</v>
      </c>
      <c r="BI824" s="95" t="s">
        <v>2023</v>
      </c>
      <c r="BJ824" s="99">
        <v>93.856899999999996</v>
      </c>
      <c r="BK824" s="307">
        <v>0</v>
      </c>
      <c r="BL824" s="93" t="s">
        <v>2015</v>
      </c>
      <c r="BM824" s="55">
        <v>4</v>
      </c>
      <c r="BN824" s="326" t="s">
        <v>2139</v>
      </c>
      <c r="BO824" s="358">
        <v>0</v>
      </c>
      <c r="BP824" s="358">
        <v>0.57599999999999996</v>
      </c>
      <c r="BQ824" s="358">
        <v>0.36199999999999999</v>
      </c>
      <c r="BR824" s="358">
        <v>3.0000000000000001E-3</v>
      </c>
      <c r="BS824" s="358">
        <v>5.8000000000000003E-2</v>
      </c>
      <c r="BT824" s="358">
        <v>1E-3</v>
      </c>
      <c r="BU824" s="359">
        <v>1E-3</v>
      </c>
      <c r="BV824" s="358">
        <v>1.9247719E-2</v>
      </c>
      <c r="BW824" s="358">
        <v>0.38590461399999998</v>
      </c>
      <c r="BX824" s="358">
        <v>0.42671221500000001</v>
      </c>
      <c r="BY824" s="358">
        <v>3.7166978000000003E-2</v>
      </c>
      <c r="BZ824" s="358">
        <v>5.0919526E-2</v>
      </c>
      <c r="CA824" s="358">
        <v>1.3090200999999999E-2</v>
      </c>
      <c r="CB824" s="359">
        <v>6.6958746999999999E-2</v>
      </c>
      <c r="CC824" s="64">
        <v>296</v>
      </c>
      <c r="CD824" s="64">
        <v>307</v>
      </c>
      <c r="CE824" s="64">
        <v>267</v>
      </c>
      <c r="CF824" s="64">
        <v>284</v>
      </c>
      <c r="CG824" s="64">
        <v>248</v>
      </c>
      <c r="CH824" s="64">
        <v>193</v>
      </c>
      <c r="CI824" s="64">
        <v>213</v>
      </c>
      <c r="CJ824" s="64">
        <v>224</v>
      </c>
      <c r="CK824" s="64">
        <v>226</v>
      </c>
      <c r="CL824" s="327">
        <v>259</v>
      </c>
      <c r="CM824" s="328">
        <v>0.29799161970813498</v>
      </c>
      <c r="CN824" s="328">
        <v>8.5744864775861407E-2</v>
      </c>
      <c r="CO824" s="55" t="s">
        <v>43</v>
      </c>
      <c r="CQ824" s="155"/>
      <c r="CR824" s="318">
        <f>VLOOKUP($C824,'[1]Prioritized List'!$B:$AP,39,FALSE)</f>
        <v>0</v>
      </c>
      <c r="CS824" s="331">
        <v>0</v>
      </c>
      <c r="CT824" s="214">
        <v>0</v>
      </c>
      <c r="CU824" s="302">
        <v>9</v>
      </c>
      <c r="CV824" s="302">
        <v>9</v>
      </c>
      <c r="CW824" s="352" t="s">
        <v>3009</v>
      </c>
      <c r="CY824" s="155"/>
      <c r="CZ824" s="155"/>
      <c r="DA824" s="155"/>
    </row>
    <row r="825" spans="1:105" s="153" customFormat="1">
      <c r="A825" s="55">
        <v>824</v>
      </c>
      <c r="B825" s="150" t="s">
        <v>1493</v>
      </c>
      <c r="C825" s="150" t="s">
        <v>1493</v>
      </c>
      <c r="D825" s="151" t="s">
        <v>29</v>
      </c>
      <c r="E825" s="152"/>
      <c r="G825" s="154"/>
      <c r="H825" s="154"/>
      <c r="I825" s="154"/>
      <c r="J825" s="155"/>
      <c r="K825" s="155" t="s">
        <v>41</v>
      </c>
      <c r="L825" s="155"/>
      <c r="M825" s="158" t="s">
        <v>495</v>
      </c>
      <c r="N825" s="160" t="s">
        <v>496</v>
      </c>
      <c r="O825" s="159" t="s">
        <v>1654</v>
      </c>
      <c r="P825" s="160"/>
      <c r="Q825" s="161" t="s">
        <v>1521</v>
      </c>
      <c r="R825" s="162">
        <v>41930</v>
      </c>
      <c r="S825" s="163" t="s">
        <v>1527</v>
      </c>
      <c r="T825" s="166"/>
      <c r="U825" s="155" t="s">
        <v>54</v>
      </c>
      <c r="W825" s="167" t="s">
        <v>1494</v>
      </c>
      <c r="X825" s="161" t="s">
        <v>1179</v>
      </c>
      <c r="Y825" s="155"/>
      <c r="Z825" s="155"/>
      <c r="AA825" s="162"/>
      <c r="AB825" s="162"/>
      <c r="AC825" s="269"/>
      <c r="AD825" s="162"/>
      <c r="AE825" s="168"/>
      <c r="AF825" s="282"/>
      <c r="AG825" s="282"/>
      <c r="AH825" s="167">
        <v>42005</v>
      </c>
      <c r="AJ825" s="168"/>
      <c r="AK825" s="162">
        <v>42101</v>
      </c>
      <c r="AL825" s="162"/>
      <c r="AM825" s="71">
        <v>2</v>
      </c>
      <c r="AN825" s="71"/>
      <c r="AO825" s="162">
        <v>42093</v>
      </c>
      <c r="AQ825" s="168"/>
      <c r="AR825" s="162">
        <v>42093</v>
      </c>
      <c r="AS825" s="71"/>
      <c r="AT825" s="282" t="s">
        <v>1967</v>
      </c>
      <c r="AU825" s="168"/>
      <c r="AW825" s="71"/>
      <c r="AX825" s="155"/>
      <c r="AY825">
        <v>30.423883333333333</v>
      </c>
      <c r="AZ825">
        <v>104.42230000000001</v>
      </c>
      <c r="BA825" s="157">
        <v>432</v>
      </c>
      <c r="BB825" s="164">
        <v>1.5</v>
      </c>
      <c r="BC825" s="165"/>
      <c r="BD825" s="155"/>
      <c r="BE825" s="303"/>
      <c r="BF825" s="296" t="s">
        <v>2015</v>
      </c>
      <c r="BG825" s="162"/>
      <c r="BH825" s="162"/>
      <c r="BI825" s="95"/>
      <c r="BJ825" s="99"/>
      <c r="BK825" s="307"/>
      <c r="BL825" s="93"/>
      <c r="BM825" s="55"/>
      <c r="BN825" s="55"/>
      <c r="BO825" s="358"/>
      <c r="BP825" s="358"/>
      <c r="BQ825" s="358"/>
      <c r="BR825" s="358"/>
      <c r="BS825" s="358"/>
      <c r="BT825" s="358"/>
      <c r="BU825" s="359"/>
      <c r="BV825" s="358"/>
      <c r="BW825" s="358"/>
      <c r="BX825" s="358"/>
      <c r="BY825" s="358"/>
      <c r="BZ825" s="358"/>
      <c r="CA825" s="358"/>
      <c r="CB825" s="359"/>
      <c r="CC825" s="64"/>
      <c r="CD825" s="64"/>
      <c r="CE825" s="64"/>
      <c r="CF825" s="64"/>
      <c r="CG825" s="64"/>
      <c r="CH825" s="64"/>
      <c r="CI825" s="64"/>
      <c r="CJ825" s="64"/>
      <c r="CK825" s="64"/>
      <c r="CL825" s="327"/>
      <c r="CM825" s="328" t="s">
        <v>2143</v>
      </c>
      <c r="CN825" s="328" t="s">
        <v>2143</v>
      </c>
      <c r="CO825" s="55" t="s">
        <v>2050</v>
      </c>
      <c r="CQ825" s="155"/>
      <c r="CR825" s="318" t="e">
        <f>VLOOKUP($C825,'[1]Prioritized List'!$B:$AP,39,FALSE)</f>
        <v>#N/A</v>
      </c>
      <c r="CS825" s="331">
        <v>0</v>
      </c>
      <c r="CT825" s="214">
        <v>0</v>
      </c>
      <c r="CU825" s="302">
        <v>9</v>
      </c>
      <c r="CV825" s="302">
        <v>9</v>
      </c>
      <c r="CW825" s="353" t="s">
        <v>2143</v>
      </c>
      <c r="CY825" s="155"/>
      <c r="CZ825" s="155"/>
      <c r="DA825" s="155"/>
    </row>
    <row r="826" spans="1:105" s="153" customFormat="1">
      <c r="A826" s="55">
        <v>825</v>
      </c>
      <c r="B826" s="150" t="s">
        <v>1495</v>
      </c>
      <c r="C826" s="150" t="s">
        <v>1495</v>
      </c>
      <c r="D826" s="151" t="s">
        <v>29</v>
      </c>
      <c r="E826" s="152"/>
      <c r="G826" s="154"/>
      <c r="H826" s="154"/>
      <c r="I826" s="154"/>
      <c r="J826" s="155"/>
      <c r="K826" s="155" t="s">
        <v>41</v>
      </c>
      <c r="L826" s="155"/>
      <c r="M826" s="158" t="s">
        <v>495</v>
      </c>
      <c r="N826" s="160" t="s">
        <v>496</v>
      </c>
      <c r="O826" s="159" t="s">
        <v>1654</v>
      </c>
      <c r="P826" s="160"/>
      <c r="Q826" s="161" t="s">
        <v>1521</v>
      </c>
      <c r="R826" s="162">
        <v>41930</v>
      </c>
      <c r="S826" s="163" t="s">
        <v>1527</v>
      </c>
      <c r="T826" s="166"/>
      <c r="U826" s="155" t="s">
        <v>42</v>
      </c>
      <c r="W826" s="167" t="s">
        <v>1494</v>
      </c>
      <c r="X826" s="161" t="s">
        <v>1179</v>
      </c>
      <c r="Y826" s="155"/>
      <c r="Z826" s="155"/>
      <c r="AA826" s="162"/>
      <c r="AB826" s="162"/>
      <c r="AC826" s="269"/>
      <c r="AD826" s="162"/>
      <c r="AE826" s="168"/>
      <c r="AF826" s="282"/>
      <c r="AG826" s="282"/>
      <c r="AH826" s="167">
        <v>42005</v>
      </c>
      <c r="AJ826" s="168"/>
      <c r="AK826" s="162">
        <v>42101</v>
      </c>
      <c r="AL826" s="162"/>
      <c r="AM826" s="71">
        <v>2</v>
      </c>
      <c r="AN826" s="71"/>
      <c r="AO826" s="162">
        <v>42093</v>
      </c>
      <c r="AQ826" s="168"/>
      <c r="AR826" s="162">
        <v>42093</v>
      </c>
      <c r="AS826" s="71"/>
      <c r="AT826" s="282" t="s">
        <v>1967</v>
      </c>
      <c r="AU826" s="168"/>
      <c r="AW826" s="71"/>
      <c r="AX826" s="155"/>
      <c r="AY826">
        <v>30.347483333333336</v>
      </c>
      <c r="AZ826">
        <v>104.60565</v>
      </c>
      <c r="BA826" s="157">
        <v>410</v>
      </c>
      <c r="BB826" s="164">
        <v>1.2</v>
      </c>
      <c r="BC826" s="165"/>
      <c r="BD826" s="155"/>
      <c r="BE826" s="303"/>
      <c r="BF826" s="296" t="s">
        <v>2015</v>
      </c>
      <c r="BG826" s="162"/>
      <c r="BH826" s="162"/>
      <c r="BI826" s="95"/>
      <c r="BJ826" s="99"/>
      <c r="BK826" s="307"/>
      <c r="BL826" s="93"/>
      <c r="BM826" s="55"/>
      <c r="BN826" s="55"/>
      <c r="BO826" s="358"/>
      <c r="BP826" s="358"/>
      <c r="BQ826" s="358"/>
      <c r="BR826" s="358"/>
      <c r="BS826" s="358"/>
      <c r="BT826" s="358"/>
      <c r="BU826" s="359"/>
      <c r="BV826" s="358"/>
      <c r="BW826" s="358"/>
      <c r="BX826" s="358"/>
      <c r="BY826" s="358"/>
      <c r="BZ826" s="358"/>
      <c r="CA826" s="358"/>
      <c r="CB826" s="359"/>
      <c r="CC826" s="64"/>
      <c r="CD826" s="64"/>
      <c r="CE826" s="64"/>
      <c r="CF826" s="64"/>
      <c r="CG826" s="64"/>
      <c r="CH826" s="64"/>
      <c r="CI826" s="64"/>
      <c r="CJ826" s="64"/>
      <c r="CK826" s="64"/>
      <c r="CL826" s="327"/>
      <c r="CM826" s="328" t="s">
        <v>2143</v>
      </c>
      <c r="CN826" s="328" t="s">
        <v>2143</v>
      </c>
      <c r="CO826" s="55" t="s">
        <v>2050</v>
      </c>
      <c r="CQ826" s="155"/>
      <c r="CR826" s="318" t="e">
        <f>VLOOKUP($C826,'[1]Prioritized List'!$B:$AP,39,FALSE)</f>
        <v>#N/A</v>
      </c>
      <c r="CS826" s="331">
        <v>0</v>
      </c>
      <c r="CT826" s="214">
        <v>0</v>
      </c>
      <c r="CU826" s="302">
        <v>9</v>
      </c>
      <c r="CV826" s="302">
        <v>9</v>
      </c>
      <c r="CW826" s="353" t="s">
        <v>2143</v>
      </c>
      <c r="CY826" s="155"/>
      <c r="CZ826" s="155"/>
      <c r="DA826" s="155"/>
    </row>
    <row r="827" spans="1:105" s="153" customFormat="1">
      <c r="A827" s="55">
        <v>826</v>
      </c>
      <c r="B827" s="150" t="s">
        <v>1496</v>
      </c>
      <c r="C827" s="150" t="s">
        <v>1496</v>
      </c>
      <c r="D827" s="151" t="s">
        <v>29</v>
      </c>
      <c r="E827" s="152"/>
      <c r="G827" s="154"/>
      <c r="H827" s="154"/>
      <c r="I827" s="154"/>
      <c r="J827" s="155"/>
      <c r="K827" s="155" t="s">
        <v>41</v>
      </c>
      <c r="L827" s="155"/>
      <c r="M827" s="158" t="s">
        <v>495</v>
      </c>
      <c r="N827" s="160" t="s">
        <v>496</v>
      </c>
      <c r="O827" s="159" t="s">
        <v>1654</v>
      </c>
      <c r="P827" s="160"/>
      <c r="Q827" s="161" t="s">
        <v>1521</v>
      </c>
      <c r="R827" s="162">
        <v>41930</v>
      </c>
      <c r="S827" s="163" t="s">
        <v>1527</v>
      </c>
      <c r="T827" s="166"/>
      <c r="U827" s="155" t="s">
        <v>54</v>
      </c>
      <c r="W827" s="167" t="s">
        <v>1494</v>
      </c>
      <c r="X827" s="161" t="s">
        <v>1179</v>
      </c>
      <c r="Y827" s="155"/>
      <c r="Z827" s="155"/>
      <c r="AA827" s="162"/>
      <c r="AB827" s="162"/>
      <c r="AC827" s="269"/>
      <c r="AD827" s="162"/>
      <c r="AE827" s="168"/>
      <c r="AF827" s="282"/>
      <c r="AG827" s="282"/>
      <c r="AH827" s="167">
        <v>42005</v>
      </c>
      <c r="AJ827" s="168"/>
      <c r="AK827" s="162">
        <v>42101</v>
      </c>
      <c r="AL827" s="162"/>
      <c r="AM827" s="71">
        <v>2</v>
      </c>
      <c r="AN827" s="71"/>
      <c r="AO827" s="162">
        <v>42093</v>
      </c>
      <c r="AQ827" s="168"/>
      <c r="AR827" s="162">
        <v>42093</v>
      </c>
      <c r="AS827" s="71"/>
      <c r="AT827" s="282" t="s">
        <v>1967</v>
      </c>
      <c r="AU827" s="168"/>
      <c r="AW827" s="71"/>
      <c r="AX827" s="155"/>
      <c r="AY827">
        <v>30.33356666666667</v>
      </c>
      <c r="AZ827">
        <v>104.59815</v>
      </c>
      <c r="BA827" s="157">
        <v>375</v>
      </c>
      <c r="BB827" s="164">
        <v>1.2</v>
      </c>
      <c r="BC827" s="165"/>
      <c r="BD827" s="155"/>
      <c r="BE827" s="303"/>
      <c r="BF827" s="296" t="s">
        <v>2015</v>
      </c>
      <c r="BG827" s="162"/>
      <c r="BH827" s="162"/>
      <c r="BI827" s="95"/>
      <c r="BJ827" s="99"/>
      <c r="BK827" s="307"/>
      <c r="BL827" s="93"/>
      <c r="BM827" s="55"/>
      <c r="BN827" s="55"/>
      <c r="BO827" s="358"/>
      <c r="BP827" s="358"/>
      <c r="BQ827" s="358"/>
      <c r="BR827" s="358"/>
      <c r="BS827" s="358"/>
      <c r="BT827" s="358"/>
      <c r="BU827" s="359"/>
      <c r="BV827" s="358"/>
      <c r="BW827" s="358"/>
      <c r="BX827" s="358"/>
      <c r="BY827" s="358"/>
      <c r="BZ827" s="358"/>
      <c r="CA827" s="358"/>
      <c r="CB827" s="359"/>
      <c r="CC827" s="64"/>
      <c r="CD827" s="64"/>
      <c r="CE827" s="64"/>
      <c r="CF827" s="64"/>
      <c r="CG827" s="64"/>
      <c r="CH827" s="64"/>
      <c r="CI827" s="64"/>
      <c r="CJ827" s="64"/>
      <c r="CK827" s="64"/>
      <c r="CL827" s="327"/>
      <c r="CM827" s="328" t="s">
        <v>2143</v>
      </c>
      <c r="CN827" s="328" t="s">
        <v>2143</v>
      </c>
      <c r="CO827" s="55" t="s">
        <v>2050</v>
      </c>
      <c r="CQ827" s="155"/>
      <c r="CR827" s="318" t="e">
        <f>VLOOKUP($C827,'[1]Prioritized List'!$B:$AP,39,FALSE)</f>
        <v>#N/A</v>
      </c>
      <c r="CS827" s="331">
        <v>0</v>
      </c>
      <c r="CT827" s="214">
        <v>0</v>
      </c>
      <c r="CU827" s="302">
        <v>9</v>
      </c>
      <c r="CV827" s="302">
        <v>9</v>
      </c>
      <c r="CW827" s="353" t="s">
        <v>2143</v>
      </c>
      <c r="CY827" s="155"/>
      <c r="CZ827" s="155"/>
      <c r="DA827" s="155"/>
    </row>
    <row r="828" spans="1:105" s="153" customFormat="1">
      <c r="A828" s="55">
        <v>827</v>
      </c>
      <c r="B828" s="150" t="s">
        <v>1497</v>
      </c>
      <c r="C828" s="150" t="s">
        <v>1497</v>
      </c>
      <c r="D828" s="151" t="s">
        <v>29</v>
      </c>
      <c r="E828" s="152"/>
      <c r="G828" s="154"/>
      <c r="H828" s="154"/>
      <c r="I828" s="154"/>
      <c r="J828" s="155"/>
      <c r="K828" s="155" t="s">
        <v>41</v>
      </c>
      <c r="L828" s="155"/>
      <c r="M828" s="158" t="s">
        <v>495</v>
      </c>
      <c r="N828" s="160" t="s">
        <v>496</v>
      </c>
      <c r="O828" s="159" t="s">
        <v>1655</v>
      </c>
      <c r="P828" s="160"/>
      <c r="Q828" s="161" t="s">
        <v>1521</v>
      </c>
      <c r="R828" s="162">
        <v>41930</v>
      </c>
      <c r="S828" s="163" t="s">
        <v>1527</v>
      </c>
      <c r="T828" s="166"/>
      <c r="U828" s="155" t="s">
        <v>66</v>
      </c>
      <c r="W828" s="167" t="s">
        <v>1494</v>
      </c>
      <c r="X828" s="161" t="s">
        <v>1179</v>
      </c>
      <c r="Y828" s="155"/>
      <c r="Z828" s="155"/>
      <c r="AA828" s="162"/>
      <c r="AB828" s="162"/>
      <c r="AC828" s="269"/>
      <c r="AD828" s="162"/>
      <c r="AE828" s="168"/>
      <c r="AF828" s="282"/>
      <c r="AG828" s="282"/>
      <c r="AH828" s="167">
        <v>42005</v>
      </c>
      <c r="AJ828" s="168"/>
      <c r="AK828" s="162">
        <v>42101</v>
      </c>
      <c r="AL828" s="162"/>
      <c r="AM828" s="71">
        <v>2</v>
      </c>
      <c r="AN828" s="71"/>
      <c r="AO828" s="162">
        <v>42093</v>
      </c>
      <c r="AQ828" s="168"/>
      <c r="AR828" s="162">
        <v>42093</v>
      </c>
      <c r="AS828" s="71"/>
      <c r="AT828" s="282" t="s">
        <v>1967</v>
      </c>
      <c r="AU828" s="168"/>
      <c r="AW828" s="71"/>
      <c r="AX828" s="155" t="s">
        <v>1967</v>
      </c>
      <c r="AY828">
        <v>30.278766666666666</v>
      </c>
      <c r="AZ828">
        <v>104.93121666666666</v>
      </c>
      <c r="BA828" s="157">
        <v>399</v>
      </c>
      <c r="BB828" s="164">
        <v>3</v>
      </c>
      <c r="BC828" s="165"/>
      <c r="BD828" s="155"/>
      <c r="BE828" s="303"/>
      <c r="BF828" s="296" t="s">
        <v>1967</v>
      </c>
      <c r="BG828" s="162">
        <v>42212</v>
      </c>
      <c r="BH828" s="162" t="s">
        <v>1124</v>
      </c>
      <c r="BI828" s="95" t="s">
        <v>2023</v>
      </c>
      <c r="BJ828" s="99">
        <v>37.417400000000001</v>
      </c>
      <c r="BK828" s="307"/>
      <c r="BL828" s="93" t="s">
        <v>1967</v>
      </c>
      <c r="BM828" s="55"/>
      <c r="BN828" s="55"/>
      <c r="BO828" s="358"/>
      <c r="BP828" s="358"/>
      <c r="BQ828" s="358"/>
      <c r="BR828" s="358"/>
      <c r="BS828" s="358"/>
      <c r="BT828" s="358"/>
      <c r="BU828" s="359"/>
      <c r="BV828" s="358"/>
      <c r="BW828" s="358"/>
      <c r="BX828" s="358"/>
      <c r="BY828" s="358"/>
      <c r="BZ828" s="358"/>
      <c r="CA828" s="358"/>
      <c r="CB828" s="359"/>
      <c r="CC828" s="64">
        <v>309</v>
      </c>
      <c r="CD828" s="64">
        <v>310</v>
      </c>
      <c r="CE828" s="64">
        <v>267</v>
      </c>
      <c r="CF828" s="64">
        <v>281</v>
      </c>
      <c r="CG828" s="64">
        <v>250</v>
      </c>
      <c r="CH828" s="64">
        <v>194</v>
      </c>
      <c r="CI828" s="64">
        <v>215</v>
      </c>
      <c r="CJ828" s="64">
        <v>229</v>
      </c>
      <c r="CK828" s="64">
        <v>225</v>
      </c>
      <c r="CL828" s="327">
        <v>258</v>
      </c>
      <c r="CM828" s="328" t="s">
        <v>2143</v>
      </c>
      <c r="CN828" s="328" t="s">
        <v>2143</v>
      </c>
      <c r="CO828" s="55" t="s">
        <v>2050</v>
      </c>
      <c r="CQ828" s="155"/>
      <c r="CR828" s="318">
        <f>VLOOKUP($C828,'[1]Prioritized List'!$B:$AP,39,FALSE)</f>
        <v>0</v>
      </c>
      <c r="CS828" s="331">
        <v>0</v>
      </c>
      <c r="CT828" s="214">
        <v>0</v>
      </c>
      <c r="CU828" s="302">
        <v>9</v>
      </c>
      <c r="CV828" s="302">
        <v>9</v>
      </c>
      <c r="CW828" s="353" t="s">
        <v>2143</v>
      </c>
      <c r="CY828" s="155"/>
      <c r="CZ828" s="155"/>
      <c r="DA828" s="155"/>
    </row>
    <row r="829" spans="1:105" s="153" customFormat="1">
      <c r="A829" s="55">
        <v>828</v>
      </c>
      <c r="B829" s="150" t="s">
        <v>1656</v>
      </c>
      <c r="C829" s="150" t="s">
        <v>1656</v>
      </c>
      <c r="D829" s="151" t="s">
        <v>29</v>
      </c>
      <c r="E829" s="152"/>
      <c r="G829" s="154"/>
      <c r="H829" s="154"/>
      <c r="I829" s="154"/>
      <c r="J829" s="155"/>
      <c r="K829" s="155" t="s">
        <v>41</v>
      </c>
      <c r="L829" s="155"/>
      <c r="M829" s="158" t="s">
        <v>495</v>
      </c>
      <c r="N829" s="160" t="s">
        <v>1657</v>
      </c>
      <c r="O829" s="159" t="s">
        <v>1658</v>
      </c>
      <c r="P829" s="160" t="s">
        <v>1659</v>
      </c>
      <c r="Q829" s="161" t="s">
        <v>1521</v>
      </c>
      <c r="R829" s="162">
        <v>41950</v>
      </c>
      <c r="S829" s="163" t="s">
        <v>837</v>
      </c>
      <c r="T829" s="166"/>
      <c r="U829" s="155" t="s">
        <v>66</v>
      </c>
      <c r="W829" s="167"/>
      <c r="X829" s="161" t="s">
        <v>1179</v>
      </c>
      <c r="Y829" s="155"/>
      <c r="Z829" s="155"/>
      <c r="AA829" s="162"/>
      <c r="AB829" s="162"/>
      <c r="AC829" s="269"/>
      <c r="AD829" s="162"/>
      <c r="AE829" s="168"/>
      <c r="AF829" s="282"/>
      <c r="AG829" s="282"/>
      <c r="AH829" s="167">
        <v>42005</v>
      </c>
      <c r="AJ829" s="168"/>
      <c r="AK829" s="162">
        <v>42101</v>
      </c>
      <c r="AL829" s="162"/>
      <c r="AM829" s="71">
        <v>2</v>
      </c>
      <c r="AN829" s="71"/>
      <c r="AO829" s="162">
        <v>42093</v>
      </c>
      <c r="AQ829" s="168"/>
      <c r="AR829" s="162">
        <v>42093</v>
      </c>
      <c r="AS829" s="71"/>
      <c r="AT829" s="282" t="s">
        <v>1967</v>
      </c>
      <c r="AU829" s="168"/>
      <c r="AW829" s="71"/>
      <c r="AX829" s="155"/>
      <c r="AY829">
        <v>25.535683333333335</v>
      </c>
      <c r="AZ829">
        <v>103.32440000000001</v>
      </c>
      <c r="BA829" s="157">
        <v>1862</v>
      </c>
      <c r="BB829" s="164">
        <v>1.8</v>
      </c>
      <c r="BC829" s="165"/>
      <c r="BD829" s="155" t="s">
        <v>74</v>
      </c>
      <c r="BE829" s="303">
        <v>8.5726377952755897</v>
      </c>
      <c r="BF829" s="296" t="s">
        <v>1967</v>
      </c>
      <c r="BG829" s="162">
        <v>42212</v>
      </c>
      <c r="BH829" s="162" t="s">
        <v>1124</v>
      </c>
      <c r="BI829" s="95" t="s">
        <v>2023</v>
      </c>
      <c r="BJ829" s="99">
        <v>82.797499999999999</v>
      </c>
      <c r="BK829" s="307">
        <v>0.67955801104972402</v>
      </c>
      <c r="BL829" s="93" t="s">
        <v>1967</v>
      </c>
      <c r="BM829" s="55"/>
      <c r="BN829" s="55"/>
      <c r="BO829" s="358"/>
      <c r="BP829" s="358"/>
      <c r="BQ829" s="358"/>
      <c r="BR829" s="358"/>
      <c r="BS829" s="358"/>
      <c r="BT829" s="358"/>
      <c r="BU829" s="359"/>
      <c r="BV829" s="358"/>
      <c r="BW829" s="358"/>
      <c r="BX829" s="358"/>
      <c r="BY829" s="358"/>
      <c r="BZ829" s="358"/>
      <c r="CA829" s="358"/>
      <c r="CB829" s="359"/>
      <c r="CC829" s="64">
        <v>309</v>
      </c>
      <c r="CD829" s="64">
        <v>310</v>
      </c>
      <c r="CE829" s="64">
        <v>267</v>
      </c>
      <c r="CF829" s="64">
        <v>281</v>
      </c>
      <c r="CG829" s="64">
        <v>250</v>
      </c>
      <c r="CH829" s="64">
        <v>194</v>
      </c>
      <c r="CI829" s="64">
        <v>215</v>
      </c>
      <c r="CJ829" s="64">
        <v>229</v>
      </c>
      <c r="CK829" s="64">
        <v>225</v>
      </c>
      <c r="CL829" s="327">
        <v>259</v>
      </c>
      <c r="CM829" s="328" t="s">
        <v>2143</v>
      </c>
      <c r="CN829" s="328" t="s">
        <v>2143</v>
      </c>
      <c r="CO829" s="55" t="s">
        <v>2050</v>
      </c>
      <c r="CQ829" s="155"/>
      <c r="CR829" s="318">
        <f>VLOOKUP($C829,'[1]Prioritized List'!$B:$AP,39,FALSE)</f>
        <v>0</v>
      </c>
      <c r="CS829" s="331">
        <v>0</v>
      </c>
      <c r="CT829" s="214">
        <v>0</v>
      </c>
      <c r="CU829" s="302">
        <v>9</v>
      </c>
      <c r="CV829" s="302">
        <v>8</v>
      </c>
      <c r="CW829" s="353" t="s">
        <v>2143</v>
      </c>
      <c r="CY829" s="155"/>
      <c r="CZ829" s="155"/>
      <c r="DA829" s="155"/>
    </row>
    <row r="830" spans="1:105" s="153" customFormat="1">
      <c r="A830" s="55">
        <v>829</v>
      </c>
      <c r="B830" s="150" t="s">
        <v>1660</v>
      </c>
      <c r="C830" s="150" t="s">
        <v>1660</v>
      </c>
      <c r="D830" s="151" t="s">
        <v>29</v>
      </c>
      <c r="E830" s="152"/>
      <c r="G830" s="154"/>
      <c r="H830" s="154"/>
      <c r="I830" s="154"/>
      <c r="J830" s="155"/>
      <c r="K830" s="155" t="s">
        <v>41</v>
      </c>
      <c r="L830" s="155"/>
      <c r="M830" s="158" t="s">
        <v>495</v>
      </c>
      <c r="N830" s="160" t="s">
        <v>1657</v>
      </c>
      <c r="O830" s="159" t="s">
        <v>1658</v>
      </c>
      <c r="P830" s="160" t="s">
        <v>1659</v>
      </c>
      <c r="Q830" s="161" t="s">
        <v>1521</v>
      </c>
      <c r="R830" s="162">
        <v>41950</v>
      </c>
      <c r="S830" s="163" t="s">
        <v>837</v>
      </c>
      <c r="T830" s="166"/>
      <c r="U830" s="155" t="s">
        <v>66</v>
      </c>
      <c r="W830" s="167"/>
      <c r="X830" s="161" t="s">
        <v>1179</v>
      </c>
      <c r="Y830" s="155"/>
      <c r="Z830" s="155"/>
      <c r="AA830" s="162"/>
      <c r="AB830" s="162"/>
      <c r="AC830" s="269"/>
      <c r="AD830" s="162"/>
      <c r="AE830" s="168"/>
      <c r="AF830" s="282"/>
      <c r="AG830" s="282"/>
      <c r="AH830" s="167">
        <v>42005</v>
      </c>
      <c r="AJ830" s="168"/>
      <c r="AK830" s="162"/>
      <c r="AL830" s="162"/>
      <c r="AM830" s="71"/>
      <c r="AN830" s="71"/>
      <c r="AO830" s="162"/>
      <c r="AQ830" s="168"/>
      <c r="AR830" s="162"/>
      <c r="AS830" s="71"/>
      <c r="AT830" s="282"/>
      <c r="AU830" s="168"/>
      <c r="AW830" s="71"/>
      <c r="AX830" s="155"/>
      <c r="AY830">
        <v>25.537183333333335</v>
      </c>
      <c r="AZ830">
        <v>103.32303333333334</v>
      </c>
      <c r="BA830" s="157">
        <v>1868</v>
      </c>
      <c r="BB830" s="164">
        <v>1.8</v>
      </c>
      <c r="BC830" s="165"/>
      <c r="BD830" s="155" t="s">
        <v>74</v>
      </c>
      <c r="BE830" s="303">
        <v>8.2351785714285715</v>
      </c>
      <c r="BF830" s="296" t="s">
        <v>1967</v>
      </c>
      <c r="BG830" s="162">
        <v>42212</v>
      </c>
      <c r="BH830" s="162" t="s">
        <v>1124</v>
      </c>
      <c r="BI830" s="95" t="s">
        <v>2023</v>
      </c>
      <c r="BJ830" s="99">
        <v>107.10990000000001</v>
      </c>
      <c r="BK830" s="307">
        <v>0.69230769230769196</v>
      </c>
      <c r="BL830" s="93" t="s">
        <v>1967</v>
      </c>
      <c r="BM830" s="55"/>
      <c r="BN830" s="55"/>
      <c r="BO830" s="358"/>
      <c r="BP830" s="358"/>
      <c r="BQ830" s="358"/>
      <c r="BR830" s="358"/>
      <c r="BS830" s="358"/>
      <c r="BT830" s="358"/>
      <c r="BU830" s="359"/>
      <c r="BV830" s="358"/>
      <c r="BW830" s="358"/>
      <c r="BX830" s="358"/>
      <c r="BY830" s="358"/>
      <c r="BZ830" s="358"/>
      <c r="CA830" s="358"/>
      <c r="CB830" s="359"/>
      <c r="CC830" s="64">
        <v>309</v>
      </c>
      <c r="CD830" s="64">
        <v>310</v>
      </c>
      <c r="CE830" s="64">
        <v>267</v>
      </c>
      <c r="CF830" s="64">
        <v>281</v>
      </c>
      <c r="CG830" s="64">
        <v>250</v>
      </c>
      <c r="CH830" s="64">
        <v>194</v>
      </c>
      <c r="CI830" s="64">
        <v>215</v>
      </c>
      <c r="CJ830" s="64">
        <v>229</v>
      </c>
      <c r="CK830" s="64">
        <v>225</v>
      </c>
      <c r="CL830" s="327">
        <v>259</v>
      </c>
      <c r="CM830" s="328" t="s">
        <v>2143</v>
      </c>
      <c r="CN830" s="328" t="s">
        <v>2143</v>
      </c>
      <c r="CO830" s="55" t="s">
        <v>2050</v>
      </c>
      <c r="CQ830" s="155"/>
      <c r="CR830" s="318">
        <f>VLOOKUP($C830,'[1]Prioritized List'!$B:$AP,39,FALSE)</f>
        <v>0</v>
      </c>
      <c r="CS830" s="331">
        <v>0</v>
      </c>
      <c r="CT830" s="214">
        <v>0</v>
      </c>
      <c r="CU830" s="302">
        <v>9</v>
      </c>
      <c r="CV830" s="302">
        <v>8</v>
      </c>
      <c r="CW830" s="353" t="s">
        <v>2143</v>
      </c>
      <c r="CY830" s="155"/>
      <c r="CZ830" s="155"/>
      <c r="DA830" s="155"/>
    </row>
    <row r="831" spans="1:105" s="153" customFormat="1">
      <c r="A831" s="55">
        <v>830</v>
      </c>
      <c r="B831" s="150" t="s">
        <v>1661</v>
      </c>
      <c r="C831" s="150" t="s">
        <v>1661</v>
      </c>
      <c r="D831" s="151" t="s">
        <v>29</v>
      </c>
      <c r="E831" s="152"/>
      <c r="G831" s="154"/>
      <c r="H831" s="154"/>
      <c r="I831" s="154"/>
      <c r="J831" s="155"/>
      <c r="K831" s="155" t="s">
        <v>41</v>
      </c>
      <c r="L831" s="155"/>
      <c r="M831" s="158" t="s">
        <v>495</v>
      </c>
      <c r="N831" s="160" t="s">
        <v>1657</v>
      </c>
      <c r="O831" s="159" t="s">
        <v>1662</v>
      </c>
      <c r="P831" s="160" t="s">
        <v>1663</v>
      </c>
      <c r="Q831" s="161" t="s">
        <v>1521</v>
      </c>
      <c r="R831" s="162">
        <v>41950</v>
      </c>
      <c r="S831" s="163" t="s">
        <v>837</v>
      </c>
      <c r="T831" s="166"/>
      <c r="U831" s="155" t="s">
        <v>66</v>
      </c>
      <c r="W831" s="167"/>
      <c r="X831" s="161" t="s">
        <v>1179</v>
      </c>
      <c r="Y831" s="155"/>
      <c r="Z831" s="155"/>
      <c r="AA831" s="162"/>
      <c r="AB831" s="162"/>
      <c r="AC831" s="269"/>
      <c r="AD831" s="162"/>
      <c r="AE831" s="168"/>
      <c r="AF831" s="282"/>
      <c r="AG831" s="282"/>
      <c r="AH831" s="167">
        <v>42005</v>
      </c>
      <c r="AJ831" s="168"/>
      <c r="AK831" s="162"/>
      <c r="AL831" s="162"/>
      <c r="AM831" s="71"/>
      <c r="AN831" s="71"/>
      <c r="AO831" s="162"/>
      <c r="AQ831" s="168"/>
      <c r="AR831" s="162"/>
      <c r="AS831" s="71"/>
      <c r="AT831" s="282"/>
      <c r="AU831" s="168"/>
      <c r="AW831" s="71"/>
      <c r="AX831" s="155"/>
      <c r="AY831">
        <v>25.464816666666668</v>
      </c>
      <c r="AZ831">
        <v>103.37741666666666</v>
      </c>
      <c r="BA831" s="157">
        <v>1890</v>
      </c>
      <c r="BB831" s="164">
        <v>2.2999999999999998</v>
      </c>
      <c r="BC831" s="165"/>
      <c r="BD831" s="155" t="s">
        <v>74</v>
      </c>
      <c r="BE831" s="303">
        <v>8.7128571428571426</v>
      </c>
      <c r="BF831" s="296" t="s">
        <v>1967</v>
      </c>
      <c r="BG831" s="162">
        <v>42212</v>
      </c>
      <c r="BH831" s="162" t="s">
        <v>1124</v>
      </c>
      <c r="BI831" s="95" t="s">
        <v>2023</v>
      </c>
      <c r="BJ831" s="99">
        <v>27.683299999999999</v>
      </c>
      <c r="BK831" s="307"/>
      <c r="BL831" s="93" t="s">
        <v>1967</v>
      </c>
      <c r="BM831" s="55"/>
      <c r="BN831" s="55"/>
      <c r="BO831" s="358"/>
      <c r="BP831" s="358"/>
      <c r="BQ831" s="358"/>
      <c r="BR831" s="358"/>
      <c r="BS831" s="358"/>
      <c r="BT831" s="358"/>
      <c r="BU831" s="359"/>
      <c r="BV831" s="358"/>
      <c r="BW831" s="358"/>
      <c r="BX831" s="358"/>
      <c r="BY831" s="358"/>
      <c r="BZ831" s="358"/>
      <c r="CA831" s="358"/>
      <c r="CB831" s="359"/>
      <c r="CC831" s="64">
        <v>309</v>
      </c>
      <c r="CD831" s="64">
        <v>310</v>
      </c>
      <c r="CE831" s="64">
        <v>266</v>
      </c>
      <c r="CF831" s="64">
        <v>281</v>
      </c>
      <c r="CG831" s="64">
        <v>250</v>
      </c>
      <c r="CH831" s="64">
        <v>194</v>
      </c>
      <c r="CI831" s="64">
        <v>215</v>
      </c>
      <c r="CJ831" s="64">
        <v>229</v>
      </c>
      <c r="CK831" s="64">
        <v>225</v>
      </c>
      <c r="CL831" s="327">
        <v>258</v>
      </c>
      <c r="CM831" s="328" t="s">
        <v>2143</v>
      </c>
      <c r="CN831" s="328" t="s">
        <v>2143</v>
      </c>
      <c r="CO831" s="55" t="s">
        <v>2050</v>
      </c>
      <c r="CQ831" s="155"/>
      <c r="CR831" s="318">
        <f>VLOOKUP($C831,'[1]Prioritized List'!$B:$AP,39,FALSE)</f>
        <v>0</v>
      </c>
      <c r="CS831" s="331">
        <v>0</v>
      </c>
      <c r="CT831" s="214">
        <v>0</v>
      </c>
      <c r="CU831" s="302">
        <v>9</v>
      </c>
      <c r="CV831" s="302">
        <v>9</v>
      </c>
      <c r="CW831" s="353" t="s">
        <v>2143</v>
      </c>
      <c r="CY831" s="155"/>
      <c r="CZ831" s="155"/>
      <c r="DA831" s="155"/>
    </row>
    <row r="832" spans="1:105" s="153" customFormat="1">
      <c r="A832" s="55">
        <v>831</v>
      </c>
      <c r="B832" s="150" t="s">
        <v>1498</v>
      </c>
      <c r="C832" s="150" t="s">
        <v>1498</v>
      </c>
      <c r="D832" s="151" t="s">
        <v>29</v>
      </c>
      <c r="E832" s="152"/>
      <c r="G832" s="154"/>
      <c r="H832" s="154"/>
      <c r="I832" s="154"/>
      <c r="J832" s="155"/>
      <c r="K832" s="155" t="s">
        <v>41</v>
      </c>
      <c r="L832" s="155"/>
      <c r="M832" s="158" t="s">
        <v>495</v>
      </c>
      <c r="N832" s="160" t="s">
        <v>1657</v>
      </c>
      <c r="O832" s="159" t="s">
        <v>1662</v>
      </c>
      <c r="P832" s="160" t="s">
        <v>1663</v>
      </c>
      <c r="Q832" s="161" t="s">
        <v>1521</v>
      </c>
      <c r="R832" s="162">
        <v>41950</v>
      </c>
      <c r="S832" s="163" t="s">
        <v>837</v>
      </c>
      <c r="T832" s="166"/>
      <c r="U832" s="155" t="s">
        <v>66</v>
      </c>
      <c r="W832" s="167"/>
      <c r="X832" s="161" t="s">
        <v>1179</v>
      </c>
      <c r="Y832" s="155"/>
      <c r="Z832" s="155"/>
      <c r="AA832" s="162"/>
      <c r="AB832" s="162"/>
      <c r="AC832" s="269"/>
      <c r="AD832" s="162"/>
      <c r="AE832" s="168"/>
      <c r="AF832" s="282"/>
      <c r="AG832" s="282"/>
      <c r="AH832" s="167">
        <v>42005</v>
      </c>
      <c r="AJ832" s="168"/>
      <c r="AK832" s="162"/>
      <c r="AL832" s="162"/>
      <c r="AM832" s="71"/>
      <c r="AN832" s="71"/>
      <c r="AO832" s="162"/>
      <c r="AQ832" s="168"/>
      <c r="AR832" s="162"/>
      <c r="AS832" s="71"/>
      <c r="AT832" s="282"/>
      <c r="AU832" s="168"/>
      <c r="AW832" s="71"/>
      <c r="AX832" s="155"/>
      <c r="AY832">
        <v>25.459266666666664</v>
      </c>
      <c r="AZ832">
        <v>103.38509999999999</v>
      </c>
      <c r="BA832" s="157">
        <v>1886</v>
      </c>
      <c r="BB832" s="164">
        <v>2.2000000000000002</v>
      </c>
      <c r="BC832" s="165"/>
      <c r="BD832" s="155"/>
      <c r="BE832" s="303"/>
      <c r="BF832" s="296" t="s">
        <v>1967</v>
      </c>
      <c r="BG832" s="162">
        <v>42212</v>
      </c>
      <c r="BH832" s="162" t="s">
        <v>1124</v>
      </c>
      <c r="BI832" s="95" t="s">
        <v>2023</v>
      </c>
      <c r="BJ832" s="99">
        <v>56.382899999999992</v>
      </c>
      <c r="BK832" s="307">
        <v>0.67475728155339798</v>
      </c>
      <c r="BL832" s="93" t="s">
        <v>1967</v>
      </c>
      <c r="BM832" s="55"/>
      <c r="BN832" s="55"/>
      <c r="BO832" s="358"/>
      <c r="BP832" s="358"/>
      <c r="BQ832" s="358"/>
      <c r="BR832" s="358"/>
      <c r="BS832" s="358"/>
      <c r="BT832" s="358"/>
      <c r="BU832" s="359"/>
      <c r="BV832" s="358"/>
      <c r="BW832" s="358"/>
      <c r="BX832" s="358"/>
      <c r="BY832" s="358"/>
      <c r="BZ832" s="358"/>
      <c r="CA832" s="358"/>
      <c r="CB832" s="359"/>
      <c r="CC832" s="64">
        <v>309</v>
      </c>
      <c r="CD832" s="64">
        <v>310</v>
      </c>
      <c r="CE832" s="64">
        <v>266</v>
      </c>
      <c r="CF832" s="64">
        <v>281</v>
      </c>
      <c r="CG832" s="64">
        <v>250</v>
      </c>
      <c r="CH832" s="64">
        <v>194</v>
      </c>
      <c r="CI832" s="64">
        <v>215</v>
      </c>
      <c r="CJ832" s="64">
        <v>229</v>
      </c>
      <c r="CK832" s="64">
        <v>225</v>
      </c>
      <c r="CL832" s="327">
        <v>259</v>
      </c>
      <c r="CM832" s="328" t="s">
        <v>2143</v>
      </c>
      <c r="CN832" s="328" t="s">
        <v>2143</v>
      </c>
      <c r="CO832" s="55" t="s">
        <v>2050</v>
      </c>
      <c r="CQ832" s="155"/>
      <c r="CR832" s="318">
        <f>VLOOKUP($C832,'[1]Prioritized List'!$B:$AP,39,FALSE)</f>
        <v>0</v>
      </c>
      <c r="CS832" s="331">
        <v>0</v>
      </c>
      <c r="CT832" s="214">
        <v>0</v>
      </c>
      <c r="CU832" s="302">
        <v>9</v>
      </c>
      <c r="CV832" s="302">
        <v>9</v>
      </c>
      <c r="CW832" s="353" t="s">
        <v>2143</v>
      </c>
      <c r="CY832" s="155"/>
      <c r="CZ832" s="155"/>
      <c r="DA832" s="155"/>
    </row>
    <row r="833" spans="1:105" s="153" customFormat="1">
      <c r="A833" s="55">
        <v>832</v>
      </c>
      <c r="B833" s="150" t="s">
        <v>1499</v>
      </c>
      <c r="C833" s="150" t="s">
        <v>1499</v>
      </c>
      <c r="D833" s="151" t="s">
        <v>29</v>
      </c>
      <c r="E833" s="152"/>
      <c r="G833" s="154"/>
      <c r="H833" s="154"/>
      <c r="I833" s="154"/>
      <c r="J833" s="155"/>
      <c r="K833" s="155" t="s">
        <v>41</v>
      </c>
      <c r="L833" s="155"/>
      <c r="M833" s="158" t="s">
        <v>495</v>
      </c>
      <c r="N833" s="160" t="s">
        <v>1657</v>
      </c>
      <c r="O833" s="159" t="s">
        <v>1662</v>
      </c>
      <c r="P833" s="160" t="s">
        <v>1663</v>
      </c>
      <c r="Q833" s="161" t="s">
        <v>1521</v>
      </c>
      <c r="R833" s="162">
        <v>41950</v>
      </c>
      <c r="S833" s="163" t="s">
        <v>837</v>
      </c>
      <c r="T833" s="166"/>
      <c r="U833" s="155" t="s">
        <v>66</v>
      </c>
      <c r="W833" s="167"/>
      <c r="X833" s="161" t="s">
        <v>1179</v>
      </c>
      <c r="Y833" s="155"/>
      <c r="Z833" s="155"/>
      <c r="AA833" s="162"/>
      <c r="AB833" s="162"/>
      <c r="AC833" s="269"/>
      <c r="AD833" s="162"/>
      <c r="AE833" s="168"/>
      <c r="AF833" s="282"/>
      <c r="AG833" s="282"/>
      <c r="AH833" s="167">
        <v>42005</v>
      </c>
      <c r="AJ833" s="168"/>
      <c r="AK833" s="162"/>
      <c r="AL833" s="162"/>
      <c r="AM833" s="71"/>
      <c r="AN833" s="71"/>
      <c r="AO833" s="162"/>
      <c r="AQ833" s="168"/>
      <c r="AR833" s="162"/>
      <c r="AS833" s="71"/>
      <c r="AT833" s="282"/>
      <c r="AU833" s="168"/>
      <c r="AW833" s="71"/>
      <c r="AX833" s="155"/>
      <c r="AY833">
        <v>25.459116666666663</v>
      </c>
      <c r="AZ833">
        <v>103.39528333333334</v>
      </c>
      <c r="BA833" s="157">
        <v>1889</v>
      </c>
      <c r="BB833" s="164">
        <v>1.5</v>
      </c>
      <c r="BC833" s="165"/>
      <c r="BD833" s="155" t="s">
        <v>43</v>
      </c>
      <c r="BE833" s="303">
        <v>4.4710714285714284</v>
      </c>
      <c r="BF833" s="296" t="s">
        <v>1967</v>
      </c>
      <c r="BG833" s="162">
        <v>42212</v>
      </c>
      <c r="BH833" s="162" t="s">
        <v>1124</v>
      </c>
      <c r="BI833" s="95" t="s">
        <v>2023</v>
      </c>
      <c r="BJ833" s="99">
        <v>70.184299999999993</v>
      </c>
      <c r="BK833" s="307">
        <v>0.60519480519480495</v>
      </c>
      <c r="BL833" s="93" t="s">
        <v>1967</v>
      </c>
      <c r="BM833" s="55"/>
      <c r="BN833" s="55"/>
      <c r="BO833" s="358"/>
      <c r="BP833" s="358"/>
      <c r="BQ833" s="358"/>
      <c r="BR833" s="358"/>
      <c r="BS833" s="358"/>
      <c r="BT833" s="358"/>
      <c r="BU833" s="359"/>
      <c r="BV833" s="358"/>
      <c r="BW833" s="358"/>
      <c r="BX833" s="358"/>
      <c r="BY833" s="358"/>
      <c r="BZ833" s="358"/>
      <c r="CA833" s="358"/>
      <c r="CB833" s="359"/>
      <c r="CC833" s="64">
        <v>309</v>
      </c>
      <c r="CD833" s="64">
        <v>310</v>
      </c>
      <c r="CE833" s="64">
        <v>267</v>
      </c>
      <c r="CF833" s="64">
        <v>281</v>
      </c>
      <c r="CG833" s="64">
        <v>250</v>
      </c>
      <c r="CH833" s="64">
        <v>194</v>
      </c>
      <c r="CI833" s="64">
        <v>215</v>
      </c>
      <c r="CJ833" s="64">
        <v>229</v>
      </c>
      <c r="CK833" s="64">
        <v>225</v>
      </c>
      <c r="CL833" s="327">
        <v>259</v>
      </c>
      <c r="CM833" s="328" t="s">
        <v>2143</v>
      </c>
      <c r="CN833" s="328" t="s">
        <v>2143</v>
      </c>
      <c r="CO833" s="55" t="s">
        <v>2050</v>
      </c>
      <c r="CQ833" s="155"/>
      <c r="CR833" s="318">
        <f>VLOOKUP($C833,'[1]Prioritized List'!$B:$AP,39,FALSE)</f>
        <v>0</v>
      </c>
      <c r="CS833" s="331">
        <v>0</v>
      </c>
      <c r="CT833" s="214">
        <v>0</v>
      </c>
      <c r="CU833" s="302">
        <v>9</v>
      </c>
      <c r="CV833" s="302">
        <v>9</v>
      </c>
      <c r="CW833" s="353" t="s">
        <v>2143</v>
      </c>
      <c r="CY833" s="155"/>
      <c r="CZ833" s="155"/>
      <c r="DA833" s="155"/>
    </row>
    <row r="834" spans="1:105" s="153" customFormat="1">
      <c r="A834" s="55">
        <v>833</v>
      </c>
      <c r="B834" s="150" t="s">
        <v>1500</v>
      </c>
      <c r="C834" s="150" t="s">
        <v>1500</v>
      </c>
      <c r="D834" s="151" t="s">
        <v>29</v>
      </c>
      <c r="E834" s="152"/>
      <c r="G834" s="154"/>
      <c r="H834" s="154"/>
      <c r="I834" s="154"/>
      <c r="J834" s="155"/>
      <c r="K834" s="155" t="s">
        <v>41</v>
      </c>
      <c r="L834" s="155"/>
      <c r="M834" s="158" t="s">
        <v>495</v>
      </c>
      <c r="N834" s="160" t="s">
        <v>1657</v>
      </c>
      <c r="O834" s="159" t="s">
        <v>1662</v>
      </c>
      <c r="P834" s="160" t="s">
        <v>1663</v>
      </c>
      <c r="Q834" s="161" t="s">
        <v>1521</v>
      </c>
      <c r="R834" s="162">
        <v>41950</v>
      </c>
      <c r="S834" s="163" t="s">
        <v>837</v>
      </c>
      <c r="T834" s="166"/>
      <c r="U834" s="155" t="s">
        <v>66</v>
      </c>
      <c r="W834" s="167"/>
      <c r="X834" s="161" t="s">
        <v>1179</v>
      </c>
      <c r="Y834" s="155"/>
      <c r="Z834" s="155"/>
      <c r="AA834" s="162"/>
      <c r="AB834" s="162"/>
      <c r="AC834" s="269"/>
      <c r="AD834" s="162"/>
      <c r="AE834" s="168"/>
      <c r="AF834" s="282"/>
      <c r="AG834" s="282"/>
      <c r="AH834" s="167">
        <v>42005</v>
      </c>
      <c r="AJ834" s="168"/>
      <c r="AK834" s="162"/>
      <c r="AL834" s="162"/>
      <c r="AM834" s="71"/>
      <c r="AN834" s="71"/>
      <c r="AO834" s="162"/>
      <c r="AQ834" s="168"/>
      <c r="AR834" s="162"/>
      <c r="AS834" s="71"/>
      <c r="AT834" s="282"/>
      <c r="AU834" s="168"/>
      <c r="AW834" s="71"/>
      <c r="AX834" s="155"/>
      <c r="AY834">
        <v>25.458533333333335</v>
      </c>
      <c r="AZ834">
        <v>103.38698333333333</v>
      </c>
      <c r="BA834" s="157">
        <v>1890</v>
      </c>
      <c r="BB834" s="164">
        <v>1.5</v>
      </c>
      <c r="BC834" s="165"/>
      <c r="BD834" s="155" t="s">
        <v>74</v>
      </c>
      <c r="BE834" s="303">
        <v>8.3116071428571434</v>
      </c>
      <c r="BF834" s="296" t="s">
        <v>1967</v>
      </c>
      <c r="BG834" s="162">
        <v>42212</v>
      </c>
      <c r="BH834" s="162" t="s">
        <v>1124</v>
      </c>
      <c r="BI834" s="95" t="s">
        <v>2023</v>
      </c>
      <c r="BJ834" s="99">
        <v>56.611400000000003</v>
      </c>
      <c r="BK834" s="307">
        <v>0.59887005649717495</v>
      </c>
      <c r="BL834" s="93" t="s">
        <v>1967</v>
      </c>
      <c r="BM834" s="55"/>
      <c r="BN834" s="55"/>
      <c r="BO834" s="358"/>
      <c r="BP834" s="358"/>
      <c r="BQ834" s="358"/>
      <c r="BR834" s="358"/>
      <c r="BS834" s="358"/>
      <c r="BT834" s="358"/>
      <c r="BU834" s="359"/>
      <c r="BV834" s="358"/>
      <c r="BW834" s="358"/>
      <c r="BX834" s="358"/>
      <c r="BY834" s="358"/>
      <c r="BZ834" s="358"/>
      <c r="CA834" s="358"/>
      <c r="CB834" s="359"/>
      <c r="CC834" s="64">
        <v>309</v>
      </c>
      <c r="CD834" s="64">
        <v>310</v>
      </c>
      <c r="CE834" s="64">
        <v>267</v>
      </c>
      <c r="CF834" s="64">
        <v>281</v>
      </c>
      <c r="CG834" s="64">
        <v>250</v>
      </c>
      <c r="CH834" s="64">
        <v>194</v>
      </c>
      <c r="CI834" s="64">
        <v>215</v>
      </c>
      <c r="CJ834" s="64">
        <v>229</v>
      </c>
      <c r="CK834" s="64">
        <v>225</v>
      </c>
      <c r="CL834" s="327">
        <v>259</v>
      </c>
      <c r="CM834" s="328" t="s">
        <v>2143</v>
      </c>
      <c r="CN834" s="328" t="s">
        <v>2143</v>
      </c>
      <c r="CO834" s="55" t="s">
        <v>2050</v>
      </c>
      <c r="CQ834" s="155"/>
      <c r="CR834" s="318">
        <f>VLOOKUP($C834,'[1]Prioritized List'!$B:$AP,39,FALSE)</f>
        <v>0</v>
      </c>
      <c r="CS834" s="331">
        <v>0</v>
      </c>
      <c r="CT834" s="214">
        <v>0</v>
      </c>
      <c r="CU834" s="302">
        <v>9</v>
      </c>
      <c r="CV834" s="302">
        <v>9</v>
      </c>
      <c r="CW834" s="353" t="s">
        <v>2143</v>
      </c>
      <c r="CY834" s="155"/>
      <c r="CZ834" s="155"/>
      <c r="DA834" s="155"/>
    </row>
    <row r="835" spans="1:105" s="153" customFormat="1">
      <c r="A835" s="55">
        <v>834</v>
      </c>
      <c r="B835" s="150" t="s">
        <v>1501</v>
      </c>
      <c r="C835" s="150" t="s">
        <v>1501</v>
      </c>
      <c r="D835" s="151" t="s">
        <v>29</v>
      </c>
      <c r="E835" s="152"/>
      <c r="G835" s="154"/>
      <c r="H835" s="154"/>
      <c r="I835" s="154"/>
      <c r="J835" s="155"/>
      <c r="K835" s="155" t="s">
        <v>41</v>
      </c>
      <c r="L835" s="155"/>
      <c r="M835" s="158" t="s">
        <v>495</v>
      </c>
      <c r="N835" s="160" t="s">
        <v>1657</v>
      </c>
      <c r="O835" s="159" t="s">
        <v>1662</v>
      </c>
      <c r="P835" s="160" t="s">
        <v>1663</v>
      </c>
      <c r="Q835" s="161" t="s">
        <v>1521</v>
      </c>
      <c r="R835" s="162">
        <v>41950</v>
      </c>
      <c r="S835" s="163" t="s">
        <v>1527</v>
      </c>
      <c r="T835" s="166"/>
      <c r="U835" s="155" t="s">
        <v>66</v>
      </c>
      <c r="W835" s="167"/>
      <c r="X835" s="161" t="s">
        <v>1179</v>
      </c>
      <c r="Y835" s="155"/>
      <c r="Z835" s="155"/>
      <c r="AA835" s="162"/>
      <c r="AB835" s="162"/>
      <c r="AC835" s="269"/>
      <c r="AD835" s="162"/>
      <c r="AE835" s="168"/>
      <c r="AF835" s="282"/>
      <c r="AG835" s="282"/>
      <c r="AH835" s="167">
        <v>42005</v>
      </c>
      <c r="AJ835" s="168"/>
      <c r="AK835" s="162">
        <v>42101</v>
      </c>
      <c r="AL835" s="162"/>
      <c r="AM835" s="71">
        <v>2</v>
      </c>
      <c r="AN835" s="71"/>
      <c r="AO835" s="162">
        <v>42093</v>
      </c>
      <c r="AQ835" s="168"/>
      <c r="AR835" s="162">
        <v>42093</v>
      </c>
      <c r="AS835" s="71"/>
      <c r="AT835" s="282" t="s">
        <v>1967</v>
      </c>
      <c r="AU835" s="168"/>
      <c r="AW835" s="71"/>
      <c r="AX835" s="155" t="s">
        <v>1967</v>
      </c>
      <c r="AY835">
        <v>25.452033333333333</v>
      </c>
      <c r="AZ835">
        <v>103.41451666666667</v>
      </c>
      <c r="BA835" s="157">
        <v>1934</v>
      </c>
      <c r="BB835" s="164">
        <v>2.1</v>
      </c>
      <c r="BC835" s="165"/>
      <c r="BD835" s="155"/>
      <c r="BE835" s="303"/>
      <c r="BF835" s="296" t="s">
        <v>2015</v>
      </c>
      <c r="BG835" s="162"/>
      <c r="BH835" s="162"/>
      <c r="BI835" s="95"/>
      <c r="BJ835" s="99"/>
      <c r="BK835" s="307"/>
      <c r="BL835" s="93"/>
      <c r="BM835" s="55"/>
      <c r="BN835" s="55"/>
      <c r="BO835" s="358"/>
      <c r="BP835" s="358"/>
      <c r="BQ835" s="358"/>
      <c r="BR835" s="358"/>
      <c r="BS835" s="358"/>
      <c r="BT835" s="358"/>
      <c r="BU835" s="359"/>
      <c r="BV835" s="358"/>
      <c r="BW835" s="358"/>
      <c r="BX835" s="358"/>
      <c r="BY835" s="358"/>
      <c r="BZ835" s="358"/>
      <c r="CA835" s="358"/>
      <c r="CB835" s="359"/>
      <c r="CC835" s="64"/>
      <c r="CD835" s="64"/>
      <c r="CE835" s="64"/>
      <c r="CF835" s="64"/>
      <c r="CG835" s="64"/>
      <c r="CH835" s="64"/>
      <c r="CI835" s="64"/>
      <c r="CJ835" s="64"/>
      <c r="CK835" s="64"/>
      <c r="CL835" s="327"/>
      <c r="CM835" s="328" t="s">
        <v>2143</v>
      </c>
      <c r="CN835" s="328" t="s">
        <v>2143</v>
      </c>
      <c r="CO835" s="55" t="s">
        <v>2050</v>
      </c>
      <c r="CQ835" s="155"/>
      <c r="CR835" s="318" t="e">
        <f>VLOOKUP($C835,'[1]Prioritized List'!$B:$AP,39,FALSE)</f>
        <v>#N/A</v>
      </c>
      <c r="CS835" s="331">
        <v>0</v>
      </c>
      <c r="CT835" s="214">
        <v>0</v>
      </c>
      <c r="CU835" s="302">
        <v>9</v>
      </c>
      <c r="CV835" s="302">
        <v>9</v>
      </c>
      <c r="CW835" s="353" t="s">
        <v>2143</v>
      </c>
      <c r="CY835" s="155"/>
      <c r="CZ835" s="155"/>
      <c r="DA835" s="155"/>
    </row>
    <row r="836" spans="1:105" s="153" customFormat="1">
      <c r="A836" s="55">
        <v>835</v>
      </c>
      <c r="B836" s="150" t="s">
        <v>1502</v>
      </c>
      <c r="C836" s="150" t="s">
        <v>1502</v>
      </c>
      <c r="D836" s="151" t="s">
        <v>29</v>
      </c>
      <c r="E836" s="152"/>
      <c r="G836" s="154"/>
      <c r="H836" s="154"/>
      <c r="I836" s="154"/>
      <c r="J836" s="155"/>
      <c r="K836" s="155" t="s">
        <v>41</v>
      </c>
      <c r="L836" s="155"/>
      <c r="M836" s="158" t="s">
        <v>495</v>
      </c>
      <c r="N836" s="160" t="s">
        <v>1657</v>
      </c>
      <c r="O836" s="159" t="s">
        <v>1662</v>
      </c>
      <c r="P836" s="160" t="s">
        <v>1663</v>
      </c>
      <c r="Q836" s="161" t="s">
        <v>1521</v>
      </c>
      <c r="R836" s="162">
        <v>41950</v>
      </c>
      <c r="S836" s="163" t="s">
        <v>1527</v>
      </c>
      <c r="T836" s="166"/>
      <c r="U836" s="155" t="s">
        <v>66</v>
      </c>
      <c r="W836" s="167"/>
      <c r="X836" s="161" t="s">
        <v>1179</v>
      </c>
      <c r="Y836" s="155"/>
      <c r="Z836" s="155"/>
      <c r="AA836" s="162"/>
      <c r="AB836" s="162"/>
      <c r="AC836" s="269"/>
      <c r="AD836" s="162"/>
      <c r="AE836" s="168"/>
      <c r="AF836" s="282"/>
      <c r="AG836" s="282"/>
      <c r="AH836" s="167">
        <v>42005</v>
      </c>
      <c r="AJ836" s="168"/>
      <c r="AK836" s="162">
        <v>42101</v>
      </c>
      <c r="AL836" s="162" t="s">
        <v>2013</v>
      </c>
      <c r="AM836" s="71">
        <v>2</v>
      </c>
      <c r="AN836" s="71"/>
      <c r="AO836" s="162">
        <v>42093</v>
      </c>
      <c r="AQ836" s="168"/>
      <c r="AR836" s="162">
        <v>42093</v>
      </c>
      <c r="AS836" s="71"/>
      <c r="AT836" s="282" t="s">
        <v>1967</v>
      </c>
      <c r="AU836" s="168"/>
      <c r="AW836" s="71"/>
      <c r="AX836" s="155"/>
      <c r="AY836">
        <v>25.471500000000002</v>
      </c>
      <c r="AZ836">
        <v>103.51736666666666</v>
      </c>
      <c r="BA836" s="157">
        <v>1966</v>
      </c>
      <c r="BB836" s="164">
        <v>1.8</v>
      </c>
      <c r="BC836" s="165"/>
      <c r="BD836" s="155" t="s">
        <v>74</v>
      </c>
      <c r="BE836" s="303">
        <v>8.7701785714285698</v>
      </c>
      <c r="BF836" s="296" t="s">
        <v>2015</v>
      </c>
      <c r="BG836" s="162"/>
      <c r="BH836" s="162"/>
      <c r="BI836" s="95"/>
      <c r="BJ836" s="99"/>
      <c r="BK836" s="307"/>
      <c r="BL836" s="93"/>
      <c r="BM836" s="55"/>
      <c r="BN836" s="55"/>
      <c r="BO836" s="358"/>
      <c r="BP836" s="358"/>
      <c r="BQ836" s="358"/>
      <c r="BR836" s="358"/>
      <c r="BS836" s="358"/>
      <c r="BT836" s="358"/>
      <c r="BU836" s="359"/>
      <c r="BV836" s="358"/>
      <c r="BW836" s="358"/>
      <c r="BX836" s="358"/>
      <c r="BY836" s="358"/>
      <c r="BZ836" s="358"/>
      <c r="CA836" s="358"/>
      <c r="CB836" s="359"/>
      <c r="CC836" s="64"/>
      <c r="CD836" s="64"/>
      <c r="CE836" s="64"/>
      <c r="CF836" s="64"/>
      <c r="CG836" s="64"/>
      <c r="CH836" s="64"/>
      <c r="CI836" s="64"/>
      <c r="CJ836" s="64"/>
      <c r="CK836" s="64"/>
      <c r="CL836" s="327"/>
      <c r="CM836" s="328" t="s">
        <v>2143</v>
      </c>
      <c r="CN836" s="328" t="s">
        <v>2143</v>
      </c>
      <c r="CO836" s="55" t="s">
        <v>2050</v>
      </c>
      <c r="CQ836" s="155"/>
      <c r="CR836" s="318" t="e">
        <f>VLOOKUP($C836,'[1]Prioritized List'!$B:$AP,39,FALSE)</f>
        <v>#N/A</v>
      </c>
      <c r="CS836" s="331">
        <v>0</v>
      </c>
      <c r="CT836" s="214">
        <v>0</v>
      </c>
      <c r="CU836" s="302">
        <v>9</v>
      </c>
      <c r="CV836" s="302">
        <v>9</v>
      </c>
      <c r="CW836" s="353" t="s">
        <v>2143</v>
      </c>
      <c r="CY836" s="155"/>
      <c r="CZ836" s="155"/>
      <c r="DA836" s="155"/>
    </row>
    <row r="837" spans="1:105" s="153" customFormat="1">
      <c r="A837" s="55">
        <v>836</v>
      </c>
      <c r="B837" s="150" t="s">
        <v>1503</v>
      </c>
      <c r="C837" s="150" t="s">
        <v>1503</v>
      </c>
      <c r="D837" s="151" t="s">
        <v>29</v>
      </c>
      <c r="E837" s="152"/>
      <c r="G837" s="154"/>
      <c r="H837" s="154"/>
      <c r="I837" s="154"/>
      <c r="J837" s="155"/>
      <c r="K837" s="155" t="s">
        <v>41</v>
      </c>
      <c r="L837" s="155"/>
      <c r="M837" s="158" t="s">
        <v>495</v>
      </c>
      <c r="N837" s="160" t="s">
        <v>1657</v>
      </c>
      <c r="O837" s="159" t="s">
        <v>1662</v>
      </c>
      <c r="P837" s="160" t="s">
        <v>1663</v>
      </c>
      <c r="Q837" s="161" t="s">
        <v>1521</v>
      </c>
      <c r="R837" s="162">
        <v>41950</v>
      </c>
      <c r="S837" s="163" t="s">
        <v>1527</v>
      </c>
      <c r="T837" s="166"/>
      <c r="U837" s="155" t="s">
        <v>66</v>
      </c>
      <c r="W837" s="167"/>
      <c r="X837" s="161" t="s">
        <v>1179</v>
      </c>
      <c r="Y837" s="155"/>
      <c r="Z837" s="155"/>
      <c r="AA837" s="162"/>
      <c r="AB837" s="162"/>
      <c r="AC837" s="269"/>
      <c r="AD837" s="162"/>
      <c r="AE837" s="168"/>
      <c r="AF837" s="282"/>
      <c r="AG837" s="282"/>
      <c r="AH837" s="167">
        <v>42005</v>
      </c>
      <c r="AJ837" s="168"/>
      <c r="AK837" s="162">
        <v>42101</v>
      </c>
      <c r="AL837" s="162" t="s">
        <v>2013</v>
      </c>
      <c r="AM837" s="71">
        <v>2</v>
      </c>
      <c r="AN837" s="71">
        <v>1</v>
      </c>
      <c r="AO837" s="162">
        <v>42093</v>
      </c>
      <c r="AQ837" s="168"/>
      <c r="AR837" s="162">
        <v>42093</v>
      </c>
      <c r="AS837" s="71"/>
      <c r="AT837" s="282" t="s">
        <v>1967</v>
      </c>
      <c r="AU837" s="168"/>
      <c r="AW837" s="71"/>
      <c r="AX837" s="155" t="s">
        <v>1967</v>
      </c>
      <c r="AY837">
        <v>25.46916666666667</v>
      </c>
      <c r="AZ837">
        <v>103.52558333333333</v>
      </c>
      <c r="BA837" s="157">
        <v>1971</v>
      </c>
      <c r="BB837" s="164">
        <v>1.4</v>
      </c>
      <c r="BC837" s="165"/>
      <c r="BD837" s="155" t="s">
        <v>74</v>
      </c>
      <c r="BE837" s="303">
        <v>8.7510714285714268</v>
      </c>
      <c r="BF837" s="296" t="s">
        <v>1967</v>
      </c>
      <c r="BG837" s="162">
        <v>42212</v>
      </c>
      <c r="BH837" s="162" t="s">
        <v>1124</v>
      </c>
      <c r="BI837" s="95" t="s">
        <v>2023</v>
      </c>
      <c r="BJ837" s="99">
        <v>49.527900000000002</v>
      </c>
      <c r="BK837" s="307">
        <v>0.62264150943396201</v>
      </c>
      <c r="BL837" s="93" t="s">
        <v>1967</v>
      </c>
      <c r="BM837" s="55"/>
      <c r="BN837" s="55"/>
      <c r="BO837" s="358"/>
      <c r="BP837" s="358"/>
      <c r="BQ837" s="358"/>
      <c r="BR837" s="358"/>
      <c r="BS837" s="358"/>
      <c r="BT837" s="358"/>
      <c r="BU837" s="359"/>
      <c r="BV837" s="358"/>
      <c r="BW837" s="358"/>
      <c r="BX837" s="358"/>
      <c r="BY837" s="358"/>
      <c r="BZ837" s="358"/>
      <c r="CA837" s="358"/>
      <c r="CB837" s="359"/>
      <c r="CC837" s="64">
        <v>292</v>
      </c>
      <c r="CD837" s="64">
        <v>310</v>
      </c>
      <c r="CE837" s="64">
        <v>267</v>
      </c>
      <c r="CF837" s="64">
        <v>281</v>
      </c>
      <c r="CG837" s="64">
        <v>250</v>
      </c>
      <c r="CH837" s="64">
        <v>194</v>
      </c>
      <c r="CI837" s="64">
        <v>215</v>
      </c>
      <c r="CJ837" s="64">
        <v>229</v>
      </c>
      <c r="CK837" s="64">
        <v>225</v>
      </c>
      <c r="CL837" s="327">
        <v>259</v>
      </c>
      <c r="CM837" s="328" t="s">
        <v>2143</v>
      </c>
      <c r="CN837" s="328" t="s">
        <v>2143</v>
      </c>
      <c r="CO837" s="55" t="s">
        <v>2050</v>
      </c>
      <c r="CQ837" s="155"/>
      <c r="CR837" s="318">
        <f>VLOOKUP($C837,'[1]Prioritized List'!$B:$AP,39,FALSE)</f>
        <v>0</v>
      </c>
      <c r="CS837" s="331">
        <v>0</v>
      </c>
      <c r="CT837" s="214">
        <v>0</v>
      </c>
      <c r="CU837" s="302">
        <v>9</v>
      </c>
      <c r="CV837" s="302">
        <v>9</v>
      </c>
      <c r="CW837" s="353" t="s">
        <v>2143</v>
      </c>
      <c r="CY837" s="155"/>
      <c r="CZ837" s="155"/>
      <c r="DA837" s="155"/>
    </row>
    <row r="838" spans="1:105" s="153" customFormat="1">
      <c r="A838" s="55">
        <v>837</v>
      </c>
      <c r="B838" s="150" t="s">
        <v>1504</v>
      </c>
      <c r="C838" s="150" t="s">
        <v>1504</v>
      </c>
      <c r="D838" s="151" t="s">
        <v>29</v>
      </c>
      <c r="E838" s="152"/>
      <c r="G838" s="154"/>
      <c r="H838" s="154"/>
      <c r="I838" s="154"/>
      <c r="J838" s="155"/>
      <c r="K838" s="155" t="s">
        <v>41</v>
      </c>
      <c r="L838" s="155"/>
      <c r="M838" s="158" t="s">
        <v>495</v>
      </c>
      <c r="N838" s="160" t="s">
        <v>1657</v>
      </c>
      <c r="O838" s="159" t="s">
        <v>1662</v>
      </c>
      <c r="P838" s="160" t="s">
        <v>1663</v>
      </c>
      <c r="Q838" s="161" t="s">
        <v>1521</v>
      </c>
      <c r="R838" s="162">
        <v>41950</v>
      </c>
      <c r="S838" s="163" t="s">
        <v>1527</v>
      </c>
      <c r="T838" s="166"/>
      <c r="U838" s="155" t="s">
        <v>66</v>
      </c>
      <c r="W838" s="167"/>
      <c r="X838" s="161" t="s">
        <v>1179</v>
      </c>
      <c r="Y838" s="155"/>
      <c r="Z838" s="155"/>
      <c r="AA838" s="162"/>
      <c r="AB838" s="162"/>
      <c r="AC838" s="269"/>
      <c r="AD838" s="162"/>
      <c r="AE838" s="168"/>
      <c r="AF838" s="282"/>
      <c r="AG838" s="282"/>
      <c r="AH838" s="167">
        <v>42005</v>
      </c>
      <c r="AJ838" s="168"/>
      <c r="AK838" s="162">
        <v>42101</v>
      </c>
      <c r="AL838" s="162" t="s">
        <v>2013</v>
      </c>
      <c r="AM838" s="71">
        <v>2</v>
      </c>
      <c r="AN838" s="71">
        <v>4</v>
      </c>
      <c r="AO838" s="162">
        <v>42093</v>
      </c>
      <c r="AQ838" s="168"/>
      <c r="AR838" s="162">
        <v>42093</v>
      </c>
      <c r="AS838" s="71"/>
      <c r="AT838" s="282" t="s">
        <v>1967</v>
      </c>
      <c r="AU838" s="168"/>
      <c r="AW838" s="71"/>
      <c r="AX838" s="155" t="s">
        <v>1967</v>
      </c>
      <c r="AY838">
        <v>25.491599999999998</v>
      </c>
      <c r="AZ838">
        <v>103.70075</v>
      </c>
      <c r="BA838" s="157">
        <v>1965</v>
      </c>
      <c r="BB838" s="164">
        <v>1.7</v>
      </c>
      <c r="BC838" s="165"/>
      <c r="BD838" s="155" t="s">
        <v>74</v>
      </c>
      <c r="BE838" s="303">
        <v>8.7892857142857146</v>
      </c>
      <c r="BF838" s="296" t="s">
        <v>1967</v>
      </c>
      <c r="BG838" s="162">
        <v>42212</v>
      </c>
      <c r="BH838" s="162" t="s">
        <v>1124</v>
      </c>
      <c r="BI838" s="95" t="s">
        <v>2023</v>
      </c>
      <c r="BJ838" s="99">
        <v>107.0642</v>
      </c>
      <c r="BK838" s="307">
        <v>0.65964912280701804</v>
      </c>
      <c r="BL838" s="93" t="s">
        <v>1967</v>
      </c>
      <c r="BM838" s="55"/>
      <c r="BN838" s="55"/>
      <c r="BO838" s="358"/>
      <c r="BP838" s="358"/>
      <c r="BQ838" s="358"/>
      <c r="BR838" s="358"/>
      <c r="BS838" s="358"/>
      <c r="BT838" s="358"/>
      <c r="BU838" s="359"/>
      <c r="BV838" s="358"/>
      <c r="BW838" s="358"/>
      <c r="BX838" s="358"/>
      <c r="BY838" s="358"/>
      <c r="BZ838" s="358"/>
      <c r="CA838" s="358"/>
      <c r="CB838" s="359"/>
      <c r="CC838" s="64">
        <v>304</v>
      </c>
      <c r="CD838" s="64">
        <v>310</v>
      </c>
      <c r="CE838" s="64">
        <v>267</v>
      </c>
      <c r="CF838" s="64">
        <v>281</v>
      </c>
      <c r="CG838" s="64">
        <v>250</v>
      </c>
      <c r="CH838" s="64">
        <v>194</v>
      </c>
      <c r="CI838" s="64">
        <v>215</v>
      </c>
      <c r="CJ838" s="64">
        <v>229</v>
      </c>
      <c r="CK838" s="64">
        <v>225</v>
      </c>
      <c r="CL838" s="327">
        <v>260</v>
      </c>
      <c r="CM838" s="328" t="s">
        <v>2143</v>
      </c>
      <c r="CN838" s="328" t="s">
        <v>2143</v>
      </c>
      <c r="CO838" s="55" t="s">
        <v>2050</v>
      </c>
      <c r="CQ838" s="155"/>
      <c r="CR838" s="318">
        <f>VLOOKUP($C838,'[1]Prioritized List'!$B:$AP,39,FALSE)</f>
        <v>0</v>
      </c>
      <c r="CS838" s="331">
        <v>0</v>
      </c>
      <c r="CT838" s="214">
        <v>0</v>
      </c>
      <c r="CU838" s="302">
        <v>9</v>
      </c>
      <c r="CV838" s="302">
        <v>9</v>
      </c>
      <c r="CW838" s="353" t="s">
        <v>2143</v>
      </c>
      <c r="CY838" s="155"/>
      <c r="CZ838" s="155"/>
      <c r="DA838" s="155"/>
    </row>
    <row r="839" spans="1:105" s="153" customFormat="1">
      <c r="A839" s="55">
        <v>838</v>
      </c>
      <c r="B839" s="150" t="s">
        <v>1505</v>
      </c>
      <c r="C839" s="150" t="s">
        <v>1505</v>
      </c>
      <c r="D839" s="151" t="s">
        <v>29</v>
      </c>
      <c r="E839" s="152"/>
      <c r="G839" s="154"/>
      <c r="H839" s="154"/>
      <c r="I839" s="154"/>
      <c r="J839" s="155"/>
      <c r="K839" s="155" t="s">
        <v>41</v>
      </c>
      <c r="L839" s="155"/>
      <c r="M839" s="158" t="s">
        <v>495</v>
      </c>
      <c r="N839" s="160" t="s">
        <v>1657</v>
      </c>
      <c r="O839" s="159" t="s">
        <v>1662</v>
      </c>
      <c r="P839" s="160" t="s">
        <v>1663</v>
      </c>
      <c r="Q839" s="161" t="s">
        <v>1521</v>
      </c>
      <c r="R839" s="162">
        <v>41950</v>
      </c>
      <c r="S839" s="163" t="s">
        <v>1527</v>
      </c>
      <c r="T839" s="166"/>
      <c r="U839" s="155" t="s">
        <v>66</v>
      </c>
      <c r="W839" s="167"/>
      <c r="X839" s="161" t="s">
        <v>1179</v>
      </c>
      <c r="Y839" s="155"/>
      <c r="Z839" s="155"/>
      <c r="AA839" s="162"/>
      <c r="AB839" s="162"/>
      <c r="AC839" s="269"/>
      <c r="AD839" s="162"/>
      <c r="AE839" s="168"/>
      <c r="AF839" s="282"/>
      <c r="AG839" s="282"/>
      <c r="AH839" s="167">
        <v>42005</v>
      </c>
      <c r="AJ839" s="168"/>
      <c r="AK839" s="162">
        <v>42101</v>
      </c>
      <c r="AL839" s="162" t="s">
        <v>2013</v>
      </c>
      <c r="AM839" s="71">
        <v>2</v>
      </c>
      <c r="AN839" s="71">
        <v>4</v>
      </c>
      <c r="AO839" s="162">
        <v>42093</v>
      </c>
      <c r="AQ839" s="168"/>
      <c r="AR839" s="162">
        <v>42093</v>
      </c>
      <c r="AS839" s="71"/>
      <c r="AT839" s="282" t="s">
        <v>1967</v>
      </c>
      <c r="AU839" s="168"/>
      <c r="AW839" s="71"/>
      <c r="AX839" s="155" t="s">
        <v>1967</v>
      </c>
      <c r="AY839">
        <v>25.491666666666671</v>
      </c>
      <c r="AZ839">
        <v>103.70116666666667</v>
      </c>
      <c r="BA839" s="157">
        <v>1958</v>
      </c>
      <c r="BB839" s="164">
        <v>1.9</v>
      </c>
      <c r="BC839" s="165"/>
      <c r="BD839" s="155" t="s">
        <v>43</v>
      </c>
      <c r="BE839" s="303">
        <v>4.5666071428571424</v>
      </c>
      <c r="BF839" s="296" t="s">
        <v>1967</v>
      </c>
      <c r="BG839" s="162">
        <v>42212</v>
      </c>
      <c r="BH839" s="162" t="s">
        <v>1124</v>
      </c>
      <c r="BI839" s="95" t="s">
        <v>2023</v>
      </c>
      <c r="BJ839" s="99">
        <v>18.040599999999994</v>
      </c>
      <c r="BK839" s="307"/>
      <c r="BL839" s="93" t="s">
        <v>1967</v>
      </c>
      <c r="BM839" s="55"/>
      <c r="BN839" s="55"/>
      <c r="BO839" s="358"/>
      <c r="BP839" s="358"/>
      <c r="BQ839" s="358"/>
      <c r="BR839" s="358"/>
      <c r="BS839" s="358"/>
      <c r="BT839" s="358"/>
      <c r="BU839" s="359"/>
      <c r="BV839" s="358"/>
      <c r="BW839" s="358"/>
      <c r="BX839" s="358"/>
      <c r="BY839" s="358"/>
      <c r="BZ839" s="358"/>
      <c r="CA839" s="358"/>
      <c r="CB839" s="359"/>
      <c r="CC839" s="64">
        <v>309</v>
      </c>
      <c r="CD839" s="64">
        <v>310</v>
      </c>
      <c r="CE839" s="64">
        <v>267</v>
      </c>
      <c r="CF839" s="64">
        <v>281</v>
      </c>
      <c r="CG839" s="64">
        <v>250</v>
      </c>
      <c r="CH839" s="64">
        <v>194</v>
      </c>
      <c r="CI839" s="64">
        <v>215</v>
      </c>
      <c r="CJ839" s="64">
        <v>229</v>
      </c>
      <c r="CK839" s="64">
        <v>225</v>
      </c>
      <c r="CL839" s="327">
        <v>258</v>
      </c>
      <c r="CM839" s="328" t="s">
        <v>2143</v>
      </c>
      <c r="CN839" s="328" t="s">
        <v>2143</v>
      </c>
      <c r="CO839" s="55" t="s">
        <v>2050</v>
      </c>
      <c r="CQ839" s="155"/>
      <c r="CR839" s="318">
        <f>VLOOKUP($C839,'[1]Prioritized List'!$B:$AP,39,FALSE)</f>
        <v>0</v>
      </c>
      <c r="CS839" s="331">
        <v>0</v>
      </c>
      <c r="CT839" s="214">
        <v>0</v>
      </c>
      <c r="CU839" s="302">
        <v>9</v>
      </c>
      <c r="CV839" s="302">
        <v>9</v>
      </c>
      <c r="CW839" s="353" t="s">
        <v>2143</v>
      </c>
      <c r="CY839" s="155"/>
      <c r="CZ839" s="155"/>
      <c r="DA839" s="155"/>
    </row>
    <row r="840" spans="1:105" s="153" customFormat="1">
      <c r="A840" s="55">
        <v>839</v>
      </c>
      <c r="B840" s="150" t="s">
        <v>1506</v>
      </c>
      <c r="C840" s="150" t="s">
        <v>1506</v>
      </c>
      <c r="D840" s="151" t="s">
        <v>29</v>
      </c>
      <c r="E840" s="152"/>
      <c r="G840" s="154"/>
      <c r="H840" s="154"/>
      <c r="I840" s="154"/>
      <c r="J840" s="155"/>
      <c r="K840" s="155" t="s">
        <v>41</v>
      </c>
      <c r="L840" s="155"/>
      <c r="M840" s="158" t="s">
        <v>495</v>
      </c>
      <c r="N840" s="160" t="s">
        <v>1657</v>
      </c>
      <c r="O840" s="159" t="s">
        <v>1662</v>
      </c>
      <c r="P840" s="160"/>
      <c r="Q840" s="161" t="s">
        <v>1521</v>
      </c>
      <c r="R840" s="162">
        <v>41951</v>
      </c>
      <c r="S840" s="163" t="s">
        <v>1527</v>
      </c>
      <c r="T840" s="166"/>
      <c r="U840" s="155" t="s">
        <v>66</v>
      </c>
      <c r="W840" s="167"/>
      <c r="X840" s="161" t="s">
        <v>1179</v>
      </c>
      <c r="Y840" s="155"/>
      <c r="Z840" s="155"/>
      <c r="AA840" s="162"/>
      <c r="AB840" s="162"/>
      <c r="AC840" s="269"/>
      <c r="AD840" s="162"/>
      <c r="AE840" s="168"/>
      <c r="AF840" s="282"/>
      <c r="AG840" s="282"/>
      <c r="AH840" s="167">
        <v>42005</v>
      </c>
      <c r="AJ840" s="168"/>
      <c r="AK840" s="162">
        <v>42101</v>
      </c>
      <c r="AL840" s="162" t="s">
        <v>2013</v>
      </c>
      <c r="AM840" s="71">
        <v>2</v>
      </c>
      <c r="AN840" s="71">
        <v>3</v>
      </c>
      <c r="AO840" s="162">
        <v>42093</v>
      </c>
      <c r="AQ840" s="168"/>
      <c r="AR840" s="162">
        <v>42093</v>
      </c>
      <c r="AS840" s="71"/>
      <c r="AT840" s="282" t="s">
        <v>1967</v>
      </c>
      <c r="AU840" s="168"/>
      <c r="AW840" s="71"/>
      <c r="AX840" s="155" t="s">
        <v>1967</v>
      </c>
      <c r="AY840">
        <v>25.471299999999999</v>
      </c>
      <c r="AZ840">
        <v>103.84970000000001</v>
      </c>
      <c r="BA840" s="157">
        <v>1859</v>
      </c>
      <c r="BB840" s="164">
        <v>1.7</v>
      </c>
      <c r="BC840" s="165"/>
      <c r="BD840" s="155"/>
      <c r="BE840" s="303"/>
      <c r="BF840" s="296" t="s">
        <v>2015</v>
      </c>
      <c r="BG840" s="162"/>
      <c r="BH840" s="162"/>
      <c r="BI840" s="95"/>
      <c r="BJ840" s="99"/>
      <c r="BK840" s="307"/>
      <c r="BL840" s="93"/>
      <c r="BM840" s="55"/>
      <c r="BN840" s="55"/>
      <c r="BO840" s="358"/>
      <c r="BP840" s="358"/>
      <c r="BQ840" s="358"/>
      <c r="BR840" s="358"/>
      <c r="BS840" s="358"/>
      <c r="BT840" s="358"/>
      <c r="BU840" s="359"/>
      <c r="BV840" s="358"/>
      <c r="BW840" s="358"/>
      <c r="BX840" s="358"/>
      <c r="BY840" s="358"/>
      <c r="BZ840" s="358"/>
      <c r="CA840" s="358"/>
      <c r="CB840" s="359"/>
      <c r="CC840" s="64"/>
      <c r="CD840" s="64"/>
      <c r="CE840" s="64"/>
      <c r="CF840" s="64"/>
      <c r="CG840" s="64"/>
      <c r="CH840" s="64"/>
      <c r="CI840" s="64"/>
      <c r="CJ840" s="64"/>
      <c r="CK840" s="64"/>
      <c r="CL840" s="327"/>
      <c r="CM840" s="328" t="s">
        <v>2143</v>
      </c>
      <c r="CN840" s="328" t="s">
        <v>2143</v>
      </c>
      <c r="CO840" s="55" t="s">
        <v>2050</v>
      </c>
      <c r="CQ840" s="155"/>
      <c r="CR840" s="318" t="e">
        <f>VLOOKUP($C840,'[1]Prioritized List'!$B:$AP,39,FALSE)</f>
        <v>#N/A</v>
      </c>
      <c r="CS840" s="331">
        <v>0</v>
      </c>
      <c r="CT840" s="214">
        <v>0</v>
      </c>
      <c r="CU840" s="302">
        <v>9</v>
      </c>
      <c r="CV840" s="302">
        <v>9</v>
      </c>
      <c r="CW840" s="353" t="s">
        <v>2143</v>
      </c>
      <c r="CY840" s="155"/>
      <c r="CZ840" s="155"/>
      <c r="DA840" s="155"/>
    </row>
    <row r="841" spans="1:105" s="153" customFormat="1">
      <c r="A841" s="55">
        <v>840</v>
      </c>
      <c r="B841" s="150" t="s">
        <v>1507</v>
      </c>
      <c r="C841" s="150" t="s">
        <v>1507</v>
      </c>
      <c r="D841" s="151" t="s">
        <v>29</v>
      </c>
      <c r="E841" s="152"/>
      <c r="G841" s="154"/>
      <c r="H841" s="154"/>
      <c r="I841" s="154"/>
      <c r="J841" s="155"/>
      <c r="K841" s="155" t="s">
        <v>41</v>
      </c>
      <c r="L841" s="155"/>
      <c r="M841" s="158" t="s">
        <v>495</v>
      </c>
      <c r="N841" s="160" t="s">
        <v>1657</v>
      </c>
      <c r="O841" s="159" t="s">
        <v>1662</v>
      </c>
      <c r="P841" s="160"/>
      <c r="Q841" s="161" t="s">
        <v>1521</v>
      </c>
      <c r="R841" s="162">
        <v>41951</v>
      </c>
      <c r="S841" s="163" t="s">
        <v>1527</v>
      </c>
      <c r="T841" s="166"/>
      <c r="U841" s="155" t="s">
        <v>66</v>
      </c>
      <c r="W841" s="167"/>
      <c r="X841" s="161" t="s">
        <v>1179</v>
      </c>
      <c r="Y841" s="155"/>
      <c r="Z841" s="155"/>
      <c r="AA841" s="162"/>
      <c r="AB841" s="162"/>
      <c r="AC841" s="269"/>
      <c r="AD841" s="162"/>
      <c r="AE841" s="168"/>
      <c r="AF841" s="282"/>
      <c r="AG841" s="282"/>
      <c r="AH841" s="167">
        <v>42005</v>
      </c>
      <c r="AJ841" s="168"/>
      <c r="AK841" s="162">
        <v>42101</v>
      </c>
      <c r="AL841" s="162"/>
      <c r="AM841" s="71">
        <v>2</v>
      </c>
      <c r="AN841" s="71"/>
      <c r="AO841" s="162">
        <v>42093</v>
      </c>
      <c r="AQ841" s="168"/>
      <c r="AR841" s="162">
        <v>42093</v>
      </c>
      <c r="AS841" s="71"/>
      <c r="AT841" s="282" t="s">
        <v>1967</v>
      </c>
      <c r="AU841" s="168"/>
      <c r="AW841" s="71"/>
      <c r="AX841" s="155"/>
      <c r="AY841">
        <v>25.402050000000003</v>
      </c>
      <c r="AZ841">
        <v>103.84181666666666</v>
      </c>
      <c r="BA841" s="157">
        <v>1867</v>
      </c>
      <c r="BB841" s="164">
        <v>1.6</v>
      </c>
      <c r="BC841" s="165"/>
      <c r="BD841" s="155" t="s">
        <v>74</v>
      </c>
      <c r="BE841" s="303">
        <v>8.6555357142857137</v>
      </c>
      <c r="BF841" s="296" t="s">
        <v>1967</v>
      </c>
      <c r="BG841" s="162">
        <v>42212</v>
      </c>
      <c r="BH841" s="162" t="s">
        <v>1124</v>
      </c>
      <c r="BI841" s="95" t="s">
        <v>2023</v>
      </c>
      <c r="BJ841" s="99">
        <v>49.984899999999996</v>
      </c>
      <c r="BK841" s="307">
        <v>0.62616822429906505</v>
      </c>
      <c r="BL841" s="93" t="s">
        <v>1967</v>
      </c>
      <c r="BM841" s="55"/>
      <c r="BN841" s="55"/>
      <c r="BO841" s="358"/>
      <c r="BP841" s="358"/>
      <c r="BQ841" s="358"/>
      <c r="BR841" s="358"/>
      <c r="BS841" s="358"/>
      <c r="BT841" s="358"/>
      <c r="BU841" s="359"/>
      <c r="BV841" s="358"/>
      <c r="BW841" s="358"/>
      <c r="BX841" s="358"/>
      <c r="BY841" s="358"/>
      <c r="BZ841" s="358"/>
      <c r="CA841" s="358"/>
      <c r="CB841" s="359"/>
      <c r="CC841" s="64">
        <v>304</v>
      </c>
      <c r="CD841" s="64">
        <v>310</v>
      </c>
      <c r="CE841" s="64">
        <v>267</v>
      </c>
      <c r="CF841" s="64">
        <v>281</v>
      </c>
      <c r="CG841" s="64">
        <v>250</v>
      </c>
      <c r="CH841" s="64">
        <v>194</v>
      </c>
      <c r="CI841" s="64">
        <v>215</v>
      </c>
      <c r="CJ841" s="64">
        <v>229</v>
      </c>
      <c r="CK841" s="64">
        <v>225</v>
      </c>
      <c r="CL841" s="327">
        <v>260</v>
      </c>
      <c r="CM841" s="328" t="s">
        <v>2143</v>
      </c>
      <c r="CN841" s="328" t="s">
        <v>2143</v>
      </c>
      <c r="CO841" s="55" t="s">
        <v>2050</v>
      </c>
      <c r="CQ841" s="155"/>
      <c r="CR841" s="318">
        <f>VLOOKUP($C841,'[1]Prioritized List'!$B:$AP,39,FALSE)</f>
        <v>0</v>
      </c>
      <c r="CS841" s="331">
        <v>0</v>
      </c>
      <c r="CT841" s="214">
        <v>0</v>
      </c>
      <c r="CU841" s="302">
        <v>9</v>
      </c>
      <c r="CV841" s="302">
        <v>9</v>
      </c>
      <c r="CW841" s="353" t="s">
        <v>2143</v>
      </c>
      <c r="CY841" s="155"/>
      <c r="CZ841" s="155"/>
      <c r="DA841" s="155"/>
    </row>
    <row r="842" spans="1:105" s="153" customFormat="1">
      <c r="A842" s="55">
        <v>841</v>
      </c>
      <c r="B842" s="150" t="s">
        <v>1508</v>
      </c>
      <c r="C842" s="150" t="s">
        <v>1508</v>
      </c>
      <c r="D842" s="151" t="s">
        <v>29</v>
      </c>
      <c r="E842" s="152"/>
      <c r="G842" s="154"/>
      <c r="H842" s="154"/>
      <c r="I842" s="154"/>
      <c r="J842" s="155"/>
      <c r="K842" s="155" t="s">
        <v>41</v>
      </c>
      <c r="L842" s="155"/>
      <c r="M842" s="158" t="s">
        <v>495</v>
      </c>
      <c r="N842" s="160" t="s">
        <v>1657</v>
      </c>
      <c r="O842" s="159" t="s">
        <v>1662</v>
      </c>
      <c r="P842" s="160"/>
      <c r="Q842" s="161" t="s">
        <v>1521</v>
      </c>
      <c r="R842" s="162">
        <v>41951</v>
      </c>
      <c r="S842" s="163" t="s">
        <v>1527</v>
      </c>
      <c r="T842" s="166"/>
      <c r="U842" s="155" t="s">
        <v>66</v>
      </c>
      <c r="W842" s="167"/>
      <c r="X842" s="161" t="s">
        <v>1179</v>
      </c>
      <c r="Y842" s="155"/>
      <c r="Z842" s="155"/>
      <c r="AA842" s="162"/>
      <c r="AB842" s="162"/>
      <c r="AC842" s="269"/>
      <c r="AD842" s="162"/>
      <c r="AE842" s="168"/>
      <c r="AF842" s="282"/>
      <c r="AG842" s="282"/>
      <c r="AH842" s="167">
        <v>42005</v>
      </c>
      <c r="AJ842" s="168"/>
      <c r="AK842" s="162">
        <v>42101</v>
      </c>
      <c r="AL842" s="162"/>
      <c r="AM842" s="71">
        <v>2</v>
      </c>
      <c r="AN842" s="71"/>
      <c r="AO842" s="162">
        <v>42093</v>
      </c>
      <c r="AQ842" s="168"/>
      <c r="AR842" s="162">
        <v>42093</v>
      </c>
      <c r="AS842" s="71"/>
      <c r="AT842" s="282" t="s">
        <v>1967</v>
      </c>
      <c r="AU842" s="168"/>
      <c r="AW842" s="71"/>
      <c r="AX842" s="155"/>
      <c r="AY842">
        <v>25.325333333333333</v>
      </c>
      <c r="AZ842">
        <v>103.83753333333334</v>
      </c>
      <c r="BA842" s="157">
        <v>1861</v>
      </c>
      <c r="BB842" s="164">
        <v>1.7</v>
      </c>
      <c r="BC842" s="165"/>
      <c r="BD842" s="155"/>
      <c r="BE842" s="303"/>
      <c r="BF842" s="296" t="s">
        <v>1967</v>
      </c>
      <c r="BG842" s="162">
        <v>42212</v>
      </c>
      <c r="BH842" s="162" t="s">
        <v>1124</v>
      </c>
      <c r="BI842" s="95" t="s">
        <v>2023</v>
      </c>
      <c r="BJ842" s="99">
        <v>72.3322</v>
      </c>
      <c r="BK842" s="307">
        <v>0.56410256410256399</v>
      </c>
      <c r="BL842" s="93" t="s">
        <v>1967</v>
      </c>
      <c r="BM842" s="55"/>
      <c r="BN842" s="55"/>
      <c r="BO842" s="358"/>
      <c r="BP842" s="358"/>
      <c r="BQ842" s="358"/>
      <c r="BR842" s="358"/>
      <c r="BS842" s="358"/>
      <c r="BT842" s="358"/>
      <c r="BU842" s="359"/>
      <c r="BV842" s="358"/>
      <c r="BW842" s="358"/>
      <c r="BX842" s="358"/>
      <c r="BY842" s="358"/>
      <c r="BZ842" s="358"/>
      <c r="CA842" s="358"/>
      <c r="CB842" s="359"/>
      <c r="CC842" s="64">
        <v>309</v>
      </c>
      <c r="CD842" s="64">
        <v>310</v>
      </c>
      <c r="CE842" s="64">
        <v>267</v>
      </c>
      <c r="CF842" s="64">
        <v>281</v>
      </c>
      <c r="CG842" s="64">
        <v>250</v>
      </c>
      <c r="CH842" s="64">
        <v>194</v>
      </c>
      <c r="CI842" s="64">
        <v>215</v>
      </c>
      <c r="CJ842" s="64">
        <v>229</v>
      </c>
      <c r="CK842" s="64">
        <v>225</v>
      </c>
      <c r="CL842" s="327">
        <v>259</v>
      </c>
      <c r="CM842" s="328" t="s">
        <v>2143</v>
      </c>
      <c r="CN842" s="328" t="s">
        <v>2143</v>
      </c>
      <c r="CO842" s="55" t="s">
        <v>2050</v>
      </c>
      <c r="CQ842" s="155"/>
      <c r="CR842" s="318">
        <f>VLOOKUP($C842,'[1]Prioritized List'!$B:$AP,39,FALSE)</f>
        <v>0</v>
      </c>
      <c r="CS842" s="331">
        <v>0</v>
      </c>
      <c r="CT842" s="214">
        <v>0</v>
      </c>
      <c r="CU842" s="302">
        <v>9</v>
      </c>
      <c r="CV842" s="302">
        <v>9</v>
      </c>
      <c r="CW842" s="353" t="s">
        <v>2143</v>
      </c>
      <c r="CY842" s="155"/>
      <c r="CZ842" s="155"/>
      <c r="DA842" s="155"/>
    </row>
    <row r="843" spans="1:105" s="153" customFormat="1">
      <c r="A843" s="55">
        <v>842</v>
      </c>
      <c r="B843" s="150" t="s">
        <v>1509</v>
      </c>
      <c r="C843" s="150" t="s">
        <v>1509</v>
      </c>
      <c r="D843" s="151" t="s">
        <v>29</v>
      </c>
      <c r="E843" s="152"/>
      <c r="G843" s="154"/>
      <c r="H843" s="154"/>
      <c r="I843" s="154"/>
      <c r="J843" s="155"/>
      <c r="K843" s="155" t="s">
        <v>41</v>
      </c>
      <c r="L843" s="155"/>
      <c r="M843" s="158" t="s">
        <v>495</v>
      </c>
      <c r="N843" s="160" t="s">
        <v>1657</v>
      </c>
      <c r="O843" s="159" t="s">
        <v>1662</v>
      </c>
      <c r="P843" s="160"/>
      <c r="Q843" s="161" t="s">
        <v>1521</v>
      </c>
      <c r="R843" s="162">
        <v>41951</v>
      </c>
      <c r="S843" s="163" t="s">
        <v>1527</v>
      </c>
      <c r="T843" s="166"/>
      <c r="U843" s="155" t="s">
        <v>66</v>
      </c>
      <c r="W843" s="167"/>
      <c r="X843" s="161" t="s">
        <v>1179</v>
      </c>
      <c r="Y843" s="155"/>
      <c r="Z843" s="155"/>
      <c r="AA843" s="162"/>
      <c r="AB843" s="162"/>
      <c r="AC843" s="269"/>
      <c r="AD843" s="162"/>
      <c r="AE843" s="168"/>
      <c r="AF843" s="282"/>
      <c r="AG843" s="282"/>
      <c r="AH843" s="167">
        <v>42005</v>
      </c>
      <c r="AJ843" s="168"/>
      <c r="AK843" s="162">
        <v>42101</v>
      </c>
      <c r="AL843" s="162" t="s">
        <v>2013</v>
      </c>
      <c r="AM843" s="71">
        <v>2</v>
      </c>
      <c r="AN843" s="71">
        <v>1</v>
      </c>
      <c r="AO843" s="162">
        <v>42093</v>
      </c>
      <c r="AQ843" s="168"/>
      <c r="AR843" s="162">
        <v>42093</v>
      </c>
      <c r="AS843" s="71"/>
      <c r="AT843" s="282" t="s">
        <v>1967</v>
      </c>
      <c r="AU843" s="168"/>
      <c r="AW843" s="71"/>
      <c r="AX843" s="155" t="s">
        <v>1967</v>
      </c>
      <c r="AY843">
        <v>25.243283333333331</v>
      </c>
      <c r="AZ843">
        <v>103.84806666666668</v>
      </c>
      <c r="BA843" s="157">
        <v>1894</v>
      </c>
      <c r="BB843" s="164">
        <v>1.9</v>
      </c>
      <c r="BC843" s="165"/>
      <c r="BD843" s="155" t="s">
        <v>74</v>
      </c>
      <c r="BE843" s="303">
        <v>8.7892857142857146</v>
      </c>
      <c r="BF843" s="296" t="s">
        <v>1967</v>
      </c>
      <c r="BG843" s="162">
        <v>42212</v>
      </c>
      <c r="BH843" s="162" t="s">
        <v>1124</v>
      </c>
      <c r="BI843" s="95" t="s">
        <v>2023</v>
      </c>
      <c r="BJ843" s="99">
        <v>268.8879</v>
      </c>
      <c r="BK843" s="307">
        <v>0.50207468879668005</v>
      </c>
      <c r="BL843" s="93" t="s">
        <v>1967</v>
      </c>
      <c r="BM843" s="55"/>
      <c r="BN843" s="55"/>
      <c r="BO843" s="358"/>
      <c r="BP843" s="358"/>
      <c r="BQ843" s="358"/>
      <c r="BR843" s="358"/>
      <c r="BS843" s="358"/>
      <c r="BT843" s="358"/>
      <c r="BU843" s="359"/>
      <c r="BV843" s="358"/>
      <c r="BW843" s="358"/>
      <c r="BX843" s="358"/>
      <c r="BY843" s="358"/>
      <c r="BZ843" s="358"/>
      <c r="CA843" s="358"/>
      <c r="CB843" s="359"/>
      <c r="CC843" s="64">
        <v>309</v>
      </c>
      <c r="CD843" s="64">
        <v>310</v>
      </c>
      <c r="CE843" s="64">
        <v>267</v>
      </c>
      <c r="CF843" s="64">
        <v>281</v>
      </c>
      <c r="CG843" s="64">
        <v>250</v>
      </c>
      <c r="CH843" s="64">
        <v>194</v>
      </c>
      <c r="CI843" s="64">
        <v>215</v>
      </c>
      <c r="CJ843" s="64">
        <v>229</v>
      </c>
      <c r="CK843" s="64">
        <v>225</v>
      </c>
      <c r="CL843" s="327">
        <v>259</v>
      </c>
      <c r="CM843" s="328" t="s">
        <v>2143</v>
      </c>
      <c r="CN843" s="328" t="s">
        <v>2143</v>
      </c>
      <c r="CO843" s="55" t="s">
        <v>2050</v>
      </c>
      <c r="CQ843" s="155"/>
      <c r="CR843" s="318">
        <f>VLOOKUP($C843,'[1]Prioritized List'!$B:$AP,39,FALSE)</f>
        <v>0</v>
      </c>
      <c r="CS843" s="331">
        <v>0</v>
      </c>
      <c r="CT843" s="214">
        <v>0</v>
      </c>
      <c r="CU843" s="302">
        <v>9</v>
      </c>
      <c r="CV843" s="302">
        <v>9</v>
      </c>
      <c r="CW843" s="353" t="s">
        <v>2143</v>
      </c>
      <c r="CY843" s="155"/>
      <c r="CZ843" s="155"/>
      <c r="DA843" s="155"/>
    </row>
    <row r="844" spans="1:105" s="153" customFormat="1">
      <c r="A844" s="55">
        <v>843</v>
      </c>
      <c r="B844" s="150" t="s">
        <v>1510</v>
      </c>
      <c r="C844" s="150" t="s">
        <v>1510</v>
      </c>
      <c r="D844" s="151" t="s">
        <v>29</v>
      </c>
      <c r="E844" s="152"/>
      <c r="G844" s="154"/>
      <c r="H844" s="154"/>
      <c r="I844" s="154"/>
      <c r="J844" s="155"/>
      <c r="K844" s="155" t="s">
        <v>41</v>
      </c>
      <c r="L844" s="155"/>
      <c r="M844" s="158" t="s">
        <v>495</v>
      </c>
      <c r="N844" s="160" t="s">
        <v>1657</v>
      </c>
      <c r="O844" s="159" t="s">
        <v>1662</v>
      </c>
      <c r="P844" s="160" t="s">
        <v>1664</v>
      </c>
      <c r="Q844" s="161" t="s">
        <v>1521</v>
      </c>
      <c r="R844" s="162">
        <v>41951</v>
      </c>
      <c r="S844" s="163" t="s">
        <v>1527</v>
      </c>
      <c r="T844" s="166"/>
      <c r="U844" s="155" t="s">
        <v>66</v>
      </c>
      <c r="W844" s="167"/>
      <c r="X844" s="161" t="s">
        <v>1179</v>
      </c>
      <c r="Y844" s="155"/>
      <c r="Z844" s="155"/>
      <c r="AA844" s="162"/>
      <c r="AB844" s="162"/>
      <c r="AC844" s="269"/>
      <c r="AD844" s="162"/>
      <c r="AE844" s="168"/>
      <c r="AF844" s="282"/>
      <c r="AG844" s="282"/>
      <c r="AH844" s="167">
        <v>42005</v>
      </c>
      <c r="AJ844" s="168"/>
      <c r="AK844" s="162">
        <v>42101</v>
      </c>
      <c r="AL844" s="162" t="s">
        <v>2013</v>
      </c>
      <c r="AM844" s="71">
        <v>2</v>
      </c>
      <c r="AN844" s="71">
        <v>2</v>
      </c>
      <c r="AO844" s="162">
        <v>42093</v>
      </c>
      <c r="AQ844" s="168"/>
      <c r="AR844" s="162">
        <v>42093</v>
      </c>
      <c r="AS844" s="71"/>
      <c r="AT844" s="282" t="s">
        <v>1967</v>
      </c>
      <c r="AU844" s="168"/>
      <c r="AW844" s="71"/>
      <c r="AX844" s="155" t="s">
        <v>1967</v>
      </c>
      <c r="AY844">
        <v>25.130533333333336</v>
      </c>
      <c r="AZ844">
        <v>103.76338333333332</v>
      </c>
      <c r="BA844" s="157">
        <v>1836</v>
      </c>
      <c r="BB844" s="164">
        <v>1.5</v>
      </c>
      <c r="BC844" s="165"/>
      <c r="BD844" s="155" t="s">
        <v>2028</v>
      </c>
      <c r="BE844" s="303">
        <v>6.0951785714285709</v>
      </c>
      <c r="BF844" s="296" t="s">
        <v>1967</v>
      </c>
      <c r="BG844" s="162">
        <v>42212</v>
      </c>
      <c r="BH844" s="162" t="s">
        <v>1124</v>
      </c>
      <c r="BI844" s="95" t="s">
        <v>2023</v>
      </c>
      <c r="BJ844" s="99">
        <v>57.799599999999998</v>
      </c>
      <c r="BK844" s="307">
        <v>0.61989342806394299</v>
      </c>
      <c r="BL844" s="93" t="s">
        <v>1967</v>
      </c>
      <c r="BM844" s="55"/>
      <c r="BN844" s="55"/>
      <c r="BO844" s="358"/>
      <c r="BP844" s="358"/>
      <c r="BQ844" s="358"/>
      <c r="BR844" s="358"/>
      <c r="BS844" s="358"/>
      <c r="BT844" s="358"/>
      <c r="BU844" s="359"/>
      <c r="BV844" s="358"/>
      <c r="BW844" s="358"/>
      <c r="BX844" s="358"/>
      <c r="BY844" s="358"/>
      <c r="BZ844" s="358"/>
      <c r="CA844" s="358"/>
      <c r="CB844" s="359"/>
      <c r="CC844" s="64">
        <v>304</v>
      </c>
      <c r="CD844" s="64">
        <v>310</v>
      </c>
      <c r="CE844" s="64">
        <v>267</v>
      </c>
      <c r="CF844" s="64">
        <v>281</v>
      </c>
      <c r="CG844" s="64">
        <v>250</v>
      </c>
      <c r="CH844" s="64">
        <v>194</v>
      </c>
      <c r="CI844" s="64">
        <v>215</v>
      </c>
      <c r="CJ844" s="64">
        <v>229</v>
      </c>
      <c r="CK844" s="64">
        <v>225</v>
      </c>
      <c r="CL844" s="327">
        <v>260</v>
      </c>
      <c r="CM844" s="328" t="s">
        <v>2143</v>
      </c>
      <c r="CN844" s="328" t="s">
        <v>2143</v>
      </c>
      <c r="CO844" s="55" t="s">
        <v>2050</v>
      </c>
      <c r="CQ844" s="155"/>
      <c r="CR844" s="318">
        <f>VLOOKUP($C844,'[1]Prioritized List'!$B:$AP,39,FALSE)</f>
        <v>0</v>
      </c>
      <c r="CS844" s="331">
        <v>0</v>
      </c>
      <c r="CT844" s="214">
        <v>0</v>
      </c>
      <c r="CU844" s="302">
        <v>9</v>
      </c>
      <c r="CV844" s="302">
        <v>9</v>
      </c>
      <c r="CW844" s="353" t="s">
        <v>2143</v>
      </c>
      <c r="CY844" s="155"/>
      <c r="CZ844" s="155"/>
      <c r="DA844" s="155"/>
    </row>
    <row r="845" spans="1:105" s="153" customFormat="1">
      <c r="A845" s="55">
        <v>844</v>
      </c>
      <c r="B845" s="150" t="s">
        <v>1511</v>
      </c>
      <c r="C845" s="150" t="s">
        <v>1511</v>
      </c>
      <c r="D845" s="151" t="s">
        <v>29</v>
      </c>
      <c r="E845" s="152"/>
      <c r="G845" s="154"/>
      <c r="H845" s="154"/>
      <c r="I845" s="154"/>
      <c r="J845" s="155"/>
      <c r="K845" s="155" t="s">
        <v>41</v>
      </c>
      <c r="L845" s="155"/>
      <c r="M845" s="158" t="s">
        <v>495</v>
      </c>
      <c r="N845" s="160" t="s">
        <v>1657</v>
      </c>
      <c r="O845" s="159" t="s">
        <v>1662</v>
      </c>
      <c r="P845" s="160" t="s">
        <v>1664</v>
      </c>
      <c r="Q845" s="161" t="s">
        <v>1521</v>
      </c>
      <c r="R845" s="162">
        <v>41951</v>
      </c>
      <c r="S845" s="163" t="s">
        <v>1527</v>
      </c>
      <c r="T845" s="166"/>
      <c r="U845" s="155" t="s">
        <v>66</v>
      </c>
      <c r="W845" s="167"/>
      <c r="X845" s="161" t="s">
        <v>1179</v>
      </c>
      <c r="Y845" s="155"/>
      <c r="Z845" s="155"/>
      <c r="AA845" s="162"/>
      <c r="AB845" s="162"/>
      <c r="AC845" s="269"/>
      <c r="AD845" s="162"/>
      <c r="AE845" s="168"/>
      <c r="AF845" s="282"/>
      <c r="AG845" s="282"/>
      <c r="AH845" s="167">
        <v>42005</v>
      </c>
      <c r="AJ845" s="168"/>
      <c r="AK845" s="162">
        <v>42101</v>
      </c>
      <c r="AL845" s="162" t="s">
        <v>2013</v>
      </c>
      <c r="AM845" s="71">
        <v>2</v>
      </c>
      <c r="AN845" s="71">
        <v>4</v>
      </c>
      <c r="AO845" s="162">
        <v>42093</v>
      </c>
      <c r="AQ845" s="168"/>
      <c r="AR845" s="162">
        <v>42093</v>
      </c>
      <c r="AS845" s="71"/>
      <c r="AT845" s="282" t="s">
        <v>1967</v>
      </c>
      <c r="AU845" s="168"/>
      <c r="AW845" s="71"/>
      <c r="AX845" s="155" t="s">
        <v>1967</v>
      </c>
      <c r="AY845">
        <v>25.103733333333331</v>
      </c>
      <c r="AZ845">
        <v>103.71958333333332</v>
      </c>
      <c r="BA845" s="157">
        <v>1890</v>
      </c>
      <c r="BB845" s="164">
        <v>2</v>
      </c>
      <c r="BC845" s="165"/>
      <c r="BD845" s="155" t="s">
        <v>74</v>
      </c>
      <c r="BE845" s="303">
        <v>8.1587499999999995</v>
      </c>
      <c r="BF845" s="296" t="s">
        <v>1967</v>
      </c>
      <c r="BG845" s="162">
        <v>42212</v>
      </c>
      <c r="BH845" s="162" t="s">
        <v>1124</v>
      </c>
      <c r="BI845" s="95" t="s">
        <v>2023</v>
      </c>
      <c r="BJ845" s="99">
        <v>88.052999999999997</v>
      </c>
      <c r="BK845" s="307">
        <v>0.55066079295154202</v>
      </c>
      <c r="BL845" s="93" t="s">
        <v>1967</v>
      </c>
      <c r="BM845" s="55"/>
      <c r="BN845" s="55"/>
      <c r="BO845" s="358"/>
      <c r="BP845" s="358"/>
      <c r="BQ845" s="358"/>
      <c r="BR845" s="358"/>
      <c r="BS845" s="358"/>
      <c r="BT845" s="358"/>
      <c r="BU845" s="359"/>
      <c r="BV845" s="358"/>
      <c r="BW845" s="358"/>
      <c r="BX845" s="358"/>
      <c r="BY845" s="358"/>
      <c r="BZ845" s="358"/>
      <c r="CA845" s="358"/>
      <c r="CB845" s="359"/>
      <c r="CC845" s="64">
        <v>309</v>
      </c>
      <c r="CD845" s="64">
        <v>310</v>
      </c>
      <c r="CE845" s="64">
        <v>267</v>
      </c>
      <c r="CF845" s="64">
        <v>281</v>
      </c>
      <c r="CG845" s="64">
        <v>250</v>
      </c>
      <c r="CH845" s="64">
        <v>194</v>
      </c>
      <c r="CI845" s="64">
        <v>215</v>
      </c>
      <c r="CJ845" s="64">
        <v>229</v>
      </c>
      <c r="CK845" s="64">
        <v>225</v>
      </c>
      <c r="CL845" s="327">
        <v>259</v>
      </c>
      <c r="CM845" s="328" t="s">
        <v>2143</v>
      </c>
      <c r="CN845" s="328" t="s">
        <v>2143</v>
      </c>
      <c r="CO845" s="55" t="s">
        <v>2050</v>
      </c>
      <c r="CQ845" s="155"/>
      <c r="CR845" s="318">
        <f>VLOOKUP($C845,'[1]Prioritized List'!$B:$AP,39,FALSE)</f>
        <v>0</v>
      </c>
      <c r="CS845" s="331">
        <v>0</v>
      </c>
      <c r="CT845" s="214">
        <v>0</v>
      </c>
      <c r="CU845" s="302">
        <v>9</v>
      </c>
      <c r="CV845" s="302">
        <v>9</v>
      </c>
      <c r="CW845" s="353" t="s">
        <v>2143</v>
      </c>
      <c r="CY845" s="155"/>
      <c r="CZ845" s="155"/>
      <c r="DA845" s="155"/>
    </row>
    <row r="846" spans="1:105" s="153" customFormat="1">
      <c r="A846" s="55">
        <v>845</v>
      </c>
      <c r="B846" s="150" t="s">
        <v>1512</v>
      </c>
      <c r="C846" s="150" t="s">
        <v>1512</v>
      </c>
      <c r="D846" s="151" t="s">
        <v>29</v>
      </c>
      <c r="E846" s="152"/>
      <c r="G846" s="154"/>
      <c r="H846" s="154"/>
      <c r="I846" s="154"/>
      <c r="J846" s="155"/>
      <c r="K846" s="155" t="s">
        <v>41</v>
      </c>
      <c r="L846" s="155"/>
      <c r="M846" s="158" t="s">
        <v>495</v>
      </c>
      <c r="N846" s="160" t="s">
        <v>1657</v>
      </c>
      <c r="O846" s="159" t="s">
        <v>1662</v>
      </c>
      <c r="P846" s="160" t="s">
        <v>1664</v>
      </c>
      <c r="Q846" s="161" t="s">
        <v>1521</v>
      </c>
      <c r="R846" s="162">
        <v>41951</v>
      </c>
      <c r="S846" s="163" t="s">
        <v>1527</v>
      </c>
      <c r="T846" s="166"/>
      <c r="U846" s="155" t="s">
        <v>66</v>
      </c>
      <c r="W846" s="167"/>
      <c r="X846" s="161" t="s">
        <v>1179</v>
      </c>
      <c r="Y846" s="155"/>
      <c r="Z846" s="155"/>
      <c r="AA846" s="162"/>
      <c r="AB846" s="162"/>
      <c r="AC846" s="269"/>
      <c r="AD846" s="162"/>
      <c r="AE846" s="168"/>
      <c r="AF846" s="282"/>
      <c r="AG846" s="282"/>
      <c r="AH846" s="167">
        <v>42005</v>
      </c>
      <c r="AJ846" s="168"/>
      <c r="AK846" s="162">
        <v>42101</v>
      </c>
      <c r="AL846" s="162"/>
      <c r="AM846" s="71">
        <v>2</v>
      </c>
      <c r="AN846" s="71"/>
      <c r="AO846" s="162">
        <v>42093</v>
      </c>
      <c r="AQ846" s="168"/>
      <c r="AR846" s="162">
        <v>42093</v>
      </c>
      <c r="AS846" s="71"/>
      <c r="AT846" s="282" t="s">
        <v>1967</v>
      </c>
      <c r="AU846" s="168"/>
      <c r="AW846" s="71"/>
      <c r="AX846" s="155"/>
      <c r="AY846">
        <v>24.957266666666666</v>
      </c>
      <c r="AZ846">
        <v>103.59335</v>
      </c>
      <c r="BA846" s="157">
        <v>1851</v>
      </c>
      <c r="BB846" s="164">
        <v>1.5</v>
      </c>
      <c r="BC846" s="165"/>
      <c r="BD846" s="155" t="s">
        <v>74</v>
      </c>
      <c r="BE846" s="303">
        <v>8.5026785714285715</v>
      </c>
      <c r="BF846" s="296" t="s">
        <v>1967</v>
      </c>
      <c r="BG846" s="162">
        <v>42212</v>
      </c>
      <c r="BH846" s="162" t="s">
        <v>1124</v>
      </c>
      <c r="BI846" s="95" t="s">
        <v>2023</v>
      </c>
      <c r="BJ846" s="99">
        <v>33.624299999999991</v>
      </c>
      <c r="BK846" s="307"/>
      <c r="BL846" s="93" t="s">
        <v>1967</v>
      </c>
      <c r="BM846" s="55"/>
      <c r="BN846" s="55"/>
      <c r="BO846" s="358"/>
      <c r="BP846" s="358"/>
      <c r="BQ846" s="358"/>
      <c r="BR846" s="358"/>
      <c r="BS846" s="358"/>
      <c r="BT846" s="358"/>
      <c r="BU846" s="359"/>
      <c r="BV846" s="358"/>
      <c r="BW846" s="358"/>
      <c r="BX846" s="358"/>
      <c r="BY846" s="358"/>
      <c r="BZ846" s="358"/>
      <c r="CA846" s="358"/>
      <c r="CB846" s="359"/>
      <c r="CC846" s="64">
        <v>309</v>
      </c>
      <c r="CD846" s="64">
        <v>310</v>
      </c>
      <c r="CE846" s="64">
        <v>267</v>
      </c>
      <c r="CF846" s="64">
        <v>281</v>
      </c>
      <c r="CG846" s="64">
        <v>250</v>
      </c>
      <c r="CH846" s="64">
        <v>194</v>
      </c>
      <c r="CI846" s="64">
        <v>215</v>
      </c>
      <c r="CJ846" s="64">
        <v>229</v>
      </c>
      <c r="CK846" s="64">
        <v>225</v>
      </c>
      <c r="CL846" s="327">
        <v>258</v>
      </c>
      <c r="CM846" s="328" t="s">
        <v>2143</v>
      </c>
      <c r="CN846" s="328" t="s">
        <v>2143</v>
      </c>
      <c r="CO846" s="55" t="s">
        <v>2050</v>
      </c>
      <c r="CQ846" s="155"/>
      <c r="CR846" s="318">
        <f>VLOOKUP($C846,'[1]Prioritized List'!$B:$AP,39,FALSE)</f>
        <v>0</v>
      </c>
      <c r="CS846" s="331">
        <v>0</v>
      </c>
      <c r="CT846" s="214">
        <v>0</v>
      </c>
      <c r="CU846" s="302">
        <v>9</v>
      </c>
      <c r="CV846" s="302">
        <v>9</v>
      </c>
      <c r="CW846" s="353" t="s">
        <v>2143</v>
      </c>
      <c r="CY846" s="155"/>
      <c r="CZ846" s="155"/>
      <c r="DA846" s="155"/>
    </row>
    <row r="847" spans="1:105" s="153" customFormat="1">
      <c r="A847" s="55">
        <v>846</v>
      </c>
      <c r="B847" s="288" t="s">
        <v>1513</v>
      </c>
      <c r="C847" s="150" t="s">
        <v>1513</v>
      </c>
      <c r="D847" s="151" t="s">
        <v>29</v>
      </c>
      <c r="E847" s="152"/>
      <c r="G847" s="154"/>
      <c r="H847" s="154"/>
      <c r="I847" s="154"/>
      <c r="J847" s="155"/>
      <c r="K847" s="155" t="s">
        <v>41</v>
      </c>
      <c r="L847" s="155"/>
      <c r="M847" s="158" t="s">
        <v>495</v>
      </c>
      <c r="N847" s="160" t="s">
        <v>1657</v>
      </c>
      <c r="O847" s="159" t="s">
        <v>1662</v>
      </c>
      <c r="P847" s="160" t="s">
        <v>1664</v>
      </c>
      <c r="Q847" s="161" t="s">
        <v>1521</v>
      </c>
      <c r="R847" s="162">
        <v>41951</v>
      </c>
      <c r="S847" s="163" t="s">
        <v>1527</v>
      </c>
      <c r="T847" s="166"/>
      <c r="U847" s="155" t="s">
        <v>66</v>
      </c>
      <c r="W847" s="167"/>
      <c r="X847" s="161" t="s">
        <v>1179</v>
      </c>
      <c r="Y847" s="155"/>
      <c r="Z847" s="155"/>
      <c r="AA847" s="162"/>
      <c r="AB847" s="162"/>
      <c r="AC847" s="269"/>
      <c r="AD847" s="162"/>
      <c r="AE847" s="168"/>
      <c r="AF847" s="282"/>
      <c r="AG847" s="282"/>
      <c r="AH847" s="167">
        <v>42005</v>
      </c>
      <c r="AJ847" s="168"/>
      <c r="AK847" s="162">
        <v>42101</v>
      </c>
      <c r="AL847" s="162"/>
      <c r="AM847" s="71">
        <v>2</v>
      </c>
      <c r="AN847" s="71"/>
      <c r="AO847" s="162">
        <v>42093</v>
      </c>
      <c r="AQ847" s="168"/>
      <c r="AR847" s="162">
        <v>42093</v>
      </c>
      <c r="AS847" s="71"/>
      <c r="AT847" s="282" t="s">
        <v>1967</v>
      </c>
      <c r="AU847" s="168"/>
      <c r="AW847" s="71"/>
      <c r="AX847" s="155"/>
      <c r="AY847">
        <v>24.895133333333334</v>
      </c>
      <c r="AZ847">
        <v>103.49896666666666</v>
      </c>
      <c r="BA847" s="157">
        <v>1873</v>
      </c>
      <c r="BB847" s="164">
        <v>2.1</v>
      </c>
      <c r="BC847" s="165"/>
      <c r="BD847" s="155" t="s">
        <v>1965</v>
      </c>
      <c r="BE847" s="303">
        <v>6.9549999999999992</v>
      </c>
      <c r="BF847" s="296" t="s">
        <v>1967</v>
      </c>
      <c r="BG847" s="162">
        <v>42212</v>
      </c>
      <c r="BH847" s="162" t="s">
        <v>1124</v>
      </c>
      <c r="BI847" s="95" t="s">
        <v>2023</v>
      </c>
      <c r="BJ847" s="99">
        <v>43.724000000000004</v>
      </c>
      <c r="BK847" s="307">
        <v>0.60990712074303399</v>
      </c>
      <c r="BL847" s="93" t="s">
        <v>1967</v>
      </c>
      <c r="BM847" s="55"/>
      <c r="BN847" s="55"/>
      <c r="BO847" s="358"/>
      <c r="BP847" s="358"/>
      <c r="BQ847" s="358"/>
      <c r="BR847" s="358"/>
      <c r="BS847" s="358"/>
      <c r="BT847" s="358"/>
      <c r="BU847" s="359"/>
      <c r="BV847" s="358"/>
      <c r="BW847" s="358"/>
      <c r="BX847" s="358"/>
      <c r="BY847" s="358"/>
      <c r="BZ847" s="358"/>
      <c r="CA847" s="358"/>
      <c r="CB847" s="359"/>
      <c r="CC847" s="64">
        <v>309</v>
      </c>
      <c r="CD847" s="64">
        <v>310</v>
      </c>
      <c r="CE847" s="64">
        <v>267</v>
      </c>
      <c r="CF847" s="64">
        <v>281</v>
      </c>
      <c r="CG847" s="64">
        <v>250</v>
      </c>
      <c r="CH847" s="64">
        <v>194</v>
      </c>
      <c r="CI847" s="64">
        <v>215</v>
      </c>
      <c r="CJ847" s="64">
        <v>229</v>
      </c>
      <c r="CK847" s="64">
        <v>225</v>
      </c>
      <c r="CL847" s="327">
        <v>259</v>
      </c>
      <c r="CM847" s="328" t="s">
        <v>2143</v>
      </c>
      <c r="CN847" s="328" t="s">
        <v>2143</v>
      </c>
      <c r="CO847" s="55" t="s">
        <v>2050</v>
      </c>
      <c r="CQ847" s="155"/>
      <c r="CR847" s="318">
        <f>VLOOKUP($C847,'[1]Prioritized List'!$B:$AP,39,FALSE)</f>
        <v>0</v>
      </c>
      <c r="CS847" s="331">
        <v>0</v>
      </c>
      <c r="CT847" s="214">
        <v>0</v>
      </c>
      <c r="CU847" s="302">
        <v>9</v>
      </c>
      <c r="CV847" s="302">
        <v>9</v>
      </c>
      <c r="CW847" s="353" t="s">
        <v>2143</v>
      </c>
      <c r="CY847" s="155"/>
      <c r="CZ847" s="155"/>
      <c r="DA847" s="155"/>
    </row>
    <row r="848" spans="1:105" s="153" customFormat="1">
      <c r="A848" s="55">
        <v>847</v>
      </c>
      <c r="B848" s="150" t="s">
        <v>1514</v>
      </c>
      <c r="C848" s="150" t="s">
        <v>1514</v>
      </c>
      <c r="D848" s="151" t="s">
        <v>29</v>
      </c>
      <c r="E848" s="152"/>
      <c r="G848" s="154"/>
      <c r="H848" s="154"/>
      <c r="I848" s="154"/>
      <c r="J848" s="155"/>
      <c r="K848" s="155" t="s">
        <v>41</v>
      </c>
      <c r="L848" s="155"/>
      <c r="M848" s="158" t="s">
        <v>495</v>
      </c>
      <c r="N848" s="160" t="s">
        <v>1657</v>
      </c>
      <c r="O848" s="159" t="s">
        <v>1658</v>
      </c>
      <c r="P848" s="160" t="s">
        <v>1665</v>
      </c>
      <c r="Q848" s="161" t="s">
        <v>1521</v>
      </c>
      <c r="R848" s="162">
        <v>41951</v>
      </c>
      <c r="S848" s="163" t="s">
        <v>1527</v>
      </c>
      <c r="T848" s="166"/>
      <c r="U848" s="155" t="s">
        <v>66</v>
      </c>
      <c r="W848" s="167"/>
      <c r="X848" s="161" t="s">
        <v>1179</v>
      </c>
      <c r="Y848" s="155"/>
      <c r="Z848" s="155"/>
      <c r="AA848" s="162"/>
      <c r="AB848" s="162"/>
      <c r="AC848" s="269"/>
      <c r="AD848" s="162"/>
      <c r="AE848" s="168"/>
      <c r="AF848" s="282"/>
      <c r="AG848" s="282"/>
      <c r="AH848" s="167">
        <v>42005</v>
      </c>
      <c r="AJ848" s="168"/>
      <c r="AK848" s="162">
        <v>42101</v>
      </c>
      <c r="AL848" s="162" t="s">
        <v>2013</v>
      </c>
      <c r="AM848" s="71">
        <v>2</v>
      </c>
      <c r="AN848" s="71">
        <v>1</v>
      </c>
      <c r="AO848" s="162">
        <v>42093</v>
      </c>
      <c r="AQ848" s="168"/>
      <c r="AR848" s="162">
        <v>42093</v>
      </c>
      <c r="AS848" s="71"/>
      <c r="AT848" s="282" t="s">
        <v>1967</v>
      </c>
      <c r="AU848" s="168"/>
      <c r="AW848" s="71"/>
      <c r="AX848" s="155" t="s">
        <v>1967</v>
      </c>
      <c r="AY848">
        <v>24.890050000000002</v>
      </c>
      <c r="AZ848">
        <v>103.41975000000001</v>
      </c>
      <c r="BA848" s="157">
        <v>1893</v>
      </c>
      <c r="BB848" s="164">
        <v>1.5</v>
      </c>
      <c r="BC848" s="165"/>
      <c r="BD848" s="155" t="s">
        <v>74</v>
      </c>
      <c r="BE848" s="303">
        <v>8.1969642857142837</v>
      </c>
      <c r="BF848" s="296" t="s">
        <v>1967</v>
      </c>
      <c r="BG848" s="162">
        <v>42212</v>
      </c>
      <c r="BH848" s="162" t="s">
        <v>1124</v>
      </c>
      <c r="BI848" s="95" t="s">
        <v>2023</v>
      </c>
      <c r="BJ848" s="99">
        <v>33.212999999999994</v>
      </c>
      <c r="BK848" s="93"/>
      <c r="BL848" s="93" t="s">
        <v>1967</v>
      </c>
      <c r="BM848" s="55"/>
      <c r="BN848" s="55"/>
      <c r="BO848" s="358"/>
      <c r="BP848" s="358"/>
      <c r="BQ848" s="358"/>
      <c r="BR848" s="358"/>
      <c r="BS848" s="358"/>
      <c r="BT848" s="358"/>
      <c r="BU848" s="359"/>
      <c r="BV848" s="358"/>
      <c r="BW848" s="358"/>
      <c r="BX848" s="358"/>
      <c r="BY848" s="358"/>
      <c r="BZ848" s="358"/>
      <c r="CA848" s="358"/>
      <c r="CB848" s="359"/>
      <c r="CC848" s="64">
        <v>309</v>
      </c>
      <c r="CD848" s="64">
        <v>310</v>
      </c>
      <c r="CE848" s="64">
        <v>267</v>
      </c>
      <c r="CF848" s="64">
        <v>281</v>
      </c>
      <c r="CG848" s="64">
        <v>250</v>
      </c>
      <c r="CH848" s="64">
        <v>194</v>
      </c>
      <c r="CI848" s="64">
        <v>215</v>
      </c>
      <c r="CJ848" s="64">
        <v>229</v>
      </c>
      <c r="CK848" s="64">
        <v>225</v>
      </c>
      <c r="CL848" s="327">
        <v>258</v>
      </c>
      <c r="CM848" s="328" t="s">
        <v>2143</v>
      </c>
      <c r="CN848" s="328" t="s">
        <v>2143</v>
      </c>
      <c r="CO848" s="55" t="s">
        <v>2050</v>
      </c>
      <c r="CQ848" s="155"/>
      <c r="CR848" s="318">
        <f>VLOOKUP($C848,'[1]Prioritized List'!$B:$AP,39,FALSE)</f>
        <v>0</v>
      </c>
      <c r="CS848" s="331">
        <v>0</v>
      </c>
      <c r="CT848" s="214">
        <v>0</v>
      </c>
      <c r="CU848" s="302">
        <v>9</v>
      </c>
      <c r="CV848" s="302">
        <v>9</v>
      </c>
      <c r="CW848" s="353" t="s">
        <v>2143</v>
      </c>
      <c r="CY848" s="155"/>
      <c r="CZ848" s="155"/>
      <c r="DA848" s="155"/>
    </row>
    <row r="849" spans="1:105" s="153" customFormat="1">
      <c r="A849" s="55">
        <v>848</v>
      </c>
      <c r="B849" s="150" t="s">
        <v>1515</v>
      </c>
      <c r="C849" s="150" t="s">
        <v>1515</v>
      </c>
      <c r="D849" s="151" t="s">
        <v>29</v>
      </c>
      <c r="E849" s="152"/>
      <c r="G849" s="154"/>
      <c r="H849" s="154"/>
      <c r="I849" s="154"/>
      <c r="J849" s="155"/>
      <c r="K849" s="155" t="s">
        <v>41</v>
      </c>
      <c r="L849" s="155"/>
      <c r="M849" s="158" t="s">
        <v>495</v>
      </c>
      <c r="N849" s="160" t="s">
        <v>1657</v>
      </c>
      <c r="O849" s="159" t="s">
        <v>1658</v>
      </c>
      <c r="P849" s="160" t="s">
        <v>1665</v>
      </c>
      <c r="Q849" s="161" t="s">
        <v>1521</v>
      </c>
      <c r="R849" s="162">
        <v>41951</v>
      </c>
      <c r="S849" s="163" t="s">
        <v>1527</v>
      </c>
      <c r="T849" s="166"/>
      <c r="U849" s="155" t="s">
        <v>66</v>
      </c>
      <c r="W849" s="167"/>
      <c r="X849" s="161" t="s">
        <v>1179</v>
      </c>
      <c r="Y849" s="155"/>
      <c r="Z849" s="155"/>
      <c r="AA849" s="162"/>
      <c r="AB849" s="162"/>
      <c r="AC849" s="269"/>
      <c r="AD849" s="162"/>
      <c r="AE849" s="168"/>
      <c r="AF849" s="282"/>
      <c r="AG849" s="282"/>
      <c r="AH849" s="167">
        <v>42005</v>
      </c>
      <c r="AJ849" s="168"/>
      <c r="AK849" s="162">
        <v>42101</v>
      </c>
      <c r="AL849" s="162" t="s">
        <v>2013</v>
      </c>
      <c r="AM849" s="71">
        <v>2</v>
      </c>
      <c r="AN849" s="71">
        <v>1</v>
      </c>
      <c r="AO849" s="162">
        <v>42093</v>
      </c>
      <c r="AQ849" s="168"/>
      <c r="AR849" s="162">
        <v>42093</v>
      </c>
      <c r="AS849" s="71"/>
      <c r="AT849" s="282" t="s">
        <v>1967</v>
      </c>
      <c r="AU849" s="168"/>
      <c r="AW849" s="71"/>
      <c r="AX849" s="155" t="s">
        <v>1967</v>
      </c>
      <c r="AY849">
        <v>24.867133333333332</v>
      </c>
      <c r="AZ849">
        <v>103.37994999999999</v>
      </c>
      <c r="BA849" s="157">
        <v>1853</v>
      </c>
      <c r="BB849" s="164">
        <v>1.8</v>
      </c>
      <c r="BC849" s="165"/>
      <c r="BD849" s="155" t="s">
        <v>74</v>
      </c>
      <c r="BE849" s="303">
        <v>8.4262499999999996</v>
      </c>
      <c r="BF849" s="296" t="s">
        <v>1967</v>
      </c>
      <c r="BG849" s="162">
        <v>42212</v>
      </c>
      <c r="BH849" s="162" t="s">
        <v>1124</v>
      </c>
      <c r="BI849" s="95">
        <v>42325</v>
      </c>
      <c r="BJ849" s="304">
        <v>6.0903999999999989</v>
      </c>
      <c r="BK849" s="93"/>
      <c r="BL849" s="93" t="s">
        <v>1967</v>
      </c>
      <c r="BM849" s="55"/>
      <c r="BN849" s="55"/>
      <c r="BO849" s="358"/>
      <c r="BP849" s="358"/>
      <c r="BQ849" s="358"/>
      <c r="BR849" s="358"/>
      <c r="BS849" s="358"/>
      <c r="BT849" s="358"/>
      <c r="BU849" s="359"/>
      <c r="BV849" s="358"/>
      <c r="BW849" s="358"/>
      <c r="BX849" s="358"/>
      <c r="BY849" s="358"/>
      <c r="BZ849" s="358"/>
      <c r="CA849" s="358"/>
      <c r="CB849" s="359"/>
      <c r="CC849" s="64">
        <v>309</v>
      </c>
      <c r="CD849" s="64">
        <v>310</v>
      </c>
      <c r="CE849" s="64">
        <v>267</v>
      </c>
      <c r="CF849" s="64">
        <v>281</v>
      </c>
      <c r="CG849" s="64">
        <v>250</v>
      </c>
      <c r="CH849" s="64">
        <v>194</v>
      </c>
      <c r="CI849" s="64">
        <v>215</v>
      </c>
      <c r="CJ849" s="64">
        <v>229</v>
      </c>
      <c r="CK849" s="64">
        <v>0</v>
      </c>
      <c r="CL849" s="327">
        <v>259</v>
      </c>
      <c r="CM849" s="328" t="s">
        <v>2143</v>
      </c>
      <c r="CN849" s="328" t="s">
        <v>2143</v>
      </c>
      <c r="CO849" s="55" t="s">
        <v>2050</v>
      </c>
      <c r="CQ849" s="155"/>
      <c r="CR849" s="318">
        <f>VLOOKUP($C849,'[1]Prioritized List'!$B:$AP,39,FALSE)</f>
        <v>0</v>
      </c>
      <c r="CS849" s="331">
        <v>0</v>
      </c>
      <c r="CT849" s="214">
        <v>0</v>
      </c>
      <c r="CU849" s="302">
        <v>9</v>
      </c>
      <c r="CV849" s="302">
        <v>9</v>
      </c>
      <c r="CW849" s="353" t="s">
        <v>2143</v>
      </c>
      <c r="CY849" s="155"/>
      <c r="CZ849" s="155"/>
      <c r="DA849" s="155"/>
    </row>
    <row r="850" spans="1:105" s="153" customFormat="1">
      <c r="A850" s="55">
        <v>849</v>
      </c>
      <c r="B850" s="150" t="s">
        <v>1516</v>
      </c>
      <c r="C850" s="150" t="s">
        <v>1516</v>
      </c>
      <c r="D850" s="151" t="s">
        <v>29</v>
      </c>
      <c r="E850" s="152"/>
      <c r="G850" s="154"/>
      <c r="H850" s="154"/>
      <c r="I850" s="154"/>
      <c r="J850" s="155"/>
      <c r="K850" s="155" t="s">
        <v>41</v>
      </c>
      <c r="L850" s="155"/>
      <c r="M850" s="158" t="s">
        <v>495</v>
      </c>
      <c r="N850" s="160" t="s">
        <v>1657</v>
      </c>
      <c r="O850" s="159" t="s">
        <v>1658</v>
      </c>
      <c r="P850" s="160" t="s">
        <v>1666</v>
      </c>
      <c r="Q850" s="161" t="s">
        <v>1521</v>
      </c>
      <c r="R850" s="162">
        <v>41951</v>
      </c>
      <c r="S850" s="163" t="s">
        <v>1527</v>
      </c>
      <c r="T850" s="166"/>
      <c r="U850" s="155" t="s">
        <v>66</v>
      </c>
      <c r="W850" s="167"/>
      <c r="X850" s="161" t="s">
        <v>1179</v>
      </c>
      <c r="Y850" s="155"/>
      <c r="Z850" s="155"/>
      <c r="AA850" s="162"/>
      <c r="AB850" s="162"/>
      <c r="AC850" s="269"/>
      <c r="AD850" s="162"/>
      <c r="AE850" s="168"/>
      <c r="AF850" s="282"/>
      <c r="AG850" s="282"/>
      <c r="AH850" s="167">
        <v>42005</v>
      </c>
      <c r="AJ850" s="168"/>
      <c r="AK850" s="162">
        <v>42101</v>
      </c>
      <c r="AL850" s="162"/>
      <c r="AM850" s="71">
        <v>2</v>
      </c>
      <c r="AN850" s="71"/>
      <c r="AO850" s="162">
        <v>42093</v>
      </c>
      <c r="AQ850" s="168"/>
      <c r="AR850" s="162">
        <v>42093</v>
      </c>
      <c r="AS850" s="71"/>
      <c r="AT850" s="282" t="s">
        <v>1967</v>
      </c>
      <c r="AU850" s="168"/>
      <c r="AW850" s="71"/>
      <c r="AX850" s="155"/>
      <c r="AY850">
        <v>24.916883333333331</v>
      </c>
      <c r="AZ850">
        <v>103.19696666666665</v>
      </c>
      <c r="BA850" s="157">
        <v>1558</v>
      </c>
      <c r="BB850" s="164">
        <v>1.7</v>
      </c>
      <c r="BC850" s="165"/>
      <c r="BD850" s="155"/>
      <c r="BE850" s="303"/>
      <c r="BF850" s="296" t="s">
        <v>2015</v>
      </c>
      <c r="BG850" s="162"/>
      <c r="BH850" s="162"/>
      <c r="BI850" s="95"/>
      <c r="BJ850" s="99"/>
      <c r="BK850" s="93"/>
      <c r="BL850" s="93"/>
      <c r="BM850" s="55"/>
      <c r="BN850" s="55"/>
      <c r="BO850" s="358"/>
      <c r="BP850" s="358"/>
      <c r="BQ850" s="358"/>
      <c r="BR850" s="358"/>
      <c r="BS850" s="358"/>
      <c r="BT850" s="358"/>
      <c r="BU850" s="359"/>
      <c r="BV850" s="358"/>
      <c r="BW850" s="358"/>
      <c r="BX850" s="358"/>
      <c r="BY850" s="358"/>
      <c r="BZ850" s="358"/>
      <c r="CA850" s="358"/>
      <c r="CB850" s="359"/>
      <c r="CC850" s="64"/>
      <c r="CD850" s="64"/>
      <c r="CE850" s="64"/>
      <c r="CF850" s="64"/>
      <c r="CG850" s="64"/>
      <c r="CH850" s="64"/>
      <c r="CI850" s="64"/>
      <c r="CJ850" s="64"/>
      <c r="CK850" s="64"/>
      <c r="CL850" s="327"/>
      <c r="CM850" s="328" t="s">
        <v>2143</v>
      </c>
      <c r="CN850" s="328" t="s">
        <v>2143</v>
      </c>
      <c r="CO850" s="55" t="s">
        <v>2050</v>
      </c>
      <c r="CQ850" s="155"/>
      <c r="CR850" s="318" t="e">
        <f>VLOOKUP($C850,'[1]Prioritized List'!$B:$AP,39,FALSE)</f>
        <v>#N/A</v>
      </c>
      <c r="CS850" s="331">
        <v>0</v>
      </c>
      <c r="CT850" s="214">
        <v>0</v>
      </c>
      <c r="CU850" s="302">
        <v>9</v>
      </c>
      <c r="CV850" s="302">
        <v>9</v>
      </c>
      <c r="CW850" s="353" t="s">
        <v>2143</v>
      </c>
      <c r="CY850" s="155"/>
      <c r="CZ850" s="155"/>
      <c r="DA850" s="155"/>
    </row>
    <row r="851" spans="1:105" s="153" customFormat="1">
      <c r="A851" s="55">
        <v>850</v>
      </c>
      <c r="B851" s="150" t="s">
        <v>1517</v>
      </c>
      <c r="C851" s="150" t="s">
        <v>1517</v>
      </c>
      <c r="D851" s="151" t="s">
        <v>29</v>
      </c>
      <c r="E851" s="152"/>
      <c r="G851" s="154"/>
      <c r="H851" s="154"/>
      <c r="I851" s="154"/>
      <c r="J851" s="155"/>
      <c r="K851" s="155" t="s">
        <v>41</v>
      </c>
      <c r="L851" s="155"/>
      <c r="M851" s="158" t="s">
        <v>495</v>
      </c>
      <c r="N851" s="160" t="s">
        <v>1657</v>
      </c>
      <c r="O851" s="159" t="s">
        <v>1658</v>
      </c>
      <c r="P851" s="160" t="s">
        <v>1667</v>
      </c>
      <c r="Q851" s="161" t="s">
        <v>1521</v>
      </c>
      <c r="R851" s="162">
        <v>41951</v>
      </c>
      <c r="S851" s="163" t="s">
        <v>1527</v>
      </c>
      <c r="T851" s="166"/>
      <c r="U851" s="155" t="s">
        <v>66</v>
      </c>
      <c r="W851" s="167"/>
      <c r="X851" s="161" t="s">
        <v>1179</v>
      </c>
      <c r="Y851" s="155"/>
      <c r="Z851" s="155"/>
      <c r="AA851" s="162"/>
      <c r="AB851" s="162"/>
      <c r="AC851" s="269"/>
      <c r="AD851" s="162"/>
      <c r="AE851" s="168"/>
      <c r="AF851" s="282"/>
      <c r="AG851" s="282"/>
      <c r="AH851" s="162"/>
      <c r="AI851" s="167"/>
      <c r="AJ851" s="168"/>
      <c r="AK851" s="162"/>
      <c r="AL851" s="162"/>
      <c r="AN851" s="168"/>
      <c r="AO851" s="162"/>
      <c r="AQ851" s="168"/>
      <c r="AR851" s="162"/>
      <c r="AS851" s="71"/>
      <c r="AT851" s="282"/>
      <c r="AU851" s="168"/>
      <c r="AW851" s="71"/>
      <c r="AX851" s="71"/>
      <c r="AY851">
        <v>24.95151666666667</v>
      </c>
      <c r="AZ851">
        <v>102.91485000000002</v>
      </c>
      <c r="BA851" s="157">
        <v>2013</v>
      </c>
      <c r="BB851" s="164">
        <v>2.2999999999999998</v>
      </c>
      <c r="BC851" s="165"/>
      <c r="BD851" s="155" t="s">
        <v>74</v>
      </c>
      <c r="BE851" s="303">
        <v>8.3880357142857136</v>
      </c>
      <c r="BF851" s="296" t="s">
        <v>1967</v>
      </c>
      <c r="BG851" s="162">
        <v>42212</v>
      </c>
      <c r="BH851" s="162" t="s">
        <v>1124</v>
      </c>
      <c r="BI851" s="95">
        <v>42325</v>
      </c>
      <c r="BJ851" s="38">
        <v>46.504799999999989</v>
      </c>
      <c r="BK851" s="93"/>
      <c r="BL851" s="93" t="s">
        <v>1967</v>
      </c>
      <c r="BM851" s="55"/>
      <c r="BN851" s="55"/>
      <c r="BO851" s="358"/>
      <c r="BP851" s="358"/>
      <c r="BQ851" s="358"/>
      <c r="BR851" s="358"/>
      <c r="BS851" s="358"/>
      <c r="BT851" s="358"/>
      <c r="BU851" s="359"/>
      <c r="BV851" s="358"/>
      <c r="BW851" s="358"/>
      <c r="BX851" s="358"/>
      <c r="BY851" s="358"/>
      <c r="BZ851" s="358"/>
      <c r="CA851" s="358"/>
      <c r="CB851" s="359"/>
      <c r="CC851" s="64">
        <v>309</v>
      </c>
      <c r="CD851" s="64">
        <v>310</v>
      </c>
      <c r="CE851" s="64">
        <v>267</v>
      </c>
      <c r="CF851" s="64">
        <v>281</v>
      </c>
      <c r="CG851" s="64">
        <v>250</v>
      </c>
      <c r="CH851" s="64">
        <v>194</v>
      </c>
      <c r="CI851" s="64">
        <v>215</v>
      </c>
      <c r="CJ851" s="64">
        <v>229</v>
      </c>
      <c r="CK851" s="64">
        <v>225</v>
      </c>
      <c r="CL851" s="327">
        <v>258</v>
      </c>
      <c r="CM851" s="328" t="s">
        <v>2143</v>
      </c>
      <c r="CN851" s="328" t="s">
        <v>2143</v>
      </c>
      <c r="CO851" s="55" t="s">
        <v>2050</v>
      </c>
      <c r="CQ851" s="155"/>
      <c r="CR851" s="318">
        <f>VLOOKUP($C851,'[1]Prioritized List'!$B:$AP,39,FALSE)</f>
        <v>0</v>
      </c>
      <c r="CS851" s="331">
        <v>0</v>
      </c>
      <c r="CT851" s="214">
        <v>0</v>
      </c>
      <c r="CU851" s="302">
        <v>9</v>
      </c>
      <c r="CV851" s="302">
        <v>9</v>
      </c>
      <c r="CW851" s="353" t="s">
        <v>2143</v>
      </c>
      <c r="CY851" s="155"/>
      <c r="CZ851" s="155"/>
      <c r="DA851" s="155"/>
    </row>
    <row r="852" spans="1:105" s="153" customFormat="1">
      <c r="A852" s="55">
        <v>851</v>
      </c>
      <c r="B852" s="150" t="s">
        <v>2019</v>
      </c>
      <c r="C852" s="150" t="s">
        <v>2019</v>
      </c>
      <c r="D852" s="151" t="s">
        <v>29</v>
      </c>
      <c r="E852" s="152"/>
      <c r="G852" s="154"/>
      <c r="H852" s="154"/>
      <c r="I852" s="154"/>
      <c r="J852" s="155"/>
      <c r="K852" s="155" t="s">
        <v>41</v>
      </c>
      <c r="L852" s="155"/>
      <c r="M852" s="55" t="s">
        <v>653</v>
      </c>
      <c r="N852" s="160"/>
      <c r="O852" s="159"/>
      <c r="P852" s="160"/>
      <c r="Q852" s="161"/>
      <c r="R852" s="162"/>
      <c r="S852" s="163"/>
      <c r="T852" s="166"/>
      <c r="U852" s="155"/>
      <c r="W852" s="167"/>
      <c r="X852" s="161" t="s">
        <v>1123</v>
      </c>
      <c r="Y852" s="155"/>
      <c r="Z852" s="155"/>
      <c r="AA852" s="162"/>
      <c r="AB852" s="162"/>
      <c r="AC852" s="269"/>
      <c r="AD852" s="162"/>
      <c r="AE852" s="168"/>
      <c r="AF852" s="282"/>
      <c r="AG852" s="282"/>
      <c r="AH852" s="167"/>
      <c r="AJ852" s="168"/>
      <c r="AK852" s="162"/>
      <c r="AL852" s="162"/>
      <c r="AM852" s="71"/>
      <c r="AN852" s="71"/>
      <c r="AO852" s="162"/>
      <c r="AQ852" s="168"/>
      <c r="AR852" s="162"/>
      <c r="AS852" s="71"/>
      <c r="AT852" s="282"/>
      <c r="AU852" s="168"/>
      <c r="AW852" s="71"/>
      <c r="AX852" s="155"/>
      <c r="AY852" s="156"/>
      <c r="AZ852" s="156"/>
      <c r="BA852" s="157"/>
      <c r="BB852" s="164"/>
      <c r="BC852" s="165"/>
      <c r="BD852" s="155"/>
      <c r="BE852" s="155"/>
      <c r="BF852" s="296" t="s">
        <v>1967</v>
      </c>
      <c r="BG852" s="162"/>
      <c r="BH852" s="162" t="s">
        <v>1123</v>
      </c>
      <c r="BI852" s="162">
        <v>42326</v>
      </c>
      <c r="BJ852" s="38">
        <v>98.983199999999982</v>
      </c>
      <c r="BL852" s="93" t="s">
        <v>2015</v>
      </c>
      <c r="BM852" s="55">
        <v>1</v>
      </c>
      <c r="BN852" s="321" t="s">
        <v>2073</v>
      </c>
      <c r="BO852" s="358">
        <v>0</v>
      </c>
      <c r="BP852" s="358">
        <v>2E-3</v>
      </c>
      <c r="BQ852" s="358">
        <v>6.2E-2</v>
      </c>
      <c r="BR852" s="358">
        <v>1E-3</v>
      </c>
      <c r="BS852" s="358">
        <v>2.5000000000000001E-2</v>
      </c>
      <c r="BT852" s="358">
        <v>0.76800000000000002</v>
      </c>
      <c r="BU852" s="359">
        <v>0.14299999999999999</v>
      </c>
      <c r="BV852" s="358"/>
      <c r="BW852" s="358"/>
      <c r="BX852" s="358"/>
      <c r="BY852" s="358"/>
      <c r="BZ852" s="358"/>
      <c r="CA852" s="358"/>
      <c r="CB852" s="359"/>
      <c r="CC852" s="64">
        <v>296</v>
      </c>
      <c r="CD852" s="64">
        <v>307</v>
      </c>
      <c r="CE852" s="64">
        <v>267</v>
      </c>
      <c r="CF852" s="64">
        <v>283</v>
      </c>
      <c r="CG852" s="64">
        <v>248</v>
      </c>
      <c r="CH852" s="64">
        <v>193</v>
      </c>
      <c r="CI852" s="64">
        <v>213</v>
      </c>
      <c r="CJ852" s="64">
        <v>224</v>
      </c>
      <c r="CK852" s="64">
        <v>226</v>
      </c>
      <c r="CL852" s="327">
        <v>259</v>
      </c>
      <c r="CM852" s="328">
        <v>9.7038000288975607E-2</v>
      </c>
      <c r="CN852" s="328">
        <v>0.20379556437418</v>
      </c>
      <c r="CO852" s="55" t="s">
        <v>74</v>
      </c>
      <c r="CQ852" s="155"/>
      <c r="CR852" s="38"/>
      <c r="CS852" s="331"/>
      <c r="CT852" s="214"/>
      <c r="CU852" s="302" t="s">
        <v>2143</v>
      </c>
      <c r="CV852" s="302" t="s">
        <v>2143</v>
      </c>
      <c r="CW852" s="352" t="s">
        <v>3010</v>
      </c>
      <c r="CY852" s="155"/>
      <c r="CZ852" s="155"/>
      <c r="DA852" s="155"/>
    </row>
    <row r="853" spans="1:105" s="153" customFormat="1">
      <c r="A853" s="55">
        <v>852</v>
      </c>
      <c r="B853" s="53" t="s">
        <v>2020</v>
      </c>
      <c r="C853" s="53" t="s">
        <v>2020</v>
      </c>
      <c r="D853" s="151" t="s">
        <v>29</v>
      </c>
      <c r="E853" s="56"/>
      <c r="F853" s="53"/>
      <c r="G853" s="67"/>
      <c r="H853" s="67"/>
      <c r="I853" s="67"/>
      <c r="J853" s="55"/>
      <c r="K853" s="155" t="s">
        <v>41</v>
      </c>
      <c r="L853" s="54"/>
      <c r="M853" s="55" t="s">
        <v>653</v>
      </c>
      <c r="N853" s="56"/>
      <c r="O853" s="56"/>
      <c r="P853" s="56"/>
      <c r="Q853" s="60"/>
      <c r="R853" s="57"/>
      <c r="S853" s="61"/>
      <c r="T853" s="64"/>
      <c r="U853" s="55"/>
      <c r="V853" s="53"/>
      <c r="W853" s="65"/>
      <c r="X853" s="161" t="s">
        <v>1123</v>
      </c>
      <c r="Y853" s="55"/>
      <c r="Z853" s="55"/>
      <c r="AA853" s="57"/>
      <c r="AB853" s="57"/>
      <c r="AC853" s="262"/>
      <c r="AD853" s="57"/>
      <c r="AE853" s="71"/>
      <c r="AF853" s="276"/>
      <c r="AG853" s="276"/>
      <c r="AH853" s="57"/>
      <c r="AI853" s="71"/>
      <c r="AJ853" s="66"/>
      <c r="AK853" s="57"/>
      <c r="AL853" s="57"/>
      <c r="AM853" s="53"/>
      <c r="AN853" s="71"/>
      <c r="AO853" s="57"/>
      <c r="AP853" s="53"/>
      <c r="AQ853" s="66"/>
      <c r="AR853" s="57"/>
      <c r="AS853" s="71"/>
      <c r="AT853" s="276"/>
      <c r="AU853" s="66"/>
      <c r="AV853" s="53"/>
      <c r="AW853" s="71"/>
      <c r="AX853" s="71"/>
      <c r="AY853" s="58"/>
      <c r="AZ853" s="58"/>
      <c r="BA853" s="59"/>
      <c r="BB853" s="62"/>
      <c r="BC853" s="63"/>
      <c r="BD853" s="55"/>
      <c r="BE853" s="55"/>
      <c r="BF853" s="296" t="s">
        <v>1967</v>
      </c>
      <c r="BG853" s="57"/>
      <c r="BH853" s="57" t="s">
        <v>1123</v>
      </c>
      <c r="BI853" s="162">
        <v>42326</v>
      </c>
      <c r="BJ853" s="38">
        <v>162.41199999999998</v>
      </c>
      <c r="BL853" s="93" t="s">
        <v>2015</v>
      </c>
      <c r="BM853" s="55">
        <v>6</v>
      </c>
      <c r="BN853" s="323" t="s">
        <v>2074</v>
      </c>
      <c r="BO853" s="358">
        <v>1E-3</v>
      </c>
      <c r="BP853" s="358">
        <v>7.0000000000000001E-3</v>
      </c>
      <c r="BQ853" s="358">
        <v>7.0000000000000001E-3</v>
      </c>
      <c r="BR853" s="358">
        <v>1.7000000000000001E-2</v>
      </c>
      <c r="BS853" s="358">
        <v>7.0000000000000001E-3</v>
      </c>
      <c r="BT853" s="358">
        <v>3.3000000000000002E-2</v>
      </c>
      <c r="BU853" s="359">
        <v>0.92800000000000005</v>
      </c>
      <c r="BV853" s="358"/>
      <c r="BW853" s="358"/>
      <c r="BX853" s="358"/>
      <c r="BY853" s="358"/>
      <c r="BZ853" s="358"/>
      <c r="CA853" s="358"/>
      <c r="CB853" s="359"/>
      <c r="CC853" s="64">
        <v>296</v>
      </c>
      <c r="CD853" s="64">
        <v>307</v>
      </c>
      <c r="CE853" s="64">
        <v>267</v>
      </c>
      <c r="CF853" s="64">
        <v>283</v>
      </c>
      <c r="CG853" s="64">
        <v>247</v>
      </c>
      <c r="CH853" s="64">
        <v>193</v>
      </c>
      <c r="CI853" s="64">
        <v>213</v>
      </c>
      <c r="CJ853" s="64">
        <v>224</v>
      </c>
      <c r="CK853" s="64">
        <v>226</v>
      </c>
      <c r="CL853" s="327">
        <v>259</v>
      </c>
      <c r="CM853" s="328">
        <v>8.4005201560468104E-2</v>
      </c>
      <c r="CN853" s="328">
        <v>0.20547037667991699</v>
      </c>
      <c r="CO853" s="55" t="s">
        <v>74</v>
      </c>
      <c r="CQ853" s="55"/>
      <c r="CR853" s="38"/>
      <c r="CS853" s="331"/>
      <c r="CT853" s="214"/>
      <c r="CU853" s="302" t="s">
        <v>2143</v>
      </c>
      <c r="CV853" s="302" t="s">
        <v>2143</v>
      </c>
      <c r="CW853" s="352" t="s">
        <v>3011</v>
      </c>
      <c r="CY853" s="155"/>
      <c r="CZ853" s="155"/>
      <c r="DA853" s="155" t="s">
        <v>3040</v>
      </c>
    </row>
    <row r="854" spans="1:105" s="153" customFormat="1">
      <c r="A854" s="55">
        <v>853</v>
      </c>
      <c r="B854" s="53" t="s">
        <v>2021</v>
      </c>
      <c r="C854" s="53" t="s">
        <v>2021</v>
      </c>
      <c r="D854" s="151" t="s">
        <v>29</v>
      </c>
      <c r="E854" s="56"/>
      <c r="F854" s="53"/>
      <c r="G854" s="67"/>
      <c r="H854" s="67"/>
      <c r="I854" s="67"/>
      <c r="J854" s="55"/>
      <c r="K854" s="155" t="s">
        <v>41</v>
      </c>
      <c r="L854" s="54"/>
      <c r="M854" s="55" t="s">
        <v>653</v>
      </c>
      <c r="N854" s="56"/>
      <c r="O854" s="56"/>
      <c r="P854" s="56"/>
      <c r="Q854" s="60"/>
      <c r="R854" s="57"/>
      <c r="S854" s="61"/>
      <c r="T854" s="64"/>
      <c r="U854" s="55"/>
      <c r="V854" s="53"/>
      <c r="W854" s="65"/>
      <c r="X854" s="161" t="s">
        <v>1123</v>
      </c>
      <c r="Y854" s="55"/>
      <c r="Z854" s="55"/>
      <c r="AA854" s="57"/>
      <c r="AB854" s="57"/>
      <c r="AC854" s="262"/>
      <c r="AD854" s="57"/>
      <c r="AE854" s="66"/>
      <c r="AF854" s="276"/>
      <c r="AG854" s="276"/>
      <c r="AH854" s="57"/>
      <c r="AI854" s="65"/>
      <c r="AJ854" s="66"/>
      <c r="AK854" s="57"/>
      <c r="AL854" s="57"/>
      <c r="AM854" s="53"/>
      <c r="AN854" s="71"/>
      <c r="AO854" s="57"/>
      <c r="AP854" s="53"/>
      <c r="AQ854" s="66"/>
      <c r="AR854" s="57"/>
      <c r="AS854" s="71"/>
      <c r="AT854" s="276"/>
      <c r="AU854" s="66"/>
      <c r="AV854" s="53"/>
      <c r="AW854" s="71"/>
      <c r="AX854" s="71"/>
      <c r="AY854" s="58"/>
      <c r="AZ854" s="58"/>
      <c r="BA854" s="59"/>
      <c r="BB854" s="62"/>
      <c r="BC854" s="63"/>
      <c r="BD854" s="55"/>
      <c r="BE854" s="55"/>
      <c r="BF854" s="296" t="s">
        <v>1967</v>
      </c>
      <c r="BG854" s="57"/>
      <c r="BH854" s="57" t="s">
        <v>1123</v>
      </c>
      <c r="BI854" s="162">
        <v>42326</v>
      </c>
      <c r="BJ854" s="38">
        <v>57.501599999999996</v>
      </c>
      <c r="BL854" s="93" t="s">
        <v>2015</v>
      </c>
      <c r="BM854" s="55">
        <v>1</v>
      </c>
      <c r="BN854" s="321" t="s">
        <v>2073</v>
      </c>
      <c r="BO854" s="358">
        <v>0</v>
      </c>
      <c r="BP854" s="358">
        <v>0</v>
      </c>
      <c r="BQ854" s="358">
        <v>5.6000000000000001E-2</v>
      </c>
      <c r="BR854" s="358">
        <v>0</v>
      </c>
      <c r="BS854" s="358">
        <v>3.1E-2</v>
      </c>
      <c r="BT854" s="358">
        <v>0.76200000000000001</v>
      </c>
      <c r="BU854" s="359">
        <v>0.14899999999999999</v>
      </c>
      <c r="BV854" s="358"/>
      <c r="BW854" s="358"/>
      <c r="BX854" s="358"/>
      <c r="BY854" s="358"/>
      <c r="BZ854" s="358"/>
      <c r="CA854" s="358"/>
      <c r="CB854" s="359"/>
      <c r="CC854" s="64">
        <v>296</v>
      </c>
      <c r="CD854" s="64">
        <v>307</v>
      </c>
      <c r="CE854" s="64">
        <v>267</v>
      </c>
      <c r="CF854" s="64">
        <v>283</v>
      </c>
      <c r="CG854" s="64">
        <v>248</v>
      </c>
      <c r="CH854" s="64">
        <v>194</v>
      </c>
      <c r="CI854" s="64">
        <v>213</v>
      </c>
      <c r="CJ854" s="64">
        <v>224</v>
      </c>
      <c r="CK854" s="64">
        <v>226</v>
      </c>
      <c r="CL854" s="327">
        <v>259</v>
      </c>
      <c r="CM854" s="328">
        <v>8.8195347493136803E-2</v>
      </c>
      <c r="CN854" s="328">
        <v>0.204639812379172</v>
      </c>
      <c r="CO854" s="55" t="s">
        <v>74</v>
      </c>
      <c r="CQ854" s="55"/>
      <c r="CR854" s="38"/>
      <c r="CS854" s="331"/>
      <c r="CT854" s="214"/>
      <c r="CU854" s="302" t="s">
        <v>2143</v>
      </c>
      <c r="CV854" s="302" t="s">
        <v>2143</v>
      </c>
      <c r="CW854" s="352" t="s">
        <v>3012</v>
      </c>
      <c r="CY854" s="155" t="s">
        <v>3040</v>
      </c>
      <c r="CZ854" s="155"/>
      <c r="DA854" s="155" t="s">
        <v>3040</v>
      </c>
    </row>
    <row r="855" spans="1:105" s="153" customFormat="1">
      <c r="A855" s="55">
        <v>854</v>
      </c>
      <c r="B855" s="53" t="s">
        <v>2022</v>
      </c>
      <c r="C855" s="53" t="s">
        <v>2022</v>
      </c>
      <c r="D855" s="151" t="s">
        <v>29</v>
      </c>
      <c r="E855" s="56"/>
      <c r="F855" s="53"/>
      <c r="G855" s="67"/>
      <c r="H855" s="67"/>
      <c r="I855" s="67"/>
      <c r="J855" s="55"/>
      <c r="K855" s="155" t="s">
        <v>41</v>
      </c>
      <c r="L855" s="54"/>
      <c r="M855" s="55" t="s">
        <v>653</v>
      </c>
      <c r="N855" s="56"/>
      <c r="O855" s="56"/>
      <c r="P855" s="56"/>
      <c r="Q855" s="60"/>
      <c r="R855" s="57"/>
      <c r="S855" s="61"/>
      <c r="T855" s="64"/>
      <c r="U855" s="55"/>
      <c r="V855" s="53"/>
      <c r="W855" s="65"/>
      <c r="X855" s="161" t="s">
        <v>1123</v>
      </c>
      <c r="Y855" s="55"/>
      <c r="Z855" s="55"/>
      <c r="AA855" s="57"/>
      <c r="AB855" s="57"/>
      <c r="AC855" s="262"/>
      <c r="AD855" s="57"/>
      <c r="AE855" s="66"/>
      <c r="AF855" s="276"/>
      <c r="AG855" s="276"/>
      <c r="AH855" s="57"/>
      <c r="AI855" s="65"/>
      <c r="AJ855" s="66"/>
      <c r="AK855" s="57"/>
      <c r="AL855" s="57"/>
      <c r="AM855" s="53"/>
      <c r="AN855" s="71"/>
      <c r="AO855" s="57"/>
      <c r="AP855" s="53"/>
      <c r="AQ855" s="66"/>
      <c r="AR855" s="57"/>
      <c r="AS855" s="71"/>
      <c r="AT855" s="276"/>
      <c r="AU855" s="66"/>
      <c r="AV855" s="53"/>
      <c r="AW855" s="71"/>
      <c r="AX855" s="71"/>
      <c r="AY855" s="58"/>
      <c r="AZ855" s="58"/>
      <c r="BA855" s="59"/>
      <c r="BB855" s="62"/>
      <c r="BC855" s="63"/>
      <c r="BD855" s="55"/>
      <c r="BE855" s="55"/>
      <c r="BF855" s="296" t="s">
        <v>1967</v>
      </c>
      <c r="BG855" s="57"/>
      <c r="BH855" s="57" t="s">
        <v>1123</v>
      </c>
      <c r="BI855" s="162">
        <v>42326</v>
      </c>
      <c r="BJ855" s="38">
        <v>225.37679999999997</v>
      </c>
      <c r="BL855" s="93" t="s">
        <v>2015</v>
      </c>
      <c r="BM855" s="55">
        <v>1</v>
      </c>
      <c r="BN855" s="321" t="s">
        <v>2073</v>
      </c>
      <c r="BO855" s="358">
        <v>0</v>
      </c>
      <c r="BP855" s="358">
        <v>0</v>
      </c>
      <c r="BQ855" s="358">
        <v>6.6000000000000003E-2</v>
      </c>
      <c r="BR855" s="358">
        <v>0</v>
      </c>
      <c r="BS855" s="358">
        <v>1E-3</v>
      </c>
      <c r="BT855" s="358">
        <v>0.79300000000000004</v>
      </c>
      <c r="BU855" s="359">
        <v>0.13900000000000001</v>
      </c>
      <c r="BV855" s="358"/>
      <c r="BW855" s="358"/>
      <c r="BX855" s="358"/>
      <c r="BY855" s="358"/>
      <c r="BZ855" s="358"/>
      <c r="CA855" s="358"/>
      <c r="CB855" s="359"/>
      <c r="CC855" s="64">
        <v>296</v>
      </c>
      <c r="CD855" s="64">
        <v>307</v>
      </c>
      <c r="CE855" s="64">
        <v>267</v>
      </c>
      <c r="CF855" s="64">
        <v>283</v>
      </c>
      <c r="CG855" s="64">
        <v>248</v>
      </c>
      <c r="CH855" s="64">
        <v>193</v>
      </c>
      <c r="CI855" s="64">
        <v>213</v>
      </c>
      <c r="CJ855" s="64">
        <v>224</v>
      </c>
      <c r="CK855" s="64">
        <v>226</v>
      </c>
      <c r="CL855" s="327">
        <v>259</v>
      </c>
      <c r="CM855" s="328">
        <v>0.19482733709001601</v>
      </c>
      <c r="CN855" s="328">
        <v>0.161683953630262</v>
      </c>
      <c r="CO855" s="55" t="s">
        <v>2050</v>
      </c>
      <c r="CQ855" s="55"/>
      <c r="CR855" s="38"/>
      <c r="CS855" s="331"/>
      <c r="CT855" s="214"/>
      <c r="CU855" s="302" t="s">
        <v>2143</v>
      </c>
      <c r="CV855" s="302" t="s">
        <v>2143</v>
      </c>
      <c r="CW855" s="352" t="s">
        <v>3013</v>
      </c>
      <c r="CY855" s="155"/>
      <c r="CZ855" s="155"/>
      <c r="DA855" s="155"/>
    </row>
    <row r="856" spans="1:105">
      <c r="B856" s="38" t="s">
        <v>2077</v>
      </c>
      <c r="C856" s="38" t="s">
        <v>2077</v>
      </c>
      <c r="D856" s="151" t="s">
        <v>29</v>
      </c>
      <c r="K856" s="155" t="s">
        <v>41</v>
      </c>
      <c r="M856" s="55" t="s">
        <v>653</v>
      </c>
      <c r="N856" s="318" t="s">
        <v>657</v>
      </c>
      <c r="Q856" s="38" t="s">
        <v>2123</v>
      </c>
      <c r="R856" s="5">
        <v>35339</v>
      </c>
      <c r="AY856" s="312">
        <v>43.066666669999996</v>
      </c>
      <c r="AZ856" s="312">
        <v>141.35</v>
      </c>
      <c r="BD856" s="302"/>
      <c r="BL856" s="53" t="s">
        <v>2015</v>
      </c>
      <c r="BM856" s="55">
        <v>6</v>
      </c>
      <c r="BN856" s="323" t="s">
        <v>2074</v>
      </c>
      <c r="BO856" s="358">
        <v>3.4000000000000002E-2</v>
      </c>
      <c r="BP856" s="358">
        <v>0</v>
      </c>
      <c r="BQ856" s="358">
        <v>1E-3</v>
      </c>
      <c r="BR856" s="358">
        <v>1E-3</v>
      </c>
      <c r="BS856" s="358">
        <v>0</v>
      </c>
      <c r="BT856" s="358">
        <v>0.13</v>
      </c>
      <c r="BU856" s="359">
        <v>0.83299999999999996</v>
      </c>
      <c r="BV856" s="358">
        <v>8.3795186999999993E-2</v>
      </c>
      <c r="BW856" s="358">
        <v>0.11845259299999999</v>
      </c>
      <c r="BX856" s="358">
        <v>9.2445939000000005E-2</v>
      </c>
      <c r="BY856" s="358">
        <v>7.7424145E-2</v>
      </c>
      <c r="BZ856" s="358">
        <v>9.6537599999999995E-6</v>
      </c>
      <c r="CA856" s="358">
        <v>4.6505692000000001E-2</v>
      </c>
      <c r="CB856" s="359">
        <v>0.58136678900000005</v>
      </c>
      <c r="CC856" s="302">
        <v>296</v>
      </c>
      <c r="CD856" s="302">
        <v>307</v>
      </c>
      <c r="CE856" s="302">
        <v>267</v>
      </c>
      <c r="CF856" s="302">
        <v>283</v>
      </c>
      <c r="CG856" s="302">
        <v>248</v>
      </c>
      <c r="CH856" s="302">
        <v>193</v>
      </c>
      <c r="CI856" s="302">
        <v>213</v>
      </c>
      <c r="CJ856" s="302">
        <v>224</v>
      </c>
      <c r="CK856" s="302">
        <v>226</v>
      </c>
      <c r="CL856" s="311">
        <v>259</v>
      </c>
      <c r="CM856" s="328">
        <v>0.57509030486923896</v>
      </c>
      <c r="CN856" s="328">
        <v>0.101809031556039</v>
      </c>
      <c r="CO856" s="214" t="s">
        <v>2050</v>
      </c>
      <c r="CU856" s="302">
        <v>6</v>
      </c>
      <c r="CV856" s="302">
        <v>5</v>
      </c>
      <c r="CW856" s="325" t="s">
        <v>2369</v>
      </c>
    </row>
    <row r="857" spans="1:105">
      <c r="B857" s="38" t="s">
        <v>2078</v>
      </c>
      <c r="C857" s="38" t="s">
        <v>2078</v>
      </c>
      <c r="D857" s="151" t="s">
        <v>29</v>
      </c>
      <c r="K857" s="155" t="s">
        <v>41</v>
      </c>
      <c r="M857" s="55" t="s">
        <v>653</v>
      </c>
      <c r="N857" s="318" t="s">
        <v>657</v>
      </c>
      <c r="Q857" s="8" t="s">
        <v>2124</v>
      </c>
      <c r="R857" s="5">
        <v>39731</v>
      </c>
      <c r="AY857" s="312">
        <v>43.228569999999998</v>
      </c>
      <c r="AZ857" s="312">
        <v>143.54718</v>
      </c>
      <c r="BD857" s="203" t="s">
        <v>74</v>
      </c>
      <c r="BL857" s="53" t="s">
        <v>2015</v>
      </c>
      <c r="BM857" s="55">
        <v>6</v>
      </c>
      <c r="BN857" s="323" t="s">
        <v>2074</v>
      </c>
      <c r="BO857" s="358">
        <v>0.02</v>
      </c>
      <c r="BP857" s="358">
        <v>0</v>
      </c>
      <c r="BQ857" s="358">
        <v>0</v>
      </c>
      <c r="BR857" s="358">
        <v>3.0000000000000001E-3</v>
      </c>
      <c r="BS857" s="358">
        <v>0</v>
      </c>
      <c r="BT857" s="358">
        <v>6.9000000000000006E-2</v>
      </c>
      <c r="BU857" s="359">
        <v>0.90700000000000003</v>
      </c>
      <c r="BV857" s="358">
        <v>2.7903771000000001E-2</v>
      </c>
      <c r="BW857" s="358">
        <v>8.2577445999999999E-2</v>
      </c>
      <c r="BX857" s="358">
        <v>5.5167400999999998E-2</v>
      </c>
      <c r="BY857" s="358">
        <v>5.8287176000000003E-2</v>
      </c>
      <c r="BZ857" s="358">
        <v>9.7239000000000002E-6</v>
      </c>
      <c r="CA857" s="358">
        <v>4.207048E-2</v>
      </c>
      <c r="CB857" s="359">
        <v>0.733984003</v>
      </c>
      <c r="CC857" s="302">
        <v>296</v>
      </c>
      <c r="CD857" s="302">
        <v>307</v>
      </c>
      <c r="CE857" s="302">
        <v>267</v>
      </c>
      <c r="CF857" s="302">
        <v>283</v>
      </c>
      <c r="CG857" s="302">
        <v>248</v>
      </c>
      <c r="CH857" s="302">
        <v>193</v>
      </c>
      <c r="CI857" s="302">
        <v>213</v>
      </c>
      <c r="CJ857" s="302">
        <v>224</v>
      </c>
      <c r="CK857" s="302">
        <v>226</v>
      </c>
      <c r="CL857" s="311">
        <v>259</v>
      </c>
      <c r="CM857" s="328">
        <v>0.19768819534749299</v>
      </c>
      <c r="CN857" s="328">
        <v>0.167735196657542</v>
      </c>
      <c r="CO857" s="214" t="s">
        <v>2050</v>
      </c>
      <c r="CT857" s="214" t="s">
        <v>1967</v>
      </c>
      <c r="CU857" s="302">
        <v>5</v>
      </c>
      <c r="CV857" s="302">
        <v>5</v>
      </c>
      <c r="CW857" s="325" t="s">
        <v>2370</v>
      </c>
      <c r="CX857" s="348"/>
    </row>
    <row r="858" spans="1:105">
      <c r="B858" s="38" t="s">
        <v>2079</v>
      </c>
      <c r="C858" s="38" t="s">
        <v>2079</v>
      </c>
      <c r="D858" s="151" t="s">
        <v>29</v>
      </c>
      <c r="K858" s="155" t="s">
        <v>41</v>
      </c>
      <c r="M858" s="55" t="s">
        <v>653</v>
      </c>
      <c r="N858" s="318" t="s">
        <v>657</v>
      </c>
      <c r="Q858" s="8" t="s">
        <v>2124</v>
      </c>
      <c r="R858" s="5">
        <v>39731</v>
      </c>
      <c r="AY858" s="312">
        <v>43.228569999999998</v>
      </c>
      <c r="AZ858" s="312">
        <v>143.54718</v>
      </c>
      <c r="BD858" s="302"/>
      <c r="BL858" s="53" t="s">
        <v>2015</v>
      </c>
      <c r="BM858" s="55">
        <v>6</v>
      </c>
      <c r="BN858" s="323" t="s">
        <v>2074</v>
      </c>
      <c r="BO858" s="358">
        <v>3.0000000000000001E-3</v>
      </c>
      <c r="BP858" s="358">
        <v>0</v>
      </c>
      <c r="BQ858" s="358">
        <v>0</v>
      </c>
      <c r="BR858" s="358">
        <v>1.4999999999999999E-2</v>
      </c>
      <c r="BS858" s="358">
        <v>0</v>
      </c>
      <c r="BT858" s="358">
        <v>3.7999999999999999E-2</v>
      </c>
      <c r="BU858" s="359">
        <v>0.94299999999999995</v>
      </c>
      <c r="BV858" s="358">
        <v>1.7408370999999999E-2</v>
      </c>
      <c r="BW858" s="358">
        <v>8.6241802000000006E-2</v>
      </c>
      <c r="BX858" s="358">
        <v>5.6484464999999998E-2</v>
      </c>
      <c r="BY858" s="358">
        <v>5.7866543999999999E-2</v>
      </c>
      <c r="BZ858" s="358">
        <v>9.7187500000000008E-6</v>
      </c>
      <c r="CA858" s="358">
        <v>3.6920599999999998E-2</v>
      </c>
      <c r="CB858" s="359">
        <v>0.74506849900000005</v>
      </c>
      <c r="CC858" s="302">
        <v>296</v>
      </c>
      <c r="CD858" s="302">
        <v>308</v>
      </c>
      <c r="CE858" s="302">
        <v>267</v>
      </c>
      <c r="CF858" s="302">
        <v>283</v>
      </c>
      <c r="CG858" s="302">
        <v>248</v>
      </c>
      <c r="CH858" s="302">
        <v>193</v>
      </c>
      <c r="CI858" s="302">
        <v>213</v>
      </c>
      <c r="CJ858" s="302">
        <v>224</v>
      </c>
      <c r="CK858" s="302">
        <v>226</v>
      </c>
      <c r="CL858" s="311">
        <v>259</v>
      </c>
      <c r="CM858" s="328">
        <v>0.18029186533737901</v>
      </c>
      <c r="CN858" s="328">
        <v>0.16674892476909001</v>
      </c>
      <c r="CO858" s="214" t="s">
        <v>74</v>
      </c>
      <c r="CT858" s="214" t="s">
        <v>1967</v>
      </c>
      <c r="CU858" s="302">
        <v>5</v>
      </c>
      <c r="CV858" s="302">
        <v>5</v>
      </c>
      <c r="CW858" s="325" t="s">
        <v>2371</v>
      </c>
      <c r="CX858" s="348"/>
    </row>
    <row r="859" spans="1:105">
      <c r="B859" s="38" t="s">
        <v>2080</v>
      </c>
      <c r="C859" s="38" t="s">
        <v>2080</v>
      </c>
      <c r="D859" s="151" t="s">
        <v>29</v>
      </c>
      <c r="K859" s="155" t="s">
        <v>41</v>
      </c>
      <c r="M859" s="55" t="s">
        <v>653</v>
      </c>
      <c r="N859" s="318" t="s">
        <v>657</v>
      </c>
      <c r="Q859" s="8" t="s">
        <v>2124</v>
      </c>
      <c r="R859" s="5">
        <v>39731</v>
      </c>
      <c r="AY859" s="312">
        <v>43.228569999999998</v>
      </c>
      <c r="AZ859" s="312">
        <v>143.54718</v>
      </c>
      <c r="BD859" s="203" t="s">
        <v>74</v>
      </c>
      <c r="BL859" s="53" t="s">
        <v>2015</v>
      </c>
      <c r="BM859" s="55">
        <v>6</v>
      </c>
      <c r="BN859" s="323" t="s">
        <v>2074</v>
      </c>
      <c r="BO859" s="358">
        <v>7.0000000000000001E-3</v>
      </c>
      <c r="BP859" s="358">
        <v>0</v>
      </c>
      <c r="BQ859" s="358">
        <v>0</v>
      </c>
      <c r="BR859" s="358">
        <v>1.4E-2</v>
      </c>
      <c r="BS859" s="358">
        <v>0</v>
      </c>
      <c r="BT859" s="358">
        <v>6.5000000000000002E-2</v>
      </c>
      <c r="BU859" s="359">
        <v>0.91300000000000003</v>
      </c>
      <c r="BV859" s="358">
        <v>1.7424173000000001E-2</v>
      </c>
      <c r="BW859" s="358">
        <v>8.2529993999999995E-2</v>
      </c>
      <c r="BX859" s="358">
        <v>5.5791944000000003E-2</v>
      </c>
      <c r="BY859" s="358">
        <v>6.1009735000000002E-2</v>
      </c>
      <c r="BZ859" s="358">
        <v>9.7345699999999995E-6</v>
      </c>
      <c r="CA859" s="358">
        <v>4.0594852000000001E-2</v>
      </c>
      <c r="CB859" s="359">
        <v>0.742639567</v>
      </c>
      <c r="CC859" s="302">
        <v>296</v>
      </c>
      <c r="CD859" s="302">
        <v>307</v>
      </c>
      <c r="CE859" s="302">
        <v>267</v>
      </c>
      <c r="CF859" s="302">
        <v>283</v>
      </c>
      <c r="CG859" s="302">
        <v>248</v>
      </c>
      <c r="CH859" s="302">
        <v>193</v>
      </c>
      <c r="CI859" s="302">
        <v>213</v>
      </c>
      <c r="CJ859" s="302">
        <v>224</v>
      </c>
      <c r="CK859" s="302">
        <v>226</v>
      </c>
      <c r="CL859" s="311">
        <v>259</v>
      </c>
      <c r="CM859" s="328">
        <v>0.17956942638347101</v>
      </c>
      <c r="CN859" s="328">
        <v>0.16924377443556099</v>
      </c>
      <c r="CO859" s="214" t="s">
        <v>74</v>
      </c>
      <c r="CT859" s="214" t="s">
        <v>1967</v>
      </c>
      <c r="CU859" s="302">
        <v>5</v>
      </c>
      <c r="CV859" s="302">
        <v>5</v>
      </c>
      <c r="CW859" s="325" t="s">
        <v>2372</v>
      </c>
      <c r="CX859" s="348"/>
    </row>
    <row r="860" spans="1:105">
      <c r="B860" s="153" t="s">
        <v>2081</v>
      </c>
      <c r="C860" s="153" t="s">
        <v>2081</v>
      </c>
      <c r="D860" s="151" t="s">
        <v>29</v>
      </c>
      <c r="K860" s="155" t="s">
        <v>41</v>
      </c>
      <c r="M860" s="55" t="s">
        <v>653</v>
      </c>
      <c r="N860" s="318" t="s">
        <v>664</v>
      </c>
      <c r="Q860" s="8" t="s">
        <v>2125</v>
      </c>
      <c r="R860" s="5">
        <v>40500</v>
      </c>
      <c r="AY860" s="312">
        <v>35.440989999999999</v>
      </c>
      <c r="AZ860" s="312">
        <v>136.80366000000001</v>
      </c>
      <c r="BD860" s="302"/>
      <c r="BL860" s="53" t="s">
        <v>2015</v>
      </c>
      <c r="BM860" s="55">
        <v>1</v>
      </c>
      <c r="BN860" s="321" t="s">
        <v>2073</v>
      </c>
      <c r="BO860" s="358">
        <v>2E-3</v>
      </c>
      <c r="BP860" s="358">
        <v>5.0000000000000001E-3</v>
      </c>
      <c r="BQ860" s="358">
        <v>7.0000000000000001E-3</v>
      </c>
      <c r="BR860" s="358">
        <v>1E-3</v>
      </c>
      <c r="BS860" s="358">
        <v>1E-3</v>
      </c>
      <c r="BT860" s="358">
        <v>0.88800000000000001</v>
      </c>
      <c r="BU860" s="359">
        <v>9.7000000000000003E-2</v>
      </c>
      <c r="BV860" s="358">
        <v>3.9884201000000001E-2</v>
      </c>
      <c r="BW860" s="358">
        <v>0.17535414099999999</v>
      </c>
      <c r="BX860" s="358">
        <v>8.6771483999999996E-2</v>
      </c>
      <c r="BY860" s="358">
        <v>9.6397183999999997E-2</v>
      </c>
      <c r="BZ860" s="358">
        <v>9.4026399999999998E-6</v>
      </c>
      <c r="CA860" s="358">
        <v>0.49271467400000002</v>
      </c>
      <c r="CB860" s="359">
        <v>0.108868912</v>
      </c>
      <c r="CC860" s="302">
        <v>296</v>
      </c>
      <c r="CD860" s="302">
        <v>307</v>
      </c>
      <c r="CE860" s="302">
        <v>267</v>
      </c>
      <c r="CF860" s="302">
        <v>283</v>
      </c>
      <c r="CG860" s="302">
        <v>248</v>
      </c>
      <c r="CH860" s="302">
        <v>193</v>
      </c>
      <c r="CI860" s="302">
        <v>213</v>
      </c>
      <c r="CJ860" s="302">
        <v>224</v>
      </c>
      <c r="CK860" s="302">
        <v>226</v>
      </c>
      <c r="CL860" s="311">
        <v>259</v>
      </c>
      <c r="CM860" s="328">
        <v>0.453229302123971</v>
      </c>
      <c r="CN860" s="328">
        <v>0.115110195021405</v>
      </c>
      <c r="CO860" s="214" t="s">
        <v>2050</v>
      </c>
      <c r="CT860" s="214" t="s">
        <v>1967</v>
      </c>
      <c r="CU860" s="302">
        <v>9</v>
      </c>
      <c r="CV860" s="302">
        <v>8</v>
      </c>
      <c r="CW860" s="325" t="s">
        <v>2446</v>
      </c>
      <c r="CX860" s="348"/>
    </row>
    <row r="861" spans="1:105">
      <c r="B861" s="38" t="s">
        <v>2082</v>
      </c>
      <c r="C861" s="38" t="s">
        <v>2082</v>
      </c>
      <c r="D861" s="151" t="s">
        <v>29</v>
      </c>
      <c r="K861" s="155" t="s">
        <v>41</v>
      </c>
      <c r="M861" s="55" t="s">
        <v>653</v>
      </c>
      <c r="N861" s="318" t="s">
        <v>664</v>
      </c>
      <c r="Q861" s="8" t="s">
        <v>2125</v>
      </c>
      <c r="R861" s="5">
        <v>40500</v>
      </c>
      <c r="AY861" s="312">
        <v>36.279559999999996</v>
      </c>
      <c r="AZ861" s="312">
        <v>136.90286</v>
      </c>
      <c r="BD861" s="203" t="s">
        <v>74</v>
      </c>
      <c r="BL861" s="53" t="s">
        <v>2015</v>
      </c>
      <c r="BM861" s="55">
        <v>1</v>
      </c>
      <c r="BN861" s="321" t="s">
        <v>2073</v>
      </c>
      <c r="BO861" s="358">
        <v>5.0000000000000001E-3</v>
      </c>
      <c r="BP861" s="358">
        <v>7.0000000000000001E-3</v>
      </c>
      <c r="BQ861" s="358">
        <v>0</v>
      </c>
      <c r="BR861" s="358">
        <v>3.0000000000000001E-3</v>
      </c>
      <c r="BS861" s="358">
        <v>1E-3</v>
      </c>
      <c r="BT861" s="358">
        <v>0.878</v>
      </c>
      <c r="BU861" s="359">
        <v>0.106</v>
      </c>
      <c r="BV861" s="358">
        <v>9.6910499999999993E-6</v>
      </c>
      <c r="BW861" s="358">
        <v>0.14134175299999999</v>
      </c>
      <c r="BX861" s="358">
        <v>4.9244395000000003E-2</v>
      </c>
      <c r="BY861" s="358">
        <v>8.5850379000000004E-2</v>
      </c>
      <c r="BZ861" s="358">
        <v>9.6910499999999993E-6</v>
      </c>
      <c r="CA861" s="358">
        <v>0.59158140000000003</v>
      </c>
      <c r="CB861" s="359">
        <v>0.13196269099999999</v>
      </c>
      <c r="CC861" s="302">
        <v>296</v>
      </c>
      <c r="CD861" s="302">
        <v>308</v>
      </c>
      <c r="CE861" s="302">
        <v>267</v>
      </c>
      <c r="CF861" s="302">
        <v>283</v>
      </c>
      <c r="CG861" s="302">
        <v>248</v>
      </c>
      <c r="CH861" s="302">
        <v>193</v>
      </c>
      <c r="CI861" s="302">
        <v>213</v>
      </c>
      <c r="CJ861" s="302">
        <v>225</v>
      </c>
      <c r="CK861" s="302">
        <v>226</v>
      </c>
      <c r="CL861" s="311">
        <v>259</v>
      </c>
      <c r="CM861" s="328">
        <v>0.17676636324230599</v>
      </c>
      <c r="CN861" s="328">
        <v>0.173195731536085</v>
      </c>
      <c r="CO861" s="214" t="s">
        <v>74</v>
      </c>
      <c r="CT861" s="214" t="s">
        <v>1967</v>
      </c>
      <c r="CU861" s="302">
        <v>7</v>
      </c>
      <c r="CV861" s="302">
        <v>7</v>
      </c>
      <c r="CW861" s="325" t="s">
        <v>2379</v>
      </c>
      <c r="CX861" s="348"/>
    </row>
    <row r="862" spans="1:105">
      <c r="B862" s="38" t="s">
        <v>2083</v>
      </c>
      <c r="C862" s="38" t="s">
        <v>2083</v>
      </c>
      <c r="D862" s="151" t="s">
        <v>29</v>
      </c>
      <c r="K862" s="155" t="s">
        <v>41</v>
      </c>
      <c r="M862" s="55" t="s">
        <v>653</v>
      </c>
      <c r="N862" s="318" t="s">
        <v>664</v>
      </c>
      <c r="Q862" s="8" t="s">
        <v>2125</v>
      </c>
      <c r="R862" s="5">
        <v>40500</v>
      </c>
      <c r="AY862" s="312">
        <v>36.279559999999996</v>
      </c>
      <c r="AZ862" s="312">
        <v>136.90286</v>
      </c>
      <c r="BD862" s="203" t="s">
        <v>74</v>
      </c>
      <c r="BL862" s="53" t="s">
        <v>2015</v>
      </c>
      <c r="BM862" s="55">
        <v>1</v>
      </c>
      <c r="BN862" s="321" t="s">
        <v>2073</v>
      </c>
      <c r="BO862" s="358">
        <v>1.4999999999999999E-2</v>
      </c>
      <c r="BP862" s="358">
        <v>0</v>
      </c>
      <c r="BQ862" s="358">
        <v>0</v>
      </c>
      <c r="BR862" s="358">
        <v>0</v>
      </c>
      <c r="BS862" s="358">
        <v>1E-3</v>
      </c>
      <c r="BT862" s="358">
        <v>0.85299999999999998</v>
      </c>
      <c r="BU862" s="359">
        <v>0.13100000000000001</v>
      </c>
      <c r="BV862" s="358">
        <v>9.8712600000000004E-6</v>
      </c>
      <c r="BW862" s="358">
        <v>0.131806955</v>
      </c>
      <c r="BX862" s="358">
        <v>2.9746407999999998E-2</v>
      </c>
      <c r="BY862" s="358">
        <v>7.9673589000000003E-2</v>
      </c>
      <c r="BZ862" s="358">
        <v>9.8712600000000004E-6</v>
      </c>
      <c r="CA862" s="358">
        <v>0.61747543100000002</v>
      </c>
      <c r="CB862" s="359">
        <v>0.141277875</v>
      </c>
      <c r="CC862" s="302">
        <v>296</v>
      </c>
      <c r="CD862" s="302">
        <v>308</v>
      </c>
      <c r="CE862" s="302">
        <v>267</v>
      </c>
      <c r="CF862" s="302">
        <v>283</v>
      </c>
      <c r="CG862" s="302">
        <v>248</v>
      </c>
      <c r="CH862" s="302">
        <v>193</v>
      </c>
      <c r="CI862" s="302">
        <v>213</v>
      </c>
      <c r="CJ862" s="302">
        <v>225</v>
      </c>
      <c r="CK862" s="302">
        <v>226</v>
      </c>
      <c r="CL862" s="311">
        <v>259</v>
      </c>
      <c r="CM862" s="328">
        <v>0.21569137407889</v>
      </c>
      <c r="CN862" s="328">
        <v>0.196971371725434</v>
      </c>
      <c r="CO862" s="214" t="s">
        <v>74</v>
      </c>
      <c r="CT862" s="214" t="s">
        <v>1967</v>
      </c>
      <c r="CU862" s="302">
        <v>7</v>
      </c>
      <c r="CV862" s="302">
        <v>7</v>
      </c>
      <c r="CW862" s="325" t="s">
        <v>2380</v>
      </c>
      <c r="CX862" s="348"/>
    </row>
    <row r="863" spans="1:105">
      <c r="B863" s="38" t="s">
        <v>2084</v>
      </c>
      <c r="C863" s="38" t="s">
        <v>2084</v>
      </c>
      <c r="D863" s="151" t="s">
        <v>29</v>
      </c>
      <c r="K863" s="155" t="s">
        <v>41</v>
      </c>
      <c r="M863" s="55" t="s">
        <v>653</v>
      </c>
      <c r="N863" s="318" t="s">
        <v>664</v>
      </c>
      <c r="Q863" s="8" t="s">
        <v>2125</v>
      </c>
      <c r="R863" s="5">
        <v>40500</v>
      </c>
      <c r="AY863" s="312">
        <v>36.279559999999996</v>
      </c>
      <c r="AZ863" s="312">
        <v>136.90286</v>
      </c>
      <c r="BD863" s="203" t="s">
        <v>74</v>
      </c>
      <c r="BL863" s="53" t="s">
        <v>2015</v>
      </c>
      <c r="BM863" s="55">
        <v>1</v>
      </c>
      <c r="BN863" s="321" t="s">
        <v>2073</v>
      </c>
      <c r="BO863" s="358">
        <v>4.0000000000000001E-3</v>
      </c>
      <c r="BP863" s="358">
        <v>0</v>
      </c>
      <c r="BQ863" s="358">
        <v>1E-3</v>
      </c>
      <c r="BR863" s="358">
        <v>2E-3</v>
      </c>
      <c r="BS863" s="358">
        <v>2E-3</v>
      </c>
      <c r="BT863" s="358">
        <v>0.86</v>
      </c>
      <c r="BU863" s="359">
        <v>0.13100000000000001</v>
      </c>
      <c r="BV863" s="358">
        <v>9.7600300000000001E-6</v>
      </c>
      <c r="BW863" s="358">
        <v>0.115532783</v>
      </c>
      <c r="BX863" s="358">
        <v>2.9043485000000001E-2</v>
      </c>
      <c r="BY863" s="358">
        <v>7.4017981999999996E-2</v>
      </c>
      <c r="BZ863" s="358">
        <v>8.7659709999999991E-3</v>
      </c>
      <c r="CA863" s="358">
        <v>0.62849222000000005</v>
      </c>
      <c r="CB863" s="359">
        <v>0.14413779900000001</v>
      </c>
      <c r="CC863" s="302">
        <v>296</v>
      </c>
      <c r="CD863" s="302">
        <v>308</v>
      </c>
      <c r="CE863" s="302">
        <v>267</v>
      </c>
      <c r="CF863" s="302">
        <v>283</v>
      </c>
      <c r="CG863" s="302">
        <v>248</v>
      </c>
      <c r="CH863" s="302">
        <v>193</v>
      </c>
      <c r="CI863" s="302">
        <v>213</v>
      </c>
      <c r="CJ863" s="302">
        <v>225</v>
      </c>
      <c r="CK863" s="302">
        <v>226</v>
      </c>
      <c r="CL863" s="311">
        <v>259</v>
      </c>
      <c r="CM863" s="328">
        <v>0.150382892645571</v>
      </c>
      <c r="CN863" s="328">
        <v>0.21206761674773</v>
      </c>
      <c r="CO863" s="214" t="s">
        <v>74</v>
      </c>
      <c r="CT863" s="214" t="s">
        <v>1967</v>
      </c>
      <c r="CU863" s="302">
        <v>7</v>
      </c>
      <c r="CV863" s="302">
        <v>7</v>
      </c>
      <c r="CW863" s="325" t="s">
        <v>2381</v>
      </c>
      <c r="CX863" s="348"/>
    </row>
    <row r="864" spans="1:105">
      <c r="B864" s="38" t="s">
        <v>2085</v>
      </c>
      <c r="C864" s="38" t="s">
        <v>2085</v>
      </c>
      <c r="D864" s="151" t="s">
        <v>29</v>
      </c>
      <c r="K864" s="155" t="s">
        <v>41</v>
      </c>
      <c r="M864" s="55" t="s">
        <v>653</v>
      </c>
      <c r="N864" s="318" t="s">
        <v>664</v>
      </c>
      <c r="Q864" s="8" t="s">
        <v>2125</v>
      </c>
      <c r="R864" s="5">
        <v>40500</v>
      </c>
      <c r="AY864" s="312">
        <v>36.279559999999996</v>
      </c>
      <c r="AZ864" s="312">
        <v>136.90286</v>
      </c>
      <c r="BD864" s="203" t="s">
        <v>74</v>
      </c>
      <c r="BL864" s="53" t="s">
        <v>2015</v>
      </c>
      <c r="BM864" s="55">
        <v>1</v>
      </c>
      <c r="BN864" s="321" t="s">
        <v>2073</v>
      </c>
      <c r="BO864" s="358">
        <v>2.7E-2</v>
      </c>
      <c r="BP864" s="358">
        <v>1E-3</v>
      </c>
      <c r="BQ864" s="358">
        <v>0</v>
      </c>
      <c r="BR864" s="358">
        <v>0</v>
      </c>
      <c r="BS864" s="358">
        <v>2E-3</v>
      </c>
      <c r="BT864" s="358">
        <v>0.83699999999999997</v>
      </c>
      <c r="BU864" s="359">
        <v>0.13200000000000001</v>
      </c>
      <c r="BV864" s="358">
        <v>9.9397700000000005E-6</v>
      </c>
      <c r="BW864" s="358">
        <v>0.11059847</v>
      </c>
      <c r="BX864" s="358">
        <v>2.1552419E-2</v>
      </c>
      <c r="BY864" s="358">
        <v>6.9858844000000003E-2</v>
      </c>
      <c r="BZ864" s="358">
        <v>1.2926668000000001E-2</v>
      </c>
      <c r="CA864" s="358">
        <v>0.64353782000000004</v>
      </c>
      <c r="CB864" s="359">
        <v>0.141515839</v>
      </c>
      <c r="CC864" s="302">
        <v>296</v>
      </c>
      <c r="CD864" s="302">
        <v>308</v>
      </c>
      <c r="CE864" s="302">
        <v>267</v>
      </c>
      <c r="CF864" s="302">
        <v>283</v>
      </c>
      <c r="CG864" s="302">
        <v>248</v>
      </c>
      <c r="CH864" s="302">
        <v>193</v>
      </c>
      <c r="CI864" s="302">
        <v>213</v>
      </c>
      <c r="CJ864" s="302">
        <v>225</v>
      </c>
      <c r="CK864" s="302">
        <v>226</v>
      </c>
      <c r="CL864" s="311">
        <v>259</v>
      </c>
      <c r="CM864" s="328">
        <v>0.15705822857968499</v>
      </c>
      <c r="CN864" s="328">
        <v>0.221906067877957</v>
      </c>
      <c r="CO864" s="214" t="s">
        <v>74</v>
      </c>
      <c r="CT864" s="214" t="s">
        <v>1967</v>
      </c>
      <c r="CU864" s="302">
        <v>7</v>
      </c>
      <c r="CV864" s="302">
        <v>7</v>
      </c>
      <c r="CW864" s="325" t="s">
        <v>2382</v>
      </c>
      <c r="CX864" s="348"/>
    </row>
    <row r="865" spans="2:102">
      <c r="B865" s="38" t="s">
        <v>2086</v>
      </c>
      <c r="C865" s="38" t="s">
        <v>2086</v>
      </c>
      <c r="D865" s="16" t="s">
        <v>2029</v>
      </c>
      <c r="K865" s="155" t="s">
        <v>41</v>
      </c>
      <c r="M865" s="55" t="s">
        <v>653</v>
      </c>
      <c r="N865" s="318" t="s">
        <v>664</v>
      </c>
      <c r="Q865" s="8" t="s">
        <v>2125</v>
      </c>
      <c r="R865" s="5">
        <v>40500</v>
      </c>
      <c r="AY865" s="312">
        <v>36.16872</v>
      </c>
      <c r="AZ865" s="312">
        <v>137.23874000000001</v>
      </c>
      <c r="BD865" s="203" t="s">
        <v>74</v>
      </c>
      <c r="BL865" s="53" t="s">
        <v>2015</v>
      </c>
      <c r="BM865" s="55">
        <v>1</v>
      </c>
      <c r="BN865" s="321" t="s">
        <v>2073</v>
      </c>
      <c r="BO865" s="358">
        <v>0.154</v>
      </c>
      <c r="BP865" s="358">
        <v>0</v>
      </c>
      <c r="BQ865" s="358">
        <v>0</v>
      </c>
      <c r="BR865" s="358">
        <v>1E-3</v>
      </c>
      <c r="BS865" s="358">
        <v>1E-3</v>
      </c>
      <c r="BT865" s="358">
        <v>0.67600000000000005</v>
      </c>
      <c r="BU865" s="359">
        <v>0.16800000000000001</v>
      </c>
      <c r="BV865" s="358">
        <v>6.3639158000000001E-2</v>
      </c>
      <c r="BW865" s="358">
        <v>9.3373942000000001E-2</v>
      </c>
      <c r="BX865" s="358">
        <v>1.00206E-5</v>
      </c>
      <c r="BY865" s="358">
        <v>5.4418175999999999E-2</v>
      </c>
      <c r="BZ865" s="358">
        <v>1.62809E-3</v>
      </c>
      <c r="CA865" s="358">
        <v>0.64070966299999998</v>
      </c>
      <c r="CB865" s="359">
        <v>0.14622095099999999</v>
      </c>
      <c r="CC865" s="302">
        <v>294</v>
      </c>
      <c r="CD865" s="302">
        <v>307</v>
      </c>
      <c r="CE865" s="302">
        <v>267</v>
      </c>
      <c r="CF865" s="302">
        <v>283</v>
      </c>
      <c r="CG865" s="302">
        <v>248</v>
      </c>
      <c r="CH865" s="302">
        <v>194</v>
      </c>
      <c r="CI865" s="302">
        <v>213</v>
      </c>
      <c r="CJ865" s="302">
        <v>224</v>
      </c>
      <c r="CK865" s="302">
        <v>226</v>
      </c>
      <c r="CL865" s="311">
        <v>258</v>
      </c>
      <c r="CM865" s="328">
        <v>0.15150989741366899</v>
      </c>
      <c r="CN865" s="328">
        <v>0.22927593488181999</v>
      </c>
      <c r="CO865" s="214" t="s">
        <v>74</v>
      </c>
      <c r="CT865" s="214" t="s">
        <v>1967</v>
      </c>
      <c r="CU865" s="302">
        <v>6</v>
      </c>
      <c r="CV865" s="302">
        <v>6</v>
      </c>
      <c r="CW865" s="325" t="s">
        <v>2384</v>
      </c>
      <c r="CX865" s="348"/>
    </row>
    <row r="866" spans="2:102">
      <c r="B866" s="38" t="s">
        <v>2087</v>
      </c>
      <c r="C866" s="38" t="s">
        <v>2087</v>
      </c>
      <c r="D866" s="151" t="s">
        <v>29</v>
      </c>
      <c r="K866" s="155" t="s">
        <v>41</v>
      </c>
      <c r="M866" s="55" t="s">
        <v>653</v>
      </c>
      <c r="N866" s="318" t="s">
        <v>664</v>
      </c>
      <c r="Q866" s="8" t="s">
        <v>2125</v>
      </c>
      <c r="R866" s="5">
        <v>40500</v>
      </c>
      <c r="AY866" s="312">
        <v>36.16872</v>
      </c>
      <c r="AZ866" s="312">
        <v>137.23874000000001</v>
      </c>
      <c r="BD866" s="203" t="s">
        <v>74</v>
      </c>
      <c r="BL866" s="53" t="s">
        <v>2015</v>
      </c>
      <c r="BM866" s="55">
        <v>1</v>
      </c>
      <c r="BN866" s="321" t="s">
        <v>2073</v>
      </c>
      <c r="BO866" s="358">
        <v>7.0000000000000007E-2</v>
      </c>
      <c r="BP866" s="358">
        <v>0</v>
      </c>
      <c r="BQ866" s="358">
        <v>0</v>
      </c>
      <c r="BR866" s="358">
        <v>2E-3</v>
      </c>
      <c r="BS866" s="358">
        <v>0</v>
      </c>
      <c r="BT866" s="358">
        <v>0.72499999999999998</v>
      </c>
      <c r="BU866" s="359">
        <v>0.20200000000000001</v>
      </c>
      <c r="BV866" s="358">
        <v>1.8364044999999999E-2</v>
      </c>
      <c r="BW866" s="358">
        <v>0.1230155</v>
      </c>
      <c r="BX866" s="358">
        <v>2.2875381E-2</v>
      </c>
      <c r="BY866" s="358">
        <v>7.5578376000000003E-2</v>
      </c>
      <c r="BZ866" s="358">
        <v>9.8913800000000002E-6</v>
      </c>
      <c r="CA866" s="358">
        <v>0.60750097599999997</v>
      </c>
      <c r="CB866" s="359">
        <v>0.15265582999999999</v>
      </c>
      <c r="CC866" s="302">
        <v>294</v>
      </c>
      <c r="CD866" s="302">
        <v>307</v>
      </c>
      <c r="CE866" s="302">
        <v>267</v>
      </c>
      <c r="CF866" s="302">
        <v>283</v>
      </c>
      <c r="CG866" s="302">
        <v>248</v>
      </c>
      <c r="CH866" s="302">
        <v>194</v>
      </c>
      <c r="CI866" s="302">
        <v>213</v>
      </c>
      <c r="CJ866" s="302">
        <v>224</v>
      </c>
      <c r="CK866" s="302">
        <v>226</v>
      </c>
      <c r="CL866" s="311">
        <v>258</v>
      </c>
      <c r="CM866" s="328">
        <v>0.209073833261089</v>
      </c>
      <c r="CN866" s="328">
        <v>0.20244793569601799</v>
      </c>
      <c r="CO866" s="214" t="s">
        <v>74</v>
      </c>
      <c r="CT866" s="214" t="s">
        <v>1967</v>
      </c>
      <c r="CU866" s="302">
        <v>6</v>
      </c>
      <c r="CV866" s="302">
        <v>6</v>
      </c>
      <c r="CW866" s="325" t="s">
        <v>2385</v>
      </c>
      <c r="CX866" s="348"/>
    </row>
    <row r="867" spans="2:102">
      <c r="B867" s="38" t="s">
        <v>2088</v>
      </c>
      <c r="C867" s="38" t="s">
        <v>2088</v>
      </c>
      <c r="D867" s="151" t="s">
        <v>29</v>
      </c>
      <c r="K867" s="155" t="s">
        <v>41</v>
      </c>
      <c r="M867" s="55" t="s">
        <v>653</v>
      </c>
      <c r="N867" s="318" t="s">
        <v>664</v>
      </c>
      <c r="Q867" s="8" t="s">
        <v>2125</v>
      </c>
      <c r="R867" s="5">
        <v>40500</v>
      </c>
      <c r="AY867" s="312">
        <v>36.16872</v>
      </c>
      <c r="AZ867" s="312">
        <v>137.23874000000001</v>
      </c>
      <c r="BD867" s="203" t="s">
        <v>74</v>
      </c>
      <c r="BL867" s="53" t="s">
        <v>2015</v>
      </c>
      <c r="BM867" s="55">
        <v>1</v>
      </c>
      <c r="BN867" s="321" t="s">
        <v>2073</v>
      </c>
      <c r="BO867" s="358">
        <v>4.5999999999999999E-2</v>
      </c>
      <c r="BP867" s="358">
        <v>1E-3</v>
      </c>
      <c r="BQ867" s="358">
        <v>0</v>
      </c>
      <c r="BR867" s="358">
        <v>1E-3</v>
      </c>
      <c r="BS867" s="358">
        <v>4.0000000000000001E-3</v>
      </c>
      <c r="BT867" s="358">
        <v>0.74399999999999999</v>
      </c>
      <c r="BU867" s="359">
        <v>0.20499999999999999</v>
      </c>
      <c r="BV867" s="358">
        <v>5.6008739999999996E-3</v>
      </c>
      <c r="BW867" s="358">
        <v>0.120442099</v>
      </c>
      <c r="BX867" s="358">
        <v>2.4487799000000001E-2</v>
      </c>
      <c r="BY867" s="358">
        <v>7.4943475999999995E-2</v>
      </c>
      <c r="BZ867" s="358">
        <v>9.9556399999999994E-6</v>
      </c>
      <c r="CA867" s="358">
        <v>0.61527727499999996</v>
      </c>
      <c r="CB867" s="359">
        <v>0.15923852199999999</v>
      </c>
      <c r="CC867" s="302">
        <v>294</v>
      </c>
      <c r="CD867" s="302">
        <v>307</v>
      </c>
      <c r="CE867" s="302">
        <v>267</v>
      </c>
      <c r="CF867" s="302">
        <v>283</v>
      </c>
      <c r="CG867" s="302">
        <v>248</v>
      </c>
      <c r="CH867" s="302">
        <v>194</v>
      </c>
      <c r="CI867" s="302">
        <v>213</v>
      </c>
      <c r="CJ867" s="302">
        <v>224</v>
      </c>
      <c r="CK867" s="302">
        <v>226</v>
      </c>
      <c r="CL867" s="311">
        <v>258</v>
      </c>
      <c r="CM867" s="328">
        <v>0.169252998121659</v>
      </c>
      <c r="CN867" s="328">
        <v>0.203457631835258</v>
      </c>
      <c r="CO867" s="214" t="s">
        <v>74</v>
      </c>
      <c r="CT867" s="214" t="s">
        <v>1967</v>
      </c>
      <c r="CU867" s="302">
        <v>6</v>
      </c>
      <c r="CV867" s="302">
        <v>6</v>
      </c>
      <c r="CW867" s="325" t="s">
        <v>2386</v>
      </c>
      <c r="CX867" s="348"/>
    </row>
    <row r="868" spans="2:102">
      <c r="B868" s="38" t="s">
        <v>2089</v>
      </c>
      <c r="C868" s="38" t="s">
        <v>2089</v>
      </c>
      <c r="D868" s="151" t="s">
        <v>29</v>
      </c>
      <c r="K868" s="155" t="s">
        <v>41</v>
      </c>
      <c r="M868" s="55" t="s">
        <v>653</v>
      </c>
      <c r="N868" s="318" t="s">
        <v>664</v>
      </c>
      <c r="Q868" s="8" t="s">
        <v>2125</v>
      </c>
      <c r="R868" s="5">
        <v>40501</v>
      </c>
      <c r="AY868" s="312">
        <v>35.872459999999997</v>
      </c>
      <c r="AZ868" s="312">
        <v>136.86403000000001</v>
      </c>
      <c r="BD868" s="203" t="s">
        <v>74</v>
      </c>
      <c r="BL868" s="53" t="s">
        <v>2015</v>
      </c>
      <c r="BM868" s="55">
        <v>1</v>
      </c>
      <c r="BN868" s="321" t="s">
        <v>2073</v>
      </c>
      <c r="BO868" s="358">
        <v>8.0000000000000002E-3</v>
      </c>
      <c r="BP868" s="358">
        <v>0</v>
      </c>
      <c r="BQ868" s="358">
        <v>0</v>
      </c>
      <c r="BR868" s="358">
        <v>0</v>
      </c>
      <c r="BS868" s="358">
        <v>0</v>
      </c>
      <c r="BT868" s="358">
        <v>0.94299999999999995</v>
      </c>
      <c r="BU868" s="359">
        <v>4.8000000000000001E-2</v>
      </c>
      <c r="BV868" s="358">
        <v>3.0320690000000001E-3</v>
      </c>
      <c r="BW868" s="358">
        <v>0.142181106</v>
      </c>
      <c r="BX868" s="358">
        <v>5.2776225000000003E-2</v>
      </c>
      <c r="BY868" s="358">
        <v>7.9364378999999999E-2</v>
      </c>
      <c r="BZ868" s="358">
        <v>9.7184699999999998E-6</v>
      </c>
      <c r="CA868" s="358">
        <v>0.591335626</v>
      </c>
      <c r="CB868" s="359">
        <v>0.13130087800000001</v>
      </c>
      <c r="CC868" s="302">
        <v>295</v>
      </c>
      <c r="CD868" s="302">
        <v>306</v>
      </c>
      <c r="CE868" s="302">
        <v>267</v>
      </c>
      <c r="CF868" s="302">
        <v>283</v>
      </c>
      <c r="CG868" s="302">
        <v>250</v>
      </c>
      <c r="CH868" s="302">
        <v>194</v>
      </c>
      <c r="CI868" s="302">
        <v>213</v>
      </c>
      <c r="CJ868" s="302">
        <v>222</v>
      </c>
      <c r="CK868" s="302">
        <v>227</v>
      </c>
      <c r="CL868" s="311">
        <v>258</v>
      </c>
      <c r="CM868" s="328">
        <v>0.170957954052883</v>
      </c>
      <c r="CN868" s="328">
        <v>0.18198612708703699</v>
      </c>
      <c r="CO868" s="214" t="s">
        <v>74</v>
      </c>
      <c r="CT868" s="214" t="s">
        <v>1967</v>
      </c>
      <c r="CU868" s="302">
        <v>8</v>
      </c>
      <c r="CV868" s="302">
        <v>7</v>
      </c>
      <c r="CW868" s="325" t="s">
        <v>2389</v>
      </c>
      <c r="CX868" s="348"/>
    </row>
    <row r="869" spans="2:102">
      <c r="B869" s="38" t="s">
        <v>2090</v>
      </c>
      <c r="C869" s="38" t="s">
        <v>2090</v>
      </c>
      <c r="D869" s="151" t="s">
        <v>29</v>
      </c>
      <c r="K869" s="155" t="s">
        <v>41</v>
      </c>
      <c r="M869" s="55" t="s">
        <v>653</v>
      </c>
      <c r="N869" s="318" t="s">
        <v>664</v>
      </c>
      <c r="Q869" s="8" t="s">
        <v>2125</v>
      </c>
      <c r="R869" s="5">
        <v>40501</v>
      </c>
      <c r="AY869" s="312">
        <v>35.872459999999997</v>
      </c>
      <c r="AZ869" s="312">
        <v>136.86403000000001</v>
      </c>
      <c r="BD869" s="302"/>
      <c r="BL869" s="53" t="s">
        <v>2015</v>
      </c>
      <c r="BM869" s="55">
        <v>1</v>
      </c>
      <c r="BN869" s="321" t="s">
        <v>2073</v>
      </c>
      <c r="BO869" s="358">
        <v>3.0000000000000001E-3</v>
      </c>
      <c r="BP869" s="358">
        <v>1E-3</v>
      </c>
      <c r="BQ869" s="358">
        <v>0</v>
      </c>
      <c r="BR869" s="358">
        <v>0.01</v>
      </c>
      <c r="BS869" s="358">
        <v>1E-3</v>
      </c>
      <c r="BT869" s="358">
        <v>0.97699999999999998</v>
      </c>
      <c r="BU869" s="359">
        <v>8.9999999999999993E-3</v>
      </c>
      <c r="BV869" s="358">
        <v>1.1936947999999999E-2</v>
      </c>
      <c r="BW869" s="358">
        <v>0.14896522000000001</v>
      </c>
      <c r="BX869" s="358">
        <v>5.9270771E-2</v>
      </c>
      <c r="BY869" s="358">
        <v>8.2615056000000006E-2</v>
      </c>
      <c r="BZ869" s="358">
        <v>9.6135899999999999E-6</v>
      </c>
      <c r="CA869" s="358">
        <v>0.57448310400000002</v>
      </c>
      <c r="CB869" s="359">
        <v>0.122719288</v>
      </c>
      <c r="CC869" s="302">
        <v>295</v>
      </c>
      <c r="CD869" s="302">
        <v>306</v>
      </c>
      <c r="CE869" s="302">
        <v>267</v>
      </c>
      <c r="CF869" s="302">
        <v>283</v>
      </c>
      <c r="CG869" s="302">
        <v>250</v>
      </c>
      <c r="CH869" s="302">
        <v>194</v>
      </c>
      <c r="CI869" s="302">
        <v>213</v>
      </c>
      <c r="CJ869" s="302">
        <v>222</v>
      </c>
      <c r="CK869" s="302">
        <v>227</v>
      </c>
      <c r="CL869" s="311">
        <v>258</v>
      </c>
      <c r="CM869" s="328">
        <v>0.19817945383615099</v>
      </c>
      <c r="CN869" s="328">
        <v>0.16618012758136</v>
      </c>
      <c r="CO869" s="214" t="s">
        <v>2050</v>
      </c>
      <c r="CT869" s="214" t="s">
        <v>1967</v>
      </c>
      <c r="CU869" s="302">
        <v>8</v>
      </c>
      <c r="CV869" s="302">
        <v>7</v>
      </c>
      <c r="CW869" s="325" t="s">
        <v>2390</v>
      </c>
      <c r="CX869" s="348"/>
    </row>
    <row r="870" spans="2:102">
      <c r="B870" s="38" t="s">
        <v>2091</v>
      </c>
      <c r="C870" s="38" t="s">
        <v>2091</v>
      </c>
      <c r="D870" s="151" t="s">
        <v>29</v>
      </c>
      <c r="K870" s="155" t="s">
        <v>41</v>
      </c>
      <c r="M870" s="55" t="s">
        <v>653</v>
      </c>
      <c r="N870" s="318" t="s">
        <v>664</v>
      </c>
      <c r="Q870" s="8" t="s">
        <v>2125</v>
      </c>
      <c r="R870" s="5">
        <v>40501</v>
      </c>
      <c r="AY870" s="312">
        <v>35.872459999999997</v>
      </c>
      <c r="AZ870" s="312">
        <v>136.86403000000001</v>
      </c>
      <c r="BD870" s="203" t="s">
        <v>74</v>
      </c>
      <c r="BL870" s="53" t="s">
        <v>2015</v>
      </c>
      <c r="BM870" s="55">
        <v>1</v>
      </c>
      <c r="BN870" s="321" t="s">
        <v>2073</v>
      </c>
      <c r="BO870" s="358">
        <v>8.9999999999999993E-3</v>
      </c>
      <c r="BP870" s="358">
        <v>0</v>
      </c>
      <c r="BQ870" s="358">
        <v>0</v>
      </c>
      <c r="BR870" s="358">
        <v>1E-3</v>
      </c>
      <c r="BS870" s="358">
        <v>0</v>
      </c>
      <c r="BT870" s="358">
        <v>0.95699999999999996</v>
      </c>
      <c r="BU870" s="359">
        <v>3.2000000000000001E-2</v>
      </c>
      <c r="BV870" s="358">
        <v>1.1147122000000001E-2</v>
      </c>
      <c r="BW870" s="358">
        <v>0.146880284</v>
      </c>
      <c r="BX870" s="358">
        <v>5.6226509000000001E-2</v>
      </c>
      <c r="BY870" s="358">
        <v>8.2300338000000001E-2</v>
      </c>
      <c r="BZ870" s="358">
        <v>9.60744E-6</v>
      </c>
      <c r="CA870" s="358">
        <v>0.577765474</v>
      </c>
      <c r="CB870" s="359">
        <v>0.12567066499999999</v>
      </c>
      <c r="CC870" s="302">
        <v>295</v>
      </c>
      <c r="CD870" s="302">
        <v>306</v>
      </c>
      <c r="CE870" s="302">
        <v>267</v>
      </c>
      <c r="CF870" s="302">
        <v>283</v>
      </c>
      <c r="CG870" s="302">
        <v>250</v>
      </c>
      <c r="CH870" s="302">
        <v>194</v>
      </c>
      <c r="CI870" s="302">
        <v>213</v>
      </c>
      <c r="CJ870" s="302">
        <v>222</v>
      </c>
      <c r="CK870" s="302">
        <v>227</v>
      </c>
      <c r="CL870" s="311">
        <v>258</v>
      </c>
      <c r="CM870" s="328">
        <v>0.21861002745267999</v>
      </c>
      <c r="CN870" s="328">
        <v>0.17067307692307701</v>
      </c>
      <c r="CO870" s="214" t="s">
        <v>2050</v>
      </c>
      <c r="CT870" s="214" t="s">
        <v>1967</v>
      </c>
      <c r="CU870" s="302">
        <v>8</v>
      </c>
      <c r="CV870" s="302">
        <v>7</v>
      </c>
      <c r="CW870" s="325" t="s">
        <v>2391</v>
      </c>
      <c r="CX870" s="348"/>
    </row>
    <row r="871" spans="2:102">
      <c r="B871" s="38" t="s">
        <v>2092</v>
      </c>
      <c r="C871" s="38" t="s">
        <v>2092</v>
      </c>
      <c r="D871" s="16" t="s">
        <v>2029</v>
      </c>
      <c r="K871" s="155" t="s">
        <v>41</v>
      </c>
      <c r="M871" s="55" t="s">
        <v>653</v>
      </c>
      <c r="N871" s="318" t="s">
        <v>664</v>
      </c>
      <c r="Q871" s="8" t="s">
        <v>2125</v>
      </c>
      <c r="R871" s="5">
        <v>40501</v>
      </c>
      <c r="AY871" s="312">
        <v>35.872459999999997</v>
      </c>
      <c r="AZ871" s="312">
        <v>136.86403000000001</v>
      </c>
      <c r="BD871" s="203" t="s">
        <v>74</v>
      </c>
      <c r="BL871" s="53" t="s">
        <v>2015</v>
      </c>
      <c r="BM871" s="55">
        <v>1</v>
      </c>
      <c r="BN871" s="321" t="s">
        <v>2073</v>
      </c>
      <c r="BO871" s="358">
        <v>0.108</v>
      </c>
      <c r="BP871" s="358">
        <v>0</v>
      </c>
      <c r="BQ871" s="358">
        <v>0</v>
      </c>
      <c r="BR871" s="358">
        <v>0</v>
      </c>
      <c r="BS871" s="358">
        <v>0</v>
      </c>
      <c r="BT871" s="358">
        <v>0.89200000000000002</v>
      </c>
      <c r="BU871" s="359">
        <v>0</v>
      </c>
      <c r="BV871" s="358">
        <v>4.8179754999999998E-2</v>
      </c>
      <c r="BW871" s="358">
        <v>0.136493059</v>
      </c>
      <c r="BX871" s="358">
        <v>4.2491465999999999E-2</v>
      </c>
      <c r="BY871" s="358">
        <v>6.8185220000000005E-2</v>
      </c>
      <c r="BZ871" s="358">
        <v>9.6001300000000002E-6</v>
      </c>
      <c r="CA871" s="358">
        <v>0.59079867100000005</v>
      </c>
      <c r="CB871" s="359">
        <v>0.11384223</v>
      </c>
      <c r="CC871" s="302">
        <v>295</v>
      </c>
      <c r="CD871" s="302">
        <v>306</v>
      </c>
      <c r="CE871" s="302">
        <v>267</v>
      </c>
      <c r="CF871" s="302">
        <v>283</v>
      </c>
      <c r="CG871" s="302">
        <v>250</v>
      </c>
      <c r="CH871" s="302">
        <v>194</v>
      </c>
      <c r="CI871" s="302">
        <v>213</v>
      </c>
      <c r="CJ871" s="302">
        <v>222</v>
      </c>
      <c r="CK871" s="302">
        <v>227</v>
      </c>
      <c r="CL871" s="311">
        <v>258</v>
      </c>
      <c r="CM871" s="328">
        <v>0.27802340702210698</v>
      </c>
      <c r="CN871" s="328">
        <v>0.188960934998399</v>
      </c>
      <c r="CO871" s="214" t="s">
        <v>2050</v>
      </c>
      <c r="CT871" s="214" t="s">
        <v>1967</v>
      </c>
      <c r="CU871" s="302">
        <v>8</v>
      </c>
      <c r="CV871" s="302">
        <v>7</v>
      </c>
      <c r="CW871" s="325" t="s">
        <v>2392</v>
      </c>
      <c r="CX871" s="348"/>
    </row>
    <row r="872" spans="2:102">
      <c r="B872" s="153" t="s">
        <v>2093</v>
      </c>
      <c r="C872" s="153" t="s">
        <v>2093</v>
      </c>
      <c r="D872" s="151" t="s">
        <v>29</v>
      </c>
      <c r="K872" s="155" t="s">
        <v>41</v>
      </c>
      <c r="M872" s="55" t="s">
        <v>653</v>
      </c>
      <c r="N872" s="318" t="s">
        <v>664</v>
      </c>
      <c r="Q872" s="60" t="s">
        <v>2125</v>
      </c>
      <c r="R872" s="57">
        <v>40501</v>
      </c>
      <c r="AY872" s="312">
        <v>35.872459999999997</v>
      </c>
      <c r="AZ872" s="312">
        <v>136.86403000000001</v>
      </c>
      <c r="BD872" s="302"/>
      <c r="BL872" s="53" t="s">
        <v>2015</v>
      </c>
      <c r="BM872" s="55">
        <v>1</v>
      </c>
      <c r="BN872" s="321" t="s">
        <v>2073</v>
      </c>
      <c r="BO872" s="358">
        <v>0</v>
      </c>
      <c r="BP872" s="358">
        <v>1E-3</v>
      </c>
      <c r="BQ872" s="358">
        <v>0</v>
      </c>
      <c r="BR872" s="358">
        <v>1E-3</v>
      </c>
      <c r="BS872" s="358">
        <v>1E-3</v>
      </c>
      <c r="BT872" s="358">
        <v>0.99299999999999999</v>
      </c>
      <c r="BU872" s="359">
        <v>4.0000000000000001E-3</v>
      </c>
      <c r="BV872" s="358">
        <v>3.8382258000000002E-2</v>
      </c>
      <c r="BW872" s="358">
        <v>0.17335921100000001</v>
      </c>
      <c r="BX872" s="358">
        <v>7.9829999999999998E-2</v>
      </c>
      <c r="BY872" s="358">
        <v>9.5805576000000003E-2</v>
      </c>
      <c r="BZ872" s="358">
        <v>9.3579999999999992E-6</v>
      </c>
      <c r="CA872" s="358">
        <v>0.50579750999999995</v>
      </c>
      <c r="CB872" s="359">
        <v>0.106816087</v>
      </c>
      <c r="CC872" s="302">
        <v>295</v>
      </c>
      <c r="CD872" s="302">
        <v>306</v>
      </c>
      <c r="CE872" s="302">
        <v>267</v>
      </c>
      <c r="CF872" s="302">
        <v>283</v>
      </c>
      <c r="CG872" s="302">
        <v>250</v>
      </c>
      <c r="CH872" s="302">
        <v>194</v>
      </c>
      <c r="CI872" s="302">
        <v>213</v>
      </c>
      <c r="CJ872" s="302">
        <v>222</v>
      </c>
      <c r="CK872" s="302">
        <v>227</v>
      </c>
      <c r="CL872" s="311">
        <v>258</v>
      </c>
      <c r="CM872" s="328">
        <v>0.44935702933102201</v>
      </c>
      <c r="CN872" s="328">
        <v>0.105484124901601</v>
      </c>
      <c r="CO872" s="214" t="s">
        <v>2050</v>
      </c>
      <c r="CT872" s="214" t="s">
        <v>1967</v>
      </c>
      <c r="CU872" s="302">
        <v>8</v>
      </c>
      <c r="CV872" s="302">
        <v>7</v>
      </c>
      <c r="CW872" s="325" t="s">
        <v>2447</v>
      </c>
      <c r="CX872" s="348"/>
    </row>
    <row r="873" spans="2:102">
      <c r="B873" s="38" t="s">
        <v>2094</v>
      </c>
      <c r="C873" s="38" t="s">
        <v>2094</v>
      </c>
      <c r="D873" s="151" t="s">
        <v>29</v>
      </c>
      <c r="K873" s="155" t="s">
        <v>41</v>
      </c>
      <c r="M873" s="55" t="s">
        <v>653</v>
      </c>
      <c r="N873" s="318" t="s">
        <v>664</v>
      </c>
      <c r="Q873" s="8" t="s">
        <v>2125</v>
      </c>
      <c r="R873" s="5">
        <v>40501</v>
      </c>
      <c r="AY873" s="312">
        <v>35.636270000000003</v>
      </c>
      <c r="AZ873" s="312">
        <v>136.94964999999999</v>
      </c>
      <c r="BD873" s="203" t="s">
        <v>74</v>
      </c>
      <c r="BL873" s="53" t="s">
        <v>2015</v>
      </c>
      <c r="BM873" s="55">
        <v>1</v>
      </c>
      <c r="BN873" s="321" t="s">
        <v>2073</v>
      </c>
      <c r="BO873" s="358">
        <v>1E-3</v>
      </c>
      <c r="BP873" s="358">
        <v>0</v>
      </c>
      <c r="BQ873" s="358">
        <v>1E-3</v>
      </c>
      <c r="BR873" s="358">
        <v>1E-3</v>
      </c>
      <c r="BS873" s="358">
        <v>0</v>
      </c>
      <c r="BT873" s="358">
        <v>0.88400000000000001</v>
      </c>
      <c r="BU873" s="359">
        <v>0.112</v>
      </c>
      <c r="BV873" s="358">
        <v>1.9241599000000002E-2</v>
      </c>
      <c r="BW873" s="358">
        <v>0.152178649</v>
      </c>
      <c r="BX873" s="358">
        <v>6.5965355000000003E-2</v>
      </c>
      <c r="BY873" s="358">
        <v>8.5929681999999993E-2</v>
      </c>
      <c r="BZ873" s="358">
        <v>9.5959499999999992E-6</v>
      </c>
      <c r="CA873" s="358">
        <v>0.55276382499999999</v>
      </c>
      <c r="CB873" s="359">
        <v>0.123911295</v>
      </c>
      <c r="CC873" s="302">
        <v>296</v>
      </c>
      <c r="CD873" s="302">
        <v>307</v>
      </c>
      <c r="CE873" s="302">
        <v>267</v>
      </c>
      <c r="CF873" s="302">
        <v>283</v>
      </c>
      <c r="CG873" s="302">
        <v>248</v>
      </c>
      <c r="CH873" s="302">
        <v>193</v>
      </c>
      <c r="CI873" s="302">
        <v>213</v>
      </c>
      <c r="CJ873" s="302">
        <v>224</v>
      </c>
      <c r="CK873" s="302">
        <v>226</v>
      </c>
      <c r="CL873" s="311">
        <v>259</v>
      </c>
      <c r="CM873" s="328">
        <v>0.363068920676203</v>
      </c>
      <c r="CN873" s="328">
        <v>0.162969012295268</v>
      </c>
      <c r="CO873" s="214" t="s">
        <v>2050</v>
      </c>
      <c r="CT873" s="214" t="s">
        <v>1967</v>
      </c>
      <c r="CU873" s="302">
        <v>8</v>
      </c>
      <c r="CV873" s="302">
        <v>7</v>
      </c>
      <c r="CW873" s="325" t="s">
        <v>2394</v>
      </c>
      <c r="CX873" s="348"/>
    </row>
    <row r="874" spans="2:102">
      <c r="B874" s="38" t="s">
        <v>2095</v>
      </c>
      <c r="C874" s="38" t="s">
        <v>2095</v>
      </c>
      <c r="D874" s="151" t="s">
        <v>29</v>
      </c>
      <c r="K874" s="155" t="s">
        <v>41</v>
      </c>
      <c r="M874" s="55" t="s">
        <v>653</v>
      </c>
      <c r="N874" s="318" t="s">
        <v>664</v>
      </c>
      <c r="Q874" s="8" t="s">
        <v>2125</v>
      </c>
      <c r="R874" s="5">
        <v>40502</v>
      </c>
      <c r="AY874" s="312">
        <v>35.324599999999997</v>
      </c>
      <c r="AZ874" s="312">
        <v>136.69304</v>
      </c>
      <c r="BD874" s="302"/>
      <c r="BL874" s="53" t="s">
        <v>2015</v>
      </c>
      <c r="BM874" s="55">
        <v>1</v>
      </c>
      <c r="BN874" s="321" t="s">
        <v>2073</v>
      </c>
      <c r="BO874" s="358">
        <v>0</v>
      </c>
      <c r="BP874" s="358">
        <v>0</v>
      </c>
      <c r="BQ874" s="358">
        <v>0.02</v>
      </c>
      <c r="BR874" s="358">
        <v>1E-3</v>
      </c>
      <c r="BS874" s="358">
        <v>0</v>
      </c>
      <c r="BT874" s="358">
        <v>0.89700000000000002</v>
      </c>
      <c r="BU874" s="359">
        <v>8.2000000000000003E-2</v>
      </c>
      <c r="BV874" s="358">
        <v>9.6670400000000002E-6</v>
      </c>
      <c r="BW874" s="358">
        <v>0.142345111</v>
      </c>
      <c r="BX874" s="358">
        <v>7.1159423999999999E-2</v>
      </c>
      <c r="BY874" s="358">
        <v>8.1413308000000004E-2</v>
      </c>
      <c r="BZ874" s="358">
        <v>9.6670400000000002E-6</v>
      </c>
      <c r="CA874" s="358">
        <v>0.57273134299999995</v>
      </c>
      <c r="CB874" s="359">
        <v>0.132331479</v>
      </c>
      <c r="CC874" s="302">
        <v>296</v>
      </c>
      <c r="CD874" s="302">
        <v>306</v>
      </c>
      <c r="CE874" s="302">
        <v>267</v>
      </c>
      <c r="CF874" s="302">
        <v>284</v>
      </c>
      <c r="CG874" s="302">
        <v>248</v>
      </c>
      <c r="CH874" s="302">
        <v>193</v>
      </c>
      <c r="CI874" s="302">
        <v>213</v>
      </c>
      <c r="CJ874" s="302">
        <v>224</v>
      </c>
      <c r="CK874" s="302">
        <v>226</v>
      </c>
      <c r="CL874" s="311">
        <v>259</v>
      </c>
      <c r="CM874" s="328">
        <v>0.21956364687183899</v>
      </c>
      <c r="CN874" s="328">
        <v>0.18335986966342099</v>
      </c>
      <c r="CO874" s="214" t="s">
        <v>74</v>
      </c>
      <c r="CT874" s="214" t="s">
        <v>1967</v>
      </c>
      <c r="CU874" s="302">
        <v>9</v>
      </c>
      <c r="CV874" s="302">
        <v>8</v>
      </c>
      <c r="CW874" s="325" t="s">
        <v>2400</v>
      </c>
      <c r="CX874" s="348"/>
    </row>
    <row r="875" spans="2:102">
      <c r="B875" s="38" t="s">
        <v>2096</v>
      </c>
      <c r="C875" s="38" t="s">
        <v>2096</v>
      </c>
      <c r="D875" s="151" t="s">
        <v>29</v>
      </c>
      <c r="K875" s="155" t="s">
        <v>41</v>
      </c>
      <c r="M875" s="55" t="s">
        <v>653</v>
      </c>
      <c r="N875" s="318" t="s">
        <v>664</v>
      </c>
      <c r="Q875" s="8" t="s">
        <v>2125</v>
      </c>
      <c r="R875" s="5">
        <v>40502</v>
      </c>
      <c r="AY875" s="312">
        <v>35.324599999999997</v>
      </c>
      <c r="AZ875" s="312">
        <v>136.69304</v>
      </c>
      <c r="BD875" s="302"/>
      <c r="BL875" s="53" t="s">
        <v>2015</v>
      </c>
      <c r="BM875" s="55">
        <v>1</v>
      </c>
      <c r="BN875" s="321" t="s">
        <v>2073</v>
      </c>
      <c r="BO875" s="358">
        <v>1E-3</v>
      </c>
      <c r="BP875" s="358">
        <v>1E-3</v>
      </c>
      <c r="BQ875" s="358">
        <v>0.01</v>
      </c>
      <c r="BR875" s="358">
        <v>2E-3</v>
      </c>
      <c r="BS875" s="358">
        <v>0</v>
      </c>
      <c r="BT875" s="358">
        <v>0.93</v>
      </c>
      <c r="BU875" s="359">
        <v>5.6000000000000001E-2</v>
      </c>
      <c r="BV875" s="358">
        <v>9.7373400000000002E-6</v>
      </c>
      <c r="BW875" s="358">
        <v>0.140464742</v>
      </c>
      <c r="BX875" s="358">
        <v>6.7559743000000005E-2</v>
      </c>
      <c r="BY875" s="358">
        <v>7.9047569999999998E-2</v>
      </c>
      <c r="BZ875" s="358">
        <v>9.7373400000000002E-6</v>
      </c>
      <c r="CA875" s="358">
        <v>0.58163539399999997</v>
      </c>
      <c r="CB875" s="359">
        <v>0.13127307599999999</v>
      </c>
      <c r="CC875" s="302">
        <v>296</v>
      </c>
      <c r="CD875" s="302">
        <v>306</v>
      </c>
      <c r="CE875" s="302">
        <v>267</v>
      </c>
      <c r="CF875" s="302">
        <v>284</v>
      </c>
      <c r="CG875" s="302">
        <v>248</v>
      </c>
      <c r="CH875" s="302">
        <v>193</v>
      </c>
      <c r="CI875" s="302">
        <v>213</v>
      </c>
      <c r="CJ875" s="302">
        <v>224</v>
      </c>
      <c r="CK875" s="302">
        <v>226</v>
      </c>
      <c r="CL875" s="311">
        <v>259</v>
      </c>
      <c r="CM875" s="328">
        <v>0.216529403265424</v>
      </c>
      <c r="CN875" s="328">
        <v>0.188293006786663</v>
      </c>
      <c r="CO875" s="214" t="s">
        <v>74</v>
      </c>
      <c r="CT875" s="214" t="s">
        <v>1967</v>
      </c>
      <c r="CU875" s="302">
        <v>9</v>
      </c>
      <c r="CV875" s="302">
        <v>8</v>
      </c>
      <c r="CW875" s="325" t="s">
        <v>2401</v>
      </c>
      <c r="CX875" s="348"/>
    </row>
    <row r="876" spans="2:102">
      <c r="B876" s="38" t="s">
        <v>2097</v>
      </c>
      <c r="C876" s="38" t="s">
        <v>2097</v>
      </c>
      <c r="D876" s="151" t="s">
        <v>29</v>
      </c>
      <c r="K876" s="155" t="s">
        <v>41</v>
      </c>
      <c r="M876" s="55" t="s">
        <v>653</v>
      </c>
      <c r="N876" s="318" t="s">
        <v>664</v>
      </c>
      <c r="Q876" s="8" t="s">
        <v>2125</v>
      </c>
      <c r="R876" s="5">
        <v>40502</v>
      </c>
      <c r="AY876" s="312">
        <v>35.324599999999997</v>
      </c>
      <c r="AZ876" s="312">
        <v>136.69304</v>
      </c>
      <c r="BD876" s="203" t="s">
        <v>74</v>
      </c>
      <c r="BL876" s="53" t="s">
        <v>2015</v>
      </c>
      <c r="BM876" s="55">
        <v>1</v>
      </c>
      <c r="BN876" s="321" t="s">
        <v>2073</v>
      </c>
      <c r="BO876" s="358">
        <v>0</v>
      </c>
      <c r="BP876" s="358">
        <v>0</v>
      </c>
      <c r="BQ876" s="358">
        <v>0.01</v>
      </c>
      <c r="BR876" s="358">
        <v>0.01</v>
      </c>
      <c r="BS876" s="358">
        <v>0</v>
      </c>
      <c r="BT876" s="358">
        <v>0.93200000000000005</v>
      </c>
      <c r="BU876" s="359">
        <v>4.8000000000000001E-2</v>
      </c>
      <c r="BV876" s="358">
        <v>9.6847999999999992E-6</v>
      </c>
      <c r="BW876" s="358">
        <v>0.143945147</v>
      </c>
      <c r="BX876" s="358">
        <v>7.0411786000000004E-2</v>
      </c>
      <c r="BY876" s="358">
        <v>8.1833525000000004E-2</v>
      </c>
      <c r="BZ876" s="358">
        <v>9.6847999999999992E-6</v>
      </c>
      <c r="CA876" s="358">
        <v>0.57538178799999995</v>
      </c>
      <c r="CB876" s="359">
        <v>0.12840838500000001</v>
      </c>
      <c r="CC876" s="302">
        <v>296</v>
      </c>
      <c r="CD876" s="302">
        <v>306</v>
      </c>
      <c r="CE876" s="302">
        <v>267</v>
      </c>
      <c r="CF876" s="302">
        <v>284</v>
      </c>
      <c r="CG876" s="302">
        <v>248</v>
      </c>
      <c r="CH876" s="302">
        <v>193</v>
      </c>
      <c r="CI876" s="302">
        <v>213</v>
      </c>
      <c r="CJ876" s="302">
        <v>224</v>
      </c>
      <c r="CK876" s="302">
        <v>226</v>
      </c>
      <c r="CL876" s="311">
        <v>259</v>
      </c>
      <c r="CM876" s="328">
        <v>0.220864036988874</v>
      </c>
      <c r="CN876" s="328">
        <v>0.18781989466656801</v>
      </c>
      <c r="CO876" s="214" t="s">
        <v>74</v>
      </c>
      <c r="CT876" s="214" t="s">
        <v>1967</v>
      </c>
      <c r="CU876" s="302">
        <v>9</v>
      </c>
      <c r="CV876" s="302">
        <v>8</v>
      </c>
      <c r="CW876" s="325" t="s">
        <v>2402</v>
      </c>
      <c r="CX876" s="348"/>
    </row>
    <row r="877" spans="2:102">
      <c r="B877" s="153" t="s">
        <v>2098</v>
      </c>
      <c r="C877" s="153" t="s">
        <v>2098</v>
      </c>
      <c r="D877" s="151" t="s">
        <v>29</v>
      </c>
      <c r="K877" s="155" t="s">
        <v>41</v>
      </c>
      <c r="M877" s="55" t="s">
        <v>653</v>
      </c>
      <c r="N877" s="318" t="s">
        <v>664</v>
      </c>
      <c r="Q877" s="60" t="s">
        <v>2125</v>
      </c>
      <c r="R877" s="57">
        <v>40502</v>
      </c>
      <c r="AY877" s="312">
        <v>35.324599999999997</v>
      </c>
      <c r="AZ877" s="312">
        <v>136.69304</v>
      </c>
      <c r="BD877" s="302"/>
      <c r="BL877" s="53" t="s">
        <v>2015</v>
      </c>
      <c r="BM877" s="55">
        <v>1</v>
      </c>
      <c r="BN877" s="321" t="s">
        <v>2073</v>
      </c>
      <c r="BO877" s="358">
        <v>0</v>
      </c>
      <c r="BP877" s="358">
        <v>2E-3</v>
      </c>
      <c r="BQ877" s="358">
        <v>6.9000000000000006E-2</v>
      </c>
      <c r="BR877" s="358">
        <v>1E-3</v>
      </c>
      <c r="BS877" s="358">
        <v>0</v>
      </c>
      <c r="BT877" s="358">
        <v>0.90400000000000003</v>
      </c>
      <c r="BU877" s="359">
        <v>2.3E-2</v>
      </c>
      <c r="BV877" s="358">
        <v>3.815462E-2</v>
      </c>
      <c r="BW877" s="358">
        <v>0.18076593399999999</v>
      </c>
      <c r="BX877" s="358">
        <v>9.9191003E-2</v>
      </c>
      <c r="BY877" s="358">
        <v>9.9609715000000001E-2</v>
      </c>
      <c r="BZ877" s="358">
        <v>9.3396900000000007E-6</v>
      </c>
      <c r="CA877" s="358">
        <v>0.47702156000000001</v>
      </c>
      <c r="CB877" s="359">
        <v>0.105247829</v>
      </c>
      <c r="CC877" s="302">
        <v>296</v>
      </c>
      <c r="CD877" s="302">
        <v>306</v>
      </c>
      <c r="CE877" s="302">
        <v>267</v>
      </c>
      <c r="CF877" s="302">
        <v>284</v>
      </c>
      <c r="CG877" s="302">
        <v>248</v>
      </c>
      <c r="CH877" s="302">
        <v>193</v>
      </c>
      <c r="CI877" s="302">
        <v>213</v>
      </c>
      <c r="CJ877" s="302">
        <v>224</v>
      </c>
      <c r="CK877" s="302">
        <v>226</v>
      </c>
      <c r="CL877" s="311">
        <v>259</v>
      </c>
      <c r="CM877" s="328">
        <v>0.49735587342869497</v>
      </c>
      <c r="CN877" s="328">
        <v>0.10296654018627099</v>
      </c>
      <c r="CO877" s="214" t="s">
        <v>2050</v>
      </c>
      <c r="CT877" s="214" t="s">
        <v>1967</v>
      </c>
      <c r="CU877" s="302">
        <v>9</v>
      </c>
      <c r="CV877" s="302">
        <v>8</v>
      </c>
      <c r="CW877" s="325" t="s">
        <v>2448</v>
      </c>
      <c r="CX877" s="348"/>
    </row>
    <row r="878" spans="2:102">
      <c r="B878" s="153" t="s">
        <v>2099</v>
      </c>
      <c r="C878" s="153" t="s">
        <v>2099</v>
      </c>
      <c r="D878" s="151" t="s">
        <v>29</v>
      </c>
      <c r="K878" s="155" t="s">
        <v>41</v>
      </c>
      <c r="M878" s="55" t="s">
        <v>653</v>
      </c>
      <c r="N878" s="318" t="s">
        <v>732</v>
      </c>
      <c r="Q878" s="8" t="s">
        <v>2131</v>
      </c>
      <c r="R878" s="5">
        <v>40512</v>
      </c>
      <c r="AY878" s="302">
        <v>34.385278</v>
      </c>
      <c r="AZ878" s="302">
        <v>132.45527799999999</v>
      </c>
      <c r="BD878" s="302"/>
      <c r="BL878" s="1" t="s">
        <v>2015</v>
      </c>
      <c r="BM878" s="55">
        <v>1</v>
      </c>
      <c r="BN878" s="321" t="s">
        <v>2073</v>
      </c>
      <c r="BO878" s="358">
        <v>0.02</v>
      </c>
      <c r="BP878" s="358">
        <v>9.5000000000000001E-2</v>
      </c>
      <c r="BQ878" s="358">
        <v>2E-3</v>
      </c>
      <c r="BR878" s="358">
        <v>8.4000000000000005E-2</v>
      </c>
      <c r="BS878" s="358">
        <v>8.8999999999999996E-2</v>
      </c>
      <c r="BT878" s="358">
        <v>0.59299999999999997</v>
      </c>
      <c r="BU878" s="359">
        <v>0.11600000000000001</v>
      </c>
      <c r="BV878" s="358">
        <v>4.7171511999999999E-2</v>
      </c>
      <c r="BW878" s="358">
        <v>0.19992320599999999</v>
      </c>
      <c r="BX878" s="358">
        <v>0.12521663299999999</v>
      </c>
      <c r="BY878" s="358">
        <v>0.136638597</v>
      </c>
      <c r="BZ878" s="358">
        <v>1.9317237000000001E-2</v>
      </c>
      <c r="CA878" s="358">
        <v>0.35178030599999999</v>
      </c>
      <c r="CB878" s="359">
        <v>0.119952509</v>
      </c>
      <c r="CC878" s="302">
        <v>296</v>
      </c>
      <c r="CD878" s="302">
        <v>307</v>
      </c>
      <c r="CE878" s="302">
        <v>267</v>
      </c>
      <c r="CF878" s="302">
        <v>283</v>
      </c>
      <c r="CG878" s="302">
        <v>248</v>
      </c>
      <c r="CH878" s="302">
        <v>193</v>
      </c>
      <c r="CI878" s="302">
        <v>213</v>
      </c>
      <c r="CJ878" s="302">
        <v>224</v>
      </c>
      <c r="CK878" s="302">
        <v>226</v>
      </c>
      <c r="CL878" s="311">
        <v>259</v>
      </c>
      <c r="CM878" s="328">
        <v>0.35278138997254699</v>
      </c>
      <c r="CN878" s="328">
        <v>0.148859222217261</v>
      </c>
      <c r="CO878" s="214" t="s">
        <v>2050</v>
      </c>
      <c r="CT878" s="214" t="s">
        <v>1967</v>
      </c>
      <c r="CU878" s="302">
        <v>8</v>
      </c>
      <c r="CV878" s="302">
        <v>8</v>
      </c>
      <c r="CW878" s="325" t="s">
        <v>2449</v>
      </c>
      <c r="CX878" s="348"/>
    </row>
    <row r="879" spans="2:102">
      <c r="B879" s="153" t="s">
        <v>2100</v>
      </c>
      <c r="C879" s="153" t="s">
        <v>2100</v>
      </c>
      <c r="D879" s="151" t="s">
        <v>29</v>
      </c>
      <c r="K879" s="155" t="s">
        <v>41</v>
      </c>
      <c r="M879" s="55" t="s">
        <v>653</v>
      </c>
      <c r="N879" s="318" t="s">
        <v>732</v>
      </c>
      <c r="Q879" s="8" t="s">
        <v>2131</v>
      </c>
      <c r="R879" s="5">
        <v>40512</v>
      </c>
      <c r="AY879" s="302">
        <v>34.385278</v>
      </c>
      <c r="AZ879" s="302">
        <v>132.45527799999999</v>
      </c>
      <c r="BD879" s="302"/>
      <c r="BL879" s="1" t="s">
        <v>2015</v>
      </c>
      <c r="BM879" s="55"/>
      <c r="BN879" s="55"/>
      <c r="CC879" s="302">
        <v>296</v>
      </c>
      <c r="CD879" s="302">
        <v>307</v>
      </c>
      <c r="CE879" s="302">
        <v>267</v>
      </c>
      <c r="CF879" s="302">
        <v>283</v>
      </c>
      <c r="CG879" s="302">
        <v>248</v>
      </c>
      <c r="CH879" s="302">
        <v>193</v>
      </c>
      <c r="CI879" s="302">
        <v>213</v>
      </c>
      <c r="CJ879" s="302">
        <v>224</v>
      </c>
      <c r="CK879" s="302">
        <v>226</v>
      </c>
      <c r="CL879" s="311">
        <v>259</v>
      </c>
      <c r="CM879" s="328" t="s">
        <v>2143</v>
      </c>
      <c r="CN879" s="328" t="s">
        <v>2143</v>
      </c>
      <c r="CO879" s="214" t="s">
        <v>2050</v>
      </c>
      <c r="CT879" s="214" t="s">
        <v>1967</v>
      </c>
      <c r="CU879" s="302">
        <v>8</v>
      </c>
      <c r="CV879" s="302">
        <v>8</v>
      </c>
      <c r="CW879" s="351" t="s">
        <v>2143</v>
      </c>
      <c r="CX879" s="348"/>
    </row>
    <row r="880" spans="2:102">
      <c r="B880" s="38" t="s">
        <v>2101</v>
      </c>
      <c r="C880" s="38" t="s">
        <v>2101</v>
      </c>
      <c r="D880" s="16" t="s">
        <v>2029</v>
      </c>
      <c r="K880" s="155" t="s">
        <v>41</v>
      </c>
      <c r="M880" s="55" t="s">
        <v>653</v>
      </c>
      <c r="N880" s="318" t="s">
        <v>714</v>
      </c>
      <c r="Q880" s="8" t="s">
        <v>2126</v>
      </c>
      <c r="R880" s="5">
        <v>40513</v>
      </c>
      <c r="AY880" s="312">
        <v>33.616667</v>
      </c>
      <c r="AZ880" s="312">
        <v>130.48333299999999</v>
      </c>
      <c r="BD880" s="302"/>
      <c r="BL880" s="1" t="s">
        <v>2015</v>
      </c>
      <c r="BM880" s="55">
        <v>1</v>
      </c>
      <c r="BN880" s="321" t="s">
        <v>2073</v>
      </c>
      <c r="BO880" s="358">
        <v>0.153</v>
      </c>
      <c r="BP880" s="358">
        <v>2E-3</v>
      </c>
      <c r="BQ880" s="358">
        <v>0.107</v>
      </c>
      <c r="BR880" s="358">
        <v>0</v>
      </c>
      <c r="BS880" s="358">
        <v>2.1999999999999999E-2</v>
      </c>
      <c r="BT880" s="358">
        <v>0.70299999999999996</v>
      </c>
      <c r="BU880" s="359">
        <v>1.2999999999999999E-2</v>
      </c>
      <c r="BV880" s="358">
        <v>0.16641488500000001</v>
      </c>
      <c r="BW880" s="358">
        <v>8.2733688E-2</v>
      </c>
      <c r="BX880" s="358">
        <v>0.17364953799999999</v>
      </c>
      <c r="BY880" s="358">
        <v>3.9563981999999998E-2</v>
      </c>
      <c r="BZ880" s="358">
        <v>9.8009800000000001E-6</v>
      </c>
      <c r="CA880" s="358">
        <v>0.48833052199999999</v>
      </c>
      <c r="CB880" s="359">
        <v>4.9297584999999998E-2</v>
      </c>
      <c r="CC880" s="302">
        <v>296</v>
      </c>
      <c r="CD880" s="302">
        <v>307</v>
      </c>
      <c r="CE880" s="302">
        <v>267</v>
      </c>
      <c r="CF880" s="302">
        <v>283</v>
      </c>
      <c r="CG880" s="302">
        <v>248</v>
      </c>
      <c r="CH880" s="302">
        <v>193</v>
      </c>
      <c r="CI880" s="302">
        <v>213</v>
      </c>
      <c r="CJ880" s="302">
        <v>224</v>
      </c>
      <c r="CK880" s="302">
        <v>226</v>
      </c>
      <c r="CL880" s="311">
        <v>259</v>
      </c>
      <c r="CM880" s="328">
        <v>0.23892501083658399</v>
      </c>
      <c r="CN880" s="328">
        <v>0.16231917074837701</v>
      </c>
      <c r="CO880" s="214" t="s">
        <v>2050</v>
      </c>
      <c r="CT880" s="214" t="s">
        <v>1967</v>
      </c>
      <c r="CU880" s="302">
        <v>9</v>
      </c>
      <c r="CV880" s="302">
        <v>9</v>
      </c>
      <c r="CW880" s="325" t="s">
        <v>2424</v>
      </c>
      <c r="CX880" s="348"/>
    </row>
    <row r="881" spans="2:105">
      <c r="B881" s="38" t="s">
        <v>2102</v>
      </c>
      <c r="C881" s="38" t="s">
        <v>2102</v>
      </c>
      <c r="D881" s="151" t="s">
        <v>29</v>
      </c>
      <c r="K881" s="155" t="s">
        <v>41</v>
      </c>
      <c r="M881" s="55" t="s">
        <v>653</v>
      </c>
      <c r="N881" s="318" t="s">
        <v>1131</v>
      </c>
      <c r="Q881" s="8" t="s">
        <v>2127</v>
      </c>
      <c r="R881" s="5">
        <v>40501</v>
      </c>
      <c r="AY881" s="312">
        <v>36.6</v>
      </c>
      <c r="AZ881" s="312">
        <v>140.65</v>
      </c>
      <c r="BD881" s="203" t="s">
        <v>74</v>
      </c>
      <c r="BL881" s="1" t="s">
        <v>2015</v>
      </c>
      <c r="BM881" s="55">
        <v>1</v>
      </c>
      <c r="BN881" s="321" t="s">
        <v>2073</v>
      </c>
      <c r="BO881" s="358">
        <v>0.01</v>
      </c>
      <c r="BP881" s="358">
        <v>1E-3</v>
      </c>
      <c r="BQ881" s="358">
        <v>1E-3</v>
      </c>
      <c r="BR881" s="358">
        <v>3.0000000000000001E-3</v>
      </c>
      <c r="BS881" s="358">
        <v>1.2E-2</v>
      </c>
      <c r="BT881" s="358">
        <v>0.751</v>
      </c>
      <c r="BU881" s="359">
        <v>0.223</v>
      </c>
      <c r="BV881" s="358">
        <v>9.7374799999999998E-6</v>
      </c>
      <c r="BW881" s="358">
        <v>7.2376486000000004E-2</v>
      </c>
      <c r="BX881" s="358">
        <v>6.5597098000000006E-2</v>
      </c>
      <c r="BY881" s="358">
        <v>8.6645747999999995E-2</v>
      </c>
      <c r="BZ881" s="358">
        <v>4.0984176999999997E-2</v>
      </c>
      <c r="CA881" s="358">
        <v>0.51870720699999995</v>
      </c>
      <c r="CB881" s="359">
        <v>0.215679545</v>
      </c>
      <c r="CC881" s="302">
        <v>296</v>
      </c>
      <c r="CD881" s="302">
        <v>307</v>
      </c>
      <c r="CE881" s="302">
        <v>267</v>
      </c>
      <c r="CF881" s="302">
        <v>283</v>
      </c>
      <c r="CG881" s="302">
        <v>248</v>
      </c>
      <c r="CH881" s="302">
        <v>193</v>
      </c>
      <c r="CI881" s="302">
        <v>213</v>
      </c>
      <c r="CJ881" s="302">
        <v>225</v>
      </c>
      <c r="CK881" s="302">
        <v>226</v>
      </c>
      <c r="CL881" s="311">
        <v>259</v>
      </c>
      <c r="CM881" s="328">
        <v>0.122583441699176</v>
      </c>
      <c r="CN881" s="328">
        <v>0.20133056680828601</v>
      </c>
      <c r="CO881" s="214" t="s">
        <v>74</v>
      </c>
      <c r="CT881" s="214" t="s">
        <v>1967</v>
      </c>
      <c r="CU881" s="302">
        <v>8</v>
      </c>
      <c r="CV881" s="302">
        <v>8</v>
      </c>
      <c r="CW881" s="325" t="s">
        <v>2425</v>
      </c>
      <c r="CX881" s="348"/>
    </row>
    <row r="882" spans="2:105">
      <c r="B882" s="38" t="s">
        <v>2103</v>
      </c>
      <c r="C882" s="38" t="s">
        <v>2103</v>
      </c>
      <c r="D882" s="151" t="s">
        <v>29</v>
      </c>
      <c r="K882" s="155" t="s">
        <v>41</v>
      </c>
      <c r="M882" s="55" t="s">
        <v>653</v>
      </c>
      <c r="N882" s="318" t="s">
        <v>1131</v>
      </c>
      <c r="Q882" s="8" t="s">
        <v>2127</v>
      </c>
      <c r="R882" s="5">
        <v>40501</v>
      </c>
      <c r="AY882" s="312">
        <v>36.6</v>
      </c>
      <c r="AZ882" s="312">
        <v>140.65</v>
      </c>
      <c r="BD882" s="203" t="s">
        <v>74</v>
      </c>
      <c r="BL882" s="1" t="s">
        <v>2015</v>
      </c>
      <c r="BM882" s="55">
        <v>1</v>
      </c>
      <c r="BN882" s="321" t="s">
        <v>2073</v>
      </c>
      <c r="BO882" s="358">
        <v>1.2999999999999999E-2</v>
      </c>
      <c r="BP882" s="358">
        <v>0</v>
      </c>
      <c r="BQ882" s="358">
        <v>1E-3</v>
      </c>
      <c r="BR882" s="358">
        <v>1E-3</v>
      </c>
      <c r="BS882" s="358">
        <v>2.5000000000000001E-2</v>
      </c>
      <c r="BT882" s="358">
        <v>0.73</v>
      </c>
      <c r="BU882" s="359">
        <v>0.23100000000000001</v>
      </c>
      <c r="BV882" s="358">
        <v>9.7204600000000001E-6</v>
      </c>
      <c r="BW882" s="358">
        <v>7.9868314999999995E-2</v>
      </c>
      <c r="BX882" s="358">
        <v>6.8892800000000004E-2</v>
      </c>
      <c r="BY882" s="358">
        <v>8.6088482999999993E-2</v>
      </c>
      <c r="BZ882" s="358">
        <v>3.9105758999999997E-2</v>
      </c>
      <c r="CA882" s="358">
        <v>0.51154257700000005</v>
      </c>
      <c r="CB882" s="359">
        <v>0.214492345</v>
      </c>
      <c r="CC882" s="302">
        <v>296</v>
      </c>
      <c r="CD882" s="302">
        <v>307</v>
      </c>
      <c r="CE882" s="302">
        <v>267</v>
      </c>
      <c r="CF882" s="302">
        <v>283</v>
      </c>
      <c r="CG882" s="302">
        <v>248</v>
      </c>
      <c r="CH882" s="302">
        <v>193</v>
      </c>
      <c r="CI882" s="302">
        <v>213</v>
      </c>
      <c r="CJ882" s="302">
        <v>224</v>
      </c>
      <c r="CK882" s="302">
        <v>226</v>
      </c>
      <c r="CL882" s="311">
        <v>259</v>
      </c>
      <c r="CM882" s="328">
        <v>0.13735009391706399</v>
      </c>
      <c r="CN882" s="328">
        <v>0.20139354147125799</v>
      </c>
      <c r="CO882" s="214" t="s">
        <v>74</v>
      </c>
      <c r="CT882" s="214" t="s">
        <v>1967</v>
      </c>
      <c r="CU882" s="302">
        <v>8</v>
      </c>
      <c r="CV882" s="302">
        <v>8</v>
      </c>
      <c r="CW882" s="325" t="s">
        <v>2426</v>
      </c>
      <c r="CX882" s="348"/>
    </row>
    <row r="883" spans="2:105">
      <c r="B883" s="38" t="s">
        <v>2104</v>
      </c>
      <c r="C883" s="38" t="s">
        <v>2104</v>
      </c>
      <c r="D883" s="151" t="s">
        <v>29</v>
      </c>
      <c r="K883" s="155" t="s">
        <v>41</v>
      </c>
      <c r="M883" s="55" t="s">
        <v>653</v>
      </c>
      <c r="N883" s="318" t="s">
        <v>1131</v>
      </c>
      <c r="Q883" s="8" t="s">
        <v>2127</v>
      </c>
      <c r="R883" s="5">
        <v>40501</v>
      </c>
      <c r="AY883" s="312">
        <v>36.6</v>
      </c>
      <c r="AZ883" s="312">
        <v>140.65</v>
      </c>
      <c r="BD883" s="203" t="s">
        <v>74</v>
      </c>
      <c r="BL883" s="1" t="s">
        <v>2015</v>
      </c>
      <c r="BM883" s="55">
        <v>1</v>
      </c>
      <c r="BN883" s="321" t="s">
        <v>2073</v>
      </c>
      <c r="BO883" s="358">
        <v>1.7999999999999999E-2</v>
      </c>
      <c r="BP883" s="358">
        <v>1E-3</v>
      </c>
      <c r="BQ883" s="358">
        <v>1E-3</v>
      </c>
      <c r="BR883" s="358">
        <v>1.6E-2</v>
      </c>
      <c r="BS883" s="358">
        <v>2E-3</v>
      </c>
      <c r="BT883" s="358">
        <v>0.74299999999999999</v>
      </c>
      <c r="BU883" s="359">
        <v>0.219</v>
      </c>
      <c r="BV883" s="358">
        <v>9.8105000000000003E-6</v>
      </c>
      <c r="BW883" s="358">
        <v>8.6434733E-2</v>
      </c>
      <c r="BX883" s="358">
        <v>6.8668092E-2</v>
      </c>
      <c r="BY883" s="358">
        <v>8.8200389000000004E-2</v>
      </c>
      <c r="BZ883" s="358">
        <v>3.3574118999999999E-2</v>
      </c>
      <c r="CA883" s="358">
        <v>0.50986439500000003</v>
      </c>
      <c r="CB883" s="359">
        <v>0.213248462</v>
      </c>
      <c r="CC883" s="302">
        <v>296</v>
      </c>
      <c r="CD883" s="302">
        <v>307</v>
      </c>
      <c r="CE883" s="302">
        <v>267</v>
      </c>
      <c r="CF883" s="302">
        <v>283</v>
      </c>
      <c r="CG883" s="302">
        <v>248</v>
      </c>
      <c r="CH883" s="302">
        <v>193</v>
      </c>
      <c r="CI883" s="302">
        <v>213</v>
      </c>
      <c r="CJ883" s="302">
        <v>224</v>
      </c>
      <c r="CK883" s="302">
        <v>226</v>
      </c>
      <c r="CL883" s="311">
        <v>259</v>
      </c>
      <c r="CM883" s="328">
        <v>0.14148244473342</v>
      </c>
      <c r="CN883" s="328">
        <v>0.19788616244235799</v>
      </c>
      <c r="CO883" s="214" t="s">
        <v>74</v>
      </c>
      <c r="CT883" s="214" t="s">
        <v>1967</v>
      </c>
      <c r="CU883" s="302">
        <v>8</v>
      </c>
      <c r="CV883" s="302">
        <v>8</v>
      </c>
      <c r="CW883" s="325" t="s">
        <v>2427</v>
      </c>
      <c r="CX883" s="348"/>
    </row>
    <row r="884" spans="2:105">
      <c r="B884" s="38" t="s">
        <v>2105</v>
      </c>
      <c r="C884" s="38" t="s">
        <v>2105</v>
      </c>
      <c r="D884" s="151" t="s">
        <v>29</v>
      </c>
      <c r="K884" s="155" t="s">
        <v>41</v>
      </c>
      <c r="M884" s="55" t="s">
        <v>653</v>
      </c>
      <c r="N884" s="318" t="s">
        <v>1131</v>
      </c>
      <c r="Q884" s="8" t="s">
        <v>2127</v>
      </c>
      <c r="R884" s="5">
        <v>40501</v>
      </c>
      <c r="AY884" s="312">
        <v>36.6</v>
      </c>
      <c r="AZ884" s="312">
        <v>140.65</v>
      </c>
      <c r="BD884" s="203" t="s">
        <v>74</v>
      </c>
      <c r="BL884" s="1" t="s">
        <v>2015</v>
      </c>
      <c r="BM884" s="55">
        <v>1</v>
      </c>
      <c r="BN884" s="321" t="s">
        <v>2073</v>
      </c>
      <c r="BO884" s="358">
        <v>1.7000000000000001E-2</v>
      </c>
      <c r="BP884" s="358">
        <v>1E-3</v>
      </c>
      <c r="BQ884" s="358">
        <v>1.4E-2</v>
      </c>
      <c r="BR884" s="358">
        <v>1.0999999999999999E-2</v>
      </c>
      <c r="BS884" s="358">
        <v>1E-3</v>
      </c>
      <c r="BT884" s="358">
        <v>0.73699999999999999</v>
      </c>
      <c r="BU884" s="359">
        <v>0.22</v>
      </c>
      <c r="BV884" s="358">
        <v>5.548786E-3</v>
      </c>
      <c r="BW884" s="358">
        <v>0.104740403</v>
      </c>
      <c r="BX884" s="358">
        <v>8.1037894999999999E-2</v>
      </c>
      <c r="BY884" s="358">
        <v>9.5526168999999994E-2</v>
      </c>
      <c r="BZ884" s="358">
        <v>7.4931060000000002E-3</v>
      </c>
      <c r="CA884" s="358">
        <v>0.50755017899999999</v>
      </c>
      <c r="CB884" s="359">
        <v>0.19810346200000001</v>
      </c>
      <c r="CC884" s="302">
        <v>296</v>
      </c>
      <c r="CD884" s="302">
        <v>307</v>
      </c>
      <c r="CE884" s="302">
        <v>267</v>
      </c>
      <c r="CF884" s="302">
        <v>283</v>
      </c>
      <c r="CG884" s="302">
        <v>248</v>
      </c>
      <c r="CH884" s="302">
        <v>193</v>
      </c>
      <c r="CI884" s="302">
        <v>213</v>
      </c>
      <c r="CJ884" s="302">
        <v>224</v>
      </c>
      <c r="CK884" s="302">
        <v>226</v>
      </c>
      <c r="CL884" s="311">
        <v>259</v>
      </c>
      <c r="CM884" s="328">
        <v>0.22436064152579099</v>
      </c>
      <c r="CN884" s="328">
        <v>0.18505271785701</v>
      </c>
      <c r="CO884" s="214" t="s">
        <v>74</v>
      </c>
      <c r="CT884" s="214" t="s">
        <v>1967</v>
      </c>
      <c r="CU884" s="302">
        <v>8</v>
      </c>
      <c r="CV884" s="302">
        <v>8</v>
      </c>
      <c r="CW884" s="325" t="s">
        <v>2428</v>
      </c>
      <c r="CX884" s="348"/>
    </row>
    <row r="885" spans="2:105">
      <c r="B885" s="153" t="s">
        <v>2106</v>
      </c>
      <c r="C885" s="153" t="s">
        <v>2106</v>
      </c>
      <c r="D885" s="151" t="s">
        <v>29</v>
      </c>
      <c r="K885" s="155" t="s">
        <v>41</v>
      </c>
      <c r="M885" s="55" t="s">
        <v>653</v>
      </c>
      <c r="N885" s="318" t="s">
        <v>1131</v>
      </c>
      <c r="Q885" s="60" t="s">
        <v>2127</v>
      </c>
      <c r="R885" s="57">
        <v>40501</v>
      </c>
      <c r="AY885" s="312">
        <v>36.6</v>
      </c>
      <c r="AZ885" s="312">
        <v>140.65</v>
      </c>
      <c r="BD885" s="302"/>
      <c r="BL885" s="1" t="s">
        <v>2015</v>
      </c>
      <c r="BM885" s="55">
        <v>1</v>
      </c>
      <c r="BN885" s="321" t="s">
        <v>2073</v>
      </c>
      <c r="BO885" s="358">
        <v>4.0000000000000001E-3</v>
      </c>
      <c r="BP885" s="358">
        <v>5.0000000000000001E-3</v>
      </c>
      <c r="BQ885" s="358">
        <v>2.8000000000000001E-2</v>
      </c>
      <c r="BR885" s="358">
        <v>3.7999999999999999E-2</v>
      </c>
      <c r="BS885" s="358">
        <v>2E-3</v>
      </c>
      <c r="BT885" s="358">
        <v>0.69099999999999995</v>
      </c>
      <c r="BU885" s="359">
        <v>0.23200000000000001</v>
      </c>
      <c r="BV885" s="358">
        <v>4.1851100000000002E-2</v>
      </c>
      <c r="BW885" s="358">
        <v>0.17756799000000001</v>
      </c>
      <c r="BX885" s="358">
        <v>0.13128652699999999</v>
      </c>
      <c r="BY885" s="358">
        <v>0.125051525</v>
      </c>
      <c r="BZ885" s="358">
        <v>9.5543400000000004E-6</v>
      </c>
      <c r="CA885" s="358">
        <v>0.36525418399999998</v>
      </c>
      <c r="CB885" s="359">
        <v>0.158979119</v>
      </c>
      <c r="CC885" s="302">
        <v>296</v>
      </c>
      <c r="CD885" s="302">
        <v>307</v>
      </c>
      <c r="CE885" s="302">
        <v>267</v>
      </c>
      <c r="CF885" s="302">
        <v>283</v>
      </c>
      <c r="CG885" s="302">
        <v>248</v>
      </c>
      <c r="CH885" s="302">
        <v>193</v>
      </c>
      <c r="CI885" s="302">
        <v>213</v>
      </c>
      <c r="CJ885" s="302">
        <v>224</v>
      </c>
      <c r="CK885" s="302">
        <v>226</v>
      </c>
      <c r="CL885" s="311">
        <v>259</v>
      </c>
      <c r="CM885" s="328">
        <v>0.42979338245918203</v>
      </c>
      <c r="CN885" s="328">
        <v>0.119298601256842</v>
      </c>
      <c r="CO885" s="214" t="s">
        <v>2050</v>
      </c>
      <c r="CT885" s="214" t="s">
        <v>1967</v>
      </c>
      <c r="CU885" s="302">
        <v>8</v>
      </c>
      <c r="CV885" s="302">
        <v>8</v>
      </c>
      <c r="CW885" s="325" t="s">
        <v>2450</v>
      </c>
      <c r="CX885" s="348"/>
    </row>
    <row r="886" spans="2:105">
      <c r="B886" s="38" t="s">
        <v>2107</v>
      </c>
      <c r="C886" s="38" t="s">
        <v>2107</v>
      </c>
      <c r="D886" s="151" t="s">
        <v>29</v>
      </c>
      <c r="K886" s="155" t="s">
        <v>41</v>
      </c>
      <c r="M886" s="55" t="s">
        <v>653</v>
      </c>
      <c r="N886" s="318" t="s">
        <v>1126</v>
      </c>
      <c r="Q886" s="8" t="s">
        <v>2128</v>
      </c>
      <c r="R886" s="5">
        <v>40510</v>
      </c>
      <c r="AY886" s="312">
        <v>35.375974999999997</v>
      </c>
      <c r="AZ886" s="312">
        <v>139.916831</v>
      </c>
      <c r="BD886" s="203" t="s">
        <v>74</v>
      </c>
      <c r="BL886" s="1" t="s">
        <v>2015</v>
      </c>
      <c r="BM886" s="55">
        <v>1</v>
      </c>
      <c r="BN886" s="321" t="s">
        <v>2073</v>
      </c>
      <c r="BO886" s="358">
        <v>6.0000000000000001E-3</v>
      </c>
      <c r="BP886" s="358">
        <v>1E-3</v>
      </c>
      <c r="BQ886" s="358">
        <v>1E-3</v>
      </c>
      <c r="BR886" s="358">
        <v>1.7999999999999999E-2</v>
      </c>
      <c r="BS886" s="358">
        <v>2.5999999999999999E-2</v>
      </c>
      <c r="BT886" s="358">
        <v>0.72099999999999997</v>
      </c>
      <c r="BU886" s="359">
        <v>0.22700000000000001</v>
      </c>
      <c r="BV886" s="358">
        <v>9.6484799999999995E-6</v>
      </c>
      <c r="BW886" s="358">
        <v>7.8278776999999994E-2</v>
      </c>
      <c r="BX886" s="358">
        <v>5.1425354999999999E-2</v>
      </c>
      <c r="BY886" s="358">
        <v>9.9423948999999998E-2</v>
      </c>
      <c r="BZ886" s="358">
        <v>2.3627999E-2</v>
      </c>
      <c r="CA886" s="358">
        <v>0.53232956600000003</v>
      </c>
      <c r="CB886" s="359">
        <v>0.214904705</v>
      </c>
      <c r="CC886" s="302">
        <v>296</v>
      </c>
      <c r="CD886" s="302">
        <v>307</v>
      </c>
      <c r="CE886" s="302">
        <v>266</v>
      </c>
      <c r="CF886" s="302">
        <v>283</v>
      </c>
      <c r="CG886" s="302">
        <v>248</v>
      </c>
      <c r="CH886" s="302">
        <v>193</v>
      </c>
      <c r="CI886" s="302">
        <v>213</v>
      </c>
      <c r="CJ886" s="302">
        <v>224</v>
      </c>
      <c r="CK886" s="302">
        <v>226</v>
      </c>
      <c r="CL886" s="311">
        <v>259</v>
      </c>
      <c r="CM886" s="328">
        <v>0.1682993787025</v>
      </c>
      <c r="CN886" s="328">
        <v>0.19610159480212599</v>
      </c>
      <c r="CO886" s="214" t="s">
        <v>74</v>
      </c>
      <c r="CT886" s="214" t="s">
        <v>1967</v>
      </c>
      <c r="CU886" s="302">
        <v>10</v>
      </c>
      <c r="CV886" s="302">
        <v>10</v>
      </c>
      <c r="CW886" s="325" t="s">
        <v>2429</v>
      </c>
      <c r="CX886" s="348"/>
    </row>
    <row r="887" spans="2:105">
      <c r="B887" s="38" t="s">
        <v>2108</v>
      </c>
      <c r="C887" s="38" t="s">
        <v>2108</v>
      </c>
      <c r="D887" s="151" t="s">
        <v>29</v>
      </c>
      <c r="K887" s="155" t="s">
        <v>41</v>
      </c>
      <c r="M887" s="55" t="s">
        <v>653</v>
      </c>
      <c r="N887" s="318" t="s">
        <v>1126</v>
      </c>
      <c r="Q887" s="8" t="s">
        <v>2128</v>
      </c>
      <c r="R887" s="5">
        <v>40510</v>
      </c>
      <c r="AY887" s="312">
        <v>35.375974999999997</v>
      </c>
      <c r="AZ887" s="312">
        <v>139.916831</v>
      </c>
      <c r="BD887" s="203" t="s">
        <v>74</v>
      </c>
      <c r="BL887" s="1" t="s">
        <v>2015</v>
      </c>
      <c r="BM887" s="55">
        <v>1</v>
      </c>
      <c r="BN887" s="321" t="s">
        <v>2073</v>
      </c>
      <c r="BO887" s="358">
        <v>0</v>
      </c>
      <c r="BP887" s="358">
        <v>1E-3</v>
      </c>
      <c r="BQ887" s="358">
        <v>3.0000000000000001E-3</v>
      </c>
      <c r="BR887" s="358">
        <v>3.7999999999999999E-2</v>
      </c>
      <c r="BS887" s="358">
        <v>3.1E-2</v>
      </c>
      <c r="BT887" s="358">
        <v>0.71599999999999997</v>
      </c>
      <c r="BU887" s="359">
        <v>0.21099999999999999</v>
      </c>
      <c r="BV887" s="358">
        <v>9.52479E-6</v>
      </c>
      <c r="BW887" s="358">
        <v>7.3508212000000003E-2</v>
      </c>
      <c r="BX887" s="358">
        <v>4.3727073999999998E-2</v>
      </c>
      <c r="BY887" s="358">
        <v>0.102081094</v>
      </c>
      <c r="BZ887" s="358">
        <v>4.2488251999999997E-2</v>
      </c>
      <c r="CA887" s="358">
        <v>0.53076007000000003</v>
      </c>
      <c r="CB887" s="359">
        <v>0.20742577300000001</v>
      </c>
      <c r="CC887" s="302">
        <v>296</v>
      </c>
      <c r="CD887" s="302">
        <v>307</v>
      </c>
      <c r="CE887" s="302">
        <v>266</v>
      </c>
      <c r="CF887" s="302">
        <v>283</v>
      </c>
      <c r="CG887" s="302">
        <v>248</v>
      </c>
      <c r="CH887" s="302">
        <v>193</v>
      </c>
      <c r="CI887" s="302">
        <v>213</v>
      </c>
      <c r="CJ887" s="302">
        <v>224</v>
      </c>
      <c r="CK887" s="302">
        <v>226</v>
      </c>
      <c r="CL887" s="311">
        <v>259</v>
      </c>
      <c r="CM887" s="328">
        <v>0.14792660020228299</v>
      </c>
      <c r="CN887" s="328">
        <v>0.205182120328291</v>
      </c>
      <c r="CO887" s="214" t="s">
        <v>74</v>
      </c>
      <c r="CT887" s="214" t="s">
        <v>1967</v>
      </c>
      <c r="CU887" s="302">
        <v>10</v>
      </c>
      <c r="CV887" s="302">
        <v>10</v>
      </c>
      <c r="CW887" s="325" t="s">
        <v>2430</v>
      </c>
      <c r="CX887" s="348"/>
    </row>
    <row r="888" spans="2:105">
      <c r="B888" s="53" t="s">
        <v>2109</v>
      </c>
      <c r="C888" s="53" t="s">
        <v>2109</v>
      </c>
      <c r="D888" s="16" t="s">
        <v>2029</v>
      </c>
      <c r="G888" s="55" t="s">
        <v>2133</v>
      </c>
      <c r="K888" s="155" t="s">
        <v>41</v>
      </c>
      <c r="M888" s="55" t="s">
        <v>653</v>
      </c>
      <c r="N888" s="319" t="s">
        <v>2119</v>
      </c>
      <c r="Q888" s="8" t="s">
        <v>2130</v>
      </c>
      <c r="R888" s="5">
        <v>40863</v>
      </c>
      <c r="AY888" s="312">
        <v>34.279870000000003</v>
      </c>
      <c r="AZ888" s="312">
        <v>131.34133</v>
      </c>
      <c r="BD888" s="302" t="s">
        <v>1965</v>
      </c>
      <c r="BL888" s="1" t="s">
        <v>2015</v>
      </c>
      <c r="BM888" s="55">
        <v>9</v>
      </c>
      <c r="BN888" s="55" t="s">
        <v>2075</v>
      </c>
      <c r="BO888" s="358">
        <v>0.30099999999999999</v>
      </c>
      <c r="BP888" s="358">
        <v>2.3E-2</v>
      </c>
      <c r="BQ888" s="358">
        <v>4.8000000000000001E-2</v>
      </c>
      <c r="BR888" s="358">
        <v>0.02</v>
      </c>
      <c r="BS888" s="358">
        <v>8.2000000000000003E-2</v>
      </c>
      <c r="BT888" s="358">
        <v>0.52300000000000002</v>
      </c>
      <c r="BU888" s="359">
        <v>3.0000000000000001E-3</v>
      </c>
      <c r="BV888" s="358">
        <v>0.32178917899999998</v>
      </c>
      <c r="BW888" s="358">
        <v>8.9523712000000005E-2</v>
      </c>
      <c r="BX888" s="358">
        <v>7.4904026999999998E-2</v>
      </c>
      <c r="BY888" s="358">
        <v>3.3907944000000002E-2</v>
      </c>
      <c r="BZ888" s="358">
        <v>1.6934919999999999E-2</v>
      </c>
      <c r="CA888" s="358">
        <v>0.44446394700000003</v>
      </c>
      <c r="CB888" s="359">
        <v>1.8476270999999999E-2</v>
      </c>
      <c r="CC888" s="302">
        <v>294</v>
      </c>
      <c r="CD888" s="302">
        <v>306</v>
      </c>
      <c r="CE888" s="302">
        <v>271</v>
      </c>
      <c r="CF888" s="302">
        <v>287</v>
      </c>
      <c r="CG888" s="302">
        <v>251</v>
      </c>
      <c r="CH888" s="302">
        <v>194</v>
      </c>
      <c r="CI888" s="302">
        <v>215</v>
      </c>
      <c r="CJ888" s="302">
        <v>226</v>
      </c>
      <c r="CK888" s="302">
        <v>227</v>
      </c>
      <c r="CL888" s="311">
        <v>249</v>
      </c>
      <c r="CM888" s="328">
        <v>0.30093917064008102</v>
      </c>
      <c r="CN888" s="328">
        <v>0.17671861436071301</v>
      </c>
      <c r="CO888" s="214" t="s">
        <v>2050</v>
      </c>
      <c r="CT888" s="214" t="s">
        <v>1967</v>
      </c>
      <c r="CU888" s="302">
        <v>9</v>
      </c>
      <c r="CV888" s="302">
        <v>9</v>
      </c>
      <c r="CW888" s="325" t="s">
        <v>2433</v>
      </c>
      <c r="CX888" s="348" t="s">
        <v>1967</v>
      </c>
      <c r="DA888" s="368" t="s">
        <v>3040</v>
      </c>
    </row>
    <row r="889" spans="2:105">
      <c r="B889" s="53" t="s">
        <v>2110</v>
      </c>
      <c r="C889" s="53" t="s">
        <v>2110</v>
      </c>
      <c r="D889" s="16" t="s">
        <v>2029</v>
      </c>
      <c r="G889" s="55" t="s">
        <v>2134</v>
      </c>
      <c r="K889" s="155" t="s">
        <v>41</v>
      </c>
      <c r="M889" s="55" t="s">
        <v>653</v>
      </c>
      <c r="N889" s="319" t="s">
        <v>2120</v>
      </c>
      <c r="Q889" s="8" t="s">
        <v>2130</v>
      </c>
      <c r="R889" s="5">
        <v>40864</v>
      </c>
      <c r="AY889" s="312">
        <v>35.401090000000003</v>
      </c>
      <c r="AZ889" s="312">
        <v>133.39021</v>
      </c>
      <c r="BD889" s="302" t="s">
        <v>1965</v>
      </c>
      <c r="BL889" s="1" t="s">
        <v>2015</v>
      </c>
      <c r="BM889" s="55">
        <v>9</v>
      </c>
      <c r="BN889" s="55" t="s">
        <v>2075</v>
      </c>
      <c r="BO889" s="358">
        <v>0.30299999999999999</v>
      </c>
      <c r="BP889" s="358">
        <v>1E-3</v>
      </c>
      <c r="BQ889" s="358">
        <v>1.7999999999999999E-2</v>
      </c>
      <c r="BR889" s="358">
        <v>1E-3</v>
      </c>
      <c r="BS889" s="358">
        <v>0.01</v>
      </c>
      <c r="BT889" s="358">
        <v>0.6</v>
      </c>
      <c r="BU889" s="359">
        <v>6.7000000000000004E-2</v>
      </c>
      <c r="BV889" s="358">
        <v>0.230191225</v>
      </c>
      <c r="BW889" s="358">
        <v>0.159168642</v>
      </c>
      <c r="BX889" s="358">
        <v>9.2865332999999994E-2</v>
      </c>
      <c r="BY889" s="358">
        <v>7.7299217000000003E-2</v>
      </c>
      <c r="BZ889" s="358">
        <v>9.7251600000000002E-6</v>
      </c>
      <c r="CA889" s="358">
        <v>0.384437433</v>
      </c>
      <c r="CB889" s="359">
        <v>5.6028425E-2</v>
      </c>
      <c r="CC889" s="302">
        <v>295</v>
      </c>
      <c r="CD889" s="302">
        <v>307</v>
      </c>
      <c r="CE889" s="302">
        <v>267</v>
      </c>
      <c r="CF889" s="302">
        <v>283</v>
      </c>
      <c r="CG889" s="302">
        <v>248</v>
      </c>
      <c r="CH889" s="302">
        <v>194</v>
      </c>
      <c r="CI889" s="302">
        <v>213</v>
      </c>
      <c r="CJ889" s="302">
        <v>224</v>
      </c>
      <c r="CK889" s="302">
        <v>226</v>
      </c>
      <c r="CL889" s="311">
        <v>258</v>
      </c>
      <c r="CM889" s="328">
        <v>0.39893079034821599</v>
      </c>
      <c r="CN889" s="328">
        <v>0.152980769230769</v>
      </c>
      <c r="CO889" s="214" t="s">
        <v>2050</v>
      </c>
      <c r="CT889" s="214" t="s">
        <v>1967</v>
      </c>
      <c r="CU889" s="302">
        <v>8</v>
      </c>
      <c r="CV889" s="302">
        <v>8</v>
      </c>
      <c r="CW889" s="325" t="s">
        <v>2438</v>
      </c>
      <c r="CX889" s="348" t="s">
        <v>1967</v>
      </c>
    </row>
    <row r="890" spans="2:105">
      <c r="B890" s="53" t="s">
        <v>2111</v>
      </c>
      <c r="C890" s="53" t="s">
        <v>2111</v>
      </c>
      <c r="D890" s="16" t="s">
        <v>2029</v>
      </c>
      <c r="G890" s="55" t="s">
        <v>2132</v>
      </c>
      <c r="K890" s="155" t="s">
        <v>41</v>
      </c>
      <c r="M890" s="55" t="s">
        <v>653</v>
      </c>
      <c r="N890" s="318" t="s">
        <v>664</v>
      </c>
      <c r="Q890" s="8" t="s">
        <v>2125</v>
      </c>
      <c r="R890" s="5">
        <v>40501</v>
      </c>
      <c r="AY890" s="312">
        <v>35.5017</v>
      </c>
      <c r="AZ890" s="312">
        <v>136.88445999999999</v>
      </c>
      <c r="BD890" s="302" t="s">
        <v>1965</v>
      </c>
      <c r="BL890" s="1" t="s">
        <v>2015</v>
      </c>
      <c r="BM890" s="55">
        <v>9</v>
      </c>
      <c r="BN890" s="55" t="s">
        <v>2075</v>
      </c>
      <c r="BO890" s="358">
        <v>0.30199999999999999</v>
      </c>
      <c r="BP890" s="358">
        <v>0</v>
      </c>
      <c r="BQ890" s="358">
        <v>3.0000000000000001E-3</v>
      </c>
      <c r="BR890" s="358">
        <v>1E-3</v>
      </c>
      <c r="BS890" s="358">
        <v>0</v>
      </c>
      <c r="BT890" s="358">
        <v>0.60199999999999998</v>
      </c>
      <c r="BU890" s="359">
        <v>9.0999999999999998E-2</v>
      </c>
      <c r="BV890" s="358">
        <v>0.124729881</v>
      </c>
      <c r="BW890" s="358">
        <v>0.13699631300000001</v>
      </c>
      <c r="BX890" s="358">
        <v>5.3022411999999998E-2</v>
      </c>
      <c r="BY890" s="358">
        <v>5.8755515000000001E-2</v>
      </c>
      <c r="BZ890" s="358">
        <v>9.5073499999999997E-6</v>
      </c>
      <c r="CA890" s="358">
        <v>0.52824913399999995</v>
      </c>
      <c r="CB890" s="359">
        <v>9.8237238000000005E-2</v>
      </c>
      <c r="CC890" s="302">
        <v>296</v>
      </c>
      <c r="CD890" s="302">
        <v>307</v>
      </c>
      <c r="CE890" s="302">
        <v>267</v>
      </c>
      <c r="CF890" s="302">
        <v>283</v>
      </c>
      <c r="CG890" s="302">
        <v>248</v>
      </c>
      <c r="CH890" s="302">
        <v>193</v>
      </c>
      <c r="CI890" s="302">
        <v>213</v>
      </c>
      <c r="CJ890" s="302">
        <v>224</v>
      </c>
      <c r="CK890" s="302">
        <v>226</v>
      </c>
      <c r="CL890" s="311">
        <v>259</v>
      </c>
      <c r="CM890" s="328">
        <v>0.19468284929923399</v>
      </c>
      <c r="CN890" s="328">
        <v>0.16886751830055999</v>
      </c>
      <c r="CO890" s="214" t="s">
        <v>74</v>
      </c>
      <c r="CT890" s="214" t="s">
        <v>1967</v>
      </c>
      <c r="CU890" s="302">
        <v>9</v>
      </c>
      <c r="CV890" s="302">
        <v>8</v>
      </c>
      <c r="CW890" s="325" t="s">
        <v>2396</v>
      </c>
      <c r="CX890" s="348" t="s">
        <v>1967</v>
      </c>
      <c r="DA890" s="368" t="s">
        <v>3040</v>
      </c>
    </row>
    <row r="891" spans="2:105">
      <c r="B891" s="38" t="s">
        <v>2112</v>
      </c>
      <c r="C891" s="38" t="s">
        <v>2112</v>
      </c>
      <c r="D891" s="151" t="s">
        <v>29</v>
      </c>
      <c r="K891" s="155" t="s">
        <v>41</v>
      </c>
      <c r="M891" s="55" t="s">
        <v>653</v>
      </c>
      <c r="N891" s="318" t="s">
        <v>677</v>
      </c>
      <c r="Q891" s="8" t="s">
        <v>2125</v>
      </c>
      <c r="R891" s="5">
        <v>40473</v>
      </c>
      <c r="AY891" s="312">
        <v>40.119709999999998</v>
      </c>
      <c r="AZ891" s="312">
        <v>140.37941000000001</v>
      </c>
      <c r="BD891" s="203" t="s">
        <v>74</v>
      </c>
      <c r="BL891" s="1" t="s">
        <v>2015</v>
      </c>
      <c r="BM891" s="55">
        <v>1</v>
      </c>
      <c r="BN891" s="321" t="s">
        <v>2073</v>
      </c>
      <c r="BO891" s="358">
        <v>1.2E-2</v>
      </c>
      <c r="BP891" s="358">
        <v>0</v>
      </c>
      <c r="BQ891" s="358">
        <v>0</v>
      </c>
      <c r="BR891" s="358">
        <v>1E-3</v>
      </c>
      <c r="BS891" s="358">
        <v>2E-3</v>
      </c>
      <c r="BT891" s="358">
        <v>0.60299999999999998</v>
      </c>
      <c r="BU891" s="359">
        <v>0.38200000000000001</v>
      </c>
      <c r="BV891" s="358">
        <v>1.5242545999999999E-2</v>
      </c>
      <c r="BW891" s="358">
        <v>0.139695351</v>
      </c>
      <c r="BX891" s="358">
        <v>2.4207363999999999E-2</v>
      </c>
      <c r="BY891" s="358">
        <v>0.11741433799999999</v>
      </c>
      <c r="BZ891" s="358">
        <v>9.6756999999999995E-6</v>
      </c>
      <c r="CA891" s="358">
        <v>0.47208784100000001</v>
      </c>
      <c r="CB891" s="359">
        <v>0.231342885</v>
      </c>
      <c r="CC891" s="302">
        <v>294</v>
      </c>
      <c r="CD891" s="302">
        <v>307</v>
      </c>
      <c r="CE891" s="302">
        <v>267</v>
      </c>
      <c r="CF891" s="302">
        <v>283</v>
      </c>
      <c r="CG891" s="302">
        <v>248</v>
      </c>
      <c r="CH891" s="302">
        <v>194</v>
      </c>
      <c r="CI891" s="302">
        <v>213</v>
      </c>
      <c r="CJ891" s="302">
        <v>224</v>
      </c>
      <c r="CK891" s="313">
        <v>0</v>
      </c>
      <c r="CL891" s="311">
        <v>258</v>
      </c>
      <c r="CM891" s="328">
        <v>0.22675913885276699</v>
      </c>
      <c r="CN891" s="328">
        <v>0.170939532102549</v>
      </c>
      <c r="CO891" s="214" t="s">
        <v>2050</v>
      </c>
      <c r="CT891" s="214" t="s">
        <v>1967</v>
      </c>
      <c r="CU891" s="302">
        <v>8</v>
      </c>
      <c r="CV891" s="302">
        <v>7</v>
      </c>
      <c r="CW891" s="325" t="s">
        <v>2442</v>
      </c>
      <c r="CX891" s="348"/>
    </row>
    <row r="892" spans="2:105">
      <c r="B892" s="38" t="s">
        <v>2113</v>
      </c>
      <c r="C892" s="38" t="s">
        <v>2113</v>
      </c>
      <c r="D892" s="151" t="s">
        <v>29</v>
      </c>
      <c r="K892" s="155" t="s">
        <v>41</v>
      </c>
      <c r="M892" s="55" t="s">
        <v>653</v>
      </c>
      <c r="N892" s="318" t="s">
        <v>677</v>
      </c>
      <c r="Q892" s="8" t="s">
        <v>2125</v>
      </c>
      <c r="R892" s="5">
        <v>40473</v>
      </c>
      <c r="AY892" s="312">
        <v>40.119709999999998</v>
      </c>
      <c r="AZ892" s="312">
        <v>140.37941000000001</v>
      </c>
      <c r="BD892" s="203" t="s">
        <v>74</v>
      </c>
      <c r="BL892" s="1" t="s">
        <v>2015</v>
      </c>
      <c r="BM892" s="55">
        <v>1</v>
      </c>
      <c r="BN892" s="321" t="s">
        <v>2073</v>
      </c>
      <c r="BO892" s="358">
        <v>2.3E-2</v>
      </c>
      <c r="BP892" s="358">
        <v>1E-3</v>
      </c>
      <c r="BQ892" s="358">
        <v>0</v>
      </c>
      <c r="BR892" s="358">
        <v>1.6E-2</v>
      </c>
      <c r="BS892" s="358">
        <v>0</v>
      </c>
      <c r="BT892" s="358">
        <v>0.67400000000000004</v>
      </c>
      <c r="BU892" s="359">
        <v>0.28499999999999998</v>
      </c>
      <c r="BV892" s="358">
        <v>1.3486611000000001E-2</v>
      </c>
      <c r="BW892" s="358">
        <v>0.13027575999999999</v>
      </c>
      <c r="BX892" s="358">
        <v>1.7583468000000001E-2</v>
      </c>
      <c r="BY892" s="358">
        <v>0.10928001</v>
      </c>
      <c r="BZ892" s="358">
        <v>9.7924199999999993E-6</v>
      </c>
      <c r="CA892" s="358">
        <v>0.50913778499999995</v>
      </c>
      <c r="CB892" s="359">
        <v>0.22022657300000001</v>
      </c>
      <c r="CC892" s="302">
        <v>296</v>
      </c>
      <c r="CD892" s="302">
        <v>307</v>
      </c>
      <c r="CE892" s="302">
        <v>266</v>
      </c>
      <c r="CF892" s="302">
        <v>283</v>
      </c>
      <c r="CG892" s="302">
        <v>248</v>
      </c>
      <c r="CH892" s="302">
        <v>193</v>
      </c>
      <c r="CI892" s="302">
        <v>213</v>
      </c>
      <c r="CJ892" s="302">
        <v>224</v>
      </c>
      <c r="CK892" s="302">
        <v>226</v>
      </c>
      <c r="CL892" s="311">
        <v>259</v>
      </c>
      <c r="CM892" s="328">
        <v>0.19737032220777301</v>
      </c>
      <c r="CN892" s="328">
        <v>0.18185418541854201</v>
      </c>
      <c r="CO892" s="214" t="s">
        <v>74</v>
      </c>
      <c r="CT892" s="214" t="s">
        <v>1967</v>
      </c>
      <c r="CU892" s="302">
        <v>8</v>
      </c>
      <c r="CV892" s="302">
        <v>7</v>
      </c>
      <c r="CW892" s="325" t="s">
        <v>2443</v>
      </c>
      <c r="CX892" s="348"/>
    </row>
    <row r="893" spans="2:105">
      <c r="B893" s="38" t="s">
        <v>2114</v>
      </c>
      <c r="C893" s="38" t="s">
        <v>2114</v>
      </c>
      <c r="D893" s="151" t="s">
        <v>29</v>
      </c>
      <c r="K893" s="155" t="s">
        <v>41</v>
      </c>
      <c r="M893" s="55" t="s">
        <v>653</v>
      </c>
      <c r="N893" s="318" t="s">
        <v>677</v>
      </c>
      <c r="Q893" s="8" t="s">
        <v>2125</v>
      </c>
      <c r="R893" s="5">
        <v>40473</v>
      </c>
      <c r="AY893" s="312">
        <v>40.119709999999998</v>
      </c>
      <c r="AZ893" s="312">
        <v>140.37941000000001</v>
      </c>
      <c r="BD893" s="203" t="s">
        <v>74</v>
      </c>
      <c r="BL893" s="1" t="s">
        <v>2015</v>
      </c>
      <c r="BM893" s="55">
        <v>1</v>
      </c>
      <c r="BN893" s="321" t="s">
        <v>2073</v>
      </c>
      <c r="BO893" s="358">
        <v>2E-3</v>
      </c>
      <c r="BP893" s="358">
        <v>3.0000000000000001E-3</v>
      </c>
      <c r="BQ893" s="358">
        <v>0</v>
      </c>
      <c r="BR893" s="358">
        <v>1.2999999999999999E-2</v>
      </c>
      <c r="BS893" s="358">
        <v>1E-3</v>
      </c>
      <c r="BT893" s="358">
        <v>0.61399999999999999</v>
      </c>
      <c r="BU893" s="359">
        <v>0.36699999999999999</v>
      </c>
      <c r="BV893" s="358">
        <v>8.0235410000000004E-3</v>
      </c>
      <c r="BW893" s="358">
        <v>0.14069303499999999</v>
      </c>
      <c r="BX893" s="358">
        <v>1.8767109000000001E-2</v>
      </c>
      <c r="BY893" s="358">
        <v>0.111387574</v>
      </c>
      <c r="BZ893" s="358">
        <v>9.7185500000000003E-6</v>
      </c>
      <c r="CA893" s="358">
        <v>0.47640046899999999</v>
      </c>
      <c r="CB893" s="359">
        <v>0.24471855300000001</v>
      </c>
      <c r="CC893" s="302">
        <v>294</v>
      </c>
      <c r="CD893" s="302">
        <v>307</v>
      </c>
      <c r="CE893" s="302">
        <v>267</v>
      </c>
      <c r="CF893" s="302">
        <v>283</v>
      </c>
      <c r="CG893" s="302">
        <v>248</v>
      </c>
      <c r="CH893" s="302">
        <v>194</v>
      </c>
      <c r="CI893" s="302">
        <v>213</v>
      </c>
      <c r="CJ893" s="302">
        <v>224</v>
      </c>
      <c r="CK893" s="302">
        <v>226</v>
      </c>
      <c r="CL893" s="311">
        <v>258</v>
      </c>
      <c r="CM893" s="328">
        <v>0.21415980349660499</v>
      </c>
      <c r="CN893" s="328">
        <v>0.17209678605574799</v>
      </c>
      <c r="CO893" s="214" t="s">
        <v>2050</v>
      </c>
      <c r="CT893" s="214" t="s">
        <v>1967</v>
      </c>
      <c r="CU893" s="302">
        <v>8</v>
      </c>
      <c r="CV893" s="302">
        <v>7</v>
      </c>
      <c r="CW893" s="325" t="s">
        <v>2444</v>
      </c>
      <c r="CX893" s="348"/>
    </row>
    <row r="894" spans="2:105">
      <c r="B894" s="38" t="s">
        <v>2115</v>
      </c>
      <c r="C894" s="38" t="s">
        <v>2115</v>
      </c>
      <c r="D894" s="151" t="s">
        <v>29</v>
      </c>
      <c r="K894" s="155" t="s">
        <v>41</v>
      </c>
      <c r="M894" s="55" t="s">
        <v>653</v>
      </c>
      <c r="N894" s="318" t="s">
        <v>677</v>
      </c>
      <c r="Q894" s="8" t="s">
        <v>2125</v>
      </c>
      <c r="R894" s="5">
        <v>40473</v>
      </c>
      <c r="AY894" s="312">
        <v>40.119709999999998</v>
      </c>
      <c r="AZ894" s="312">
        <v>140.37941000000001</v>
      </c>
      <c r="BD894" s="203" t="s">
        <v>74</v>
      </c>
      <c r="BL894" s="1" t="s">
        <v>2015</v>
      </c>
      <c r="BM894" s="55">
        <v>1</v>
      </c>
      <c r="BN894" s="321" t="s">
        <v>2073</v>
      </c>
      <c r="BO894" s="358">
        <v>2.3E-2</v>
      </c>
      <c r="BP894" s="358">
        <v>0</v>
      </c>
      <c r="BQ894" s="358">
        <v>0</v>
      </c>
      <c r="BR894" s="358">
        <v>1.2E-2</v>
      </c>
      <c r="BS894" s="358">
        <v>6.0000000000000001E-3</v>
      </c>
      <c r="BT894" s="358">
        <v>0.68899999999999995</v>
      </c>
      <c r="BU894" s="359">
        <v>0.26900000000000002</v>
      </c>
      <c r="BV894" s="358">
        <v>1.0794572000000001E-2</v>
      </c>
      <c r="BW894" s="358">
        <v>0.140815156</v>
      </c>
      <c r="BX894" s="358">
        <v>2.6115358000000002E-2</v>
      </c>
      <c r="BY894" s="358">
        <v>0.119213613</v>
      </c>
      <c r="BZ894" s="358">
        <v>9.7955899999999992E-6</v>
      </c>
      <c r="CA894" s="358">
        <v>0.49179009499999998</v>
      </c>
      <c r="CB894" s="359">
        <v>0.21126141100000001</v>
      </c>
      <c r="CC894" s="302">
        <v>296</v>
      </c>
      <c r="CD894" s="302">
        <v>307</v>
      </c>
      <c r="CE894" s="302">
        <v>266</v>
      </c>
      <c r="CF894" s="302">
        <v>283</v>
      </c>
      <c r="CG894" s="302">
        <v>248</v>
      </c>
      <c r="CH894" s="302">
        <v>193</v>
      </c>
      <c r="CI894" s="302">
        <v>213</v>
      </c>
      <c r="CJ894" s="302">
        <v>224</v>
      </c>
      <c r="CK894" s="313">
        <v>0</v>
      </c>
      <c r="CL894" s="311">
        <v>259</v>
      </c>
      <c r="CM894" s="328">
        <v>0.22655685594567301</v>
      </c>
      <c r="CN894" s="328">
        <v>0.175751914814123</v>
      </c>
      <c r="CO894" s="214" t="s">
        <v>2050</v>
      </c>
      <c r="CT894" s="214" t="s">
        <v>1967</v>
      </c>
      <c r="CU894" s="302">
        <v>8</v>
      </c>
      <c r="CV894" s="302">
        <v>7</v>
      </c>
      <c r="CW894" s="325" t="s">
        <v>2445</v>
      </c>
      <c r="CX894" s="348"/>
    </row>
    <row r="895" spans="2:105">
      <c r="B895" s="38" t="s">
        <v>2121</v>
      </c>
      <c r="C895" s="38" t="s">
        <v>2121</v>
      </c>
      <c r="D895" s="151" t="s">
        <v>29</v>
      </c>
      <c r="K895" s="155" t="s">
        <v>41</v>
      </c>
      <c r="M895" s="55" t="s">
        <v>653</v>
      </c>
      <c r="N895" s="56" t="s">
        <v>2122</v>
      </c>
      <c r="Q895" s="8" t="s">
        <v>2129</v>
      </c>
      <c r="R895" s="5">
        <v>39356</v>
      </c>
      <c r="AY895" s="312">
        <v>35.049999999999997</v>
      </c>
      <c r="AZ895" s="312">
        <v>133.72</v>
      </c>
      <c r="BD895" s="203" t="s">
        <v>74</v>
      </c>
      <c r="BL895" s="1" t="s">
        <v>2015</v>
      </c>
      <c r="BM895" s="55">
        <v>1</v>
      </c>
      <c r="BN895" s="321" t="s">
        <v>2073</v>
      </c>
      <c r="BO895" s="358">
        <v>4.2999999999999997E-2</v>
      </c>
      <c r="BP895" s="358">
        <v>7.9000000000000001E-2</v>
      </c>
      <c r="BQ895" s="358">
        <v>2.9000000000000001E-2</v>
      </c>
      <c r="BR895" s="358">
        <v>4.2000000000000003E-2</v>
      </c>
      <c r="BS895" s="358">
        <v>0.107</v>
      </c>
      <c r="BT895" s="358">
        <v>0.59799999999999998</v>
      </c>
      <c r="BU895" s="359">
        <v>0.10199999999999999</v>
      </c>
      <c r="BV895" s="358">
        <v>5.2329065000000001E-2</v>
      </c>
      <c r="BW895" s="358">
        <v>0.18371368199999999</v>
      </c>
      <c r="BX895" s="358">
        <v>0.107173246</v>
      </c>
      <c r="BY895" s="358">
        <v>0.115336006</v>
      </c>
      <c r="BZ895" s="358">
        <v>3.0911396000000001E-2</v>
      </c>
      <c r="CA895" s="358">
        <v>0.40451828699999998</v>
      </c>
      <c r="CB895" s="359">
        <v>0.106018318</v>
      </c>
      <c r="CC895" s="302">
        <v>295</v>
      </c>
      <c r="CD895" s="302">
        <v>307</v>
      </c>
      <c r="CE895" s="302">
        <v>267</v>
      </c>
      <c r="CF895" s="302">
        <v>283</v>
      </c>
      <c r="CG895" s="302">
        <v>248</v>
      </c>
      <c r="CH895" s="302">
        <v>194</v>
      </c>
      <c r="CI895" s="302">
        <v>213</v>
      </c>
      <c r="CJ895" s="302">
        <v>224</v>
      </c>
      <c r="CK895" s="302">
        <v>226</v>
      </c>
      <c r="CL895" s="311">
        <v>258</v>
      </c>
      <c r="CM895" s="328">
        <v>0.238751625487646</v>
      </c>
      <c r="CN895" s="328">
        <v>0.156132558934062</v>
      </c>
      <c r="CO895" s="214" t="s">
        <v>2050</v>
      </c>
      <c r="CT895" s="214" t="s">
        <v>1967</v>
      </c>
      <c r="CU895" s="302">
        <v>8</v>
      </c>
      <c r="CV895" s="302">
        <v>8</v>
      </c>
      <c r="CW895" s="325" t="s">
        <v>2441</v>
      </c>
      <c r="CX895" s="348"/>
    </row>
    <row r="896" spans="2:105">
      <c r="B896" s="53" t="s">
        <v>2118</v>
      </c>
      <c r="C896" s="38" t="s">
        <v>2116</v>
      </c>
      <c r="D896" s="151" t="s">
        <v>29</v>
      </c>
      <c r="E896" s="4" t="s">
        <v>2117</v>
      </c>
      <c r="K896" s="55" t="s">
        <v>773</v>
      </c>
      <c r="M896" s="3" t="s">
        <v>1995</v>
      </c>
      <c r="BL896" s="1" t="s">
        <v>2015</v>
      </c>
      <c r="BM896" s="55">
        <v>2</v>
      </c>
      <c r="BN896" s="324" t="s">
        <v>3037</v>
      </c>
      <c r="BO896" s="358">
        <v>0</v>
      </c>
      <c r="BP896" s="358">
        <v>0.10100000000000001</v>
      </c>
      <c r="BQ896" s="358">
        <v>0</v>
      </c>
      <c r="BR896" s="358">
        <v>0.89800000000000002</v>
      </c>
      <c r="BS896" s="358">
        <v>0</v>
      </c>
      <c r="BT896" s="358">
        <v>0</v>
      </c>
      <c r="BU896" s="359">
        <v>0</v>
      </c>
      <c r="CC896" s="302">
        <v>295</v>
      </c>
      <c r="CD896" s="302">
        <v>306</v>
      </c>
      <c r="CE896" s="302">
        <v>266</v>
      </c>
      <c r="CF896" s="302">
        <v>283</v>
      </c>
      <c r="CG896" s="302">
        <v>250</v>
      </c>
      <c r="CH896" s="302">
        <v>194</v>
      </c>
      <c r="CI896" s="302">
        <v>213</v>
      </c>
      <c r="CJ896" s="302">
        <v>221</v>
      </c>
      <c r="CK896" s="302">
        <v>227</v>
      </c>
      <c r="CL896" s="311">
        <v>258</v>
      </c>
      <c r="CM896" s="328">
        <v>0.22118191012859401</v>
      </c>
      <c r="CN896" s="328">
        <v>0.105747467626433</v>
      </c>
      <c r="CO896" s="214" t="s">
        <v>43</v>
      </c>
      <c r="CT896" s="214" t="s">
        <v>1967</v>
      </c>
      <c r="CU896" s="302" t="s">
        <v>2143</v>
      </c>
      <c r="CV896" s="302" t="s">
        <v>2143</v>
      </c>
      <c r="CW896" s="325" t="s">
        <v>2465</v>
      </c>
      <c r="CX896" s="348" t="s">
        <v>1967</v>
      </c>
    </row>
    <row r="897" spans="2:102">
      <c r="B897" s="342" t="s">
        <v>2161</v>
      </c>
      <c r="C897" s="1" t="s">
        <v>2155</v>
      </c>
      <c r="D897" s="151" t="s">
        <v>29</v>
      </c>
      <c r="E897" s="343" t="s">
        <v>1970</v>
      </c>
      <c r="K897" s="55" t="s">
        <v>773</v>
      </c>
      <c r="M897" s="55" t="s">
        <v>1995</v>
      </c>
      <c r="BD897" s="302" t="s">
        <v>43</v>
      </c>
      <c r="BL897" s="53" t="s">
        <v>2015</v>
      </c>
      <c r="BM897" s="55">
        <v>2</v>
      </c>
      <c r="BN897" s="324" t="s">
        <v>3037</v>
      </c>
      <c r="BO897" s="358">
        <v>0</v>
      </c>
      <c r="BP897" s="358">
        <v>0.10100000000000001</v>
      </c>
      <c r="BQ897" s="358">
        <v>0</v>
      </c>
      <c r="BR897" s="358">
        <v>0.89800000000000002</v>
      </c>
      <c r="BS897" s="358">
        <v>0</v>
      </c>
      <c r="BT897" s="358">
        <v>0</v>
      </c>
      <c r="BU897" s="359">
        <v>0</v>
      </c>
      <c r="CM897" s="328"/>
      <c r="CN897" s="328"/>
      <c r="CT897" s="348" t="s">
        <v>1967</v>
      </c>
      <c r="CU897" s="302" t="s">
        <v>2143</v>
      </c>
      <c r="CV897" s="302" t="s">
        <v>2143</v>
      </c>
      <c r="CW897" s="325" t="s">
        <v>2466</v>
      </c>
      <c r="CX897" s="348" t="s">
        <v>1967</v>
      </c>
    </row>
    <row r="898" spans="2:102">
      <c r="B898" s="342" t="s">
        <v>2162</v>
      </c>
      <c r="C898" s="1" t="s">
        <v>2156</v>
      </c>
      <c r="D898" s="151" t="s">
        <v>29</v>
      </c>
      <c r="E898" s="343" t="s">
        <v>2163</v>
      </c>
      <c r="K898" s="55" t="s">
        <v>773</v>
      </c>
      <c r="M898" s="55" t="s">
        <v>1995</v>
      </c>
      <c r="BD898" s="302" t="s">
        <v>43</v>
      </c>
      <c r="BL898" s="53" t="s">
        <v>2015</v>
      </c>
      <c r="BM898" s="55">
        <v>2</v>
      </c>
      <c r="BN898" s="324" t="s">
        <v>3037</v>
      </c>
      <c r="BO898" s="358">
        <v>0</v>
      </c>
      <c r="BP898" s="358">
        <v>0.123</v>
      </c>
      <c r="BQ898" s="358">
        <v>0</v>
      </c>
      <c r="BR898" s="358">
        <v>0.875</v>
      </c>
      <c r="BS898" s="358">
        <v>0</v>
      </c>
      <c r="BT898" s="358">
        <v>0</v>
      </c>
      <c r="BU898" s="359">
        <v>1E-3</v>
      </c>
      <c r="CT898" s="348" t="s">
        <v>1967</v>
      </c>
      <c r="CU898" s="302" t="s">
        <v>2143</v>
      </c>
      <c r="CV898" s="302" t="s">
        <v>2143</v>
      </c>
      <c r="CW898" s="325" t="s">
        <v>2467</v>
      </c>
      <c r="CX898" s="348" t="s">
        <v>1967</v>
      </c>
    </row>
    <row r="899" spans="2:102">
      <c r="B899" s="344" t="s">
        <v>2164</v>
      </c>
      <c r="C899" s="1" t="s">
        <v>2157</v>
      </c>
      <c r="D899" s="151" t="s">
        <v>29</v>
      </c>
      <c r="E899" s="345" t="s">
        <v>2166</v>
      </c>
      <c r="K899" s="55" t="s">
        <v>773</v>
      </c>
      <c r="M899" s="55" t="s">
        <v>1995</v>
      </c>
      <c r="BD899" s="302" t="s">
        <v>43</v>
      </c>
      <c r="BL899" s="53" t="s">
        <v>2015</v>
      </c>
      <c r="BM899" s="55">
        <v>2</v>
      </c>
      <c r="BN899" s="324" t="s">
        <v>3037</v>
      </c>
      <c r="BO899" s="358">
        <v>0</v>
      </c>
      <c r="BP899" s="358">
        <v>0.11799999999999999</v>
      </c>
      <c r="BQ899" s="358">
        <v>0</v>
      </c>
      <c r="BR899" s="358">
        <v>0.874</v>
      </c>
      <c r="BS899" s="358">
        <v>1E-3</v>
      </c>
      <c r="BT899" s="358">
        <v>0</v>
      </c>
      <c r="BU899" s="359">
        <v>6.0000000000000001E-3</v>
      </c>
      <c r="CT899" s="348" t="s">
        <v>1967</v>
      </c>
      <c r="CU899" s="302" t="s">
        <v>2143</v>
      </c>
      <c r="CV899" s="302" t="s">
        <v>2143</v>
      </c>
      <c r="CW899" s="325" t="s">
        <v>2468</v>
      </c>
      <c r="CX899" s="348" t="s">
        <v>1967</v>
      </c>
    </row>
    <row r="900" spans="2:102">
      <c r="B900" s="344" t="s">
        <v>2165</v>
      </c>
      <c r="C900" s="1" t="s">
        <v>2158</v>
      </c>
      <c r="D900" s="151" t="s">
        <v>29</v>
      </c>
      <c r="E900" s="345" t="s">
        <v>2167</v>
      </c>
      <c r="K900" s="55" t="s">
        <v>773</v>
      </c>
      <c r="M900" s="55" t="s">
        <v>1995</v>
      </c>
      <c r="BD900" s="302" t="s">
        <v>43</v>
      </c>
      <c r="BL900" s="53" t="s">
        <v>2015</v>
      </c>
      <c r="BM900" s="55">
        <v>2</v>
      </c>
      <c r="BN900" s="324" t="s">
        <v>3037</v>
      </c>
      <c r="BO900" s="358">
        <v>3.0000000000000001E-3</v>
      </c>
      <c r="BP900" s="358">
        <v>0.11799999999999999</v>
      </c>
      <c r="BQ900" s="358">
        <v>0</v>
      </c>
      <c r="BR900" s="358">
        <v>0.877</v>
      </c>
      <c r="BS900" s="358">
        <v>0</v>
      </c>
      <c r="BT900" s="358">
        <v>0</v>
      </c>
      <c r="BU900" s="359">
        <v>0</v>
      </c>
      <c r="CT900" s="348" t="s">
        <v>1967</v>
      </c>
      <c r="CU900" s="302" t="s">
        <v>2143</v>
      </c>
      <c r="CV900" s="302" t="s">
        <v>2143</v>
      </c>
      <c r="CW900" s="325" t="s">
        <v>2469</v>
      </c>
      <c r="CX900" s="348" t="s">
        <v>1967</v>
      </c>
    </row>
    <row r="901" spans="2:102">
      <c r="B901" s="347" t="s">
        <v>2168</v>
      </c>
      <c r="C901" s="1" t="s">
        <v>2159</v>
      </c>
      <c r="D901" s="16" t="s">
        <v>2027</v>
      </c>
      <c r="E901" s="4" t="s">
        <v>2160</v>
      </c>
      <c r="K901" s="55" t="s">
        <v>773</v>
      </c>
      <c r="M901" s="55" t="s">
        <v>1995</v>
      </c>
      <c r="BD901" s="302" t="s">
        <v>43</v>
      </c>
      <c r="BL901" s="53" t="s">
        <v>2015</v>
      </c>
      <c r="BM901" s="55">
        <v>7</v>
      </c>
      <c r="BN901" s="55" t="s">
        <v>2027</v>
      </c>
      <c r="BO901" s="358">
        <v>0.99399999999999999</v>
      </c>
      <c r="BP901" s="358">
        <v>1E-3</v>
      </c>
      <c r="BQ901" s="358">
        <v>1E-3</v>
      </c>
      <c r="BR901" s="358">
        <v>2E-3</v>
      </c>
      <c r="BS901" s="358">
        <v>1E-3</v>
      </c>
      <c r="BT901" s="358">
        <v>2E-3</v>
      </c>
      <c r="BU901" s="359">
        <v>0</v>
      </c>
      <c r="CT901" s="348" t="s">
        <v>1967</v>
      </c>
      <c r="CU901" s="302" t="s">
        <v>2143</v>
      </c>
      <c r="CV901" s="302" t="s">
        <v>2143</v>
      </c>
      <c r="CW901" s="325" t="s">
        <v>2470</v>
      </c>
      <c r="CX901" s="348" t="s">
        <v>1967</v>
      </c>
    </row>
  </sheetData>
  <sortState ref="A2:CS901">
    <sortCondition ref="A2:A855"/>
  </sortState>
  <conditionalFormatting sqref="BL230:BL235 BL245:BL246 BL255 BL263:BL292 BL294:BL847">
    <cfRule type="cellIs" dxfId="30" priority="48" operator="equal">
      <formula>"Y"</formula>
    </cfRule>
  </conditionalFormatting>
  <conditionalFormatting sqref="BL848">
    <cfRule type="cellIs" dxfId="29" priority="47" operator="equal">
      <formula>"Y"</formula>
    </cfRule>
  </conditionalFormatting>
  <conditionalFormatting sqref="BL849">
    <cfRule type="cellIs" dxfId="28" priority="46" operator="equal">
      <formula>"Y"</formula>
    </cfRule>
  </conditionalFormatting>
  <conditionalFormatting sqref="BL851">
    <cfRule type="cellIs" dxfId="27" priority="45" operator="equal">
      <formula>"Y"</formula>
    </cfRule>
  </conditionalFormatting>
  <conditionalFormatting sqref="BL852:BL855">
    <cfRule type="cellIs" dxfId="26" priority="44" operator="equal">
      <formula>"Y"</formula>
    </cfRule>
  </conditionalFormatting>
  <conditionalFormatting sqref="CL1">
    <cfRule type="cellIs" dxfId="25" priority="43" operator="between">
      <formula>10</formula>
      <formula>250</formula>
    </cfRule>
  </conditionalFormatting>
  <conditionalFormatting sqref="CC1:CL1">
    <cfRule type="cellIs" dxfId="24" priority="42" operator="equal">
      <formula>0</formula>
    </cfRule>
  </conditionalFormatting>
  <conditionalFormatting sqref="CC2:CL168 CC170:CL225 CC228:CL521 CC523:CL855">
    <cfRule type="cellIs" dxfId="23" priority="41" operator="equal">
      <formula>0</formula>
    </cfRule>
  </conditionalFormatting>
  <conditionalFormatting sqref="CC226:CL227">
    <cfRule type="cellIs" dxfId="22" priority="40" operator="equal">
      <formula>0</formula>
    </cfRule>
  </conditionalFormatting>
  <conditionalFormatting sqref="CC522:CH522">
    <cfRule type="cellIs" dxfId="21" priority="39" operator="equal">
      <formula>0</formula>
    </cfRule>
  </conditionalFormatting>
  <conditionalFormatting sqref="CC856:CL877">
    <cfRule type="cellIs" dxfId="20" priority="38" operator="equal">
      <formula>0</formula>
    </cfRule>
  </conditionalFormatting>
  <conditionalFormatting sqref="CC878:CL887">
    <cfRule type="cellIs" dxfId="19" priority="37" operator="equal">
      <formula>0</formula>
    </cfRule>
  </conditionalFormatting>
  <conditionalFormatting sqref="CC888:CL888">
    <cfRule type="cellIs" dxfId="18" priority="36" operator="equal">
      <formula>0</formula>
    </cfRule>
  </conditionalFormatting>
  <conditionalFormatting sqref="CC889:CL889">
    <cfRule type="cellIs" dxfId="17" priority="35" operator="equal">
      <formula>0</formula>
    </cfRule>
  </conditionalFormatting>
  <conditionalFormatting sqref="CC890:CL890">
    <cfRule type="cellIs" dxfId="16" priority="34" operator="equal">
      <formula>0</formula>
    </cfRule>
  </conditionalFormatting>
  <conditionalFormatting sqref="CC891:CL894">
    <cfRule type="cellIs" dxfId="15" priority="33" operator="equal">
      <formula>0</formula>
    </cfRule>
  </conditionalFormatting>
  <conditionalFormatting sqref="CC896:CL896">
    <cfRule type="cellIs" dxfId="14" priority="32" operator="equal">
      <formula>0</formula>
    </cfRule>
  </conditionalFormatting>
  <conditionalFormatting sqref="CC895:CL895">
    <cfRule type="cellIs" dxfId="13" priority="31" operator="equal">
      <formula>0</formula>
    </cfRule>
  </conditionalFormatting>
  <conditionalFormatting sqref="CM1:CN1">
    <cfRule type="cellIs" dxfId="12" priority="25" operator="equal">
      <formula>0</formula>
    </cfRule>
  </conditionalFormatting>
  <conditionalFormatting sqref="BO1">
    <cfRule type="colorScale" priority="24">
      <colorScale>
        <cfvo type="min"/>
        <cfvo type="max"/>
        <color theme="0"/>
        <color theme="4" tint="-0.249977111117893"/>
      </colorScale>
    </cfRule>
  </conditionalFormatting>
  <conditionalFormatting sqref="BT1">
    <cfRule type="colorScale" priority="23">
      <colorScale>
        <cfvo type="min"/>
        <cfvo type="max"/>
        <color theme="0"/>
        <color rgb="FFFF0000"/>
      </colorScale>
    </cfRule>
  </conditionalFormatting>
  <conditionalFormatting sqref="BR1">
    <cfRule type="colorScale" priority="22">
      <colorScale>
        <cfvo type="min"/>
        <cfvo type="max"/>
        <color theme="0"/>
        <color rgb="FF7030A0"/>
      </colorScale>
    </cfRule>
  </conditionalFormatting>
  <conditionalFormatting sqref="BQ1">
    <cfRule type="colorScale" priority="21">
      <colorScale>
        <cfvo type="min"/>
        <cfvo type="max"/>
        <color theme="0"/>
        <color rgb="FF00FF00"/>
      </colorScale>
    </cfRule>
  </conditionalFormatting>
  <conditionalFormatting sqref="BS1">
    <cfRule type="colorScale" priority="20">
      <colorScale>
        <cfvo type="min"/>
        <cfvo type="max"/>
        <color theme="0"/>
        <color rgb="FF0000FF"/>
      </colorScale>
    </cfRule>
  </conditionalFormatting>
  <conditionalFormatting sqref="BO2:BO901">
    <cfRule type="colorScale" priority="19">
      <colorScale>
        <cfvo type="min"/>
        <cfvo type="max"/>
        <color theme="0"/>
        <color rgb="FF99CCFF"/>
      </colorScale>
    </cfRule>
  </conditionalFormatting>
  <conditionalFormatting sqref="BP2:BP901">
    <cfRule type="colorScale" priority="18">
      <colorScale>
        <cfvo type="min"/>
        <cfvo type="max"/>
        <color theme="0"/>
        <color rgb="FFFF9933"/>
      </colorScale>
    </cfRule>
  </conditionalFormatting>
  <conditionalFormatting sqref="BQ2:BQ901">
    <cfRule type="colorScale" priority="17">
      <colorScale>
        <cfvo type="min"/>
        <cfvo type="max"/>
        <color theme="0"/>
        <color rgb="FF00FF00"/>
      </colorScale>
    </cfRule>
  </conditionalFormatting>
  <conditionalFormatting sqref="BR2:BR901">
    <cfRule type="colorScale" priority="16">
      <colorScale>
        <cfvo type="min"/>
        <cfvo type="max"/>
        <color theme="0"/>
        <color rgb="FF7030A0"/>
      </colorScale>
    </cfRule>
  </conditionalFormatting>
  <conditionalFormatting sqref="BS2:BS901">
    <cfRule type="colorScale" priority="15">
      <colorScale>
        <cfvo type="min"/>
        <cfvo type="max"/>
        <color theme="0"/>
        <color rgb="FFFF0000"/>
      </colorScale>
    </cfRule>
  </conditionalFormatting>
  <conditionalFormatting sqref="BT2:BT901">
    <cfRule type="colorScale" priority="14">
      <colorScale>
        <cfvo type="min"/>
        <cfvo type="max"/>
        <color theme="0"/>
        <color rgb="FFFFCCFF"/>
      </colorScale>
    </cfRule>
  </conditionalFormatting>
  <conditionalFormatting sqref="BU2:BU901">
    <cfRule type="colorScale" priority="13">
      <colorScale>
        <cfvo type="min"/>
        <cfvo type="max"/>
        <color theme="0"/>
        <color rgb="FF0000FF"/>
      </colorScale>
    </cfRule>
  </conditionalFormatting>
  <conditionalFormatting sqref="BV1">
    <cfRule type="colorScale" priority="12">
      <colorScale>
        <cfvo type="min"/>
        <cfvo type="max"/>
        <color theme="0"/>
        <color theme="4" tint="-0.249977111117893"/>
      </colorScale>
    </cfRule>
  </conditionalFormatting>
  <conditionalFormatting sqref="CA1">
    <cfRule type="colorScale" priority="11">
      <colorScale>
        <cfvo type="min"/>
        <cfvo type="max"/>
        <color theme="0"/>
        <color rgb="FFFF0000"/>
      </colorScale>
    </cfRule>
  </conditionalFormatting>
  <conditionalFormatting sqref="BY1">
    <cfRule type="colorScale" priority="10">
      <colorScale>
        <cfvo type="min"/>
        <cfvo type="max"/>
        <color theme="0"/>
        <color rgb="FF7030A0"/>
      </colorScale>
    </cfRule>
  </conditionalFormatting>
  <conditionalFormatting sqref="BX1">
    <cfRule type="colorScale" priority="9">
      <colorScale>
        <cfvo type="min"/>
        <cfvo type="max"/>
        <color theme="0"/>
        <color rgb="FF00FF00"/>
      </colorScale>
    </cfRule>
  </conditionalFormatting>
  <conditionalFormatting sqref="BZ1">
    <cfRule type="colorScale" priority="8">
      <colorScale>
        <cfvo type="min"/>
        <cfvo type="max"/>
        <color theme="0"/>
        <color rgb="FF0000FF"/>
      </colorScale>
    </cfRule>
  </conditionalFormatting>
  <conditionalFormatting sqref="BY2:BY901">
    <cfRule type="colorScale" priority="7">
      <colorScale>
        <cfvo type="min"/>
        <cfvo type="max"/>
        <color theme="0"/>
        <color rgb="FF7030A0"/>
      </colorScale>
    </cfRule>
  </conditionalFormatting>
  <conditionalFormatting sqref="BV2:BV901">
    <cfRule type="colorScale" priority="6">
      <colorScale>
        <cfvo type="min"/>
        <cfvo type="max"/>
        <color theme="0"/>
        <color rgb="FF99CCFF"/>
      </colorScale>
    </cfRule>
  </conditionalFormatting>
  <conditionalFormatting sqref="BW2:BW901">
    <cfRule type="colorScale" priority="5">
      <colorScale>
        <cfvo type="min"/>
        <cfvo type="max"/>
        <color theme="0"/>
        <color rgb="FFFF9933"/>
      </colorScale>
    </cfRule>
  </conditionalFormatting>
  <conditionalFormatting sqref="BX2:BX901">
    <cfRule type="colorScale" priority="4">
      <colorScale>
        <cfvo type="min"/>
        <cfvo type="max"/>
        <color theme="0"/>
        <color rgb="FF00FF00"/>
      </colorScale>
    </cfRule>
  </conditionalFormatting>
  <conditionalFormatting sqref="BZ2:BZ901">
    <cfRule type="colorScale" priority="3">
      <colorScale>
        <cfvo type="min"/>
        <cfvo type="max"/>
        <color theme="0"/>
        <color rgb="FFFF0000"/>
      </colorScale>
    </cfRule>
  </conditionalFormatting>
  <conditionalFormatting sqref="CA2:CA900">
    <cfRule type="colorScale" priority="2">
      <colorScale>
        <cfvo type="min"/>
        <cfvo type="max"/>
        <color theme="0"/>
        <color rgb="FFFFCCFF"/>
      </colorScale>
    </cfRule>
  </conditionalFormatting>
  <conditionalFormatting sqref="CB2:CB901">
    <cfRule type="colorScale" priority="1">
      <colorScale>
        <cfvo type="min"/>
        <cfvo type="max"/>
        <color theme="0"/>
        <color rgb="FF0000FF"/>
      </colorScale>
    </cfRule>
  </conditionalFormatting>
  <printOptions horizontalCentered="1" gridLines="1"/>
  <pageMargins left="0" right="0" top="0.75" bottom="0.75" header="0.3" footer="0.3"/>
  <pageSetup scale="56" fitToHeight="0" orientation="portrait" r:id="rId1"/>
  <headerFooter scaleWithDoc="0">
    <oddHeader>&amp;L&amp;F
&amp;A&amp;R&amp;D</oddHeader>
    <oddFooter>Page &amp;P of &amp;N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5"/>
  <sheetViews>
    <sheetView workbookViewId="0">
      <pane ySplit="1" topLeftCell="A179" activePane="bottomLeft" state="frozen"/>
      <selection pane="bottomLeft" activeCell="G210" sqref="G210"/>
    </sheetView>
  </sheetViews>
  <sheetFormatPr defaultRowHeight="15"/>
  <cols>
    <col min="1" max="1" width="19.42578125" style="348" customWidth="1"/>
    <col min="2" max="2" width="17.42578125" style="348" customWidth="1"/>
    <col min="3" max="3" width="15.28515625" style="348" customWidth="1"/>
    <col min="4" max="4" width="16.42578125" style="348" customWidth="1"/>
    <col min="5" max="5" width="13.42578125" style="348" customWidth="1"/>
    <col min="6" max="6" width="12.42578125" style="348" customWidth="1"/>
    <col min="7" max="7" width="12.7109375" style="348" customWidth="1"/>
  </cols>
  <sheetData>
    <row r="1" spans="1:10" ht="35.25" customHeight="1">
      <c r="A1" s="299" t="s">
        <v>2184</v>
      </c>
      <c r="B1" s="341" t="s">
        <v>2169</v>
      </c>
      <c r="C1" s="341" t="s">
        <v>2170</v>
      </c>
      <c r="D1" s="299" t="s">
        <v>2179</v>
      </c>
      <c r="E1" s="299" t="s">
        <v>2181</v>
      </c>
      <c r="F1" s="299" t="s">
        <v>2182</v>
      </c>
      <c r="G1" s="299" t="s">
        <v>2183</v>
      </c>
    </row>
    <row r="2" spans="1:10">
      <c r="A2" s="348" t="s">
        <v>1198</v>
      </c>
      <c r="B2" s="348" t="s">
        <v>495</v>
      </c>
      <c r="C2" s="348" t="s">
        <v>2185</v>
      </c>
      <c r="D2" s="348">
        <v>2</v>
      </c>
      <c r="F2" s="348" t="s">
        <v>43</v>
      </c>
      <c r="G2" s="348" t="s">
        <v>43</v>
      </c>
      <c r="J2">
        <f>COUNTIF(G:G, "2x")</f>
        <v>400</v>
      </c>
    </row>
    <row r="3" spans="1:10">
      <c r="A3" s="348" t="s">
        <v>1214</v>
      </c>
      <c r="B3" s="348" t="s">
        <v>495</v>
      </c>
      <c r="C3" s="348" t="s">
        <v>2185</v>
      </c>
      <c r="D3" s="348">
        <v>2</v>
      </c>
      <c r="E3" s="348" t="s">
        <v>43</v>
      </c>
      <c r="F3" s="348" t="s">
        <v>43</v>
      </c>
      <c r="G3" s="348" t="s">
        <v>43</v>
      </c>
      <c r="J3" s="346">
        <f>COUNTIF(G:G, "3x")</f>
        <v>12</v>
      </c>
    </row>
    <row r="4" spans="1:10">
      <c r="A4" s="348" t="s">
        <v>1378</v>
      </c>
      <c r="B4" s="348" t="s">
        <v>495</v>
      </c>
      <c r="C4" s="348" t="s">
        <v>2185</v>
      </c>
      <c r="D4" s="348">
        <v>2</v>
      </c>
      <c r="F4" s="348" t="s">
        <v>43</v>
      </c>
      <c r="G4" s="348" t="s">
        <v>43</v>
      </c>
      <c r="J4" s="346">
        <f>COUNTIF(G:G, "3x?")</f>
        <v>0</v>
      </c>
    </row>
    <row r="5" spans="1:10">
      <c r="A5" s="348" t="s">
        <v>1379</v>
      </c>
      <c r="B5" s="348" t="s">
        <v>495</v>
      </c>
      <c r="C5" s="348" t="s">
        <v>2185</v>
      </c>
      <c r="D5" s="348">
        <v>2</v>
      </c>
      <c r="F5" s="348" t="s">
        <v>43</v>
      </c>
      <c r="G5" s="348" t="s">
        <v>43</v>
      </c>
      <c r="J5">
        <f>COUNTIF(G:G, "4x")</f>
        <v>340</v>
      </c>
    </row>
    <row r="6" spans="1:10">
      <c r="A6" s="348" t="s">
        <v>1380</v>
      </c>
      <c r="B6" s="348" t="s">
        <v>495</v>
      </c>
      <c r="C6" s="348" t="s">
        <v>2185</v>
      </c>
      <c r="D6" s="348">
        <v>2</v>
      </c>
      <c r="E6" s="348" t="s">
        <v>43</v>
      </c>
      <c r="F6" s="348" t="s">
        <v>43</v>
      </c>
      <c r="G6" s="348" t="s">
        <v>43</v>
      </c>
      <c r="J6" s="346"/>
    </row>
    <row r="7" spans="1:10">
      <c r="A7" s="348" t="s">
        <v>1384</v>
      </c>
      <c r="B7" s="348" t="s">
        <v>495</v>
      </c>
      <c r="C7" s="348" t="s">
        <v>2185</v>
      </c>
      <c r="D7" s="348">
        <v>2</v>
      </c>
      <c r="F7" s="348" t="s">
        <v>43</v>
      </c>
      <c r="G7" s="348" t="s">
        <v>43</v>
      </c>
      <c r="J7">
        <f>COUNTIF(C1:C205,"None")</f>
        <v>199</v>
      </c>
    </row>
    <row r="8" spans="1:10">
      <c r="A8" s="348" t="s">
        <v>1385</v>
      </c>
      <c r="B8" s="348" t="s">
        <v>495</v>
      </c>
      <c r="C8" s="348" t="s">
        <v>2185</v>
      </c>
      <c r="D8" s="348">
        <v>2</v>
      </c>
      <c r="E8" s="348" t="s">
        <v>43</v>
      </c>
      <c r="F8" s="348" t="s">
        <v>43</v>
      </c>
      <c r="G8" s="348" t="s">
        <v>43</v>
      </c>
    </row>
    <row r="9" spans="1:10">
      <c r="A9" s="348" t="s">
        <v>1386</v>
      </c>
      <c r="B9" s="348" t="s">
        <v>495</v>
      </c>
      <c r="C9" s="348" t="s">
        <v>2185</v>
      </c>
      <c r="D9" s="348">
        <v>2</v>
      </c>
      <c r="E9" s="348" t="s">
        <v>43</v>
      </c>
      <c r="F9" s="348" t="s">
        <v>43</v>
      </c>
      <c r="G9" s="348" t="s">
        <v>43</v>
      </c>
    </row>
    <row r="10" spans="1:10">
      <c r="A10" s="348" t="s">
        <v>1387</v>
      </c>
      <c r="B10" s="348" t="s">
        <v>495</v>
      </c>
      <c r="C10" s="348" t="s">
        <v>2185</v>
      </c>
      <c r="D10" s="348">
        <v>2</v>
      </c>
      <c r="E10" s="348" t="s">
        <v>43</v>
      </c>
      <c r="F10" s="348" t="s">
        <v>43</v>
      </c>
      <c r="G10" s="348" t="s">
        <v>43</v>
      </c>
    </row>
    <row r="11" spans="1:10">
      <c r="A11" s="348" t="s">
        <v>1389</v>
      </c>
      <c r="B11" s="348" t="s">
        <v>495</v>
      </c>
      <c r="C11" s="348" t="s">
        <v>2185</v>
      </c>
      <c r="D11" s="348">
        <v>2</v>
      </c>
      <c r="E11" s="348" t="s">
        <v>43</v>
      </c>
      <c r="F11" s="348" t="s">
        <v>43</v>
      </c>
      <c r="G11" s="348" t="s">
        <v>43</v>
      </c>
    </row>
    <row r="12" spans="1:10">
      <c r="A12" s="348" t="s">
        <v>1390</v>
      </c>
      <c r="B12" s="348" t="s">
        <v>495</v>
      </c>
      <c r="C12" s="348" t="s">
        <v>2185</v>
      </c>
      <c r="D12" s="348">
        <v>2</v>
      </c>
      <c r="E12" s="348" t="s">
        <v>43</v>
      </c>
      <c r="F12" s="348" t="s">
        <v>43</v>
      </c>
      <c r="G12" s="348" t="s">
        <v>43</v>
      </c>
    </row>
    <row r="13" spans="1:10">
      <c r="A13" s="348" t="s">
        <v>1391</v>
      </c>
      <c r="B13" s="348" t="s">
        <v>495</v>
      </c>
      <c r="C13" s="348" t="s">
        <v>2185</v>
      </c>
      <c r="D13" s="348">
        <v>2</v>
      </c>
      <c r="E13" s="348" t="s">
        <v>43</v>
      </c>
      <c r="F13" s="348" t="s">
        <v>43</v>
      </c>
      <c r="G13" s="348" t="s">
        <v>43</v>
      </c>
    </row>
    <row r="14" spans="1:10">
      <c r="A14" s="348" t="s">
        <v>1392</v>
      </c>
      <c r="B14" s="348" t="s">
        <v>495</v>
      </c>
      <c r="C14" s="348" t="s">
        <v>2185</v>
      </c>
      <c r="D14" s="348">
        <v>2</v>
      </c>
      <c r="E14" s="348" t="s">
        <v>43</v>
      </c>
      <c r="F14" s="348" t="s">
        <v>43</v>
      </c>
      <c r="G14" s="348" t="s">
        <v>43</v>
      </c>
    </row>
    <row r="15" spans="1:10">
      <c r="A15" s="348" t="s">
        <v>1393</v>
      </c>
      <c r="B15" s="348" t="s">
        <v>495</v>
      </c>
      <c r="C15" s="348" t="s">
        <v>2185</v>
      </c>
      <c r="D15" s="348">
        <v>2</v>
      </c>
      <c r="E15" s="348" t="s">
        <v>43</v>
      </c>
      <c r="F15" s="348" t="s">
        <v>43</v>
      </c>
      <c r="G15" s="348" t="s">
        <v>43</v>
      </c>
    </row>
    <row r="16" spans="1:10">
      <c r="A16" s="348" t="s">
        <v>1395</v>
      </c>
      <c r="B16" s="348" t="s">
        <v>495</v>
      </c>
      <c r="C16" s="348" t="s">
        <v>2185</v>
      </c>
      <c r="D16" s="348">
        <v>2</v>
      </c>
      <c r="E16" s="348" t="s">
        <v>43</v>
      </c>
      <c r="F16" s="348" t="s">
        <v>43</v>
      </c>
      <c r="G16" s="348" t="s">
        <v>43</v>
      </c>
    </row>
    <row r="17" spans="1:7">
      <c r="A17" s="348" t="s">
        <v>1396</v>
      </c>
      <c r="B17" s="348" t="s">
        <v>495</v>
      </c>
      <c r="C17" s="348" t="s">
        <v>2185</v>
      </c>
      <c r="D17" s="348">
        <v>2</v>
      </c>
      <c r="E17" s="348" t="s">
        <v>43</v>
      </c>
      <c r="F17" s="348" t="s">
        <v>43</v>
      </c>
      <c r="G17" s="348" t="s">
        <v>43</v>
      </c>
    </row>
    <row r="18" spans="1:7">
      <c r="A18" s="348" t="s">
        <v>1397</v>
      </c>
      <c r="B18" s="348" t="s">
        <v>495</v>
      </c>
      <c r="C18" s="348" t="s">
        <v>2185</v>
      </c>
      <c r="D18" s="348">
        <v>2</v>
      </c>
      <c r="F18" s="348" t="s">
        <v>43</v>
      </c>
      <c r="G18" s="348" t="s">
        <v>43</v>
      </c>
    </row>
    <row r="19" spans="1:7">
      <c r="A19" s="348" t="s">
        <v>1398</v>
      </c>
      <c r="B19" s="348" t="s">
        <v>495</v>
      </c>
      <c r="C19" s="348" t="s">
        <v>2185</v>
      </c>
      <c r="D19" s="348">
        <v>2</v>
      </c>
      <c r="E19" s="348" t="s">
        <v>43</v>
      </c>
      <c r="F19" s="348" t="s">
        <v>43</v>
      </c>
      <c r="G19" s="348" t="s">
        <v>43</v>
      </c>
    </row>
    <row r="20" spans="1:7">
      <c r="A20" s="348" t="s">
        <v>1400</v>
      </c>
      <c r="B20" s="348" t="s">
        <v>495</v>
      </c>
      <c r="C20" s="348" t="s">
        <v>2185</v>
      </c>
      <c r="D20" s="348">
        <v>2</v>
      </c>
      <c r="E20" s="348" t="s">
        <v>43</v>
      </c>
      <c r="F20" s="348" t="s">
        <v>43</v>
      </c>
      <c r="G20" s="348" t="s">
        <v>43</v>
      </c>
    </row>
    <row r="21" spans="1:7">
      <c r="A21" s="348" t="s">
        <v>1401</v>
      </c>
      <c r="B21" s="348" t="s">
        <v>495</v>
      </c>
      <c r="C21" s="348" t="s">
        <v>2185</v>
      </c>
      <c r="D21" s="348">
        <v>2</v>
      </c>
      <c r="E21" s="348" t="s">
        <v>43</v>
      </c>
      <c r="F21" s="348" t="s">
        <v>43</v>
      </c>
      <c r="G21" s="348" t="s">
        <v>43</v>
      </c>
    </row>
    <row r="22" spans="1:7">
      <c r="A22" s="348" t="s">
        <v>1402</v>
      </c>
      <c r="B22" s="348" t="s">
        <v>495</v>
      </c>
      <c r="C22" s="348" t="s">
        <v>2185</v>
      </c>
      <c r="D22" s="348">
        <v>2</v>
      </c>
      <c r="F22" s="348" t="s">
        <v>43</v>
      </c>
      <c r="G22" s="348" t="s">
        <v>43</v>
      </c>
    </row>
    <row r="23" spans="1:7">
      <c r="A23" s="348" t="s">
        <v>1403</v>
      </c>
      <c r="B23" s="348" t="s">
        <v>495</v>
      </c>
      <c r="C23" s="348" t="s">
        <v>2185</v>
      </c>
      <c r="D23" s="348">
        <v>2</v>
      </c>
      <c r="E23" s="348" t="s">
        <v>43</v>
      </c>
      <c r="F23" s="348" t="s">
        <v>43</v>
      </c>
      <c r="G23" s="348" t="s">
        <v>43</v>
      </c>
    </row>
    <row r="24" spans="1:7">
      <c r="A24" s="348" t="s">
        <v>1404</v>
      </c>
      <c r="B24" s="348" t="s">
        <v>495</v>
      </c>
      <c r="C24" s="348" t="s">
        <v>2185</v>
      </c>
      <c r="D24" s="348">
        <v>2</v>
      </c>
      <c r="E24" s="348" t="s">
        <v>43</v>
      </c>
      <c r="F24" s="348" t="s">
        <v>43</v>
      </c>
      <c r="G24" s="348" t="s">
        <v>43</v>
      </c>
    </row>
    <row r="25" spans="1:7">
      <c r="A25" s="348" t="s">
        <v>1405</v>
      </c>
      <c r="B25" s="348" t="s">
        <v>495</v>
      </c>
      <c r="C25" s="348" t="s">
        <v>2185</v>
      </c>
      <c r="D25" s="348">
        <v>2</v>
      </c>
      <c r="E25" s="348" t="s">
        <v>43</v>
      </c>
      <c r="F25" s="348" t="s">
        <v>43</v>
      </c>
      <c r="G25" s="348" t="s">
        <v>43</v>
      </c>
    </row>
    <row r="26" spans="1:7">
      <c r="A26" s="348" t="s">
        <v>1406</v>
      </c>
      <c r="B26" s="348" t="s">
        <v>495</v>
      </c>
      <c r="C26" s="348" t="s">
        <v>2185</v>
      </c>
      <c r="D26" s="348">
        <v>2</v>
      </c>
      <c r="E26" s="348" t="s">
        <v>43</v>
      </c>
      <c r="F26" s="348" t="s">
        <v>43</v>
      </c>
      <c r="G26" s="348" t="s">
        <v>43</v>
      </c>
    </row>
    <row r="27" spans="1:7">
      <c r="A27" s="348" t="s">
        <v>1407</v>
      </c>
      <c r="B27" s="348" t="s">
        <v>495</v>
      </c>
      <c r="C27" s="348" t="s">
        <v>2185</v>
      </c>
      <c r="D27" s="348">
        <v>2</v>
      </c>
      <c r="E27" s="348" t="s">
        <v>43</v>
      </c>
      <c r="F27" s="348" t="s">
        <v>43</v>
      </c>
      <c r="G27" s="348" t="s">
        <v>43</v>
      </c>
    </row>
    <row r="28" spans="1:7">
      <c r="A28" s="348" t="s">
        <v>1410</v>
      </c>
      <c r="B28" s="348" t="s">
        <v>495</v>
      </c>
      <c r="C28" s="348" t="s">
        <v>2185</v>
      </c>
      <c r="D28" s="348">
        <v>2</v>
      </c>
      <c r="E28" s="348" t="s">
        <v>43</v>
      </c>
      <c r="F28" s="348" t="s">
        <v>43</v>
      </c>
      <c r="G28" s="348" t="s">
        <v>43</v>
      </c>
    </row>
    <row r="29" spans="1:7">
      <c r="A29" s="348" t="s">
        <v>2055</v>
      </c>
      <c r="B29" s="348" t="s">
        <v>495</v>
      </c>
      <c r="C29" s="348" t="s">
        <v>2185</v>
      </c>
      <c r="D29" s="348">
        <v>2</v>
      </c>
      <c r="E29" s="348" t="s">
        <v>43</v>
      </c>
      <c r="F29" s="348" t="s">
        <v>43</v>
      </c>
      <c r="G29" s="348" t="s">
        <v>43</v>
      </c>
    </row>
    <row r="30" spans="1:7">
      <c r="A30" s="348" t="s">
        <v>1413</v>
      </c>
      <c r="B30" s="348" t="s">
        <v>495</v>
      </c>
      <c r="C30" s="348" t="s">
        <v>2185</v>
      </c>
      <c r="D30" s="348">
        <v>2</v>
      </c>
      <c r="E30" s="348" t="s">
        <v>43</v>
      </c>
      <c r="F30" s="348" t="s">
        <v>43</v>
      </c>
      <c r="G30" s="348" t="s">
        <v>43</v>
      </c>
    </row>
    <row r="31" spans="1:7">
      <c r="A31" s="348" t="s">
        <v>1414</v>
      </c>
      <c r="B31" s="348" t="s">
        <v>495</v>
      </c>
      <c r="C31" s="348" t="s">
        <v>2185</v>
      </c>
      <c r="D31" s="348">
        <v>2</v>
      </c>
      <c r="E31" s="348" t="s">
        <v>43</v>
      </c>
      <c r="F31" s="348" t="s">
        <v>43</v>
      </c>
      <c r="G31" s="348" t="s">
        <v>43</v>
      </c>
    </row>
    <row r="32" spans="1:7">
      <c r="A32" s="348" t="s">
        <v>1415</v>
      </c>
      <c r="B32" s="348" t="s">
        <v>495</v>
      </c>
      <c r="C32" s="348" t="s">
        <v>2185</v>
      </c>
      <c r="D32" s="348">
        <v>2</v>
      </c>
      <c r="E32" s="348" t="s">
        <v>43</v>
      </c>
      <c r="F32" s="348" t="s">
        <v>43</v>
      </c>
      <c r="G32" s="348" t="s">
        <v>43</v>
      </c>
    </row>
    <row r="33" spans="1:7">
      <c r="A33" s="348" t="s">
        <v>1416</v>
      </c>
      <c r="B33" s="348" t="s">
        <v>495</v>
      </c>
      <c r="C33" s="348" t="s">
        <v>2185</v>
      </c>
      <c r="D33" s="348">
        <v>2</v>
      </c>
      <c r="F33" s="348" t="s">
        <v>43</v>
      </c>
      <c r="G33" s="348" t="s">
        <v>43</v>
      </c>
    </row>
    <row r="34" spans="1:7">
      <c r="A34" s="348" t="s">
        <v>1417</v>
      </c>
      <c r="B34" s="348" t="s">
        <v>495</v>
      </c>
      <c r="C34" s="348" t="s">
        <v>2185</v>
      </c>
      <c r="D34" s="348">
        <v>2</v>
      </c>
      <c r="E34" s="348" t="s">
        <v>43</v>
      </c>
      <c r="F34" s="348" t="s">
        <v>43</v>
      </c>
      <c r="G34" s="348" t="s">
        <v>43</v>
      </c>
    </row>
    <row r="35" spans="1:7">
      <c r="A35" s="348" t="s">
        <v>1418</v>
      </c>
      <c r="B35" s="348" t="s">
        <v>495</v>
      </c>
      <c r="C35" s="348" t="s">
        <v>2185</v>
      </c>
      <c r="D35" s="348">
        <v>2</v>
      </c>
      <c r="E35" s="348" t="s">
        <v>43</v>
      </c>
      <c r="F35" s="348" t="s">
        <v>43</v>
      </c>
      <c r="G35" s="348" t="s">
        <v>43</v>
      </c>
    </row>
    <row r="36" spans="1:7">
      <c r="A36" s="348" t="s">
        <v>1420</v>
      </c>
      <c r="B36" s="348" t="s">
        <v>495</v>
      </c>
      <c r="C36" s="348" t="s">
        <v>2185</v>
      </c>
      <c r="D36" s="348">
        <v>2</v>
      </c>
      <c r="F36" s="348" t="s">
        <v>43</v>
      </c>
      <c r="G36" s="348" t="s">
        <v>43</v>
      </c>
    </row>
    <row r="37" spans="1:7">
      <c r="A37" s="348" t="s">
        <v>1421</v>
      </c>
      <c r="B37" s="348" t="s">
        <v>495</v>
      </c>
      <c r="C37" s="348" t="s">
        <v>2185</v>
      </c>
      <c r="D37" s="348">
        <v>2</v>
      </c>
      <c r="E37" s="348" t="s">
        <v>43</v>
      </c>
      <c r="F37" s="348" t="s">
        <v>43</v>
      </c>
      <c r="G37" s="348" t="s">
        <v>43</v>
      </c>
    </row>
    <row r="38" spans="1:7">
      <c r="A38" s="348" t="s">
        <v>1422</v>
      </c>
      <c r="B38" s="348" t="s">
        <v>495</v>
      </c>
      <c r="C38" s="348" t="s">
        <v>2185</v>
      </c>
      <c r="D38" s="348">
        <v>2</v>
      </c>
      <c r="E38" s="348" t="s">
        <v>43</v>
      </c>
      <c r="F38" s="348" t="s">
        <v>43</v>
      </c>
      <c r="G38" s="348" t="s">
        <v>43</v>
      </c>
    </row>
    <row r="39" spans="1:7">
      <c r="A39" s="348" t="s">
        <v>1423</v>
      </c>
      <c r="B39" s="348" t="s">
        <v>495</v>
      </c>
      <c r="C39" s="348" t="s">
        <v>2185</v>
      </c>
      <c r="D39" s="348">
        <v>2</v>
      </c>
      <c r="F39" s="348" t="s">
        <v>43</v>
      </c>
      <c r="G39" s="348" t="s">
        <v>43</v>
      </c>
    </row>
    <row r="40" spans="1:7">
      <c r="A40" s="348" t="s">
        <v>1424</v>
      </c>
      <c r="B40" s="348" t="s">
        <v>495</v>
      </c>
      <c r="C40" s="348" t="s">
        <v>2185</v>
      </c>
      <c r="D40" s="348">
        <v>2</v>
      </c>
      <c r="E40" s="348" t="s">
        <v>43</v>
      </c>
      <c r="F40" s="348" t="s">
        <v>43</v>
      </c>
      <c r="G40" s="348" t="s">
        <v>43</v>
      </c>
    </row>
    <row r="41" spans="1:7">
      <c r="A41" s="348" t="s">
        <v>1426</v>
      </c>
      <c r="B41" s="348" t="s">
        <v>495</v>
      </c>
      <c r="C41" s="348" t="s">
        <v>2185</v>
      </c>
      <c r="D41" s="348">
        <v>2</v>
      </c>
      <c r="E41" s="348" t="s">
        <v>43</v>
      </c>
      <c r="F41" s="348" t="s">
        <v>43</v>
      </c>
      <c r="G41" s="348" t="s">
        <v>43</v>
      </c>
    </row>
    <row r="42" spans="1:7">
      <c r="A42" s="348" t="s">
        <v>1428</v>
      </c>
      <c r="B42" s="348" t="s">
        <v>495</v>
      </c>
      <c r="C42" s="348" t="s">
        <v>2185</v>
      </c>
      <c r="D42" s="348">
        <v>2</v>
      </c>
      <c r="F42" s="348" t="s">
        <v>43</v>
      </c>
      <c r="G42" s="348" t="s">
        <v>43</v>
      </c>
    </row>
    <row r="43" spans="1:7">
      <c r="A43" s="348" t="s">
        <v>1429</v>
      </c>
      <c r="B43" s="348" t="s">
        <v>495</v>
      </c>
      <c r="C43" s="348" t="s">
        <v>2185</v>
      </c>
      <c r="D43" s="348">
        <v>2</v>
      </c>
      <c r="E43" s="348" t="s">
        <v>43</v>
      </c>
      <c r="F43" s="348" t="s">
        <v>43</v>
      </c>
      <c r="G43" s="348" t="s">
        <v>43</v>
      </c>
    </row>
    <row r="44" spans="1:7">
      <c r="A44" s="348" t="s">
        <v>1430</v>
      </c>
      <c r="B44" s="348" t="s">
        <v>495</v>
      </c>
      <c r="C44" s="348" t="s">
        <v>2185</v>
      </c>
      <c r="D44" s="348">
        <v>2</v>
      </c>
      <c r="F44" s="348" t="s">
        <v>43</v>
      </c>
      <c r="G44" s="348" t="s">
        <v>43</v>
      </c>
    </row>
    <row r="45" spans="1:7">
      <c r="A45" s="348" t="s">
        <v>1431</v>
      </c>
      <c r="B45" s="348" t="s">
        <v>495</v>
      </c>
      <c r="C45" s="348" t="s">
        <v>2185</v>
      </c>
      <c r="D45" s="348">
        <v>2</v>
      </c>
      <c r="E45" s="348" t="s">
        <v>43</v>
      </c>
      <c r="F45" s="348" t="s">
        <v>43</v>
      </c>
      <c r="G45" s="348" t="s">
        <v>43</v>
      </c>
    </row>
    <row r="46" spans="1:7">
      <c r="A46" s="348" t="s">
        <v>1434</v>
      </c>
      <c r="B46" s="348" t="s">
        <v>495</v>
      </c>
      <c r="C46" s="348" t="s">
        <v>2185</v>
      </c>
      <c r="D46" s="348">
        <v>2</v>
      </c>
      <c r="E46" s="348" t="s">
        <v>43</v>
      </c>
      <c r="F46" s="348" t="s">
        <v>43</v>
      </c>
      <c r="G46" s="348" t="s">
        <v>43</v>
      </c>
    </row>
    <row r="47" spans="1:7">
      <c r="A47" s="348" t="s">
        <v>1436</v>
      </c>
      <c r="B47" s="348" t="s">
        <v>495</v>
      </c>
      <c r="C47" s="348" t="s">
        <v>2185</v>
      </c>
      <c r="D47" s="348">
        <v>2</v>
      </c>
      <c r="E47" s="348" t="s">
        <v>43</v>
      </c>
      <c r="F47" s="348" t="s">
        <v>43</v>
      </c>
      <c r="G47" s="348" t="s">
        <v>43</v>
      </c>
    </row>
    <row r="48" spans="1:7">
      <c r="A48" s="348" t="s">
        <v>1437</v>
      </c>
      <c r="B48" s="348" t="s">
        <v>495</v>
      </c>
      <c r="C48" s="348" t="s">
        <v>2185</v>
      </c>
      <c r="D48" s="348">
        <v>2</v>
      </c>
      <c r="F48" s="348" t="s">
        <v>43</v>
      </c>
      <c r="G48" s="348" t="s">
        <v>43</v>
      </c>
    </row>
    <row r="49" spans="1:7">
      <c r="A49" s="348" t="s">
        <v>1438</v>
      </c>
      <c r="B49" s="348" t="s">
        <v>495</v>
      </c>
      <c r="C49" s="348" t="s">
        <v>2185</v>
      </c>
      <c r="D49" s="348">
        <v>2</v>
      </c>
      <c r="F49" s="348" t="s">
        <v>43</v>
      </c>
      <c r="G49" s="348" t="s">
        <v>43</v>
      </c>
    </row>
    <row r="50" spans="1:7">
      <c r="A50" s="348" t="s">
        <v>1439</v>
      </c>
      <c r="B50" s="348" t="s">
        <v>495</v>
      </c>
      <c r="C50" s="348" t="s">
        <v>2185</v>
      </c>
      <c r="D50" s="348">
        <v>2</v>
      </c>
      <c r="E50" s="348" t="s">
        <v>43</v>
      </c>
      <c r="F50" s="348" t="s">
        <v>43</v>
      </c>
      <c r="G50" s="348" t="s">
        <v>43</v>
      </c>
    </row>
    <row r="51" spans="1:7">
      <c r="A51" s="348" t="s">
        <v>1440</v>
      </c>
      <c r="B51" s="348" t="s">
        <v>495</v>
      </c>
      <c r="C51" s="348" t="s">
        <v>2185</v>
      </c>
      <c r="D51" s="348">
        <v>2</v>
      </c>
      <c r="F51" s="348" t="s">
        <v>43</v>
      </c>
      <c r="G51" s="348" t="s">
        <v>43</v>
      </c>
    </row>
    <row r="52" spans="1:7">
      <c r="A52" s="348" t="s">
        <v>1441</v>
      </c>
      <c r="B52" s="348" t="s">
        <v>495</v>
      </c>
      <c r="C52" s="348" t="s">
        <v>2185</v>
      </c>
      <c r="D52" s="348">
        <v>2</v>
      </c>
      <c r="E52" s="348" t="s">
        <v>43</v>
      </c>
      <c r="F52" s="348" t="s">
        <v>43</v>
      </c>
      <c r="G52" s="348" t="s">
        <v>43</v>
      </c>
    </row>
    <row r="53" spans="1:7">
      <c r="A53" s="348" t="s">
        <v>1442</v>
      </c>
      <c r="B53" s="348" t="s">
        <v>495</v>
      </c>
      <c r="C53" s="348" t="s">
        <v>2185</v>
      </c>
      <c r="D53" s="348">
        <v>2</v>
      </c>
      <c r="E53" s="348" t="s">
        <v>43</v>
      </c>
      <c r="F53" s="348" t="s">
        <v>43</v>
      </c>
      <c r="G53" s="348" t="s">
        <v>43</v>
      </c>
    </row>
    <row r="54" spans="1:7">
      <c r="A54" s="348" t="s">
        <v>1443</v>
      </c>
      <c r="B54" s="348" t="s">
        <v>495</v>
      </c>
      <c r="C54" s="348" t="s">
        <v>2185</v>
      </c>
      <c r="D54" s="348">
        <v>2</v>
      </c>
      <c r="F54" s="348" t="s">
        <v>43</v>
      </c>
      <c r="G54" s="348" t="s">
        <v>43</v>
      </c>
    </row>
    <row r="55" spans="1:7">
      <c r="A55" s="348" t="s">
        <v>1444</v>
      </c>
      <c r="B55" s="348" t="s">
        <v>495</v>
      </c>
      <c r="C55" s="348" t="s">
        <v>2185</v>
      </c>
      <c r="D55" s="348">
        <v>2</v>
      </c>
      <c r="F55" s="348" t="s">
        <v>43</v>
      </c>
      <c r="G55" s="348" t="s">
        <v>43</v>
      </c>
    </row>
    <row r="56" spans="1:7">
      <c r="A56" s="348" t="s">
        <v>1445</v>
      </c>
      <c r="B56" s="348" t="s">
        <v>495</v>
      </c>
      <c r="C56" s="348" t="s">
        <v>2185</v>
      </c>
      <c r="D56" s="348">
        <v>2</v>
      </c>
      <c r="E56" s="348" t="s">
        <v>43</v>
      </c>
      <c r="F56" s="348" t="s">
        <v>43</v>
      </c>
      <c r="G56" s="348" t="s">
        <v>43</v>
      </c>
    </row>
    <row r="57" spans="1:7">
      <c r="A57" s="348" t="s">
        <v>1447</v>
      </c>
      <c r="B57" s="348" t="s">
        <v>495</v>
      </c>
      <c r="C57" s="348" t="s">
        <v>2185</v>
      </c>
      <c r="D57" s="348">
        <v>2</v>
      </c>
      <c r="E57" s="348" t="s">
        <v>43</v>
      </c>
      <c r="F57" s="348" t="s">
        <v>43</v>
      </c>
      <c r="G57" s="348" t="s">
        <v>43</v>
      </c>
    </row>
    <row r="58" spans="1:7">
      <c r="A58" s="348" t="s">
        <v>1448</v>
      </c>
      <c r="B58" s="348" t="s">
        <v>495</v>
      </c>
      <c r="C58" s="348" t="s">
        <v>2185</v>
      </c>
      <c r="D58" s="348">
        <v>2</v>
      </c>
      <c r="F58" s="348" t="s">
        <v>43</v>
      </c>
      <c r="G58" s="348" t="s">
        <v>43</v>
      </c>
    </row>
    <row r="59" spans="1:7">
      <c r="A59" s="348" t="s">
        <v>1449</v>
      </c>
      <c r="B59" s="348" t="s">
        <v>495</v>
      </c>
      <c r="C59" s="348" t="s">
        <v>2185</v>
      </c>
      <c r="D59" s="348">
        <v>2</v>
      </c>
      <c r="F59" s="348" t="s">
        <v>43</v>
      </c>
      <c r="G59" s="348" t="s">
        <v>43</v>
      </c>
    </row>
    <row r="60" spans="1:7">
      <c r="A60" s="348" t="s">
        <v>1450</v>
      </c>
      <c r="B60" s="348" t="s">
        <v>495</v>
      </c>
      <c r="C60" s="348" t="s">
        <v>2185</v>
      </c>
      <c r="D60" s="348">
        <v>2</v>
      </c>
      <c r="F60" s="348" t="s">
        <v>43</v>
      </c>
      <c r="G60" s="348" t="s">
        <v>43</v>
      </c>
    </row>
    <row r="61" spans="1:7">
      <c r="A61" s="348" t="s">
        <v>1451</v>
      </c>
      <c r="B61" s="348" t="s">
        <v>495</v>
      </c>
      <c r="C61" s="348" t="s">
        <v>2185</v>
      </c>
      <c r="D61" s="348">
        <v>2</v>
      </c>
      <c r="E61" s="348" t="s">
        <v>43</v>
      </c>
      <c r="F61" s="348" t="s">
        <v>43</v>
      </c>
      <c r="G61" s="348" t="s">
        <v>43</v>
      </c>
    </row>
    <row r="62" spans="1:7">
      <c r="A62" s="348" t="s">
        <v>1452</v>
      </c>
      <c r="B62" s="348" t="s">
        <v>495</v>
      </c>
      <c r="C62" s="348" t="s">
        <v>2185</v>
      </c>
      <c r="D62" s="348">
        <v>2</v>
      </c>
      <c r="E62" s="348" t="s">
        <v>43</v>
      </c>
      <c r="F62" s="348" t="s">
        <v>43</v>
      </c>
      <c r="G62" s="348" t="s">
        <v>43</v>
      </c>
    </row>
    <row r="63" spans="1:7">
      <c r="A63" s="348" t="s">
        <v>1454</v>
      </c>
      <c r="B63" s="348" t="s">
        <v>495</v>
      </c>
      <c r="C63" s="348" t="s">
        <v>2185</v>
      </c>
      <c r="D63" s="348">
        <v>2</v>
      </c>
      <c r="F63" s="348" t="s">
        <v>43</v>
      </c>
      <c r="G63" s="348" t="s">
        <v>43</v>
      </c>
    </row>
    <row r="64" spans="1:7">
      <c r="A64" s="348" t="s">
        <v>1455</v>
      </c>
      <c r="B64" s="348" t="s">
        <v>495</v>
      </c>
      <c r="C64" s="348" t="s">
        <v>2185</v>
      </c>
      <c r="D64" s="348">
        <v>2</v>
      </c>
      <c r="E64" s="348" t="s">
        <v>43</v>
      </c>
      <c r="F64" s="348" t="s">
        <v>43</v>
      </c>
      <c r="G64" s="348" t="s">
        <v>43</v>
      </c>
    </row>
    <row r="65" spans="1:7">
      <c r="A65" s="348" t="s">
        <v>1456</v>
      </c>
      <c r="B65" s="348" t="s">
        <v>495</v>
      </c>
      <c r="C65" s="348" t="s">
        <v>2185</v>
      </c>
      <c r="D65" s="348">
        <v>2</v>
      </c>
      <c r="F65" s="348" t="s">
        <v>43</v>
      </c>
      <c r="G65" s="348" t="s">
        <v>43</v>
      </c>
    </row>
    <row r="66" spans="1:7">
      <c r="A66" s="348" t="s">
        <v>1457</v>
      </c>
      <c r="B66" s="348" t="s">
        <v>495</v>
      </c>
      <c r="C66" s="348" t="s">
        <v>2185</v>
      </c>
      <c r="D66" s="348">
        <v>2</v>
      </c>
      <c r="E66" s="348" t="s">
        <v>43</v>
      </c>
      <c r="F66" s="348" t="s">
        <v>43</v>
      </c>
      <c r="G66" s="348" t="s">
        <v>43</v>
      </c>
    </row>
    <row r="67" spans="1:7">
      <c r="A67" s="348" t="s">
        <v>2056</v>
      </c>
      <c r="B67" s="348" t="s">
        <v>495</v>
      </c>
      <c r="C67" s="348" t="s">
        <v>2185</v>
      </c>
      <c r="D67" s="348">
        <v>2</v>
      </c>
      <c r="E67" s="348" t="s">
        <v>43</v>
      </c>
      <c r="F67" s="348" t="s">
        <v>43</v>
      </c>
      <c r="G67" s="348" t="s">
        <v>43</v>
      </c>
    </row>
    <row r="68" spans="1:7">
      <c r="A68" s="348" t="s">
        <v>1460</v>
      </c>
      <c r="B68" s="348" t="s">
        <v>495</v>
      </c>
      <c r="C68" s="348" t="s">
        <v>2185</v>
      </c>
      <c r="D68" s="348">
        <v>2</v>
      </c>
      <c r="F68" s="348" t="s">
        <v>43</v>
      </c>
      <c r="G68" s="348" t="s">
        <v>43</v>
      </c>
    </row>
    <row r="69" spans="1:7">
      <c r="A69" s="348" t="s">
        <v>2057</v>
      </c>
      <c r="B69" s="348" t="s">
        <v>495</v>
      </c>
      <c r="C69" s="348" t="s">
        <v>2185</v>
      </c>
      <c r="D69" s="348">
        <v>2</v>
      </c>
      <c r="E69" s="348" t="s">
        <v>43</v>
      </c>
      <c r="F69" s="348" t="s">
        <v>43</v>
      </c>
      <c r="G69" s="348" t="s">
        <v>43</v>
      </c>
    </row>
    <row r="70" spans="1:7">
      <c r="A70" s="348" t="s">
        <v>1463</v>
      </c>
      <c r="B70" s="348" t="s">
        <v>495</v>
      </c>
      <c r="C70" s="348" t="s">
        <v>2185</v>
      </c>
      <c r="D70" s="348">
        <v>2</v>
      </c>
      <c r="E70" s="348" t="s">
        <v>43</v>
      </c>
      <c r="F70" s="348" t="s">
        <v>43</v>
      </c>
      <c r="G70" s="348" t="s">
        <v>43</v>
      </c>
    </row>
    <row r="71" spans="1:7">
      <c r="A71" s="348" t="s">
        <v>1464</v>
      </c>
      <c r="B71" s="348" t="s">
        <v>495</v>
      </c>
      <c r="C71" s="348" t="s">
        <v>2185</v>
      </c>
      <c r="D71" s="348">
        <v>2</v>
      </c>
      <c r="F71" s="348" t="s">
        <v>43</v>
      </c>
      <c r="G71" s="348" t="s">
        <v>43</v>
      </c>
    </row>
    <row r="72" spans="1:7">
      <c r="A72" s="348" t="s">
        <v>1465</v>
      </c>
      <c r="B72" s="348" t="s">
        <v>495</v>
      </c>
      <c r="C72" s="348" t="s">
        <v>2185</v>
      </c>
      <c r="D72" s="348">
        <v>2</v>
      </c>
      <c r="F72" s="348" t="s">
        <v>43</v>
      </c>
      <c r="G72" s="348" t="s">
        <v>43</v>
      </c>
    </row>
    <row r="73" spans="1:7">
      <c r="A73" s="348" t="s">
        <v>1466</v>
      </c>
      <c r="B73" s="348" t="s">
        <v>495</v>
      </c>
      <c r="C73" s="348" t="s">
        <v>2185</v>
      </c>
      <c r="D73" s="348">
        <v>2</v>
      </c>
      <c r="F73" s="348" t="s">
        <v>43</v>
      </c>
      <c r="G73" s="348" t="s">
        <v>43</v>
      </c>
    </row>
    <row r="74" spans="1:7">
      <c r="A74" s="348" t="s">
        <v>1467</v>
      </c>
      <c r="B74" s="348" t="s">
        <v>495</v>
      </c>
      <c r="C74" s="348" t="s">
        <v>2185</v>
      </c>
      <c r="D74" s="348">
        <v>2</v>
      </c>
      <c r="E74" s="348" t="s">
        <v>43</v>
      </c>
      <c r="F74" s="348" t="s">
        <v>43</v>
      </c>
      <c r="G74" s="348" t="s">
        <v>43</v>
      </c>
    </row>
    <row r="75" spans="1:7">
      <c r="A75" s="348" t="s">
        <v>1468</v>
      </c>
      <c r="B75" s="348" t="s">
        <v>495</v>
      </c>
      <c r="C75" s="348" t="s">
        <v>2185</v>
      </c>
      <c r="D75" s="348">
        <v>2</v>
      </c>
      <c r="F75" s="348" t="s">
        <v>43</v>
      </c>
      <c r="G75" s="348" t="s">
        <v>43</v>
      </c>
    </row>
    <row r="76" spans="1:7">
      <c r="A76" s="348" t="s">
        <v>507</v>
      </c>
      <c r="B76" s="348" t="s">
        <v>495</v>
      </c>
      <c r="C76" s="348" t="s">
        <v>2176</v>
      </c>
      <c r="D76" s="348">
        <v>2</v>
      </c>
      <c r="F76" s="348" t="s">
        <v>43</v>
      </c>
      <c r="G76" s="348" t="s">
        <v>43</v>
      </c>
    </row>
    <row r="77" spans="1:7">
      <c r="A77" s="348" t="s">
        <v>1518</v>
      </c>
      <c r="B77" s="348" t="s">
        <v>495</v>
      </c>
      <c r="C77" s="348" t="s">
        <v>2185</v>
      </c>
      <c r="D77" s="348">
        <v>4</v>
      </c>
      <c r="E77" s="348" t="s">
        <v>43</v>
      </c>
      <c r="F77" s="348" t="s">
        <v>43</v>
      </c>
      <c r="G77" s="348" t="s">
        <v>43</v>
      </c>
    </row>
    <row r="78" spans="1:7">
      <c r="A78" s="348" t="s">
        <v>1183</v>
      </c>
      <c r="B78" s="348" t="s">
        <v>495</v>
      </c>
      <c r="C78" s="348" t="s">
        <v>2185</v>
      </c>
      <c r="D78" s="348">
        <v>4</v>
      </c>
      <c r="E78" s="348" t="s">
        <v>43</v>
      </c>
      <c r="F78" s="348" t="s">
        <v>43</v>
      </c>
      <c r="G78" s="348" t="s">
        <v>43</v>
      </c>
    </row>
    <row r="79" spans="1:7">
      <c r="A79" s="348" t="s">
        <v>1186</v>
      </c>
      <c r="B79" s="348" t="s">
        <v>495</v>
      </c>
      <c r="C79" s="348" t="s">
        <v>2185</v>
      </c>
      <c r="D79" s="348">
        <v>4</v>
      </c>
      <c r="E79" s="348" t="s">
        <v>43</v>
      </c>
      <c r="F79" s="348" t="s">
        <v>43</v>
      </c>
      <c r="G79" s="348" t="s">
        <v>43</v>
      </c>
    </row>
    <row r="80" spans="1:7">
      <c r="A80" s="348" t="s">
        <v>1196</v>
      </c>
      <c r="B80" s="348" t="s">
        <v>495</v>
      </c>
      <c r="C80" s="348" t="s">
        <v>2185</v>
      </c>
      <c r="D80" s="348">
        <v>4</v>
      </c>
      <c r="F80" s="348" t="s">
        <v>43</v>
      </c>
      <c r="G80" s="348" t="s">
        <v>43</v>
      </c>
    </row>
    <row r="81" spans="1:7">
      <c r="A81" s="348" t="s">
        <v>1199</v>
      </c>
      <c r="B81" s="348" t="s">
        <v>495</v>
      </c>
      <c r="C81" s="348" t="s">
        <v>2185</v>
      </c>
      <c r="D81" s="348">
        <v>4</v>
      </c>
      <c r="E81" s="348" t="s">
        <v>43</v>
      </c>
      <c r="F81" s="348" t="s">
        <v>43</v>
      </c>
      <c r="G81" s="348" t="s">
        <v>43</v>
      </c>
    </row>
    <row r="82" spans="1:7">
      <c r="A82" s="348" t="s">
        <v>1200</v>
      </c>
      <c r="B82" s="348" t="s">
        <v>495</v>
      </c>
      <c r="C82" s="348" t="s">
        <v>2185</v>
      </c>
      <c r="D82" s="348">
        <v>4</v>
      </c>
      <c r="E82" s="348" t="s">
        <v>43</v>
      </c>
      <c r="F82" s="348" t="s">
        <v>43</v>
      </c>
      <c r="G82" s="348" t="s">
        <v>43</v>
      </c>
    </row>
    <row r="83" spans="1:7">
      <c r="A83" s="348" t="s">
        <v>1202</v>
      </c>
      <c r="B83" s="348" t="s">
        <v>495</v>
      </c>
      <c r="C83" s="348" t="s">
        <v>2185</v>
      </c>
      <c r="D83" s="348">
        <v>4</v>
      </c>
      <c r="E83" s="348" t="s">
        <v>43</v>
      </c>
      <c r="F83" s="348" t="s">
        <v>43</v>
      </c>
      <c r="G83" s="348" t="s">
        <v>43</v>
      </c>
    </row>
    <row r="84" spans="1:7">
      <c r="A84" s="348" t="s">
        <v>1207</v>
      </c>
      <c r="B84" s="348" t="s">
        <v>495</v>
      </c>
      <c r="C84" s="348" t="s">
        <v>2185</v>
      </c>
      <c r="D84" s="348">
        <v>4</v>
      </c>
      <c r="E84" s="348" t="s">
        <v>43</v>
      </c>
      <c r="F84" s="348" t="s">
        <v>43</v>
      </c>
      <c r="G84" s="348" t="s">
        <v>43</v>
      </c>
    </row>
    <row r="85" spans="1:7">
      <c r="A85" s="348" t="s">
        <v>1208</v>
      </c>
      <c r="B85" s="348" t="s">
        <v>495</v>
      </c>
      <c r="C85" s="348" t="s">
        <v>2185</v>
      </c>
      <c r="D85" s="348">
        <v>4</v>
      </c>
      <c r="F85" s="348" t="s">
        <v>43</v>
      </c>
      <c r="G85" s="348" t="s">
        <v>43</v>
      </c>
    </row>
    <row r="86" spans="1:7">
      <c r="A86" s="348" t="s">
        <v>1209</v>
      </c>
      <c r="B86" s="348" t="s">
        <v>495</v>
      </c>
      <c r="C86" s="348" t="s">
        <v>2185</v>
      </c>
      <c r="D86" s="348">
        <v>4</v>
      </c>
      <c r="E86" s="348" t="s">
        <v>43</v>
      </c>
      <c r="F86" s="348" t="s">
        <v>43</v>
      </c>
      <c r="G86" s="348" t="s">
        <v>43</v>
      </c>
    </row>
    <row r="87" spans="1:7">
      <c r="A87" s="348" t="s">
        <v>1211</v>
      </c>
      <c r="B87" s="348" t="s">
        <v>495</v>
      </c>
      <c r="C87" s="348" t="s">
        <v>2185</v>
      </c>
      <c r="D87" s="348">
        <v>4</v>
      </c>
      <c r="E87" s="348" t="s">
        <v>43</v>
      </c>
      <c r="F87" s="348" t="s">
        <v>43</v>
      </c>
      <c r="G87" s="348" t="s">
        <v>43</v>
      </c>
    </row>
    <row r="88" spans="1:7">
      <c r="A88" s="348" t="s">
        <v>1219</v>
      </c>
      <c r="B88" s="348" t="s">
        <v>495</v>
      </c>
      <c r="C88" s="348" t="s">
        <v>2185</v>
      </c>
      <c r="D88" s="348">
        <v>4</v>
      </c>
      <c r="E88" s="348" t="s">
        <v>43</v>
      </c>
      <c r="F88" s="348" t="s">
        <v>43</v>
      </c>
      <c r="G88" s="348" t="s">
        <v>43</v>
      </c>
    </row>
    <row r="89" spans="1:7">
      <c r="A89" s="348" t="s">
        <v>1223</v>
      </c>
      <c r="B89" s="348" t="s">
        <v>495</v>
      </c>
      <c r="C89" s="348" t="s">
        <v>2185</v>
      </c>
      <c r="D89" s="348">
        <v>4</v>
      </c>
      <c r="F89" s="348" t="s">
        <v>43</v>
      </c>
      <c r="G89" s="348" t="s">
        <v>43</v>
      </c>
    </row>
    <row r="90" spans="1:7">
      <c r="A90" s="348" t="s">
        <v>1225</v>
      </c>
      <c r="B90" s="348" t="s">
        <v>495</v>
      </c>
      <c r="C90" s="348" t="s">
        <v>2185</v>
      </c>
      <c r="D90" s="348">
        <v>4</v>
      </c>
      <c r="E90" s="348" t="s">
        <v>43</v>
      </c>
      <c r="F90" s="348" t="s">
        <v>43</v>
      </c>
      <c r="G90" s="348" t="s">
        <v>43</v>
      </c>
    </row>
    <row r="91" spans="1:7">
      <c r="A91" s="348" t="s">
        <v>1235</v>
      </c>
      <c r="B91" s="348" t="s">
        <v>495</v>
      </c>
      <c r="C91" s="348" t="s">
        <v>2185</v>
      </c>
      <c r="D91" s="348">
        <v>4</v>
      </c>
      <c r="E91" s="348" t="s">
        <v>43</v>
      </c>
      <c r="F91" s="348" t="s">
        <v>43</v>
      </c>
      <c r="G91" s="348" t="s">
        <v>43</v>
      </c>
    </row>
    <row r="92" spans="1:7">
      <c r="A92" s="348" t="s">
        <v>1236</v>
      </c>
      <c r="B92" s="348" t="s">
        <v>495</v>
      </c>
      <c r="C92" s="348" t="s">
        <v>2185</v>
      </c>
      <c r="D92" s="348">
        <v>4</v>
      </c>
      <c r="E92" s="348" t="s">
        <v>43</v>
      </c>
      <c r="F92" s="348" t="s">
        <v>43</v>
      </c>
      <c r="G92" s="348" t="s">
        <v>43</v>
      </c>
    </row>
    <row r="93" spans="1:7">
      <c r="A93" s="348" t="s">
        <v>1238</v>
      </c>
      <c r="B93" s="348" t="s">
        <v>495</v>
      </c>
      <c r="C93" s="348" t="s">
        <v>2185</v>
      </c>
      <c r="D93" s="348">
        <v>4</v>
      </c>
      <c r="E93" s="348" t="s">
        <v>43</v>
      </c>
      <c r="F93" s="348" t="s">
        <v>43</v>
      </c>
      <c r="G93" s="348" t="s">
        <v>43</v>
      </c>
    </row>
    <row r="94" spans="1:7">
      <c r="A94" s="348" t="s">
        <v>1240</v>
      </c>
      <c r="B94" s="348" t="s">
        <v>495</v>
      </c>
      <c r="C94" s="348" t="s">
        <v>2185</v>
      </c>
      <c r="D94" s="348">
        <v>4</v>
      </c>
      <c r="E94" s="348" t="s">
        <v>43</v>
      </c>
      <c r="F94" s="348" t="s">
        <v>43</v>
      </c>
      <c r="G94" s="348" t="s">
        <v>43</v>
      </c>
    </row>
    <row r="95" spans="1:7">
      <c r="A95" s="348" t="s">
        <v>1277</v>
      </c>
      <c r="B95" s="348" t="s">
        <v>495</v>
      </c>
      <c r="C95" s="348" t="s">
        <v>2185</v>
      </c>
      <c r="D95" s="348">
        <v>4</v>
      </c>
      <c r="E95" s="348" t="s">
        <v>43</v>
      </c>
      <c r="F95" s="348" t="s">
        <v>43</v>
      </c>
      <c r="G95" s="348" t="s">
        <v>43</v>
      </c>
    </row>
    <row r="96" spans="1:7">
      <c r="A96" s="348" t="s">
        <v>1309</v>
      </c>
      <c r="B96" s="348" t="s">
        <v>495</v>
      </c>
      <c r="C96" s="348" t="s">
        <v>2185</v>
      </c>
      <c r="D96" s="348">
        <v>4</v>
      </c>
      <c r="E96" s="348" t="s">
        <v>43</v>
      </c>
      <c r="F96" s="348" t="s">
        <v>43</v>
      </c>
      <c r="G96" s="348" t="s">
        <v>43</v>
      </c>
    </row>
    <row r="97" spans="1:10">
      <c r="A97" s="348" t="s">
        <v>1310</v>
      </c>
      <c r="B97" s="348" t="s">
        <v>495</v>
      </c>
      <c r="C97" s="348" t="s">
        <v>2185</v>
      </c>
      <c r="D97" s="348">
        <v>4</v>
      </c>
      <c r="E97" s="348" t="s">
        <v>43</v>
      </c>
      <c r="F97" s="348" t="s">
        <v>43</v>
      </c>
      <c r="G97" s="348" t="s">
        <v>43</v>
      </c>
    </row>
    <row r="98" spans="1:10">
      <c r="A98" s="348" t="s">
        <v>1312</v>
      </c>
      <c r="B98" s="348" t="s">
        <v>495</v>
      </c>
      <c r="C98" s="348" t="s">
        <v>2185</v>
      </c>
      <c r="D98" s="348">
        <v>4</v>
      </c>
      <c r="E98" s="348" t="s">
        <v>43</v>
      </c>
      <c r="F98" s="348" t="s">
        <v>43</v>
      </c>
      <c r="G98" s="348" t="s">
        <v>43</v>
      </c>
    </row>
    <row r="99" spans="1:10">
      <c r="A99" s="348" t="s">
        <v>1313</v>
      </c>
      <c r="B99" s="348" t="s">
        <v>495</v>
      </c>
      <c r="C99" s="348" t="s">
        <v>2185</v>
      </c>
      <c r="D99" s="348">
        <v>4</v>
      </c>
      <c r="F99" s="348" t="s">
        <v>43</v>
      </c>
      <c r="G99" s="348" t="s">
        <v>43</v>
      </c>
    </row>
    <row r="100" spans="1:10">
      <c r="A100" s="348" t="s">
        <v>1315</v>
      </c>
      <c r="B100" s="348" t="s">
        <v>495</v>
      </c>
      <c r="C100" s="348" t="s">
        <v>2185</v>
      </c>
      <c r="D100" s="348">
        <v>4</v>
      </c>
      <c r="E100" s="348" t="s">
        <v>43</v>
      </c>
      <c r="F100" s="348" t="s">
        <v>43</v>
      </c>
      <c r="G100" s="348" t="s">
        <v>43</v>
      </c>
    </row>
    <row r="101" spans="1:10">
      <c r="A101" s="348" t="s">
        <v>1318</v>
      </c>
      <c r="B101" s="348" t="s">
        <v>495</v>
      </c>
      <c r="C101" s="348" t="s">
        <v>2185</v>
      </c>
      <c r="D101" s="348">
        <v>4</v>
      </c>
      <c r="E101" s="348" t="s">
        <v>43</v>
      </c>
      <c r="F101" s="348" t="s">
        <v>43</v>
      </c>
      <c r="G101" s="348" t="s">
        <v>43</v>
      </c>
    </row>
    <row r="102" spans="1:10">
      <c r="A102" s="348" t="s">
        <v>1321</v>
      </c>
      <c r="B102" s="348" t="s">
        <v>495</v>
      </c>
      <c r="C102" s="348" t="s">
        <v>2185</v>
      </c>
      <c r="D102" s="348">
        <v>4</v>
      </c>
      <c r="F102" s="348" t="s">
        <v>43</v>
      </c>
      <c r="G102" s="348" t="s">
        <v>43</v>
      </c>
    </row>
    <row r="103" spans="1:10">
      <c r="A103" s="348" t="s">
        <v>1332</v>
      </c>
      <c r="B103" s="348" t="s">
        <v>495</v>
      </c>
      <c r="C103" s="348" t="s">
        <v>2185</v>
      </c>
      <c r="D103" s="348">
        <v>4</v>
      </c>
      <c r="E103" s="348" t="s">
        <v>43</v>
      </c>
      <c r="F103" s="348" t="s">
        <v>43</v>
      </c>
      <c r="G103" s="348" t="s">
        <v>43</v>
      </c>
    </row>
    <row r="104" spans="1:10">
      <c r="A104" s="348" t="s">
        <v>2054</v>
      </c>
      <c r="B104" s="348" t="s">
        <v>495</v>
      </c>
      <c r="C104" s="348" t="s">
        <v>2185</v>
      </c>
      <c r="D104" s="348">
        <v>4</v>
      </c>
      <c r="E104" s="348" t="s">
        <v>43</v>
      </c>
      <c r="F104" s="348" t="s">
        <v>43</v>
      </c>
      <c r="G104" s="348" t="s">
        <v>43</v>
      </c>
    </row>
    <row r="105" spans="1:10">
      <c r="A105" s="348" t="s">
        <v>1344</v>
      </c>
      <c r="B105" s="348" t="s">
        <v>495</v>
      </c>
      <c r="C105" s="348" t="s">
        <v>2185</v>
      </c>
      <c r="D105" s="348">
        <v>4</v>
      </c>
      <c r="E105" s="348" t="s">
        <v>43</v>
      </c>
      <c r="F105" s="348" t="s">
        <v>43</v>
      </c>
      <c r="G105" s="348" t="s">
        <v>43</v>
      </c>
    </row>
    <row r="106" spans="1:10">
      <c r="A106" s="348" t="s">
        <v>1345</v>
      </c>
      <c r="B106" s="348" t="s">
        <v>495</v>
      </c>
      <c r="C106" s="348" t="s">
        <v>2185</v>
      </c>
      <c r="D106" s="348">
        <v>4</v>
      </c>
      <c r="F106" s="348" t="s">
        <v>43</v>
      </c>
      <c r="G106" s="348" t="s">
        <v>43</v>
      </c>
    </row>
    <row r="107" spans="1:10">
      <c r="A107" s="348" t="s">
        <v>1346</v>
      </c>
      <c r="B107" s="348" t="s">
        <v>495</v>
      </c>
      <c r="C107" s="348" t="s">
        <v>2185</v>
      </c>
      <c r="D107" s="348">
        <v>4</v>
      </c>
      <c r="E107" s="348" t="s">
        <v>43</v>
      </c>
      <c r="F107" s="348" t="s">
        <v>43</v>
      </c>
      <c r="G107" s="348" t="s">
        <v>43</v>
      </c>
    </row>
    <row r="108" spans="1:10">
      <c r="A108" s="348" t="s">
        <v>1347</v>
      </c>
      <c r="B108" s="348" t="s">
        <v>495</v>
      </c>
      <c r="C108" s="348" t="s">
        <v>2185</v>
      </c>
      <c r="D108" s="348">
        <v>4</v>
      </c>
      <c r="F108" s="348" t="s">
        <v>43</v>
      </c>
      <c r="G108" s="348" t="s">
        <v>43</v>
      </c>
    </row>
    <row r="109" spans="1:10">
      <c r="A109" s="348" t="s">
        <v>1350</v>
      </c>
      <c r="B109" s="348" t="s">
        <v>495</v>
      </c>
      <c r="C109" s="348" t="s">
        <v>2185</v>
      </c>
      <c r="D109" s="348">
        <v>4</v>
      </c>
      <c r="E109" s="348" t="s">
        <v>43</v>
      </c>
      <c r="F109" s="348" t="s">
        <v>43</v>
      </c>
      <c r="G109" s="348" t="s">
        <v>43</v>
      </c>
    </row>
    <row r="110" spans="1:10">
      <c r="A110" s="348" t="s">
        <v>1351</v>
      </c>
      <c r="B110" s="348" t="s">
        <v>495</v>
      </c>
      <c r="C110" s="348" t="s">
        <v>2185</v>
      </c>
      <c r="D110" s="348">
        <v>4</v>
      </c>
      <c r="E110" s="348" t="s">
        <v>43</v>
      </c>
      <c r="F110" s="348" t="s">
        <v>43</v>
      </c>
      <c r="G110" s="348" t="s">
        <v>43</v>
      </c>
      <c r="J110">
        <f>COUNTIF(G:G, "unknown")</f>
        <v>12</v>
      </c>
    </row>
    <row r="111" spans="1:10">
      <c r="A111" s="348" t="s">
        <v>1353</v>
      </c>
      <c r="B111" s="348" t="s">
        <v>495</v>
      </c>
      <c r="C111" s="348" t="s">
        <v>2185</v>
      </c>
      <c r="D111" s="348">
        <v>4</v>
      </c>
      <c r="E111" s="348" t="s">
        <v>43</v>
      </c>
      <c r="F111" s="348" t="s">
        <v>43</v>
      </c>
      <c r="G111" s="348" t="s">
        <v>43</v>
      </c>
    </row>
    <row r="112" spans="1:10">
      <c r="A112" s="348" t="s">
        <v>1354</v>
      </c>
      <c r="B112" s="348" t="s">
        <v>495</v>
      </c>
      <c r="C112" s="348" t="s">
        <v>2185</v>
      </c>
      <c r="D112" s="348">
        <v>4</v>
      </c>
      <c r="E112" s="348" t="s">
        <v>43</v>
      </c>
      <c r="F112" s="348" t="s">
        <v>43</v>
      </c>
      <c r="G112" s="348" t="s">
        <v>43</v>
      </c>
    </row>
    <row r="113" spans="1:7">
      <c r="A113" s="348" t="s">
        <v>1359</v>
      </c>
      <c r="B113" s="348" t="s">
        <v>495</v>
      </c>
      <c r="C113" s="348" t="s">
        <v>2185</v>
      </c>
      <c r="D113" s="348">
        <v>4</v>
      </c>
      <c r="E113" s="348" t="s">
        <v>43</v>
      </c>
      <c r="F113" s="348" t="s">
        <v>43</v>
      </c>
      <c r="G113" s="348" t="s">
        <v>43</v>
      </c>
    </row>
    <row r="114" spans="1:7">
      <c r="A114" s="348" t="s">
        <v>1371</v>
      </c>
      <c r="B114" s="348" t="s">
        <v>495</v>
      </c>
      <c r="C114" s="348" t="s">
        <v>2185</v>
      </c>
      <c r="D114" s="348">
        <v>4</v>
      </c>
      <c r="E114" s="348" t="s">
        <v>43</v>
      </c>
      <c r="F114" s="348" t="s">
        <v>43</v>
      </c>
      <c r="G114" s="348" t="s">
        <v>43</v>
      </c>
    </row>
    <row r="115" spans="1:7">
      <c r="A115" s="348" t="s">
        <v>1377</v>
      </c>
      <c r="B115" s="348" t="s">
        <v>495</v>
      </c>
      <c r="C115" s="348" t="s">
        <v>2185</v>
      </c>
      <c r="D115" s="348">
        <v>4</v>
      </c>
      <c r="E115" s="348" t="s">
        <v>43</v>
      </c>
      <c r="F115" s="348" t="s">
        <v>43</v>
      </c>
      <c r="G115" s="348" t="s">
        <v>43</v>
      </c>
    </row>
    <row r="116" spans="1:7">
      <c r="A116" s="348" t="s">
        <v>1399</v>
      </c>
      <c r="B116" s="348" t="s">
        <v>495</v>
      </c>
      <c r="C116" s="348" t="s">
        <v>2185</v>
      </c>
      <c r="D116" s="348">
        <v>4</v>
      </c>
      <c r="E116" s="348" t="s">
        <v>43</v>
      </c>
      <c r="F116" s="348" t="s">
        <v>43</v>
      </c>
      <c r="G116" s="348" t="s">
        <v>43</v>
      </c>
    </row>
    <row r="117" spans="1:7">
      <c r="A117" s="348" t="s">
        <v>1408</v>
      </c>
      <c r="B117" s="348" t="s">
        <v>495</v>
      </c>
      <c r="C117" s="348" t="s">
        <v>2185</v>
      </c>
      <c r="D117" s="348">
        <v>4</v>
      </c>
      <c r="E117" s="348" t="s">
        <v>43</v>
      </c>
      <c r="F117" s="348" t="s">
        <v>43</v>
      </c>
      <c r="G117" s="348" t="s">
        <v>43</v>
      </c>
    </row>
    <row r="118" spans="1:7">
      <c r="A118" s="348" t="s">
        <v>1469</v>
      </c>
      <c r="B118" s="348" t="s">
        <v>495</v>
      </c>
      <c r="C118" s="348" t="s">
        <v>2185</v>
      </c>
      <c r="D118" s="348">
        <v>4</v>
      </c>
      <c r="E118" s="348" t="s">
        <v>43</v>
      </c>
      <c r="F118" s="348" t="s">
        <v>43</v>
      </c>
      <c r="G118" s="348" t="s">
        <v>43</v>
      </c>
    </row>
    <row r="119" spans="1:7">
      <c r="A119" s="348" t="s">
        <v>1470</v>
      </c>
      <c r="B119" s="348" t="s">
        <v>495</v>
      </c>
      <c r="C119" s="348" t="s">
        <v>2185</v>
      </c>
      <c r="D119" s="348">
        <v>4</v>
      </c>
      <c r="F119" s="348" t="s">
        <v>43</v>
      </c>
      <c r="G119" s="348" t="s">
        <v>43</v>
      </c>
    </row>
    <row r="120" spans="1:7">
      <c r="A120" s="348" t="s">
        <v>1471</v>
      </c>
      <c r="B120" s="348" t="s">
        <v>495</v>
      </c>
      <c r="C120" s="348" t="s">
        <v>2185</v>
      </c>
      <c r="D120" s="348">
        <v>4</v>
      </c>
      <c r="E120" s="348" t="s">
        <v>43</v>
      </c>
      <c r="F120" s="348" t="s">
        <v>43</v>
      </c>
      <c r="G120" s="348" t="s">
        <v>43</v>
      </c>
    </row>
    <row r="121" spans="1:7">
      <c r="A121" s="348" t="s">
        <v>1473</v>
      </c>
      <c r="B121" s="348" t="s">
        <v>495</v>
      </c>
      <c r="C121" s="348" t="s">
        <v>2185</v>
      </c>
      <c r="D121" s="348">
        <v>4</v>
      </c>
      <c r="F121" s="348" t="s">
        <v>43</v>
      </c>
      <c r="G121" s="348" t="s">
        <v>43</v>
      </c>
    </row>
    <row r="122" spans="1:7">
      <c r="A122" s="348" t="s">
        <v>1474</v>
      </c>
      <c r="B122" s="348" t="s">
        <v>495</v>
      </c>
      <c r="C122" s="348" t="s">
        <v>2185</v>
      </c>
      <c r="D122" s="348">
        <v>4</v>
      </c>
      <c r="E122" s="348" t="s">
        <v>43</v>
      </c>
      <c r="F122" s="348" t="s">
        <v>43</v>
      </c>
      <c r="G122" s="348" t="s">
        <v>43</v>
      </c>
    </row>
    <row r="123" spans="1:7">
      <c r="A123" s="348" t="s">
        <v>1475</v>
      </c>
      <c r="B123" s="348" t="s">
        <v>495</v>
      </c>
      <c r="C123" s="348" t="s">
        <v>2185</v>
      </c>
      <c r="D123" s="348">
        <v>4</v>
      </c>
      <c r="E123" s="348" t="s">
        <v>43</v>
      </c>
      <c r="F123" s="348" t="s">
        <v>43</v>
      </c>
      <c r="G123" s="348" t="s">
        <v>43</v>
      </c>
    </row>
    <row r="124" spans="1:7">
      <c r="A124" s="348" t="s">
        <v>1476</v>
      </c>
      <c r="B124" s="348" t="s">
        <v>495</v>
      </c>
      <c r="C124" s="348" t="s">
        <v>2185</v>
      </c>
      <c r="D124" s="348">
        <v>4</v>
      </c>
      <c r="E124" s="348" t="s">
        <v>43</v>
      </c>
      <c r="F124" s="348" t="s">
        <v>43</v>
      </c>
      <c r="G124" s="348" t="s">
        <v>43</v>
      </c>
    </row>
    <row r="125" spans="1:7">
      <c r="A125" s="348" t="s">
        <v>1477</v>
      </c>
      <c r="B125" s="348" t="s">
        <v>495</v>
      </c>
      <c r="C125" s="348" t="s">
        <v>2185</v>
      </c>
      <c r="D125" s="348">
        <v>4</v>
      </c>
      <c r="E125" s="348" t="s">
        <v>43</v>
      </c>
      <c r="F125" s="348" t="s">
        <v>43</v>
      </c>
      <c r="G125" s="348" t="s">
        <v>43</v>
      </c>
    </row>
    <row r="126" spans="1:7">
      <c r="A126" s="348" t="s">
        <v>1478</v>
      </c>
      <c r="B126" s="348" t="s">
        <v>495</v>
      </c>
      <c r="C126" s="348" t="s">
        <v>2185</v>
      </c>
      <c r="D126" s="348">
        <v>4</v>
      </c>
      <c r="E126" s="348" t="s">
        <v>43</v>
      </c>
      <c r="F126" s="348" t="s">
        <v>43</v>
      </c>
      <c r="G126" s="348" t="s">
        <v>43</v>
      </c>
    </row>
    <row r="127" spans="1:7">
      <c r="A127" s="348" t="s">
        <v>1479</v>
      </c>
      <c r="B127" s="348" t="s">
        <v>495</v>
      </c>
      <c r="C127" s="348" t="s">
        <v>2185</v>
      </c>
      <c r="D127" s="348">
        <v>4</v>
      </c>
      <c r="F127" s="348" t="s">
        <v>43</v>
      </c>
      <c r="G127" s="348" t="s">
        <v>43</v>
      </c>
    </row>
    <row r="128" spans="1:7">
      <c r="A128" s="348" t="s">
        <v>1481</v>
      </c>
      <c r="B128" s="348" t="s">
        <v>495</v>
      </c>
      <c r="C128" s="348" t="s">
        <v>2185</v>
      </c>
      <c r="D128" s="348">
        <v>4</v>
      </c>
      <c r="F128" s="348" t="s">
        <v>43</v>
      </c>
      <c r="G128" s="348" t="s">
        <v>43</v>
      </c>
    </row>
    <row r="129" spans="1:7">
      <c r="A129" s="348" t="s">
        <v>1482</v>
      </c>
      <c r="B129" s="348" t="s">
        <v>495</v>
      </c>
      <c r="C129" s="348" t="s">
        <v>2185</v>
      </c>
      <c r="D129" s="348">
        <v>4</v>
      </c>
      <c r="E129" s="348" t="s">
        <v>43</v>
      </c>
      <c r="F129" s="348" t="s">
        <v>43</v>
      </c>
      <c r="G129" s="348" t="s">
        <v>43</v>
      </c>
    </row>
    <row r="130" spans="1:7">
      <c r="A130" s="348" t="s">
        <v>1484</v>
      </c>
      <c r="B130" s="348" t="s">
        <v>495</v>
      </c>
      <c r="C130" s="348" t="s">
        <v>2185</v>
      </c>
      <c r="D130" s="348">
        <v>4</v>
      </c>
      <c r="E130" s="348" t="s">
        <v>43</v>
      </c>
      <c r="F130" s="348" t="s">
        <v>43</v>
      </c>
      <c r="G130" s="348" t="s">
        <v>43</v>
      </c>
    </row>
    <row r="131" spans="1:7">
      <c r="A131" s="348" t="s">
        <v>1487</v>
      </c>
      <c r="B131" s="348" t="s">
        <v>495</v>
      </c>
      <c r="C131" s="348" t="s">
        <v>2185</v>
      </c>
      <c r="D131" s="348">
        <v>4</v>
      </c>
      <c r="E131" s="348" t="s">
        <v>43</v>
      </c>
      <c r="F131" s="348" t="s">
        <v>43</v>
      </c>
      <c r="G131" s="348" t="s">
        <v>43</v>
      </c>
    </row>
    <row r="132" spans="1:7">
      <c r="A132" s="348" t="s">
        <v>1489</v>
      </c>
      <c r="B132" s="348" t="s">
        <v>495</v>
      </c>
      <c r="C132" s="348" t="s">
        <v>2185</v>
      </c>
      <c r="D132" s="348">
        <v>4</v>
      </c>
      <c r="F132" s="348" t="s">
        <v>43</v>
      </c>
      <c r="G132" s="348" t="s">
        <v>43</v>
      </c>
    </row>
    <row r="133" spans="1:7">
      <c r="A133" s="348" t="s">
        <v>1490</v>
      </c>
      <c r="B133" s="348" t="s">
        <v>495</v>
      </c>
      <c r="C133" s="348" t="s">
        <v>2185</v>
      </c>
      <c r="D133" s="348">
        <v>4</v>
      </c>
      <c r="F133" s="348" t="s">
        <v>43</v>
      </c>
      <c r="G133" s="348" t="s">
        <v>43</v>
      </c>
    </row>
    <row r="134" spans="1:7">
      <c r="A134" s="348" t="s">
        <v>1491</v>
      </c>
      <c r="B134" s="348" t="s">
        <v>495</v>
      </c>
      <c r="C134" s="348" t="s">
        <v>2185</v>
      </c>
      <c r="D134" s="348">
        <v>4</v>
      </c>
      <c r="F134" s="348" t="s">
        <v>43</v>
      </c>
      <c r="G134" s="348" t="s">
        <v>43</v>
      </c>
    </row>
    <row r="135" spans="1:7">
      <c r="A135" s="348" t="s">
        <v>1492</v>
      </c>
      <c r="B135" s="348" t="s">
        <v>495</v>
      </c>
      <c r="C135" s="348" t="s">
        <v>2185</v>
      </c>
      <c r="D135" s="348">
        <v>4</v>
      </c>
      <c r="F135" s="348" t="s">
        <v>43</v>
      </c>
      <c r="G135" s="348" t="s">
        <v>43</v>
      </c>
    </row>
    <row r="136" spans="1:7">
      <c r="A136" s="348" t="s">
        <v>494</v>
      </c>
      <c r="B136" s="348" t="s">
        <v>495</v>
      </c>
      <c r="C136" s="348" t="s">
        <v>2176</v>
      </c>
      <c r="D136" s="348">
        <v>4</v>
      </c>
      <c r="E136" s="348" t="s">
        <v>43</v>
      </c>
      <c r="F136" s="348" t="s">
        <v>43</v>
      </c>
      <c r="G136" s="348" t="s">
        <v>43</v>
      </c>
    </row>
    <row r="137" spans="1:7">
      <c r="A137" s="348" t="s">
        <v>511</v>
      </c>
      <c r="B137" s="348" t="s">
        <v>495</v>
      </c>
      <c r="C137" s="348" t="s">
        <v>2175</v>
      </c>
      <c r="D137" s="348">
        <v>4</v>
      </c>
      <c r="E137" s="348" t="s">
        <v>43</v>
      </c>
      <c r="F137" s="348" t="s">
        <v>74</v>
      </c>
      <c r="G137" s="348" t="s">
        <v>43</v>
      </c>
    </row>
    <row r="138" spans="1:7">
      <c r="A138" s="348" t="s">
        <v>510</v>
      </c>
      <c r="B138" s="348" t="s">
        <v>495</v>
      </c>
      <c r="C138" s="348" t="s">
        <v>2185</v>
      </c>
      <c r="D138" s="348">
        <v>4</v>
      </c>
      <c r="E138" s="348" t="s">
        <v>43</v>
      </c>
      <c r="F138" s="348" t="s">
        <v>2050</v>
      </c>
      <c r="G138" s="348" t="s">
        <v>43</v>
      </c>
    </row>
    <row r="139" spans="1:7">
      <c r="A139" s="348" t="s">
        <v>498</v>
      </c>
      <c r="B139" s="348" t="s">
        <v>495</v>
      </c>
      <c r="C139" s="348" t="s">
        <v>2178</v>
      </c>
      <c r="D139" s="348">
        <v>4</v>
      </c>
      <c r="E139" s="348" t="s">
        <v>43</v>
      </c>
      <c r="F139" s="348" t="s">
        <v>43</v>
      </c>
      <c r="G139" s="348" t="s">
        <v>43</v>
      </c>
    </row>
    <row r="140" spans="1:7">
      <c r="A140" s="348" t="s">
        <v>2071</v>
      </c>
      <c r="B140" s="348" t="s">
        <v>495</v>
      </c>
      <c r="C140" s="348" t="s">
        <v>2176</v>
      </c>
      <c r="D140" s="348">
        <v>4</v>
      </c>
      <c r="E140" s="348" t="s">
        <v>43</v>
      </c>
      <c r="F140" s="348" t="s">
        <v>74</v>
      </c>
      <c r="G140" s="348" t="s">
        <v>43</v>
      </c>
    </row>
    <row r="141" spans="1:7">
      <c r="A141" s="348" t="s">
        <v>1197</v>
      </c>
      <c r="B141" s="348" t="s">
        <v>495</v>
      </c>
      <c r="C141" s="348" t="s">
        <v>2185</v>
      </c>
      <c r="D141" s="348">
        <v>5</v>
      </c>
      <c r="F141" s="348" t="s">
        <v>43</v>
      </c>
      <c r="G141" s="348" t="s">
        <v>43</v>
      </c>
    </row>
    <row r="142" spans="1:7">
      <c r="A142" s="348" t="s">
        <v>1203</v>
      </c>
      <c r="B142" s="348" t="s">
        <v>495</v>
      </c>
      <c r="C142" s="348" t="s">
        <v>2185</v>
      </c>
      <c r="D142" s="348">
        <v>5</v>
      </c>
      <c r="F142" s="348" t="s">
        <v>43</v>
      </c>
      <c r="G142" s="348" t="s">
        <v>43</v>
      </c>
    </row>
    <row r="143" spans="1:7">
      <c r="A143" s="348" t="s">
        <v>1204</v>
      </c>
      <c r="B143" s="348" t="s">
        <v>495</v>
      </c>
      <c r="C143" s="348" t="s">
        <v>2185</v>
      </c>
      <c r="D143" s="348">
        <v>5</v>
      </c>
      <c r="E143" s="348" t="s">
        <v>43</v>
      </c>
      <c r="F143" s="348" t="s">
        <v>43</v>
      </c>
      <c r="G143" s="348" t="s">
        <v>43</v>
      </c>
    </row>
    <row r="144" spans="1:7">
      <c r="A144" s="348" t="s">
        <v>1205</v>
      </c>
      <c r="B144" s="348" t="s">
        <v>495</v>
      </c>
      <c r="C144" s="348" t="s">
        <v>2185</v>
      </c>
      <c r="D144" s="348">
        <v>5</v>
      </c>
      <c r="E144" s="348" t="s">
        <v>43</v>
      </c>
      <c r="F144" s="348" t="s">
        <v>43</v>
      </c>
      <c r="G144" s="348" t="s">
        <v>43</v>
      </c>
    </row>
    <row r="145" spans="1:7">
      <c r="A145" s="348" t="s">
        <v>1206</v>
      </c>
      <c r="B145" s="348" t="s">
        <v>495</v>
      </c>
      <c r="C145" s="348" t="s">
        <v>2185</v>
      </c>
      <c r="D145" s="348">
        <v>5</v>
      </c>
      <c r="E145" s="348" t="s">
        <v>43</v>
      </c>
      <c r="F145" s="348" t="s">
        <v>43</v>
      </c>
      <c r="G145" s="348" t="s">
        <v>43</v>
      </c>
    </row>
    <row r="146" spans="1:7">
      <c r="A146" s="348" t="s">
        <v>1212</v>
      </c>
      <c r="B146" s="348" t="s">
        <v>495</v>
      </c>
      <c r="C146" s="348" t="s">
        <v>2185</v>
      </c>
      <c r="D146" s="348">
        <v>5</v>
      </c>
      <c r="E146" s="348" t="s">
        <v>43</v>
      </c>
      <c r="F146" s="348" t="s">
        <v>43</v>
      </c>
      <c r="G146" s="348" t="s">
        <v>43</v>
      </c>
    </row>
    <row r="147" spans="1:7">
      <c r="A147" s="348" t="s">
        <v>1213</v>
      </c>
      <c r="B147" s="348" t="s">
        <v>495</v>
      </c>
      <c r="C147" s="348" t="s">
        <v>2185</v>
      </c>
      <c r="D147" s="348">
        <v>5</v>
      </c>
      <c r="E147" s="348" t="s">
        <v>43</v>
      </c>
      <c r="F147" s="348" t="s">
        <v>43</v>
      </c>
      <c r="G147" s="348" t="s">
        <v>43</v>
      </c>
    </row>
    <row r="148" spans="1:7">
      <c r="A148" s="348" t="s">
        <v>1215</v>
      </c>
      <c r="B148" s="348" t="s">
        <v>495</v>
      </c>
      <c r="C148" s="348" t="s">
        <v>2185</v>
      </c>
      <c r="D148" s="348">
        <v>5</v>
      </c>
      <c r="E148" s="348" t="s">
        <v>43</v>
      </c>
      <c r="F148" s="348" t="s">
        <v>43</v>
      </c>
      <c r="G148" s="348" t="s">
        <v>43</v>
      </c>
    </row>
    <row r="149" spans="1:7">
      <c r="A149" s="348" t="s">
        <v>1216</v>
      </c>
      <c r="B149" s="348" t="s">
        <v>495</v>
      </c>
      <c r="C149" s="348" t="s">
        <v>2185</v>
      </c>
      <c r="D149" s="348">
        <v>5</v>
      </c>
      <c r="E149" s="348" t="s">
        <v>43</v>
      </c>
      <c r="F149" s="348" t="s">
        <v>43</v>
      </c>
      <c r="G149" s="348" t="s">
        <v>43</v>
      </c>
    </row>
    <row r="150" spans="1:7">
      <c r="A150" s="348" t="s">
        <v>1217</v>
      </c>
      <c r="B150" s="348" t="s">
        <v>495</v>
      </c>
      <c r="C150" s="348" t="s">
        <v>2185</v>
      </c>
      <c r="D150" s="348">
        <v>5</v>
      </c>
      <c r="E150" s="348" t="s">
        <v>43</v>
      </c>
      <c r="F150" s="348" t="s">
        <v>43</v>
      </c>
      <c r="G150" s="348" t="s">
        <v>43</v>
      </c>
    </row>
    <row r="151" spans="1:7">
      <c r="A151" s="348" t="s">
        <v>1218</v>
      </c>
      <c r="B151" s="348" t="s">
        <v>495</v>
      </c>
      <c r="C151" s="348" t="s">
        <v>2185</v>
      </c>
      <c r="D151" s="348">
        <v>5</v>
      </c>
      <c r="E151" s="348" t="s">
        <v>43</v>
      </c>
      <c r="F151" s="348" t="s">
        <v>43</v>
      </c>
      <c r="G151" s="348" t="s">
        <v>43</v>
      </c>
    </row>
    <row r="152" spans="1:7">
      <c r="A152" s="348" t="s">
        <v>1221</v>
      </c>
      <c r="B152" s="348" t="s">
        <v>495</v>
      </c>
      <c r="C152" s="348" t="s">
        <v>2185</v>
      </c>
      <c r="D152" s="348">
        <v>5</v>
      </c>
      <c r="E152" s="348" t="s">
        <v>43</v>
      </c>
      <c r="F152" s="348" t="s">
        <v>43</v>
      </c>
      <c r="G152" s="348" t="s">
        <v>43</v>
      </c>
    </row>
    <row r="153" spans="1:7">
      <c r="A153" s="348" t="s">
        <v>1226</v>
      </c>
      <c r="B153" s="348" t="s">
        <v>495</v>
      </c>
      <c r="C153" s="348" t="s">
        <v>2185</v>
      </c>
      <c r="D153" s="348">
        <v>5</v>
      </c>
      <c r="E153" s="348" t="s">
        <v>43</v>
      </c>
      <c r="F153" s="348" t="s">
        <v>43</v>
      </c>
      <c r="G153" s="348" t="s">
        <v>43</v>
      </c>
    </row>
    <row r="154" spans="1:7">
      <c r="A154" s="348" t="s">
        <v>2052</v>
      </c>
      <c r="B154" s="348" t="s">
        <v>495</v>
      </c>
      <c r="C154" s="348" t="s">
        <v>2185</v>
      </c>
      <c r="D154" s="348">
        <v>5</v>
      </c>
      <c r="E154" s="348" t="s">
        <v>43</v>
      </c>
      <c r="F154" s="348" t="s">
        <v>43</v>
      </c>
      <c r="G154" s="348" t="s">
        <v>43</v>
      </c>
    </row>
    <row r="155" spans="1:7">
      <c r="A155" s="348" t="s">
        <v>1229</v>
      </c>
      <c r="B155" s="348" t="s">
        <v>495</v>
      </c>
      <c r="C155" s="348" t="s">
        <v>2185</v>
      </c>
      <c r="D155" s="348">
        <v>5</v>
      </c>
      <c r="E155" s="348" t="s">
        <v>43</v>
      </c>
      <c r="F155" s="348" t="s">
        <v>43</v>
      </c>
      <c r="G155" s="348" t="s">
        <v>43</v>
      </c>
    </row>
    <row r="156" spans="1:7">
      <c r="A156" s="348" t="s">
        <v>1230</v>
      </c>
      <c r="B156" s="348" t="s">
        <v>495</v>
      </c>
      <c r="C156" s="348" t="s">
        <v>2185</v>
      </c>
      <c r="D156" s="348">
        <v>5</v>
      </c>
      <c r="E156" s="348" t="s">
        <v>43</v>
      </c>
      <c r="F156" s="348" t="s">
        <v>43</v>
      </c>
      <c r="G156" s="348" t="s">
        <v>43</v>
      </c>
    </row>
    <row r="157" spans="1:7">
      <c r="A157" s="348" t="s">
        <v>1231</v>
      </c>
      <c r="B157" s="348" t="s">
        <v>495</v>
      </c>
      <c r="C157" s="348" t="s">
        <v>2185</v>
      </c>
      <c r="D157" s="348">
        <v>5</v>
      </c>
      <c r="E157" s="348" t="s">
        <v>43</v>
      </c>
      <c r="F157" s="348" t="s">
        <v>43</v>
      </c>
      <c r="G157" s="348" t="s">
        <v>43</v>
      </c>
    </row>
    <row r="158" spans="1:7">
      <c r="A158" s="348" t="s">
        <v>1232</v>
      </c>
      <c r="B158" s="348" t="s">
        <v>495</v>
      </c>
      <c r="C158" s="348" t="s">
        <v>2185</v>
      </c>
      <c r="D158" s="348">
        <v>5</v>
      </c>
      <c r="E158" s="348" t="s">
        <v>43</v>
      </c>
      <c r="F158" s="348" t="s">
        <v>43</v>
      </c>
      <c r="G158" s="348" t="s">
        <v>43</v>
      </c>
    </row>
    <row r="159" spans="1:7">
      <c r="A159" s="348" t="s">
        <v>1233</v>
      </c>
      <c r="B159" s="348" t="s">
        <v>495</v>
      </c>
      <c r="C159" s="348" t="s">
        <v>2185</v>
      </c>
      <c r="D159" s="348">
        <v>5</v>
      </c>
      <c r="E159" s="348" t="s">
        <v>43</v>
      </c>
      <c r="F159" s="348" t="s">
        <v>43</v>
      </c>
      <c r="G159" s="348" t="s">
        <v>43</v>
      </c>
    </row>
    <row r="160" spans="1:7">
      <c r="A160" s="348" t="s">
        <v>1237</v>
      </c>
      <c r="B160" s="348" t="s">
        <v>495</v>
      </c>
      <c r="C160" s="348" t="s">
        <v>2185</v>
      </c>
      <c r="D160" s="348">
        <v>5</v>
      </c>
      <c r="E160" s="348" t="s">
        <v>43</v>
      </c>
      <c r="F160" s="348" t="s">
        <v>43</v>
      </c>
      <c r="G160" s="348" t="s">
        <v>43</v>
      </c>
    </row>
    <row r="161" spans="1:7">
      <c r="A161" s="348" t="s">
        <v>1239</v>
      </c>
      <c r="B161" s="348" t="s">
        <v>495</v>
      </c>
      <c r="C161" s="348" t="s">
        <v>2185</v>
      </c>
      <c r="D161" s="348">
        <v>5</v>
      </c>
      <c r="E161" s="348" t="s">
        <v>43</v>
      </c>
      <c r="F161" s="348" t="s">
        <v>43</v>
      </c>
      <c r="G161" s="348" t="s">
        <v>43</v>
      </c>
    </row>
    <row r="162" spans="1:7">
      <c r="A162" s="348" t="s">
        <v>1241</v>
      </c>
      <c r="B162" s="348" t="s">
        <v>495</v>
      </c>
      <c r="C162" s="348" t="s">
        <v>2185</v>
      </c>
      <c r="D162" s="348">
        <v>5</v>
      </c>
      <c r="E162" s="348" t="s">
        <v>43</v>
      </c>
      <c r="F162" s="348" t="s">
        <v>43</v>
      </c>
      <c r="G162" s="348" t="s">
        <v>43</v>
      </c>
    </row>
    <row r="163" spans="1:7">
      <c r="A163" s="348" t="s">
        <v>1242</v>
      </c>
      <c r="B163" s="348" t="s">
        <v>495</v>
      </c>
      <c r="C163" s="348" t="s">
        <v>2185</v>
      </c>
      <c r="D163" s="348">
        <v>5</v>
      </c>
      <c r="E163" s="348" t="s">
        <v>43</v>
      </c>
      <c r="F163" s="348" t="s">
        <v>43</v>
      </c>
      <c r="G163" s="348" t="s">
        <v>43</v>
      </c>
    </row>
    <row r="164" spans="1:7">
      <c r="A164" s="348" t="s">
        <v>1243</v>
      </c>
      <c r="B164" s="348" t="s">
        <v>495</v>
      </c>
      <c r="C164" s="348" t="s">
        <v>2185</v>
      </c>
      <c r="D164" s="348">
        <v>5</v>
      </c>
      <c r="E164" s="348" t="s">
        <v>43</v>
      </c>
      <c r="F164" s="348" t="s">
        <v>43</v>
      </c>
      <c r="G164" s="348" t="s">
        <v>43</v>
      </c>
    </row>
    <row r="165" spans="1:7">
      <c r="A165" s="348" t="s">
        <v>1246</v>
      </c>
      <c r="B165" s="348" t="s">
        <v>495</v>
      </c>
      <c r="C165" s="348" t="s">
        <v>2185</v>
      </c>
      <c r="D165" s="348">
        <v>5</v>
      </c>
      <c r="E165" s="348" t="s">
        <v>43</v>
      </c>
      <c r="F165" s="348" t="s">
        <v>43</v>
      </c>
      <c r="G165" s="348" t="s">
        <v>43</v>
      </c>
    </row>
    <row r="166" spans="1:7">
      <c r="A166" s="348" t="s">
        <v>1249</v>
      </c>
      <c r="B166" s="348" t="s">
        <v>495</v>
      </c>
      <c r="C166" s="348" t="s">
        <v>2185</v>
      </c>
      <c r="D166" s="348">
        <v>5</v>
      </c>
      <c r="E166" s="348" t="s">
        <v>43</v>
      </c>
      <c r="F166" s="348" t="s">
        <v>43</v>
      </c>
      <c r="G166" s="348" t="s">
        <v>43</v>
      </c>
    </row>
    <row r="167" spans="1:7">
      <c r="A167" s="348" t="s">
        <v>1250</v>
      </c>
      <c r="B167" s="348" t="s">
        <v>495</v>
      </c>
      <c r="C167" s="348" t="s">
        <v>2185</v>
      </c>
      <c r="D167" s="348">
        <v>5</v>
      </c>
      <c r="E167" s="348" t="s">
        <v>43</v>
      </c>
      <c r="F167" s="348" t="s">
        <v>43</v>
      </c>
      <c r="G167" s="348" t="s">
        <v>43</v>
      </c>
    </row>
    <row r="168" spans="1:7">
      <c r="A168" s="348" t="s">
        <v>1251</v>
      </c>
      <c r="B168" s="348" t="s">
        <v>495</v>
      </c>
      <c r="C168" s="348" t="s">
        <v>2185</v>
      </c>
      <c r="D168" s="348">
        <v>5</v>
      </c>
      <c r="E168" s="348" t="s">
        <v>43</v>
      </c>
      <c r="F168" s="348" t="s">
        <v>43</v>
      </c>
      <c r="G168" s="348" t="s">
        <v>43</v>
      </c>
    </row>
    <row r="169" spans="1:7">
      <c r="A169" s="348" t="s">
        <v>1252</v>
      </c>
      <c r="B169" s="348" t="s">
        <v>495</v>
      </c>
      <c r="C169" s="348" t="s">
        <v>2185</v>
      </c>
      <c r="D169" s="348">
        <v>5</v>
      </c>
      <c r="E169" s="348" t="s">
        <v>43</v>
      </c>
      <c r="F169" s="348" t="s">
        <v>43</v>
      </c>
      <c r="G169" s="348" t="s">
        <v>43</v>
      </c>
    </row>
    <row r="170" spans="1:7">
      <c r="A170" s="348" t="s">
        <v>1254</v>
      </c>
      <c r="B170" s="348" t="s">
        <v>495</v>
      </c>
      <c r="C170" s="348" t="s">
        <v>2185</v>
      </c>
      <c r="D170" s="348">
        <v>5</v>
      </c>
      <c r="E170" s="348" t="s">
        <v>43</v>
      </c>
      <c r="F170" s="348" t="s">
        <v>43</v>
      </c>
      <c r="G170" s="348" t="s">
        <v>43</v>
      </c>
    </row>
    <row r="171" spans="1:7">
      <c r="A171" s="348" t="s">
        <v>1257</v>
      </c>
      <c r="B171" s="348" t="s">
        <v>495</v>
      </c>
      <c r="C171" s="348" t="s">
        <v>2185</v>
      </c>
      <c r="D171" s="348">
        <v>5</v>
      </c>
      <c r="E171" s="348" t="s">
        <v>43</v>
      </c>
      <c r="F171" s="348" t="s">
        <v>43</v>
      </c>
      <c r="G171" s="348" t="s">
        <v>43</v>
      </c>
    </row>
    <row r="172" spans="1:7">
      <c r="A172" s="348" t="s">
        <v>1258</v>
      </c>
      <c r="B172" s="348" t="s">
        <v>495</v>
      </c>
      <c r="C172" s="348" t="s">
        <v>2185</v>
      </c>
      <c r="D172" s="348">
        <v>5</v>
      </c>
      <c r="E172" s="348" t="s">
        <v>43</v>
      </c>
      <c r="F172" s="348" t="s">
        <v>43</v>
      </c>
      <c r="G172" s="348" t="s">
        <v>43</v>
      </c>
    </row>
    <row r="173" spans="1:7">
      <c r="A173" s="348" t="s">
        <v>1259</v>
      </c>
      <c r="B173" s="348" t="s">
        <v>495</v>
      </c>
      <c r="C173" s="348" t="s">
        <v>2185</v>
      </c>
      <c r="D173" s="348">
        <v>5</v>
      </c>
      <c r="E173" s="348" t="s">
        <v>43</v>
      </c>
      <c r="F173" s="348" t="s">
        <v>43</v>
      </c>
      <c r="G173" s="348" t="s">
        <v>43</v>
      </c>
    </row>
    <row r="174" spans="1:7">
      <c r="A174" s="348" t="s">
        <v>1260</v>
      </c>
      <c r="B174" s="348" t="s">
        <v>495</v>
      </c>
      <c r="C174" s="348" t="s">
        <v>2185</v>
      </c>
      <c r="D174" s="348">
        <v>5</v>
      </c>
      <c r="F174" s="348" t="s">
        <v>43</v>
      </c>
      <c r="G174" s="348" t="s">
        <v>43</v>
      </c>
    </row>
    <row r="175" spans="1:7">
      <c r="A175" s="348" t="s">
        <v>1261</v>
      </c>
      <c r="B175" s="348" t="s">
        <v>495</v>
      </c>
      <c r="C175" s="348" t="s">
        <v>2185</v>
      </c>
      <c r="D175" s="348">
        <v>5</v>
      </c>
      <c r="E175" s="348" t="s">
        <v>43</v>
      </c>
      <c r="F175" s="348" t="s">
        <v>43</v>
      </c>
      <c r="G175" s="348" t="s">
        <v>43</v>
      </c>
    </row>
    <row r="176" spans="1:7">
      <c r="A176" s="348" t="s">
        <v>1265</v>
      </c>
      <c r="B176" s="348" t="s">
        <v>495</v>
      </c>
      <c r="C176" s="348" t="s">
        <v>2185</v>
      </c>
      <c r="D176" s="348">
        <v>5</v>
      </c>
      <c r="E176" s="348" t="s">
        <v>43</v>
      </c>
      <c r="F176" s="348" t="s">
        <v>43</v>
      </c>
      <c r="G176" s="348" t="s">
        <v>43</v>
      </c>
    </row>
    <row r="177" spans="1:7">
      <c r="A177" s="348" t="s">
        <v>1267</v>
      </c>
      <c r="B177" s="348" t="s">
        <v>495</v>
      </c>
      <c r="C177" s="348" t="s">
        <v>2185</v>
      </c>
      <c r="D177" s="348">
        <v>5</v>
      </c>
      <c r="E177" s="348" t="s">
        <v>43</v>
      </c>
      <c r="F177" s="348" t="s">
        <v>43</v>
      </c>
      <c r="G177" s="348" t="s">
        <v>43</v>
      </c>
    </row>
    <row r="178" spans="1:7">
      <c r="A178" s="348" t="s">
        <v>1268</v>
      </c>
      <c r="B178" s="348" t="s">
        <v>495</v>
      </c>
      <c r="C178" s="348" t="s">
        <v>2185</v>
      </c>
      <c r="D178" s="348">
        <v>5</v>
      </c>
      <c r="E178" s="348" t="s">
        <v>43</v>
      </c>
      <c r="F178" s="348" t="s">
        <v>43</v>
      </c>
      <c r="G178" s="348" t="s">
        <v>43</v>
      </c>
    </row>
    <row r="179" spans="1:7">
      <c r="A179" s="348" t="s">
        <v>1271</v>
      </c>
      <c r="B179" s="348" t="s">
        <v>495</v>
      </c>
      <c r="C179" s="348" t="s">
        <v>2185</v>
      </c>
      <c r="D179" s="348">
        <v>5</v>
      </c>
      <c r="F179" s="348" t="s">
        <v>43</v>
      </c>
      <c r="G179" s="348" t="s">
        <v>43</v>
      </c>
    </row>
    <row r="180" spans="1:7">
      <c r="A180" s="348" t="s">
        <v>1272</v>
      </c>
      <c r="B180" s="348" t="s">
        <v>495</v>
      </c>
      <c r="C180" s="348" t="s">
        <v>2185</v>
      </c>
      <c r="D180" s="348">
        <v>5</v>
      </c>
      <c r="E180" s="348" t="s">
        <v>43</v>
      </c>
      <c r="F180" s="348" t="s">
        <v>43</v>
      </c>
      <c r="G180" s="348" t="s">
        <v>43</v>
      </c>
    </row>
    <row r="181" spans="1:7">
      <c r="A181" s="348" t="s">
        <v>1273</v>
      </c>
      <c r="B181" s="348" t="s">
        <v>495</v>
      </c>
      <c r="C181" s="348" t="s">
        <v>2185</v>
      </c>
      <c r="D181" s="348">
        <v>5</v>
      </c>
      <c r="E181" s="348" t="s">
        <v>43</v>
      </c>
      <c r="F181" s="348" t="s">
        <v>43</v>
      </c>
      <c r="G181" s="348" t="s">
        <v>43</v>
      </c>
    </row>
    <row r="182" spans="1:7">
      <c r="A182" s="348" t="s">
        <v>1274</v>
      </c>
      <c r="B182" s="348" t="s">
        <v>495</v>
      </c>
      <c r="C182" s="348" t="s">
        <v>2185</v>
      </c>
      <c r="D182" s="348">
        <v>5</v>
      </c>
      <c r="E182" s="348" t="s">
        <v>43</v>
      </c>
      <c r="F182" s="348" t="s">
        <v>43</v>
      </c>
      <c r="G182" s="348" t="s">
        <v>43</v>
      </c>
    </row>
    <row r="183" spans="1:7">
      <c r="A183" s="348" t="s">
        <v>1276</v>
      </c>
      <c r="B183" s="348" t="s">
        <v>495</v>
      </c>
      <c r="C183" s="348" t="s">
        <v>2185</v>
      </c>
      <c r="D183" s="348">
        <v>5</v>
      </c>
      <c r="E183" s="348" t="s">
        <v>43</v>
      </c>
      <c r="F183" s="348" t="s">
        <v>43</v>
      </c>
      <c r="G183" s="348" t="s">
        <v>43</v>
      </c>
    </row>
    <row r="184" spans="1:7">
      <c r="A184" s="348" t="s">
        <v>1278</v>
      </c>
      <c r="B184" s="348" t="s">
        <v>495</v>
      </c>
      <c r="C184" s="348" t="s">
        <v>2185</v>
      </c>
      <c r="D184" s="348">
        <v>5</v>
      </c>
      <c r="E184" s="348" t="s">
        <v>43</v>
      </c>
      <c r="F184" s="348" t="s">
        <v>43</v>
      </c>
      <c r="G184" s="348" t="s">
        <v>43</v>
      </c>
    </row>
    <row r="185" spans="1:7">
      <c r="A185" s="348" t="s">
        <v>1280</v>
      </c>
      <c r="B185" s="348" t="s">
        <v>495</v>
      </c>
      <c r="C185" s="348" t="s">
        <v>2185</v>
      </c>
      <c r="D185" s="348">
        <v>5</v>
      </c>
      <c r="E185" s="348" t="s">
        <v>43</v>
      </c>
      <c r="F185" s="348" t="s">
        <v>43</v>
      </c>
      <c r="G185" s="348" t="s">
        <v>43</v>
      </c>
    </row>
    <row r="186" spans="1:7">
      <c r="A186" s="348" t="s">
        <v>1281</v>
      </c>
      <c r="B186" s="348" t="s">
        <v>495</v>
      </c>
      <c r="C186" s="348" t="s">
        <v>2185</v>
      </c>
      <c r="D186" s="348">
        <v>5</v>
      </c>
      <c r="F186" s="348" t="s">
        <v>43</v>
      </c>
      <c r="G186" s="348" t="s">
        <v>43</v>
      </c>
    </row>
    <row r="187" spans="1:7">
      <c r="A187" s="348" t="s">
        <v>1282</v>
      </c>
      <c r="B187" s="348" t="s">
        <v>495</v>
      </c>
      <c r="C187" s="348" t="s">
        <v>2185</v>
      </c>
      <c r="D187" s="348">
        <v>5</v>
      </c>
      <c r="E187" s="348" t="s">
        <v>43</v>
      </c>
      <c r="F187" s="348" t="s">
        <v>43</v>
      </c>
      <c r="G187" s="348" t="s">
        <v>43</v>
      </c>
    </row>
    <row r="188" spans="1:7">
      <c r="A188" s="348" t="s">
        <v>1283</v>
      </c>
      <c r="B188" s="348" t="s">
        <v>495</v>
      </c>
      <c r="C188" s="348" t="s">
        <v>2185</v>
      </c>
      <c r="D188" s="348">
        <v>5</v>
      </c>
      <c r="E188" s="348" t="s">
        <v>43</v>
      </c>
      <c r="F188" s="348" t="s">
        <v>43</v>
      </c>
      <c r="G188" s="348" t="s">
        <v>43</v>
      </c>
    </row>
    <row r="189" spans="1:7">
      <c r="A189" s="348" t="s">
        <v>1284</v>
      </c>
      <c r="B189" s="348" t="s">
        <v>495</v>
      </c>
      <c r="C189" s="348" t="s">
        <v>2185</v>
      </c>
      <c r="D189" s="348">
        <v>5</v>
      </c>
      <c r="E189" s="348" t="s">
        <v>43</v>
      </c>
      <c r="F189" s="348" t="s">
        <v>43</v>
      </c>
      <c r="G189" s="348" t="s">
        <v>43</v>
      </c>
    </row>
    <row r="190" spans="1:7">
      <c r="A190" s="348" t="s">
        <v>1285</v>
      </c>
      <c r="B190" s="348" t="s">
        <v>495</v>
      </c>
      <c r="C190" s="348" t="s">
        <v>2185</v>
      </c>
      <c r="D190" s="348">
        <v>5</v>
      </c>
      <c r="E190" s="348" t="s">
        <v>43</v>
      </c>
      <c r="F190" s="348" t="s">
        <v>43</v>
      </c>
      <c r="G190" s="348" t="s">
        <v>43</v>
      </c>
    </row>
    <row r="191" spans="1:7">
      <c r="A191" s="348" t="s">
        <v>1286</v>
      </c>
      <c r="B191" s="348" t="s">
        <v>495</v>
      </c>
      <c r="C191" s="348" t="s">
        <v>2185</v>
      </c>
      <c r="D191" s="348">
        <v>5</v>
      </c>
      <c r="E191" s="348" t="s">
        <v>43</v>
      </c>
      <c r="F191" s="348" t="s">
        <v>43</v>
      </c>
      <c r="G191" s="348" t="s">
        <v>43</v>
      </c>
    </row>
    <row r="192" spans="1:7">
      <c r="A192" s="348" t="s">
        <v>1288</v>
      </c>
      <c r="B192" s="348" t="s">
        <v>495</v>
      </c>
      <c r="C192" s="348" t="s">
        <v>2185</v>
      </c>
      <c r="D192" s="348">
        <v>5</v>
      </c>
      <c r="E192" s="348" t="s">
        <v>43</v>
      </c>
      <c r="F192" s="348" t="s">
        <v>2050</v>
      </c>
      <c r="G192" s="348" t="s">
        <v>43</v>
      </c>
    </row>
    <row r="193" spans="1:7">
      <c r="A193" s="348" t="s">
        <v>1289</v>
      </c>
      <c r="B193" s="348" t="s">
        <v>495</v>
      </c>
      <c r="C193" s="348" t="s">
        <v>2185</v>
      </c>
      <c r="D193" s="348">
        <v>5</v>
      </c>
      <c r="E193" s="348" t="s">
        <v>43</v>
      </c>
      <c r="F193" s="348" t="s">
        <v>43</v>
      </c>
      <c r="G193" s="348" t="s">
        <v>43</v>
      </c>
    </row>
    <row r="194" spans="1:7">
      <c r="A194" s="348" t="s">
        <v>1290</v>
      </c>
      <c r="B194" s="348" t="s">
        <v>495</v>
      </c>
      <c r="C194" s="348" t="s">
        <v>2185</v>
      </c>
      <c r="D194" s="348">
        <v>5</v>
      </c>
      <c r="E194" s="348" t="s">
        <v>43</v>
      </c>
      <c r="F194" s="348" t="s">
        <v>43</v>
      </c>
      <c r="G194" s="348" t="s">
        <v>43</v>
      </c>
    </row>
    <row r="195" spans="1:7">
      <c r="A195" s="348" t="s">
        <v>1292</v>
      </c>
      <c r="B195" s="348" t="s">
        <v>495</v>
      </c>
      <c r="C195" s="348" t="s">
        <v>2185</v>
      </c>
      <c r="D195" s="348">
        <v>5</v>
      </c>
      <c r="E195" s="348" t="s">
        <v>43</v>
      </c>
      <c r="F195" s="348" t="s">
        <v>43</v>
      </c>
      <c r="G195" s="348" t="s">
        <v>43</v>
      </c>
    </row>
    <row r="196" spans="1:7">
      <c r="A196" s="348" t="s">
        <v>1293</v>
      </c>
      <c r="B196" s="348" t="s">
        <v>495</v>
      </c>
      <c r="C196" s="348" t="s">
        <v>2185</v>
      </c>
      <c r="D196" s="348">
        <v>5</v>
      </c>
      <c r="E196" s="348" t="s">
        <v>43</v>
      </c>
      <c r="F196" s="348" t="s">
        <v>43</v>
      </c>
      <c r="G196" s="348" t="s">
        <v>43</v>
      </c>
    </row>
    <row r="197" spans="1:7">
      <c r="A197" s="348" t="s">
        <v>1294</v>
      </c>
      <c r="B197" s="348" t="s">
        <v>495</v>
      </c>
      <c r="C197" s="348" t="s">
        <v>2185</v>
      </c>
      <c r="D197" s="348">
        <v>5</v>
      </c>
      <c r="E197" s="348" t="s">
        <v>43</v>
      </c>
      <c r="F197" s="348" t="s">
        <v>43</v>
      </c>
      <c r="G197" s="348" t="s">
        <v>43</v>
      </c>
    </row>
    <row r="198" spans="1:7">
      <c r="A198" s="348" t="s">
        <v>1295</v>
      </c>
      <c r="B198" s="348" t="s">
        <v>495</v>
      </c>
      <c r="C198" s="348" t="s">
        <v>2185</v>
      </c>
      <c r="D198" s="348">
        <v>5</v>
      </c>
      <c r="E198" s="348" t="s">
        <v>43</v>
      </c>
      <c r="F198" s="348" t="s">
        <v>2050</v>
      </c>
      <c r="G198" s="348" t="s">
        <v>43</v>
      </c>
    </row>
    <row r="199" spans="1:7">
      <c r="A199" s="348" t="s">
        <v>1296</v>
      </c>
      <c r="B199" s="348" t="s">
        <v>495</v>
      </c>
      <c r="C199" s="348" t="s">
        <v>2185</v>
      </c>
      <c r="D199" s="348">
        <v>5</v>
      </c>
      <c r="E199" s="348" t="s">
        <v>43</v>
      </c>
      <c r="F199" s="348" t="s">
        <v>43</v>
      </c>
      <c r="G199" s="348" t="s">
        <v>43</v>
      </c>
    </row>
    <row r="200" spans="1:7">
      <c r="A200" s="348" t="s">
        <v>1298</v>
      </c>
      <c r="B200" s="348" t="s">
        <v>495</v>
      </c>
      <c r="C200" s="348" t="s">
        <v>2185</v>
      </c>
      <c r="D200" s="348">
        <v>5</v>
      </c>
      <c r="E200" s="348" t="s">
        <v>43</v>
      </c>
      <c r="F200" s="348" t="s">
        <v>43</v>
      </c>
      <c r="G200" s="348" t="s">
        <v>43</v>
      </c>
    </row>
    <row r="201" spans="1:7">
      <c r="A201" s="348" t="s">
        <v>1299</v>
      </c>
      <c r="B201" s="348" t="s">
        <v>495</v>
      </c>
      <c r="C201" s="348" t="s">
        <v>2185</v>
      </c>
      <c r="D201" s="348">
        <v>5</v>
      </c>
      <c r="E201" s="348" t="s">
        <v>43</v>
      </c>
      <c r="F201" s="348" t="s">
        <v>43</v>
      </c>
      <c r="G201" s="348" t="s">
        <v>43</v>
      </c>
    </row>
    <row r="202" spans="1:7">
      <c r="A202" s="348" t="s">
        <v>1300</v>
      </c>
      <c r="B202" s="348" t="s">
        <v>495</v>
      </c>
      <c r="C202" s="348" t="s">
        <v>2185</v>
      </c>
      <c r="D202" s="348">
        <v>5</v>
      </c>
      <c r="E202" s="348" t="s">
        <v>43</v>
      </c>
      <c r="F202" s="348" t="s">
        <v>43</v>
      </c>
      <c r="G202" s="348" t="s">
        <v>43</v>
      </c>
    </row>
    <row r="203" spans="1:7">
      <c r="A203" s="348" t="s">
        <v>1301</v>
      </c>
      <c r="B203" s="348" t="s">
        <v>495</v>
      </c>
      <c r="C203" s="348" t="s">
        <v>2185</v>
      </c>
      <c r="D203" s="348">
        <v>5</v>
      </c>
      <c r="E203" s="348" t="s">
        <v>43</v>
      </c>
      <c r="F203" s="348" t="s">
        <v>43</v>
      </c>
      <c r="G203" s="348" t="s">
        <v>43</v>
      </c>
    </row>
    <row r="204" spans="1:7">
      <c r="A204" s="348" t="s">
        <v>2053</v>
      </c>
      <c r="B204" s="348" t="s">
        <v>495</v>
      </c>
      <c r="C204" s="348" t="s">
        <v>2185</v>
      </c>
      <c r="D204" s="348">
        <v>5</v>
      </c>
      <c r="E204" s="348" t="s">
        <v>43</v>
      </c>
      <c r="F204" s="348" t="s">
        <v>43</v>
      </c>
      <c r="G204" s="348" t="s">
        <v>43</v>
      </c>
    </row>
    <row r="205" spans="1:7">
      <c r="A205" s="348" t="s">
        <v>1305</v>
      </c>
      <c r="B205" s="348" t="s">
        <v>495</v>
      </c>
      <c r="C205" s="348" t="s">
        <v>2185</v>
      </c>
      <c r="D205" s="348">
        <v>5</v>
      </c>
      <c r="E205" s="348" t="s">
        <v>43</v>
      </c>
      <c r="F205" s="348" t="s">
        <v>43</v>
      </c>
      <c r="G205" s="348" t="s">
        <v>43</v>
      </c>
    </row>
    <row r="206" spans="1:7">
      <c r="A206" s="348" t="s">
        <v>1348</v>
      </c>
      <c r="B206" s="348" t="s">
        <v>495</v>
      </c>
      <c r="C206" s="348" t="s">
        <v>2185</v>
      </c>
      <c r="D206" s="348">
        <v>5</v>
      </c>
      <c r="E206" s="348" t="s">
        <v>43</v>
      </c>
      <c r="F206" s="348" t="s">
        <v>43</v>
      </c>
      <c r="G206" s="348" t="s">
        <v>43</v>
      </c>
    </row>
    <row r="207" spans="1:7">
      <c r="A207" s="348" t="s">
        <v>782</v>
      </c>
      <c r="B207" s="348" t="s">
        <v>495</v>
      </c>
      <c r="C207" s="348" t="s">
        <v>2175</v>
      </c>
      <c r="D207" s="348">
        <v>5</v>
      </c>
      <c r="E207" s="348" t="s">
        <v>43</v>
      </c>
      <c r="F207" s="348" t="s">
        <v>43</v>
      </c>
      <c r="G207" s="348" t="s">
        <v>43</v>
      </c>
    </row>
    <row r="208" spans="1:7">
      <c r="A208" s="348" t="s">
        <v>1195</v>
      </c>
      <c r="B208" s="348" t="s">
        <v>495</v>
      </c>
      <c r="C208" s="348" t="s">
        <v>2185</v>
      </c>
      <c r="D208" s="348">
        <v>3</v>
      </c>
      <c r="E208" s="348" t="s">
        <v>2180</v>
      </c>
      <c r="F208" s="348" t="s">
        <v>43</v>
      </c>
      <c r="G208" s="348" t="s">
        <v>1965</v>
      </c>
    </row>
    <row r="209" spans="1:7">
      <c r="A209" s="348" t="s">
        <v>1323</v>
      </c>
      <c r="B209" s="348" t="s">
        <v>495</v>
      </c>
      <c r="C209" s="348" t="s">
        <v>2185</v>
      </c>
      <c r="D209" s="348">
        <v>3</v>
      </c>
      <c r="E209" s="348" t="s">
        <v>2180</v>
      </c>
      <c r="F209" s="348" t="s">
        <v>2050</v>
      </c>
      <c r="G209" s="348" t="s">
        <v>1965</v>
      </c>
    </row>
    <row r="210" spans="1:7">
      <c r="A210" s="348" t="s">
        <v>1193</v>
      </c>
      <c r="B210" s="348" t="s">
        <v>495</v>
      </c>
      <c r="C210" s="348" t="s">
        <v>2185</v>
      </c>
      <c r="D210" s="348">
        <v>3</v>
      </c>
      <c r="E210" s="348" t="s">
        <v>43</v>
      </c>
      <c r="F210" s="348" t="s">
        <v>2050</v>
      </c>
      <c r="G210" s="348" t="s">
        <v>74</v>
      </c>
    </row>
    <row r="211" spans="1:7">
      <c r="A211" s="348" t="s">
        <v>1565</v>
      </c>
      <c r="B211" s="348" t="s">
        <v>495</v>
      </c>
      <c r="C211" s="348" t="s">
        <v>2185</v>
      </c>
      <c r="D211" s="348">
        <v>3</v>
      </c>
      <c r="E211" s="348" t="s">
        <v>43</v>
      </c>
      <c r="F211" s="348" t="s">
        <v>74</v>
      </c>
      <c r="G211" s="348" t="s">
        <v>74</v>
      </c>
    </row>
    <row r="212" spans="1:7">
      <c r="A212" s="348" t="s">
        <v>1316</v>
      </c>
      <c r="B212" s="348" t="s">
        <v>495</v>
      </c>
      <c r="C212" s="348" t="s">
        <v>2185</v>
      </c>
      <c r="D212" s="348">
        <v>3</v>
      </c>
      <c r="E212" s="348" t="s">
        <v>43</v>
      </c>
      <c r="F212" s="348" t="s">
        <v>2050</v>
      </c>
      <c r="G212" s="348" t="s">
        <v>74</v>
      </c>
    </row>
    <row r="213" spans="1:7">
      <c r="A213" s="348" t="s">
        <v>1319</v>
      </c>
      <c r="B213" s="348" t="s">
        <v>495</v>
      </c>
      <c r="C213" s="348" t="s">
        <v>2185</v>
      </c>
      <c r="D213" s="348">
        <v>3</v>
      </c>
      <c r="E213" s="348" t="s">
        <v>43</v>
      </c>
      <c r="F213" s="348" t="s">
        <v>2050</v>
      </c>
      <c r="G213" s="348" t="s">
        <v>74</v>
      </c>
    </row>
    <row r="214" spans="1:7">
      <c r="A214" s="348" t="s">
        <v>1333</v>
      </c>
      <c r="B214" s="348" t="s">
        <v>495</v>
      </c>
      <c r="C214" s="348" t="s">
        <v>2185</v>
      </c>
      <c r="D214" s="348">
        <v>3</v>
      </c>
      <c r="E214" s="348" t="s">
        <v>43</v>
      </c>
      <c r="F214" s="348" t="s">
        <v>74</v>
      </c>
      <c r="G214" s="348" t="s">
        <v>74</v>
      </c>
    </row>
    <row r="215" spans="1:7">
      <c r="A215" s="348" t="s">
        <v>1352</v>
      </c>
      <c r="B215" s="348" t="s">
        <v>495</v>
      </c>
      <c r="C215" s="348" t="s">
        <v>2185</v>
      </c>
      <c r="D215" s="348">
        <v>3</v>
      </c>
      <c r="E215" s="348" t="s">
        <v>43</v>
      </c>
      <c r="F215" s="348" t="s">
        <v>2050</v>
      </c>
      <c r="G215" s="348" t="s">
        <v>74</v>
      </c>
    </row>
    <row r="216" spans="1:7">
      <c r="A216" s="348" t="s">
        <v>1355</v>
      </c>
      <c r="B216" s="348" t="s">
        <v>495</v>
      </c>
      <c r="C216" s="348" t="s">
        <v>2185</v>
      </c>
      <c r="D216" s="348">
        <v>3</v>
      </c>
      <c r="E216" s="348" t="s">
        <v>43</v>
      </c>
      <c r="F216" s="348" t="s">
        <v>2050</v>
      </c>
      <c r="G216" s="348" t="s">
        <v>74</v>
      </c>
    </row>
    <row r="217" spans="1:7">
      <c r="A217" s="348" t="s">
        <v>1367</v>
      </c>
      <c r="B217" s="348" t="s">
        <v>495</v>
      </c>
      <c r="C217" s="348" t="s">
        <v>2185</v>
      </c>
      <c r="D217" s="348">
        <v>3</v>
      </c>
      <c r="E217" s="348" t="s">
        <v>43</v>
      </c>
      <c r="F217" s="348" t="s">
        <v>74</v>
      </c>
      <c r="G217" s="348" t="s">
        <v>74</v>
      </c>
    </row>
    <row r="218" spans="1:7">
      <c r="A218" s="348" t="s">
        <v>1376</v>
      </c>
      <c r="B218" s="348" t="s">
        <v>495</v>
      </c>
      <c r="C218" s="348" t="s">
        <v>2185</v>
      </c>
      <c r="D218" s="348">
        <v>3</v>
      </c>
      <c r="E218" s="348" t="s">
        <v>43</v>
      </c>
      <c r="F218" s="348" t="s">
        <v>2050</v>
      </c>
      <c r="G218" s="348" t="s">
        <v>74</v>
      </c>
    </row>
    <row r="219" spans="1:7">
      <c r="A219" s="348" t="s">
        <v>1388</v>
      </c>
      <c r="B219" s="348" t="s">
        <v>495</v>
      </c>
      <c r="C219" s="348" t="s">
        <v>2185</v>
      </c>
      <c r="D219" s="348">
        <v>3</v>
      </c>
      <c r="E219" s="348" t="s">
        <v>43</v>
      </c>
      <c r="F219" s="348" t="s">
        <v>74</v>
      </c>
      <c r="G219" s="348" t="s">
        <v>74</v>
      </c>
    </row>
    <row r="220" spans="1:7">
      <c r="A220" s="348" t="s">
        <v>1185</v>
      </c>
      <c r="B220" s="348" t="s">
        <v>495</v>
      </c>
      <c r="C220" s="348" t="s">
        <v>2185</v>
      </c>
      <c r="D220" s="348">
        <v>3</v>
      </c>
      <c r="E220" s="348" t="s">
        <v>74</v>
      </c>
      <c r="F220" s="348" t="s">
        <v>2050</v>
      </c>
      <c r="G220" s="348" t="s">
        <v>74</v>
      </c>
    </row>
    <row r="221" spans="1:7">
      <c r="A221" s="348" t="s">
        <v>1188</v>
      </c>
      <c r="B221" s="348" t="s">
        <v>495</v>
      </c>
      <c r="C221" s="348" t="s">
        <v>2185</v>
      </c>
      <c r="D221" s="348">
        <v>3</v>
      </c>
      <c r="E221" s="348" t="s">
        <v>74</v>
      </c>
      <c r="F221" s="348" t="s">
        <v>2050</v>
      </c>
      <c r="G221" s="348" t="s">
        <v>74</v>
      </c>
    </row>
    <row r="222" spans="1:7">
      <c r="A222" s="348" t="s">
        <v>1189</v>
      </c>
      <c r="B222" s="348" t="s">
        <v>495</v>
      </c>
      <c r="C222" s="348" t="s">
        <v>2185</v>
      </c>
      <c r="D222" s="348">
        <v>3</v>
      </c>
      <c r="E222" s="348" t="s">
        <v>74</v>
      </c>
      <c r="F222" s="348" t="s">
        <v>2050</v>
      </c>
      <c r="G222" s="348" t="s">
        <v>74</v>
      </c>
    </row>
    <row r="223" spans="1:7">
      <c r="A223" s="348" t="s">
        <v>1190</v>
      </c>
      <c r="B223" s="348" t="s">
        <v>495</v>
      </c>
      <c r="C223" s="348" t="s">
        <v>2185</v>
      </c>
      <c r="D223" s="348">
        <v>3</v>
      </c>
      <c r="E223" s="348" t="s">
        <v>74</v>
      </c>
      <c r="F223" s="348" t="s">
        <v>2050</v>
      </c>
      <c r="G223" s="348" t="s">
        <v>74</v>
      </c>
    </row>
    <row r="224" spans="1:7">
      <c r="A224" s="348" t="s">
        <v>1191</v>
      </c>
      <c r="B224" s="348" t="s">
        <v>495</v>
      </c>
      <c r="C224" s="348" t="s">
        <v>2185</v>
      </c>
      <c r="D224" s="348">
        <v>3</v>
      </c>
      <c r="E224" s="348" t="s">
        <v>74</v>
      </c>
      <c r="F224" s="348" t="s">
        <v>2050</v>
      </c>
      <c r="G224" s="348" t="s">
        <v>74</v>
      </c>
    </row>
    <row r="225" spans="1:7">
      <c r="A225" s="348" t="s">
        <v>1192</v>
      </c>
      <c r="B225" s="348" t="s">
        <v>495</v>
      </c>
      <c r="C225" s="348" t="s">
        <v>2185</v>
      </c>
      <c r="D225" s="348">
        <v>3</v>
      </c>
      <c r="E225" s="348" t="s">
        <v>74</v>
      </c>
      <c r="F225" s="348" t="s">
        <v>2050</v>
      </c>
      <c r="G225" s="348" t="s">
        <v>74</v>
      </c>
    </row>
    <row r="226" spans="1:7">
      <c r="A226" s="348" t="s">
        <v>1317</v>
      </c>
      <c r="B226" s="348" t="s">
        <v>495</v>
      </c>
      <c r="C226" s="348" t="s">
        <v>2185</v>
      </c>
      <c r="D226" s="348">
        <v>3</v>
      </c>
      <c r="E226" s="348" t="s">
        <v>74</v>
      </c>
      <c r="F226" s="348" t="s">
        <v>2050</v>
      </c>
      <c r="G226" s="348" t="s">
        <v>74</v>
      </c>
    </row>
    <row r="227" spans="1:7">
      <c r="A227" s="348" t="s">
        <v>1320</v>
      </c>
      <c r="B227" s="348" t="s">
        <v>495</v>
      </c>
      <c r="C227" s="348" t="s">
        <v>2185</v>
      </c>
      <c r="D227" s="348">
        <v>3</v>
      </c>
      <c r="E227" s="348" t="s">
        <v>74</v>
      </c>
      <c r="F227" s="348" t="s">
        <v>2050</v>
      </c>
      <c r="G227" s="348" t="s">
        <v>74</v>
      </c>
    </row>
    <row r="228" spans="1:7">
      <c r="A228" s="348" t="s">
        <v>1324</v>
      </c>
      <c r="B228" s="348" t="s">
        <v>495</v>
      </c>
      <c r="C228" s="348" t="s">
        <v>2185</v>
      </c>
      <c r="D228" s="348">
        <v>3</v>
      </c>
      <c r="E228" s="348" t="s">
        <v>74</v>
      </c>
      <c r="F228" s="348" t="s">
        <v>74</v>
      </c>
      <c r="G228" s="348" t="s">
        <v>74</v>
      </c>
    </row>
    <row r="229" spans="1:7">
      <c r="A229" s="348" t="s">
        <v>1325</v>
      </c>
      <c r="B229" s="348" t="s">
        <v>495</v>
      </c>
      <c r="C229" s="348" t="s">
        <v>2185</v>
      </c>
      <c r="D229" s="348">
        <v>3</v>
      </c>
      <c r="E229" s="348" t="s">
        <v>74</v>
      </c>
      <c r="F229" s="348" t="s">
        <v>74</v>
      </c>
      <c r="G229" s="348" t="s">
        <v>74</v>
      </c>
    </row>
    <row r="230" spans="1:7">
      <c r="A230" s="348" t="s">
        <v>1326</v>
      </c>
      <c r="B230" s="348" t="s">
        <v>495</v>
      </c>
      <c r="C230" s="348" t="s">
        <v>2185</v>
      </c>
      <c r="D230" s="348">
        <v>3</v>
      </c>
      <c r="E230" s="348" t="s">
        <v>74</v>
      </c>
      <c r="F230" s="348" t="s">
        <v>74</v>
      </c>
      <c r="G230" s="348" t="s">
        <v>74</v>
      </c>
    </row>
    <row r="231" spans="1:7">
      <c r="A231" s="348" t="s">
        <v>1327</v>
      </c>
      <c r="B231" s="348" t="s">
        <v>495</v>
      </c>
      <c r="C231" s="348" t="s">
        <v>2185</v>
      </c>
      <c r="D231" s="348">
        <v>3</v>
      </c>
      <c r="E231" s="348" t="s">
        <v>74</v>
      </c>
      <c r="F231" s="348" t="s">
        <v>74</v>
      </c>
      <c r="G231" s="348" t="s">
        <v>74</v>
      </c>
    </row>
    <row r="232" spans="1:7">
      <c r="A232" s="348" t="s">
        <v>1328</v>
      </c>
      <c r="B232" s="348" t="s">
        <v>495</v>
      </c>
      <c r="C232" s="348" t="s">
        <v>2185</v>
      </c>
      <c r="D232" s="348">
        <v>3</v>
      </c>
      <c r="E232" s="348" t="s">
        <v>74</v>
      </c>
      <c r="F232" s="348" t="s">
        <v>74</v>
      </c>
      <c r="G232" s="348" t="s">
        <v>74</v>
      </c>
    </row>
    <row r="233" spans="1:7">
      <c r="A233" s="348" t="s">
        <v>1329</v>
      </c>
      <c r="B233" s="348" t="s">
        <v>495</v>
      </c>
      <c r="C233" s="348" t="s">
        <v>2185</v>
      </c>
      <c r="D233" s="348">
        <v>3</v>
      </c>
      <c r="E233" s="348" t="s">
        <v>74</v>
      </c>
      <c r="F233" s="348" t="s">
        <v>74</v>
      </c>
      <c r="G233" s="348" t="s">
        <v>74</v>
      </c>
    </row>
    <row r="234" spans="1:7">
      <c r="A234" s="348" t="s">
        <v>1330</v>
      </c>
      <c r="B234" s="348" t="s">
        <v>495</v>
      </c>
      <c r="C234" s="348" t="s">
        <v>2185</v>
      </c>
      <c r="D234" s="348">
        <v>3</v>
      </c>
      <c r="E234" s="348" t="s">
        <v>74</v>
      </c>
      <c r="F234" s="348" t="s">
        <v>2050</v>
      </c>
      <c r="G234" s="348" t="s">
        <v>74</v>
      </c>
    </row>
    <row r="235" spans="1:7">
      <c r="A235" s="348" t="s">
        <v>1331</v>
      </c>
      <c r="B235" s="348" t="s">
        <v>495</v>
      </c>
      <c r="C235" s="348" t="s">
        <v>2185</v>
      </c>
      <c r="D235" s="348">
        <v>3</v>
      </c>
      <c r="E235" s="348" t="s">
        <v>74</v>
      </c>
      <c r="F235" s="348" t="s">
        <v>2050</v>
      </c>
      <c r="G235" s="348" t="s">
        <v>74</v>
      </c>
    </row>
    <row r="236" spans="1:7">
      <c r="A236" s="348" t="s">
        <v>1334</v>
      </c>
      <c r="B236" s="348" t="s">
        <v>495</v>
      </c>
      <c r="C236" s="348" t="s">
        <v>2185</v>
      </c>
      <c r="D236" s="348">
        <v>3</v>
      </c>
      <c r="E236" s="348" t="s">
        <v>74</v>
      </c>
      <c r="F236" s="348" t="s">
        <v>74</v>
      </c>
      <c r="G236" s="348" t="s">
        <v>74</v>
      </c>
    </row>
    <row r="237" spans="1:7">
      <c r="A237" s="348" t="s">
        <v>1335</v>
      </c>
      <c r="B237" s="348" t="s">
        <v>495</v>
      </c>
      <c r="C237" s="348" t="s">
        <v>2185</v>
      </c>
      <c r="D237" s="348">
        <v>3</v>
      </c>
      <c r="E237" s="348" t="s">
        <v>74</v>
      </c>
      <c r="F237" s="348" t="s">
        <v>74</v>
      </c>
      <c r="G237" s="348" t="s">
        <v>74</v>
      </c>
    </row>
    <row r="238" spans="1:7">
      <c r="A238" s="348" t="s">
        <v>1336</v>
      </c>
      <c r="B238" s="348" t="s">
        <v>495</v>
      </c>
      <c r="C238" s="348" t="s">
        <v>2185</v>
      </c>
      <c r="D238" s="348">
        <v>3</v>
      </c>
      <c r="F238" s="348" t="s">
        <v>74</v>
      </c>
      <c r="G238" s="348" t="s">
        <v>74</v>
      </c>
    </row>
    <row r="239" spans="1:7">
      <c r="A239" s="348" t="s">
        <v>1339</v>
      </c>
      <c r="B239" s="348" t="s">
        <v>495</v>
      </c>
      <c r="C239" s="348" t="s">
        <v>2185</v>
      </c>
      <c r="D239" s="348">
        <v>3</v>
      </c>
      <c r="E239" s="348" t="s">
        <v>74</v>
      </c>
      <c r="F239" s="348" t="s">
        <v>74</v>
      </c>
      <c r="G239" s="348" t="s">
        <v>74</v>
      </c>
    </row>
    <row r="240" spans="1:7">
      <c r="A240" s="348" t="s">
        <v>1342</v>
      </c>
      <c r="B240" s="348" t="s">
        <v>495</v>
      </c>
      <c r="C240" s="348" t="s">
        <v>2185</v>
      </c>
      <c r="D240" s="348">
        <v>3</v>
      </c>
      <c r="E240" s="348" t="s">
        <v>74</v>
      </c>
      <c r="F240" s="348" t="s">
        <v>74</v>
      </c>
      <c r="G240" s="348" t="s">
        <v>74</v>
      </c>
    </row>
    <row r="241" spans="1:7">
      <c r="A241" s="348" t="s">
        <v>1349</v>
      </c>
      <c r="B241" s="348" t="s">
        <v>495</v>
      </c>
      <c r="C241" s="348" t="s">
        <v>2185</v>
      </c>
      <c r="D241" s="348">
        <v>3</v>
      </c>
      <c r="E241" s="348" t="s">
        <v>74</v>
      </c>
      <c r="F241" s="348" t="s">
        <v>74</v>
      </c>
      <c r="G241" s="348" t="s">
        <v>74</v>
      </c>
    </row>
    <row r="242" spans="1:7">
      <c r="A242" s="348" t="s">
        <v>1356</v>
      </c>
      <c r="B242" s="348" t="s">
        <v>495</v>
      </c>
      <c r="C242" s="348" t="s">
        <v>2185</v>
      </c>
      <c r="D242" s="348">
        <v>3</v>
      </c>
      <c r="E242" s="348" t="s">
        <v>74</v>
      </c>
      <c r="F242" s="348" t="s">
        <v>74</v>
      </c>
      <c r="G242" s="348" t="s">
        <v>74</v>
      </c>
    </row>
    <row r="243" spans="1:7">
      <c r="A243" s="348" t="s">
        <v>1357</v>
      </c>
      <c r="B243" s="348" t="s">
        <v>495</v>
      </c>
      <c r="C243" s="348" t="s">
        <v>2185</v>
      </c>
      <c r="D243" s="348">
        <v>3</v>
      </c>
      <c r="E243" s="348" t="s">
        <v>74</v>
      </c>
      <c r="F243" s="348" t="s">
        <v>74</v>
      </c>
      <c r="G243" s="348" t="s">
        <v>74</v>
      </c>
    </row>
    <row r="244" spans="1:7">
      <c r="A244" s="348" t="s">
        <v>1358</v>
      </c>
      <c r="B244" s="348" t="s">
        <v>495</v>
      </c>
      <c r="C244" s="348" t="s">
        <v>2185</v>
      </c>
      <c r="D244" s="348">
        <v>3</v>
      </c>
      <c r="E244" s="348" t="s">
        <v>74</v>
      </c>
      <c r="F244" s="348" t="s">
        <v>74</v>
      </c>
      <c r="G244" s="348" t="s">
        <v>74</v>
      </c>
    </row>
    <row r="245" spans="1:7">
      <c r="A245" s="348" t="s">
        <v>1361</v>
      </c>
      <c r="B245" s="348" t="s">
        <v>495</v>
      </c>
      <c r="C245" s="348" t="s">
        <v>2185</v>
      </c>
      <c r="D245" s="348">
        <v>3</v>
      </c>
      <c r="E245" s="348" t="s">
        <v>74</v>
      </c>
      <c r="F245" s="348" t="s">
        <v>74</v>
      </c>
      <c r="G245" s="348" t="s">
        <v>74</v>
      </c>
    </row>
    <row r="246" spans="1:7">
      <c r="A246" s="348" t="s">
        <v>1362</v>
      </c>
      <c r="B246" s="348" t="s">
        <v>495</v>
      </c>
      <c r="C246" s="348" t="s">
        <v>2185</v>
      </c>
      <c r="D246" s="348">
        <v>3</v>
      </c>
      <c r="E246" s="348" t="s">
        <v>74</v>
      </c>
      <c r="F246" s="348" t="s">
        <v>2050</v>
      </c>
      <c r="G246" s="348" t="s">
        <v>74</v>
      </c>
    </row>
    <row r="247" spans="1:7">
      <c r="A247" s="348" t="s">
        <v>1363</v>
      </c>
      <c r="B247" s="348" t="s">
        <v>495</v>
      </c>
      <c r="C247" s="348" t="s">
        <v>2185</v>
      </c>
      <c r="D247" s="348">
        <v>3</v>
      </c>
      <c r="E247" s="348" t="s">
        <v>74</v>
      </c>
      <c r="F247" s="348" t="s">
        <v>2050</v>
      </c>
      <c r="G247" s="348" t="s">
        <v>74</v>
      </c>
    </row>
    <row r="248" spans="1:7">
      <c r="A248" s="348" t="s">
        <v>1364</v>
      </c>
      <c r="B248" s="348" t="s">
        <v>495</v>
      </c>
      <c r="C248" s="348" t="s">
        <v>2185</v>
      </c>
      <c r="D248" s="348">
        <v>3</v>
      </c>
      <c r="E248" s="348" t="s">
        <v>74</v>
      </c>
      <c r="F248" s="348" t="s">
        <v>74</v>
      </c>
      <c r="G248" s="348" t="s">
        <v>74</v>
      </c>
    </row>
    <row r="249" spans="1:7">
      <c r="A249" s="348" t="s">
        <v>1365</v>
      </c>
      <c r="B249" s="348" t="s">
        <v>495</v>
      </c>
      <c r="C249" s="348" t="s">
        <v>2185</v>
      </c>
      <c r="D249" s="348">
        <v>3</v>
      </c>
      <c r="E249" s="348" t="s">
        <v>74</v>
      </c>
      <c r="F249" s="348" t="s">
        <v>74</v>
      </c>
      <c r="G249" s="348" t="s">
        <v>74</v>
      </c>
    </row>
    <row r="250" spans="1:7">
      <c r="A250" s="348" t="s">
        <v>1366</v>
      </c>
      <c r="B250" s="348" t="s">
        <v>495</v>
      </c>
      <c r="C250" s="348" t="s">
        <v>2185</v>
      </c>
      <c r="D250" s="348">
        <v>3</v>
      </c>
      <c r="E250" s="348" t="s">
        <v>74</v>
      </c>
      <c r="F250" s="348" t="s">
        <v>74</v>
      </c>
      <c r="G250" s="348" t="s">
        <v>74</v>
      </c>
    </row>
    <row r="251" spans="1:7">
      <c r="A251" s="348" t="s">
        <v>1368</v>
      </c>
      <c r="B251" s="348" t="s">
        <v>495</v>
      </c>
      <c r="C251" s="348" t="s">
        <v>2185</v>
      </c>
      <c r="D251" s="348">
        <v>3</v>
      </c>
      <c r="E251" s="348" t="s">
        <v>74</v>
      </c>
      <c r="F251" s="348" t="s">
        <v>2050</v>
      </c>
      <c r="G251" s="348" t="s">
        <v>74</v>
      </c>
    </row>
    <row r="252" spans="1:7">
      <c r="A252" s="348" t="s">
        <v>1369</v>
      </c>
      <c r="B252" s="348" t="s">
        <v>495</v>
      </c>
      <c r="C252" s="348" t="s">
        <v>2185</v>
      </c>
      <c r="D252" s="348">
        <v>3</v>
      </c>
      <c r="E252" s="348" t="s">
        <v>74</v>
      </c>
      <c r="F252" s="348" t="s">
        <v>74</v>
      </c>
      <c r="G252" s="348" t="s">
        <v>74</v>
      </c>
    </row>
    <row r="253" spans="1:7">
      <c r="A253" s="348" t="s">
        <v>1372</v>
      </c>
      <c r="B253" s="348" t="s">
        <v>495</v>
      </c>
      <c r="C253" s="348" t="s">
        <v>2185</v>
      </c>
      <c r="D253" s="348">
        <v>3</v>
      </c>
      <c r="E253" s="348" t="s">
        <v>74</v>
      </c>
      <c r="F253" s="348" t="s">
        <v>2050</v>
      </c>
      <c r="G253" s="348" t="s">
        <v>74</v>
      </c>
    </row>
    <row r="254" spans="1:7">
      <c r="A254" s="348" t="s">
        <v>1373</v>
      </c>
      <c r="B254" s="348" t="s">
        <v>495</v>
      </c>
      <c r="C254" s="348" t="s">
        <v>2185</v>
      </c>
      <c r="D254" s="348">
        <v>3</v>
      </c>
      <c r="E254" s="348" t="s">
        <v>74</v>
      </c>
      <c r="F254" s="348" t="s">
        <v>2050</v>
      </c>
      <c r="G254" s="348" t="s">
        <v>74</v>
      </c>
    </row>
    <row r="255" spans="1:7">
      <c r="A255" s="348" t="s">
        <v>1374</v>
      </c>
      <c r="B255" s="348" t="s">
        <v>495</v>
      </c>
      <c r="C255" s="348" t="s">
        <v>2185</v>
      </c>
      <c r="D255" s="348">
        <v>3</v>
      </c>
      <c r="E255" s="348" t="s">
        <v>74</v>
      </c>
      <c r="F255" s="348" t="s">
        <v>2050</v>
      </c>
      <c r="G255" s="348" t="s">
        <v>74</v>
      </c>
    </row>
    <row r="256" spans="1:7">
      <c r="A256" s="348" t="s">
        <v>1375</v>
      </c>
      <c r="B256" s="348" t="s">
        <v>495</v>
      </c>
      <c r="C256" s="348" t="s">
        <v>2185</v>
      </c>
      <c r="D256" s="348">
        <v>3</v>
      </c>
      <c r="E256" s="348" t="s">
        <v>74</v>
      </c>
      <c r="F256" s="348" t="s">
        <v>74</v>
      </c>
      <c r="G256" s="348" t="s">
        <v>74</v>
      </c>
    </row>
    <row r="257" spans="1:7">
      <c r="A257" s="348" t="s">
        <v>1381</v>
      </c>
      <c r="B257" s="348" t="s">
        <v>495</v>
      </c>
      <c r="C257" s="348" t="s">
        <v>2185</v>
      </c>
      <c r="D257" s="348">
        <v>3</v>
      </c>
      <c r="E257" s="348" t="s">
        <v>74</v>
      </c>
      <c r="F257" s="348" t="s">
        <v>74</v>
      </c>
      <c r="G257" s="348" t="s">
        <v>74</v>
      </c>
    </row>
    <row r="258" spans="1:7">
      <c r="A258" s="348" t="s">
        <v>1382</v>
      </c>
      <c r="B258" s="348" t="s">
        <v>495</v>
      </c>
      <c r="C258" s="348" t="s">
        <v>2185</v>
      </c>
      <c r="D258" s="348">
        <v>3</v>
      </c>
      <c r="E258" s="348" t="s">
        <v>74</v>
      </c>
      <c r="F258" s="348" t="s">
        <v>2050</v>
      </c>
      <c r="G258" s="348" t="s">
        <v>74</v>
      </c>
    </row>
    <row r="259" spans="1:7">
      <c r="A259" s="348" t="s">
        <v>1383</v>
      </c>
      <c r="B259" s="348" t="s">
        <v>495</v>
      </c>
      <c r="C259" s="348" t="s">
        <v>2185</v>
      </c>
      <c r="D259" s="348">
        <v>3</v>
      </c>
      <c r="E259" s="348" t="s">
        <v>74</v>
      </c>
      <c r="F259" s="348" t="s">
        <v>74</v>
      </c>
      <c r="G259" s="348" t="s">
        <v>74</v>
      </c>
    </row>
    <row r="260" spans="1:7">
      <c r="A260" s="348" t="s">
        <v>502</v>
      </c>
      <c r="B260" s="348" t="s">
        <v>495</v>
      </c>
      <c r="C260" s="348" t="s">
        <v>2176</v>
      </c>
      <c r="D260" s="348">
        <v>3</v>
      </c>
      <c r="E260" s="348" t="s">
        <v>74</v>
      </c>
      <c r="F260" s="348" t="s">
        <v>74</v>
      </c>
      <c r="G260" s="348" t="s">
        <v>74</v>
      </c>
    </row>
    <row r="261" spans="1:7">
      <c r="A261" s="348" t="s">
        <v>505</v>
      </c>
      <c r="B261" s="348" t="s">
        <v>495</v>
      </c>
      <c r="C261" s="348" t="s">
        <v>2176</v>
      </c>
      <c r="D261" s="348">
        <v>3</v>
      </c>
      <c r="E261" s="348" t="s">
        <v>74</v>
      </c>
      <c r="F261" s="348" t="s">
        <v>74</v>
      </c>
      <c r="G261" s="348" t="s">
        <v>74</v>
      </c>
    </row>
    <row r="262" spans="1:7">
      <c r="A262" s="348" t="s">
        <v>1322</v>
      </c>
      <c r="B262" s="348" t="s">
        <v>495</v>
      </c>
      <c r="C262" s="348" t="s">
        <v>2185</v>
      </c>
      <c r="D262" s="348">
        <v>3</v>
      </c>
      <c r="F262" s="348" t="s">
        <v>2050</v>
      </c>
      <c r="G262" s="348" t="s">
        <v>2050</v>
      </c>
    </row>
    <row r="263" spans="1:7">
      <c r="A263" s="348" t="s">
        <v>1340</v>
      </c>
      <c r="B263" s="348" t="s">
        <v>495</v>
      </c>
      <c r="C263" s="348" t="s">
        <v>2185</v>
      </c>
      <c r="D263" s="348">
        <v>3</v>
      </c>
      <c r="F263" s="348" t="s">
        <v>2050</v>
      </c>
      <c r="G263" s="348" t="s">
        <v>2050</v>
      </c>
    </row>
    <row r="264" spans="1:7">
      <c r="A264" s="348" t="s">
        <v>2082</v>
      </c>
      <c r="B264" s="348" t="s">
        <v>653</v>
      </c>
      <c r="C264" s="348" t="s">
        <v>2171</v>
      </c>
      <c r="D264" s="348">
        <v>1</v>
      </c>
      <c r="E264" s="196" t="s">
        <v>74</v>
      </c>
      <c r="F264" s="348" t="s">
        <v>74</v>
      </c>
      <c r="G264" s="348" t="s">
        <v>74</v>
      </c>
    </row>
    <row r="265" spans="1:7">
      <c r="A265" s="348" t="s">
        <v>2083</v>
      </c>
      <c r="B265" s="348" t="s">
        <v>653</v>
      </c>
      <c r="C265" s="348" t="s">
        <v>2171</v>
      </c>
      <c r="D265" s="348">
        <v>1</v>
      </c>
      <c r="E265" s="196" t="s">
        <v>74</v>
      </c>
      <c r="F265" s="348" t="s">
        <v>74</v>
      </c>
      <c r="G265" s="348" t="s">
        <v>74</v>
      </c>
    </row>
    <row r="266" spans="1:7">
      <c r="A266" s="348" t="s">
        <v>2084</v>
      </c>
      <c r="B266" s="348" t="s">
        <v>653</v>
      </c>
      <c r="C266" s="348" t="s">
        <v>2171</v>
      </c>
      <c r="D266" s="348">
        <v>1</v>
      </c>
      <c r="E266" s="196" t="s">
        <v>74</v>
      </c>
      <c r="F266" s="348" t="s">
        <v>74</v>
      </c>
      <c r="G266" s="348" t="s">
        <v>74</v>
      </c>
    </row>
    <row r="267" spans="1:7">
      <c r="A267" s="348" t="s">
        <v>2085</v>
      </c>
      <c r="B267" s="348" t="s">
        <v>653</v>
      </c>
      <c r="C267" s="348" t="s">
        <v>2171</v>
      </c>
      <c r="D267" s="348">
        <v>1</v>
      </c>
      <c r="E267" s="196" t="s">
        <v>74</v>
      </c>
      <c r="F267" s="348" t="s">
        <v>74</v>
      </c>
      <c r="G267" s="348" t="s">
        <v>74</v>
      </c>
    </row>
    <row r="268" spans="1:7">
      <c r="A268" s="348" t="s">
        <v>2086</v>
      </c>
      <c r="B268" s="348" t="s">
        <v>653</v>
      </c>
      <c r="C268" s="348" t="s">
        <v>2171</v>
      </c>
      <c r="D268" s="348">
        <v>1</v>
      </c>
      <c r="E268" s="196" t="s">
        <v>74</v>
      </c>
      <c r="F268" s="348" t="s">
        <v>74</v>
      </c>
      <c r="G268" s="348" t="s">
        <v>74</v>
      </c>
    </row>
    <row r="269" spans="1:7">
      <c r="A269" s="348" t="s">
        <v>2087</v>
      </c>
      <c r="B269" s="348" t="s">
        <v>653</v>
      </c>
      <c r="C269" s="348" t="s">
        <v>2171</v>
      </c>
      <c r="D269" s="348">
        <v>1</v>
      </c>
      <c r="E269" s="196" t="s">
        <v>74</v>
      </c>
      <c r="F269" s="348" t="s">
        <v>74</v>
      </c>
      <c r="G269" s="348" t="s">
        <v>74</v>
      </c>
    </row>
    <row r="270" spans="1:7">
      <c r="A270" s="348" t="s">
        <v>2088</v>
      </c>
      <c r="B270" s="348" t="s">
        <v>653</v>
      </c>
      <c r="C270" s="348" t="s">
        <v>2171</v>
      </c>
      <c r="D270" s="348">
        <v>1</v>
      </c>
      <c r="E270" s="196" t="s">
        <v>74</v>
      </c>
      <c r="F270" s="348" t="s">
        <v>74</v>
      </c>
      <c r="G270" s="348" t="s">
        <v>74</v>
      </c>
    </row>
    <row r="271" spans="1:7">
      <c r="A271" s="348" t="s">
        <v>2089</v>
      </c>
      <c r="B271" s="348" t="s">
        <v>653</v>
      </c>
      <c r="C271" s="348" t="s">
        <v>2171</v>
      </c>
      <c r="D271" s="348">
        <v>1</v>
      </c>
      <c r="E271" s="196" t="s">
        <v>74</v>
      </c>
      <c r="F271" s="348" t="s">
        <v>74</v>
      </c>
      <c r="G271" s="348" t="s">
        <v>74</v>
      </c>
    </row>
    <row r="272" spans="1:7">
      <c r="A272" s="348" t="s">
        <v>2091</v>
      </c>
      <c r="B272" s="348" t="s">
        <v>653</v>
      </c>
      <c r="C272" s="348" t="s">
        <v>2171</v>
      </c>
      <c r="D272" s="348">
        <v>1</v>
      </c>
      <c r="E272" s="196" t="s">
        <v>74</v>
      </c>
      <c r="F272" s="348" t="s">
        <v>2050</v>
      </c>
      <c r="G272" s="348" t="s">
        <v>74</v>
      </c>
    </row>
    <row r="273" spans="1:7">
      <c r="A273" s="348" t="s">
        <v>2092</v>
      </c>
      <c r="B273" s="348" t="s">
        <v>653</v>
      </c>
      <c r="C273" s="348" t="s">
        <v>2171</v>
      </c>
      <c r="D273" s="348">
        <v>1</v>
      </c>
      <c r="E273" s="196" t="s">
        <v>74</v>
      </c>
      <c r="F273" s="348" t="s">
        <v>2050</v>
      </c>
      <c r="G273" s="348" t="s">
        <v>74</v>
      </c>
    </row>
    <row r="274" spans="1:7">
      <c r="A274" s="348" t="s">
        <v>2094</v>
      </c>
      <c r="B274" s="348" t="s">
        <v>653</v>
      </c>
      <c r="C274" s="348" t="s">
        <v>2171</v>
      </c>
      <c r="D274" s="348">
        <v>1</v>
      </c>
      <c r="E274" s="196" t="s">
        <v>74</v>
      </c>
      <c r="F274" s="348" t="s">
        <v>2050</v>
      </c>
      <c r="G274" s="348" t="s">
        <v>74</v>
      </c>
    </row>
    <row r="275" spans="1:7">
      <c r="A275" s="348" t="s">
        <v>2095</v>
      </c>
      <c r="B275" s="348" t="s">
        <v>653</v>
      </c>
      <c r="C275" s="348" t="s">
        <v>2171</v>
      </c>
      <c r="D275" s="348">
        <v>1</v>
      </c>
      <c r="F275" s="348" t="s">
        <v>74</v>
      </c>
      <c r="G275" s="348" t="s">
        <v>74</v>
      </c>
    </row>
    <row r="276" spans="1:7">
      <c r="A276" s="348" t="s">
        <v>2096</v>
      </c>
      <c r="B276" s="348" t="s">
        <v>653</v>
      </c>
      <c r="C276" s="348" t="s">
        <v>2171</v>
      </c>
      <c r="D276" s="348">
        <v>1</v>
      </c>
      <c r="F276" s="348" t="s">
        <v>74</v>
      </c>
      <c r="G276" s="348" t="s">
        <v>74</v>
      </c>
    </row>
    <row r="277" spans="1:7">
      <c r="A277" s="348" t="s">
        <v>2097</v>
      </c>
      <c r="B277" s="348" t="s">
        <v>653</v>
      </c>
      <c r="C277" s="348" t="s">
        <v>2171</v>
      </c>
      <c r="D277" s="348">
        <v>1</v>
      </c>
      <c r="E277" s="196" t="s">
        <v>74</v>
      </c>
      <c r="F277" s="348" t="s">
        <v>74</v>
      </c>
      <c r="G277" s="348" t="s">
        <v>74</v>
      </c>
    </row>
    <row r="278" spans="1:7">
      <c r="A278" s="348" t="s">
        <v>2102</v>
      </c>
      <c r="B278" s="348" t="s">
        <v>653</v>
      </c>
      <c r="C278" s="348" t="s">
        <v>2171</v>
      </c>
      <c r="D278" s="348">
        <v>1</v>
      </c>
      <c r="E278" s="196" t="s">
        <v>74</v>
      </c>
      <c r="F278" s="348" t="s">
        <v>74</v>
      </c>
      <c r="G278" s="348" t="s">
        <v>74</v>
      </c>
    </row>
    <row r="279" spans="1:7">
      <c r="A279" s="348" t="s">
        <v>2103</v>
      </c>
      <c r="B279" s="348" t="s">
        <v>653</v>
      </c>
      <c r="C279" s="348" t="s">
        <v>2171</v>
      </c>
      <c r="D279" s="348">
        <v>1</v>
      </c>
      <c r="E279" s="196" t="s">
        <v>74</v>
      </c>
      <c r="F279" s="348" t="s">
        <v>74</v>
      </c>
      <c r="G279" s="348" t="s">
        <v>74</v>
      </c>
    </row>
    <row r="280" spans="1:7">
      <c r="A280" s="348" t="s">
        <v>2104</v>
      </c>
      <c r="B280" s="348" t="s">
        <v>653</v>
      </c>
      <c r="C280" s="348" t="s">
        <v>2171</v>
      </c>
      <c r="D280" s="348">
        <v>1</v>
      </c>
      <c r="E280" s="196" t="s">
        <v>74</v>
      </c>
      <c r="F280" s="348" t="s">
        <v>74</v>
      </c>
      <c r="G280" s="348" t="s">
        <v>74</v>
      </c>
    </row>
    <row r="281" spans="1:7">
      <c r="A281" s="348" t="s">
        <v>2105</v>
      </c>
      <c r="B281" s="348" t="s">
        <v>653</v>
      </c>
      <c r="C281" s="348" t="s">
        <v>2171</v>
      </c>
      <c r="D281" s="348">
        <v>1</v>
      </c>
      <c r="E281" s="196" t="s">
        <v>74</v>
      </c>
      <c r="F281" s="348" t="s">
        <v>74</v>
      </c>
      <c r="G281" s="348" t="s">
        <v>74</v>
      </c>
    </row>
    <row r="282" spans="1:7">
      <c r="A282" s="348" t="s">
        <v>2107</v>
      </c>
      <c r="B282" s="348" t="s">
        <v>653</v>
      </c>
      <c r="C282" s="348" t="s">
        <v>2171</v>
      </c>
      <c r="D282" s="348">
        <v>1</v>
      </c>
      <c r="E282" s="196" t="s">
        <v>74</v>
      </c>
      <c r="F282" s="348" t="s">
        <v>74</v>
      </c>
      <c r="G282" s="348" t="s">
        <v>74</v>
      </c>
    </row>
    <row r="283" spans="1:7">
      <c r="A283" s="348" t="s">
        <v>2108</v>
      </c>
      <c r="B283" s="348" t="s">
        <v>653</v>
      </c>
      <c r="C283" s="348" t="s">
        <v>2171</v>
      </c>
      <c r="D283" s="348">
        <v>1</v>
      </c>
      <c r="E283" s="196" t="s">
        <v>74</v>
      </c>
      <c r="F283" s="348" t="s">
        <v>74</v>
      </c>
      <c r="G283" s="348" t="s">
        <v>74</v>
      </c>
    </row>
    <row r="284" spans="1:7">
      <c r="A284" s="348" t="s">
        <v>520</v>
      </c>
      <c r="B284" s="348" t="s">
        <v>653</v>
      </c>
      <c r="C284" s="348" t="s">
        <v>2171</v>
      </c>
      <c r="D284" s="348">
        <v>1</v>
      </c>
      <c r="E284" s="348" t="s">
        <v>74</v>
      </c>
      <c r="F284" s="348" t="s">
        <v>2050</v>
      </c>
      <c r="G284" s="348" t="s">
        <v>74</v>
      </c>
    </row>
    <row r="285" spans="1:7">
      <c r="A285" s="348" t="s">
        <v>2172</v>
      </c>
      <c r="B285" s="348" t="s">
        <v>653</v>
      </c>
      <c r="C285" s="348" t="s">
        <v>2171</v>
      </c>
      <c r="D285" s="348">
        <v>1</v>
      </c>
      <c r="E285" s="348" t="s">
        <v>74</v>
      </c>
      <c r="F285" s="348" t="s">
        <v>2050</v>
      </c>
      <c r="G285" s="348" t="s">
        <v>74</v>
      </c>
    </row>
    <row r="286" spans="1:7">
      <c r="A286" s="348" t="s">
        <v>2173</v>
      </c>
      <c r="B286" s="348" t="s">
        <v>653</v>
      </c>
      <c r="C286" s="348" t="s">
        <v>2171</v>
      </c>
      <c r="D286" s="348">
        <v>1</v>
      </c>
      <c r="E286" s="348" t="s">
        <v>74</v>
      </c>
      <c r="F286" s="348" t="s">
        <v>2050</v>
      </c>
      <c r="G286" s="348" t="s">
        <v>74</v>
      </c>
    </row>
    <row r="287" spans="1:7">
      <c r="A287" s="348" t="s">
        <v>532</v>
      </c>
      <c r="B287" s="348" t="s">
        <v>653</v>
      </c>
      <c r="C287" s="348" t="s">
        <v>2171</v>
      </c>
      <c r="D287" s="348">
        <v>1</v>
      </c>
      <c r="E287" s="348" t="s">
        <v>74</v>
      </c>
      <c r="F287" s="348" t="s">
        <v>2050</v>
      </c>
      <c r="G287" s="348" t="s">
        <v>74</v>
      </c>
    </row>
    <row r="288" spans="1:7">
      <c r="A288" s="348" t="s">
        <v>538</v>
      </c>
      <c r="B288" s="348" t="s">
        <v>653</v>
      </c>
      <c r="C288" s="348" t="s">
        <v>2171</v>
      </c>
      <c r="D288" s="348">
        <v>1</v>
      </c>
      <c r="E288" s="348" t="s">
        <v>74</v>
      </c>
      <c r="F288" s="348" t="s">
        <v>2050</v>
      </c>
      <c r="G288" s="348" t="s">
        <v>74</v>
      </c>
    </row>
    <row r="289" spans="1:7">
      <c r="A289" s="348" t="s">
        <v>541</v>
      </c>
      <c r="B289" s="348" t="s">
        <v>653</v>
      </c>
      <c r="C289" s="348" t="s">
        <v>2171</v>
      </c>
      <c r="D289" s="348">
        <v>1</v>
      </c>
      <c r="E289" s="348" t="s">
        <v>74</v>
      </c>
      <c r="F289" s="348" t="s">
        <v>2050</v>
      </c>
      <c r="G289" s="348" t="s">
        <v>74</v>
      </c>
    </row>
    <row r="290" spans="1:7">
      <c r="A290" s="348" t="s">
        <v>1031</v>
      </c>
      <c r="B290" s="348" t="s">
        <v>653</v>
      </c>
      <c r="C290" s="348" t="s">
        <v>2185</v>
      </c>
      <c r="D290" s="348">
        <v>1</v>
      </c>
      <c r="E290" s="348" t="s">
        <v>74</v>
      </c>
      <c r="F290" s="348" t="s">
        <v>2050</v>
      </c>
      <c r="G290" s="348" t="s">
        <v>74</v>
      </c>
    </row>
    <row r="291" spans="1:7">
      <c r="A291" s="348" t="s">
        <v>1104</v>
      </c>
      <c r="B291" s="348" t="s">
        <v>653</v>
      </c>
      <c r="C291" s="348" t="s">
        <v>2185</v>
      </c>
      <c r="D291" s="348">
        <v>1</v>
      </c>
      <c r="E291" s="348" t="s">
        <v>74</v>
      </c>
      <c r="F291" s="348" t="s">
        <v>74</v>
      </c>
      <c r="G291" s="348" t="s">
        <v>74</v>
      </c>
    </row>
    <row r="292" spans="1:7">
      <c r="A292" s="348" t="s">
        <v>1105</v>
      </c>
      <c r="B292" s="348" t="s">
        <v>653</v>
      </c>
      <c r="C292" s="348" t="s">
        <v>2185</v>
      </c>
      <c r="D292" s="348">
        <v>1</v>
      </c>
      <c r="E292" s="348" t="s">
        <v>74</v>
      </c>
      <c r="F292" s="348" t="s">
        <v>74</v>
      </c>
      <c r="G292" s="348" t="s">
        <v>74</v>
      </c>
    </row>
    <row r="293" spans="1:7">
      <c r="A293" s="348" t="s">
        <v>1107</v>
      </c>
      <c r="B293" s="348" t="s">
        <v>653</v>
      </c>
      <c r="C293" s="348" t="s">
        <v>2185</v>
      </c>
      <c r="D293" s="348">
        <v>1</v>
      </c>
      <c r="E293" s="348" t="s">
        <v>74</v>
      </c>
      <c r="F293" s="348" t="s">
        <v>2050</v>
      </c>
      <c r="G293" s="348" t="s">
        <v>74</v>
      </c>
    </row>
    <row r="294" spans="1:7">
      <c r="A294" s="348" t="s">
        <v>1109</v>
      </c>
      <c r="B294" s="348" t="s">
        <v>653</v>
      </c>
      <c r="C294" s="348" t="s">
        <v>2185</v>
      </c>
      <c r="D294" s="348">
        <v>1</v>
      </c>
      <c r="E294" s="348" t="s">
        <v>74</v>
      </c>
      <c r="F294" s="348" t="s">
        <v>2050</v>
      </c>
      <c r="G294" s="348" t="s">
        <v>74</v>
      </c>
    </row>
    <row r="295" spans="1:7">
      <c r="A295" s="348" t="s">
        <v>1096</v>
      </c>
      <c r="B295" s="348" t="s">
        <v>653</v>
      </c>
      <c r="C295" s="348" t="s">
        <v>2185</v>
      </c>
      <c r="D295" s="348">
        <v>1</v>
      </c>
      <c r="E295" s="348" t="s">
        <v>74</v>
      </c>
      <c r="F295" s="348" t="s">
        <v>74</v>
      </c>
      <c r="G295" s="348" t="s">
        <v>74</v>
      </c>
    </row>
    <row r="296" spans="1:7">
      <c r="A296" s="348" t="s">
        <v>1097</v>
      </c>
      <c r="B296" s="348" t="s">
        <v>653</v>
      </c>
      <c r="C296" s="348" t="s">
        <v>2185</v>
      </c>
      <c r="D296" s="348">
        <v>1</v>
      </c>
      <c r="E296" s="348" t="s">
        <v>74</v>
      </c>
      <c r="F296" s="348" t="s">
        <v>74</v>
      </c>
      <c r="G296" s="348" t="s">
        <v>74</v>
      </c>
    </row>
    <row r="297" spans="1:7">
      <c r="A297" s="348" t="s">
        <v>1098</v>
      </c>
      <c r="B297" s="348" t="s">
        <v>653</v>
      </c>
      <c r="C297" s="348" t="s">
        <v>2185</v>
      </c>
      <c r="D297" s="348">
        <v>1</v>
      </c>
      <c r="E297" s="348" t="s">
        <v>74</v>
      </c>
      <c r="F297" s="348" t="s">
        <v>74</v>
      </c>
      <c r="G297" s="348" t="s">
        <v>74</v>
      </c>
    </row>
    <row r="298" spans="1:7">
      <c r="A298" s="348" t="s">
        <v>1099</v>
      </c>
      <c r="B298" s="348" t="s">
        <v>653</v>
      </c>
      <c r="C298" s="348" t="s">
        <v>2185</v>
      </c>
      <c r="D298" s="348">
        <v>1</v>
      </c>
      <c r="E298" s="348" t="s">
        <v>74</v>
      </c>
      <c r="F298" s="348" t="s">
        <v>74</v>
      </c>
      <c r="G298" s="348" t="s">
        <v>74</v>
      </c>
    </row>
    <row r="299" spans="1:7">
      <c r="A299" s="348" t="s">
        <v>1102</v>
      </c>
      <c r="B299" s="348" t="s">
        <v>653</v>
      </c>
      <c r="C299" s="348" t="s">
        <v>2185</v>
      </c>
      <c r="D299" s="348">
        <v>1</v>
      </c>
      <c r="E299" s="348" t="s">
        <v>74</v>
      </c>
      <c r="F299" s="348" t="s">
        <v>74</v>
      </c>
      <c r="G299" s="348" t="s">
        <v>74</v>
      </c>
    </row>
    <row r="300" spans="1:7">
      <c r="A300" s="348" t="s">
        <v>1103</v>
      </c>
      <c r="B300" s="348" t="s">
        <v>653</v>
      </c>
      <c r="C300" s="348" t="s">
        <v>2185</v>
      </c>
      <c r="D300" s="348">
        <v>1</v>
      </c>
      <c r="E300" s="348" t="s">
        <v>74</v>
      </c>
      <c r="F300" s="348" t="s">
        <v>74</v>
      </c>
      <c r="G300" s="348" t="s">
        <v>74</v>
      </c>
    </row>
    <row r="301" spans="1:7">
      <c r="A301" s="348" t="s">
        <v>1165</v>
      </c>
      <c r="B301" s="348" t="s">
        <v>653</v>
      </c>
      <c r="C301" s="348" t="s">
        <v>2185</v>
      </c>
      <c r="D301" s="348">
        <v>1</v>
      </c>
      <c r="E301" s="348" t="s">
        <v>74</v>
      </c>
      <c r="F301" s="348" t="s">
        <v>74</v>
      </c>
      <c r="G301" s="348" t="s">
        <v>74</v>
      </c>
    </row>
    <row r="302" spans="1:7">
      <c r="A302" s="348" t="s">
        <v>1174</v>
      </c>
      <c r="B302" s="348" t="s">
        <v>653</v>
      </c>
      <c r="C302" s="348" t="s">
        <v>2185</v>
      </c>
      <c r="D302" s="348">
        <v>1</v>
      </c>
      <c r="E302" s="348" t="s">
        <v>74</v>
      </c>
      <c r="F302" s="348" t="s">
        <v>74</v>
      </c>
      <c r="G302" s="348" t="s">
        <v>74</v>
      </c>
    </row>
    <row r="303" spans="1:7">
      <c r="A303" s="348" t="s">
        <v>1175</v>
      </c>
      <c r="B303" s="348" t="s">
        <v>653</v>
      </c>
      <c r="C303" s="348" t="s">
        <v>2185</v>
      </c>
      <c r="D303" s="348">
        <v>1</v>
      </c>
      <c r="E303" s="348" t="s">
        <v>74</v>
      </c>
      <c r="F303" s="348" t="s">
        <v>74</v>
      </c>
      <c r="G303" s="348" t="s">
        <v>74</v>
      </c>
    </row>
    <row r="304" spans="1:7">
      <c r="A304" s="348" t="s">
        <v>1176</v>
      </c>
      <c r="B304" s="348" t="s">
        <v>653</v>
      </c>
      <c r="C304" s="348" t="s">
        <v>2185</v>
      </c>
      <c r="D304" s="348">
        <v>1</v>
      </c>
      <c r="E304" s="348" t="s">
        <v>74</v>
      </c>
      <c r="F304" s="348" t="s">
        <v>74</v>
      </c>
      <c r="G304" s="348" t="s">
        <v>74</v>
      </c>
    </row>
    <row r="305" spans="1:7">
      <c r="A305" s="348" t="s">
        <v>1177</v>
      </c>
      <c r="B305" s="348" t="s">
        <v>653</v>
      </c>
      <c r="C305" s="348" t="s">
        <v>2185</v>
      </c>
      <c r="D305" s="348">
        <v>1</v>
      </c>
      <c r="E305" s="348" t="s">
        <v>74</v>
      </c>
      <c r="F305" s="348" t="s">
        <v>74</v>
      </c>
      <c r="G305" s="348" t="s">
        <v>74</v>
      </c>
    </row>
    <row r="306" spans="1:7">
      <c r="A306" s="348" t="s">
        <v>1178</v>
      </c>
      <c r="B306" s="348" t="s">
        <v>653</v>
      </c>
      <c r="C306" s="348" t="s">
        <v>2185</v>
      </c>
      <c r="D306" s="348">
        <v>1</v>
      </c>
      <c r="E306" s="348" t="s">
        <v>74</v>
      </c>
      <c r="F306" s="348" t="s">
        <v>74</v>
      </c>
      <c r="G306" s="348" t="s">
        <v>74</v>
      </c>
    </row>
    <row r="307" spans="1:7">
      <c r="A307" s="348" t="s">
        <v>1166</v>
      </c>
      <c r="B307" s="348" t="s">
        <v>653</v>
      </c>
      <c r="C307" s="348" t="s">
        <v>2185</v>
      </c>
      <c r="D307" s="348">
        <v>1</v>
      </c>
      <c r="E307" s="348" t="s">
        <v>74</v>
      </c>
      <c r="F307" s="348" t="s">
        <v>2050</v>
      </c>
      <c r="G307" s="348" t="s">
        <v>74</v>
      </c>
    </row>
    <row r="308" spans="1:7">
      <c r="A308" s="348" t="s">
        <v>1167</v>
      </c>
      <c r="B308" s="348" t="s">
        <v>653</v>
      </c>
      <c r="C308" s="348" t="s">
        <v>2185</v>
      </c>
      <c r="D308" s="348">
        <v>1</v>
      </c>
      <c r="E308" s="348" t="s">
        <v>74</v>
      </c>
      <c r="F308" s="348" t="s">
        <v>2050</v>
      </c>
      <c r="G308" s="348" t="s">
        <v>74</v>
      </c>
    </row>
    <row r="309" spans="1:7">
      <c r="A309" s="348" t="s">
        <v>1168</v>
      </c>
      <c r="B309" s="348" t="s">
        <v>653</v>
      </c>
      <c r="C309" s="348" t="s">
        <v>2185</v>
      </c>
      <c r="D309" s="348">
        <v>1</v>
      </c>
      <c r="E309" s="348" t="s">
        <v>74</v>
      </c>
      <c r="F309" s="348" t="s">
        <v>2050</v>
      </c>
      <c r="G309" s="348" t="s">
        <v>74</v>
      </c>
    </row>
    <row r="310" spans="1:7">
      <c r="A310" s="348" t="s">
        <v>1169</v>
      </c>
      <c r="B310" s="348" t="s">
        <v>653</v>
      </c>
      <c r="C310" s="348" t="s">
        <v>2185</v>
      </c>
      <c r="D310" s="348">
        <v>1</v>
      </c>
      <c r="E310" s="348" t="s">
        <v>74</v>
      </c>
      <c r="F310" s="348" t="s">
        <v>2050</v>
      </c>
      <c r="G310" s="348" t="s">
        <v>74</v>
      </c>
    </row>
    <row r="311" spans="1:7">
      <c r="A311" s="348" t="s">
        <v>1170</v>
      </c>
      <c r="B311" s="348" t="s">
        <v>653</v>
      </c>
      <c r="C311" s="348" t="s">
        <v>2185</v>
      </c>
      <c r="D311" s="348">
        <v>1</v>
      </c>
      <c r="E311" s="348" t="s">
        <v>74</v>
      </c>
      <c r="F311" s="348" t="s">
        <v>74</v>
      </c>
      <c r="G311" s="348" t="s">
        <v>74</v>
      </c>
    </row>
    <row r="312" spans="1:7">
      <c r="A312" s="348" t="s">
        <v>1171</v>
      </c>
      <c r="B312" s="348" t="s">
        <v>653</v>
      </c>
      <c r="C312" s="348" t="s">
        <v>2185</v>
      </c>
      <c r="D312" s="348">
        <v>1</v>
      </c>
      <c r="E312" s="348" t="s">
        <v>74</v>
      </c>
      <c r="F312" s="348" t="s">
        <v>74</v>
      </c>
      <c r="G312" s="348" t="s">
        <v>74</v>
      </c>
    </row>
    <row r="313" spans="1:7">
      <c r="A313" s="348" t="s">
        <v>1172</v>
      </c>
      <c r="B313" s="348" t="s">
        <v>653</v>
      </c>
      <c r="C313" s="348" t="s">
        <v>2185</v>
      </c>
      <c r="D313" s="348">
        <v>1</v>
      </c>
      <c r="E313" s="348" t="s">
        <v>74</v>
      </c>
      <c r="F313" s="348" t="s">
        <v>2050</v>
      </c>
      <c r="G313" s="348" t="s">
        <v>74</v>
      </c>
    </row>
    <row r="314" spans="1:7">
      <c r="A314" s="348" t="s">
        <v>1173</v>
      </c>
      <c r="B314" s="348" t="s">
        <v>653</v>
      </c>
      <c r="C314" s="348" t="s">
        <v>2185</v>
      </c>
      <c r="D314" s="348">
        <v>1</v>
      </c>
      <c r="E314" s="348" t="s">
        <v>74</v>
      </c>
      <c r="F314" s="348" t="s">
        <v>74</v>
      </c>
      <c r="G314" s="348" t="s">
        <v>74</v>
      </c>
    </row>
    <row r="315" spans="1:7">
      <c r="A315" s="348" t="s">
        <v>1089</v>
      </c>
      <c r="B315" s="348" t="s">
        <v>653</v>
      </c>
      <c r="C315" s="348" t="s">
        <v>2185</v>
      </c>
      <c r="D315" s="348">
        <v>1</v>
      </c>
      <c r="E315" s="348" t="s">
        <v>74</v>
      </c>
      <c r="F315" s="348" t="s">
        <v>74</v>
      </c>
      <c r="G315" s="348" t="s">
        <v>74</v>
      </c>
    </row>
    <row r="316" spans="1:7">
      <c r="A316" s="348" t="s">
        <v>1093</v>
      </c>
      <c r="B316" s="348" t="s">
        <v>653</v>
      </c>
      <c r="C316" s="348" t="s">
        <v>2185</v>
      </c>
      <c r="D316" s="348">
        <v>1</v>
      </c>
      <c r="E316" s="348" t="s">
        <v>74</v>
      </c>
      <c r="F316" s="348" t="s">
        <v>74</v>
      </c>
      <c r="G316" s="348" t="s">
        <v>74</v>
      </c>
    </row>
    <row r="317" spans="1:7">
      <c r="A317" s="348" t="s">
        <v>1094</v>
      </c>
      <c r="B317" s="348" t="s">
        <v>653</v>
      </c>
      <c r="C317" s="348" t="s">
        <v>2185</v>
      </c>
      <c r="D317" s="348">
        <v>1</v>
      </c>
      <c r="E317" s="348" t="s">
        <v>74</v>
      </c>
      <c r="F317" s="348" t="s">
        <v>2050</v>
      </c>
      <c r="G317" s="348" t="s">
        <v>74</v>
      </c>
    </row>
    <row r="318" spans="1:7">
      <c r="A318" s="348" t="s">
        <v>1112</v>
      </c>
      <c r="B318" s="348" t="s">
        <v>653</v>
      </c>
      <c r="C318" s="348" t="s">
        <v>2185</v>
      </c>
      <c r="D318" s="348">
        <v>1</v>
      </c>
      <c r="E318" s="348" t="s">
        <v>74</v>
      </c>
      <c r="F318" s="348" t="s">
        <v>74</v>
      </c>
      <c r="G318" s="348" t="s">
        <v>74</v>
      </c>
    </row>
    <row r="319" spans="1:7">
      <c r="A319" s="348" t="s">
        <v>1115</v>
      </c>
      <c r="B319" s="348" t="s">
        <v>653</v>
      </c>
      <c r="C319" s="348" t="s">
        <v>2185</v>
      </c>
      <c r="D319" s="348">
        <v>1</v>
      </c>
      <c r="E319" s="348" t="s">
        <v>74</v>
      </c>
      <c r="F319" s="348" t="s">
        <v>74</v>
      </c>
      <c r="G319" s="348" t="s">
        <v>74</v>
      </c>
    </row>
    <row r="320" spans="1:7">
      <c r="A320" s="348" t="s">
        <v>1116</v>
      </c>
      <c r="B320" s="348" t="s">
        <v>653</v>
      </c>
      <c r="C320" s="348" t="s">
        <v>2185</v>
      </c>
      <c r="D320" s="348">
        <v>1</v>
      </c>
      <c r="E320" s="348" t="s">
        <v>74</v>
      </c>
      <c r="F320" s="348" t="s">
        <v>74</v>
      </c>
      <c r="G320" s="348" t="s">
        <v>74</v>
      </c>
    </row>
    <row r="321" spans="1:7">
      <c r="A321" s="348" t="s">
        <v>1119</v>
      </c>
      <c r="B321" s="348" t="s">
        <v>653</v>
      </c>
      <c r="C321" s="348" t="s">
        <v>2185</v>
      </c>
      <c r="D321" s="348">
        <v>1</v>
      </c>
      <c r="E321" s="348" t="s">
        <v>74</v>
      </c>
      <c r="F321" s="348" t="s">
        <v>74</v>
      </c>
      <c r="G321" s="348" t="s">
        <v>74</v>
      </c>
    </row>
    <row r="322" spans="1:7">
      <c r="A322" s="348" t="s">
        <v>1114</v>
      </c>
      <c r="B322" s="348" t="s">
        <v>653</v>
      </c>
      <c r="C322" s="348" t="s">
        <v>2185</v>
      </c>
      <c r="D322" s="348">
        <v>1</v>
      </c>
      <c r="E322" s="348" t="s">
        <v>74</v>
      </c>
      <c r="F322" s="348" t="s">
        <v>2050</v>
      </c>
      <c r="G322" s="348" t="s">
        <v>74</v>
      </c>
    </row>
    <row r="323" spans="1:7">
      <c r="A323" s="348" t="s">
        <v>1117</v>
      </c>
      <c r="B323" s="348" t="s">
        <v>653</v>
      </c>
      <c r="C323" s="348" t="s">
        <v>2185</v>
      </c>
      <c r="D323" s="348">
        <v>1</v>
      </c>
      <c r="E323" s="348" t="s">
        <v>74</v>
      </c>
      <c r="F323" s="348" t="s">
        <v>2050</v>
      </c>
      <c r="G323" s="348" t="s">
        <v>74</v>
      </c>
    </row>
    <row r="324" spans="1:7">
      <c r="A324" s="348" t="s">
        <v>544</v>
      </c>
      <c r="B324" s="348" t="s">
        <v>653</v>
      </c>
      <c r="C324" s="348" t="s">
        <v>2171</v>
      </c>
      <c r="D324" s="348">
        <v>1</v>
      </c>
      <c r="E324" s="348" t="s">
        <v>74</v>
      </c>
      <c r="F324" s="348" t="s">
        <v>2050</v>
      </c>
      <c r="G324" s="348" t="s">
        <v>74</v>
      </c>
    </row>
    <row r="325" spans="1:7">
      <c r="A325" s="348" t="s">
        <v>547</v>
      </c>
      <c r="B325" s="348" t="s">
        <v>653</v>
      </c>
      <c r="C325" s="348" t="s">
        <v>2171</v>
      </c>
      <c r="D325" s="348">
        <v>1</v>
      </c>
      <c r="E325" s="348" t="s">
        <v>74</v>
      </c>
      <c r="F325" s="348" t="s">
        <v>74</v>
      </c>
      <c r="G325" s="348" t="s">
        <v>74</v>
      </c>
    </row>
    <row r="326" spans="1:7">
      <c r="A326" s="348" t="s">
        <v>553</v>
      </c>
      <c r="B326" s="348" t="s">
        <v>653</v>
      </c>
      <c r="C326" s="348" t="s">
        <v>2171</v>
      </c>
      <c r="D326" s="348">
        <v>1</v>
      </c>
      <c r="E326" s="348" t="s">
        <v>74</v>
      </c>
      <c r="F326" s="348" t="s">
        <v>74</v>
      </c>
      <c r="G326" s="348" t="s">
        <v>74</v>
      </c>
    </row>
    <row r="327" spans="1:7">
      <c r="A327" s="348" t="s">
        <v>559</v>
      </c>
      <c r="B327" s="348" t="s">
        <v>653</v>
      </c>
      <c r="C327" s="348" t="s">
        <v>2171</v>
      </c>
      <c r="D327" s="348">
        <v>1</v>
      </c>
      <c r="E327" s="348" t="s">
        <v>74</v>
      </c>
      <c r="F327" s="348" t="s">
        <v>2050</v>
      </c>
      <c r="G327" s="348" t="s">
        <v>74</v>
      </c>
    </row>
    <row r="328" spans="1:7">
      <c r="A328" s="348" t="s">
        <v>562</v>
      </c>
      <c r="B328" s="348" t="s">
        <v>653</v>
      </c>
      <c r="C328" s="348" t="s">
        <v>2171</v>
      </c>
      <c r="D328" s="348">
        <v>1</v>
      </c>
      <c r="E328" s="348" t="s">
        <v>74</v>
      </c>
      <c r="F328" s="348" t="s">
        <v>2050</v>
      </c>
      <c r="G328" s="348" t="s">
        <v>74</v>
      </c>
    </row>
    <row r="329" spans="1:7">
      <c r="A329" s="348" t="s">
        <v>565</v>
      </c>
      <c r="B329" s="348" t="s">
        <v>653</v>
      </c>
      <c r="C329" s="348" t="s">
        <v>2174</v>
      </c>
      <c r="D329" s="348">
        <v>1</v>
      </c>
      <c r="E329" s="348" t="s">
        <v>74</v>
      </c>
      <c r="F329" s="348" t="s">
        <v>2050</v>
      </c>
      <c r="G329" s="348" t="s">
        <v>74</v>
      </c>
    </row>
    <row r="330" spans="1:7">
      <c r="A330" s="348" t="s">
        <v>568</v>
      </c>
      <c r="B330" s="348" t="s">
        <v>653</v>
      </c>
      <c r="C330" s="348" t="s">
        <v>2171</v>
      </c>
      <c r="D330" s="348">
        <v>1</v>
      </c>
      <c r="E330" s="348" t="s">
        <v>74</v>
      </c>
      <c r="F330" s="348" t="s">
        <v>2050</v>
      </c>
      <c r="G330" s="348" t="s">
        <v>74</v>
      </c>
    </row>
    <row r="331" spans="1:7">
      <c r="A331" s="348" t="s">
        <v>571</v>
      </c>
      <c r="B331" s="348" t="s">
        <v>653</v>
      </c>
      <c r="C331" s="348" t="s">
        <v>2171</v>
      </c>
      <c r="D331" s="348">
        <v>1</v>
      </c>
      <c r="E331" s="348" t="s">
        <v>74</v>
      </c>
      <c r="F331" s="348" t="s">
        <v>74</v>
      </c>
      <c r="G331" s="348" t="s">
        <v>74</v>
      </c>
    </row>
    <row r="332" spans="1:7">
      <c r="A332" s="348" t="s">
        <v>574</v>
      </c>
      <c r="B332" s="348" t="s">
        <v>653</v>
      </c>
      <c r="C332" s="348" t="s">
        <v>2171</v>
      </c>
      <c r="D332" s="348">
        <v>1</v>
      </c>
      <c r="E332" s="348" t="s">
        <v>74</v>
      </c>
      <c r="F332" s="348" t="s">
        <v>74</v>
      </c>
      <c r="G332" s="348" t="s">
        <v>74</v>
      </c>
    </row>
    <row r="333" spans="1:7">
      <c r="A333" s="348" t="s">
        <v>577</v>
      </c>
      <c r="B333" s="348" t="s">
        <v>653</v>
      </c>
      <c r="C333" s="348" t="s">
        <v>2171</v>
      </c>
      <c r="D333" s="348">
        <v>1</v>
      </c>
      <c r="E333" s="348" t="s">
        <v>74</v>
      </c>
      <c r="F333" s="348" t="s">
        <v>74</v>
      </c>
      <c r="G333" s="348" t="s">
        <v>74</v>
      </c>
    </row>
    <row r="334" spans="1:7">
      <c r="A334" s="348" t="s">
        <v>580</v>
      </c>
      <c r="B334" s="348" t="s">
        <v>653</v>
      </c>
      <c r="C334" s="348" t="s">
        <v>2171</v>
      </c>
      <c r="D334" s="348">
        <v>1</v>
      </c>
      <c r="E334" s="348" t="s">
        <v>74</v>
      </c>
      <c r="F334" s="348" t="s">
        <v>74</v>
      </c>
      <c r="G334" s="348" t="s">
        <v>74</v>
      </c>
    </row>
    <row r="335" spans="1:7">
      <c r="A335" s="348" t="s">
        <v>583</v>
      </c>
      <c r="B335" s="348" t="s">
        <v>653</v>
      </c>
      <c r="C335" s="348" t="s">
        <v>2171</v>
      </c>
      <c r="D335" s="348">
        <v>1</v>
      </c>
      <c r="E335" s="348" t="s">
        <v>74</v>
      </c>
      <c r="F335" s="348" t="s">
        <v>2050</v>
      </c>
      <c r="G335" s="348" t="s">
        <v>74</v>
      </c>
    </row>
    <row r="336" spans="1:7">
      <c r="A336" s="348" t="s">
        <v>586</v>
      </c>
      <c r="B336" s="348" t="s">
        <v>653</v>
      </c>
      <c r="C336" s="348" t="s">
        <v>2174</v>
      </c>
      <c r="D336" s="348">
        <v>1</v>
      </c>
      <c r="E336" s="348" t="s">
        <v>74</v>
      </c>
      <c r="F336" s="348" t="s">
        <v>2050</v>
      </c>
      <c r="G336" s="348" t="s">
        <v>74</v>
      </c>
    </row>
    <row r="337" spans="1:7">
      <c r="A337" s="348" t="s">
        <v>589</v>
      </c>
      <c r="B337" s="348" t="s">
        <v>653</v>
      </c>
      <c r="C337" s="348" t="s">
        <v>2174</v>
      </c>
      <c r="D337" s="348">
        <v>1</v>
      </c>
      <c r="E337" s="348" t="s">
        <v>74</v>
      </c>
      <c r="F337" s="348" t="s">
        <v>2050</v>
      </c>
      <c r="G337" s="348" t="s">
        <v>74</v>
      </c>
    </row>
    <row r="338" spans="1:7">
      <c r="A338" s="348" t="s">
        <v>593</v>
      </c>
      <c r="B338" s="348" t="s">
        <v>653</v>
      </c>
      <c r="C338" s="348" t="s">
        <v>2171</v>
      </c>
      <c r="D338" s="348">
        <v>1</v>
      </c>
      <c r="E338" s="348" t="s">
        <v>74</v>
      </c>
      <c r="F338" s="348" t="s">
        <v>2050</v>
      </c>
      <c r="G338" s="348" t="s">
        <v>74</v>
      </c>
    </row>
    <row r="339" spans="1:7">
      <c r="A339" s="348" t="s">
        <v>596</v>
      </c>
      <c r="B339" s="348" t="s">
        <v>653</v>
      </c>
      <c r="C339" s="348" t="s">
        <v>2174</v>
      </c>
      <c r="D339" s="348">
        <v>1</v>
      </c>
      <c r="E339" s="348" t="s">
        <v>74</v>
      </c>
      <c r="F339" s="348" t="s">
        <v>2050</v>
      </c>
      <c r="G339" s="348" t="s">
        <v>74</v>
      </c>
    </row>
    <row r="340" spans="1:7">
      <c r="A340" s="348" t="s">
        <v>599</v>
      </c>
      <c r="B340" s="348" t="s">
        <v>653</v>
      </c>
      <c r="C340" s="348" t="s">
        <v>2171</v>
      </c>
      <c r="D340" s="348">
        <v>1</v>
      </c>
      <c r="E340" s="348" t="s">
        <v>74</v>
      </c>
      <c r="F340" s="348" t="s">
        <v>74</v>
      </c>
      <c r="G340" s="348" t="s">
        <v>74</v>
      </c>
    </row>
    <row r="341" spans="1:7">
      <c r="A341" s="348" t="s">
        <v>602</v>
      </c>
      <c r="B341" s="348" t="s">
        <v>653</v>
      </c>
      <c r="C341" s="348" t="s">
        <v>2174</v>
      </c>
      <c r="D341" s="348">
        <v>1</v>
      </c>
      <c r="E341" s="348" t="s">
        <v>74</v>
      </c>
      <c r="F341" s="348" t="s">
        <v>2050</v>
      </c>
      <c r="G341" s="348" t="s">
        <v>74</v>
      </c>
    </row>
    <row r="342" spans="1:7">
      <c r="A342" s="348" t="s">
        <v>605</v>
      </c>
      <c r="B342" s="348" t="s">
        <v>653</v>
      </c>
      <c r="C342" s="348" t="s">
        <v>2171</v>
      </c>
      <c r="D342" s="348">
        <v>1</v>
      </c>
      <c r="E342" s="348" t="s">
        <v>74</v>
      </c>
      <c r="F342" s="348" t="s">
        <v>74</v>
      </c>
      <c r="G342" s="348" t="s">
        <v>74</v>
      </c>
    </row>
    <row r="343" spans="1:7">
      <c r="A343" s="348" t="s">
        <v>614</v>
      </c>
      <c r="B343" s="348" t="s">
        <v>653</v>
      </c>
      <c r="C343" s="348" t="s">
        <v>2174</v>
      </c>
      <c r="D343" s="348">
        <v>1</v>
      </c>
      <c r="E343" s="348" t="s">
        <v>74</v>
      </c>
      <c r="F343" s="348" t="s">
        <v>74</v>
      </c>
      <c r="G343" s="348" t="s">
        <v>74</v>
      </c>
    </row>
    <row r="344" spans="1:7">
      <c r="A344" s="348" t="s">
        <v>617</v>
      </c>
      <c r="B344" s="348" t="s">
        <v>653</v>
      </c>
      <c r="C344" s="348" t="s">
        <v>2171</v>
      </c>
      <c r="D344" s="348">
        <v>1</v>
      </c>
      <c r="E344" s="348" t="s">
        <v>74</v>
      </c>
      <c r="F344" s="348" t="s">
        <v>2050</v>
      </c>
      <c r="G344" s="348" t="s">
        <v>74</v>
      </c>
    </row>
    <row r="345" spans="1:7">
      <c r="A345" s="348" t="s">
        <v>620</v>
      </c>
      <c r="B345" s="348" t="s">
        <v>653</v>
      </c>
      <c r="C345" s="348" t="s">
        <v>2171</v>
      </c>
      <c r="D345" s="348">
        <v>1</v>
      </c>
      <c r="E345" s="348" t="s">
        <v>74</v>
      </c>
      <c r="F345" s="348" t="s">
        <v>2050</v>
      </c>
      <c r="G345" s="348" t="s">
        <v>74</v>
      </c>
    </row>
    <row r="346" spans="1:7">
      <c r="A346" s="348" t="s">
        <v>623</v>
      </c>
      <c r="B346" s="348" t="s">
        <v>653</v>
      </c>
      <c r="C346" s="348" t="s">
        <v>2171</v>
      </c>
      <c r="D346" s="348">
        <v>1</v>
      </c>
      <c r="E346" s="348" t="s">
        <v>74</v>
      </c>
      <c r="F346" s="348" t="s">
        <v>2050</v>
      </c>
      <c r="G346" s="348" t="s">
        <v>74</v>
      </c>
    </row>
    <row r="347" spans="1:7">
      <c r="A347" s="348" t="s">
        <v>626</v>
      </c>
      <c r="B347" s="348" t="s">
        <v>653</v>
      </c>
      <c r="C347" s="348" t="s">
        <v>2171</v>
      </c>
      <c r="D347" s="348">
        <v>1</v>
      </c>
      <c r="E347" s="348" t="s">
        <v>74</v>
      </c>
      <c r="F347" s="348" t="s">
        <v>2050</v>
      </c>
      <c r="G347" s="348" t="s">
        <v>74</v>
      </c>
    </row>
    <row r="348" spans="1:7">
      <c r="A348" s="348" t="s">
        <v>629</v>
      </c>
      <c r="B348" s="348" t="s">
        <v>653</v>
      </c>
      <c r="C348" s="348" t="s">
        <v>2171</v>
      </c>
      <c r="D348" s="348">
        <v>1</v>
      </c>
      <c r="E348" s="348" t="s">
        <v>74</v>
      </c>
      <c r="F348" s="348" t="s">
        <v>2050</v>
      </c>
      <c r="G348" s="348" t="s">
        <v>74</v>
      </c>
    </row>
    <row r="349" spans="1:7">
      <c r="A349" s="348" t="s">
        <v>632</v>
      </c>
      <c r="B349" s="348" t="s">
        <v>653</v>
      </c>
      <c r="C349" s="348" t="s">
        <v>2171</v>
      </c>
      <c r="D349" s="348">
        <v>1</v>
      </c>
      <c r="E349" s="348" t="s">
        <v>74</v>
      </c>
      <c r="F349" s="348" t="s">
        <v>74</v>
      </c>
      <c r="G349" s="348" t="s">
        <v>74</v>
      </c>
    </row>
    <row r="350" spans="1:7">
      <c r="A350" s="348" t="s">
        <v>635</v>
      </c>
      <c r="B350" s="348" t="s">
        <v>653</v>
      </c>
      <c r="C350" s="348" t="s">
        <v>2171</v>
      </c>
      <c r="D350" s="348">
        <v>1</v>
      </c>
      <c r="E350" s="348" t="s">
        <v>74</v>
      </c>
      <c r="F350" s="348" t="s">
        <v>2050</v>
      </c>
      <c r="G350" s="348" t="s">
        <v>74</v>
      </c>
    </row>
    <row r="351" spans="1:7">
      <c r="A351" s="348" t="s">
        <v>638</v>
      </c>
      <c r="B351" s="348" t="s">
        <v>653</v>
      </c>
      <c r="C351" s="348" t="s">
        <v>2171</v>
      </c>
      <c r="D351" s="348">
        <v>1</v>
      </c>
      <c r="E351" s="348" t="s">
        <v>74</v>
      </c>
      <c r="F351" s="348" t="s">
        <v>74</v>
      </c>
      <c r="G351" s="348" t="s">
        <v>74</v>
      </c>
    </row>
    <row r="352" spans="1:7">
      <c r="A352" s="348" t="s">
        <v>641</v>
      </c>
      <c r="B352" s="348" t="s">
        <v>653</v>
      </c>
      <c r="C352" s="348" t="s">
        <v>2171</v>
      </c>
      <c r="D352" s="348">
        <v>1</v>
      </c>
      <c r="E352" s="348" t="s">
        <v>74</v>
      </c>
      <c r="F352" s="348" t="s">
        <v>74</v>
      </c>
      <c r="G352" s="348" t="s">
        <v>74</v>
      </c>
    </row>
    <row r="353" spans="1:7">
      <c r="A353" s="348" t="s">
        <v>644</v>
      </c>
      <c r="B353" s="348" t="s">
        <v>653</v>
      </c>
      <c r="C353" s="348" t="s">
        <v>2171</v>
      </c>
      <c r="D353" s="348">
        <v>1</v>
      </c>
      <c r="E353" s="348" t="s">
        <v>74</v>
      </c>
      <c r="F353" s="348" t="s">
        <v>2050</v>
      </c>
      <c r="G353" s="348" t="s">
        <v>74</v>
      </c>
    </row>
    <row r="354" spans="1:7">
      <c r="A354" s="348" t="s">
        <v>647</v>
      </c>
      <c r="B354" s="348" t="s">
        <v>653</v>
      </c>
      <c r="C354" s="348" t="s">
        <v>2171</v>
      </c>
      <c r="D354" s="348">
        <v>1</v>
      </c>
      <c r="E354" s="348" t="s">
        <v>74</v>
      </c>
      <c r="F354" s="348" t="s">
        <v>2050</v>
      </c>
      <c r="G354" s="348" t="s">
        <v>74</v>
      </c>
    </row>
    <row r="355" spans="1:7">
      <c r="A355" s="348" t="s">
        <v>650</v>
      </c>
      <c r="B355" s="348" t="s">
        <v>653</v>
      </c>
      <c r="C355" s="348" t="s">
        <v>2171</v>
      </c>
      <c r="D355" s="348">
        <v>1</v>
      </c>
      <c r="E355" s="348" t="s">
        <v>74</v>
      </c>
      <c r="F355" s="348" t="s">
        <v>74</v>
      </c>
      <c r="G355" s="348" t="s">
        <v>74</v>
      </c>
    </row>
    <row r="356" spans="1:7">
      <c r="A356" s="348" t="s">
        <v>2121</v>
      </c>
      <c r="B356" s="348" t="s">
        <v>653</v>
      </c>
      <c r="C356" s="348" t="s">
        <v>2171</v>
      </c>
      <c r="D356" s="348">
        <v>1</v>
      </c>
      <c r="E356" s="196" t="s">
        <v>74</v>
      </c>
      <c r="F356" s="348" t="s">
        <v>2050</v>
      </c>
      <c r="G356" s="348" t="s">
        <v>74</v>
      </c>
    </row>
    <row r="357" spans="1:7">
      <c r="A357" s="348" t="s">
        <v>2021</v>
      </c>
      <c r="B357" s="348" t="s">
        <v>653</v>
      </c>
      <c r="C357" s="348" t="s">
        <v>2185</v>
      </c>
      <c r="D357" s="348">
        <v>1</v>
      </c>
      <c r="F357" s="348" t="s">
        <v>74</v>
      </c>
      <c r="G357" s="348" t="s">
        <v>74</v>
      </c>
    </row>
    <row r="358" spans="1:7">
      <c r="A358" s="348" t="s">
        <v>2019</v>
      </c>
      <c r="B358" s="348" t="s">
        <v>653</v>
      </c>
      <c r="C358" s="348" t="s">
        <v>2185</v>
      </c>
      <c r="D358" s="348">
        <v>1</v>
      </c>
      <c r="F358" s="348" t="s">
        <v>74</v>
      </c>
      <c r="G358" s="348" t="s">
        <v>74</v>
      </c>
    </row>
    <row r="359" spans="1:7">
      <c r="A359" s="348" t="s">
        <v>2112</v>
      </c>
      <c r="B359" s="348" t="s">
        <v>653</v>
      </c>
      <c r="C359" s="348" t="s">
        <v>2171</v>
      </c>
      <c r="D359" s="348">
        <v>1</v>
      </c>
      <c r="E359" s="196" t="s">
        <v>74</v>
      </c>
      <c r="F359" s="348" t="s">
        <v>2050</v>
      </c>
      <c r="G359" s="348" t="s">
        <v>74</v>
      </c>
    </row>
    <row r="360" spans="1:7">
      <c r="A360" s="348" t="s">
        <v>2113</v>
      </c>
      <c r="B360" s="348" t="s">
        <v>653</v>
      </c>
      <c r="C360" s="348" t="s">
        <v>2171</v>
      </c>
      <c r="D360" s="348">
        <v>1</v>
      </c>
      <c r="E360" s="196" t="s">
        <v>74</v>
      </c>
      <c r="F360" s="348" t="s">
        <v>74</v>
      </c>
      <c r="G360" s="348" t="s">
        <v>74</v>
      </c>
    </row>
    <row r="361" spans="1:7">
      <c r="A361" s="348" t="s">
        <v>2114</v>
      </c>
      <c r="B361" s="348" t="s">
        <v>653</v>
      </c>
      <c r="C361" s="348" t="s">
        <v>2171</v>
      </c>
      <c r="D361" s="348">
        <v>1</v>
      </c>
      <c r="E361" s="196" t="s">
        <v>74</v>
      </c>
      <c r="F361" s="348" t="s">
        <v>2050</v>
      </c>
      <c r="G361" s="348" t="s">
        <v>74</v>
      </c>
    </row>
    <row r="362" spans="1:7">
      <c r="A362" s="348" t="s">
        <v>2115</v>
      </c>
      <c r="B362" s="348" t="s">
        <v>653</v>
      </c>
      <c r="C362" s="348" t="s">
        <v>2171</v>
      </c>
      <c r="D362" s="348">
        <v>1</v>
      </c>
      <c r="E362" s="196" t="s">
        <v>74</v>
      </c>
      <c r="F362" s="348" t="s">
        <v>2050</v>
      </c>
      <c r="G362" s="348" t="s">
        <v>74</v>
      </c>
    </row>
    <row r="363" spans="1:7">
      <c r="A363" s="348" t="s">
        <v>781</v>
      </c>
      <c r="B363" s="348" t="s">
        <v>653</v>
      </c>
      <c r="C363" s="348" t="s">
        <v>2175</v>
      </c>
      <c r="D363" s="348">
        <v>1</v>
      </c>
      <c r="E363" s="348" t="s">
        <v>74</v>
      </c>
      <c r="F363" s="348" t="s">
        <v>2050</v>
      </c>
      <c r="G363" s="348" t="s">
        <v>74</v>
      </c>
    </row>
    <row r="364" spans="1:7">
      <c r="A364" s="348" t="s">
        <v>783</v>
      </c>
      <c r="B364" s="348" t="s">
        <v>653</v>
      </c>
      <c r="C364" s="348" t="s">
        <v>2175</v>
      </c>
      <c r="D364" s="348">
        <v>1</v>
      </c>
      <c r="E364" s="348" t="s">
        <v>74</v>
      </c>
      <c r="F364" s="348" t="s">
        <v>74</v>
      </c>
      <c r="G364" s="348" t="s">
        <v>74</v>
      </c>
    </row>
    <row r="365" spans="1:7">
      <c r="A365" s="348" t="s">
        <v>784</v>
      </c>
      <c r="B365" s="348" t="s">
        <v>653</v>
      </c>
      <c r="C365" s="348" t="s">
        <v>2175</v>
      </c>
      <c r="D365" s="348">
        <v>1</v>
      </c>
      <c r="E365" s="348" t="s">
        <v>74</v>
      </c>
      <c r="F365" s="348" t="s">
        <v>74</v>
      </c>
      <c r="G365" s="348" t="s">
        <v>74</v>
      </c>
    </row>
    <row r="366" spans="1:7">
      <c r="A366" s="348" t="s">
        <v>785</v>
      </c>
      <c r="B366" s="348" t="s">
        <v>653</v>
      </c>
      <c r="C366" s="348" t="s">
        <v>2175</v>
      </c>
      <c r="D366" s="348">
        <v>1</v>
      </c>
      <c r="E366" s="348" t="s">
        <v>74</v>
      </c>
      <c r="F366" s="348" t="s">
        <v>74</v>
      </c>
      <c r="G366" s="348" t="s">
        <v>74</v>
      </c>
    </row>
    <row r="367" spans="1:7">
      <c r="A367" s="348" t="s">
        <v>786</v>
      </c>
      <c r="B367" s="348" t="s">
        <v>653</v>
      </c>
      <c r="C367" s="348" t="s">
        <v>2175</v>
      </c>
      <c r="D367" s="348">
        <v>1</v>
      </c>
      <c r="E367" s="348" t="s">
        <v>74</v>
      </c>
      <c r="F367" s="348" t="s">
        <v>74</v>
      </c>
      <c r="G367" s="348" t="s">
        <v>74</v>
      </c>
    </row>
    <row r="368" spans="1:7">
      <c r="A368" s="348" t="s">
        <v>787</v>
      </c>
      <c r="B368" s="348" t="s">
        <v>653</v>
      </c>
      <c r="C368" s="348" t="s">
        <v>2175</v>
      </c>
      <c r="D368" s="348">
        <v>1</v>
      </c>
      <c r="E368" s="348" t="s">
        <v>74</v>
      </c>
      <c r="F368" s="348" t="s">
        <v>2050</v>
      </c>
      <c r="G368" s="348" t="s">
        <v>74</v>
      </c>
    </row>
    <row r="369" spans="1:7">
      <c r="A369" s="348" t="s">
        <v>788</v>
      </c>
      <c r="B369" s="348" t="s">
        <v>653</v>
      </c>
      <c r="C369" s="348" t="s">
        <v>2175</v>
      </c>
      <c r="D369" s="348">
        <v>1</v>
      </c>
      <c r="E369" s="348" t="s">
        <v>74</v>
      </c>
      <c r="F369" s="348" t="s">
        <v>74</v>
      </c>
      <c r="G369" s="348" t="s">
        <v>74</v>
      </c>
    </row>
    <row r="370" spans="1:7">
      <c r="A370" s="348" t="s">
        <v>789</v>
      </c>
      <c r="B370" s="348" t="s">
        <v>653</v>
      </c>
      <c r="C370" s="348" t="s">
        <v>2175</v>
      </c>
      <c r="D370" s="348">
        <v>1</v>
      </c>
      <c r="E370" s="348" t="s">
        <v>74</v>
      </c>
      <c r="F370" s="348" t="s">
        <v>74</v>
      </c>
      <c r="G370" s="348" t="s">
        <v>74</v>
      </c>
    </row>
    <row r="371" spans="1:7">
      <c r="A371" s="348" t="s">
        <v>790</v>
      </c>
      <c r="B371" s="348" t="s">
        <v>653</v>
      </c>
      <c r="C371" s="348" t="s">
        <v>2175</v>
      </c>
      <c r="D371" s="348">
        <v>1</v>
      </c>
      <c r="E371" s="348" t="s">
        <v>74</v>
      </c>
      <c r="F371" s="348" t="s">
        <v>74</v>
      </c>
      <c r="G371" s="348" t="s">
        <v>74</v>
      </c>
    </row>
    <row r="372" spans="1:7">
      <c r="A372" s="348" t="s">
        <v>526</v>
      </c>
      <c r="B372" s="348" t="s">
        <v>653</v>
      </c>
      <c r="C372" s="348" t="s">
        <v>2171</v>
      </c>
      <c r="D372" s="348">
        <v>3</v>
      </c>
      <c r="E372" s="348" t="s">
        <v>74</v>
      </c>
      <c r="F372" s="348" t="s">
        <v>2050</v>
      </c>
      <c r="G372" s="348" t="s">
        <v>74</v>
      </c>
    </row>
    <row r="373" spans="1:7">
      <c r="A373" s="348" t="s">
        <v>2078</v>
      </c>
      <c r="B373" s="348" t="s">
        <v>653</v>
      </c>
      <c r="C373" s="348" t="s">
        <v>2171</v>
      </c>
      <c r="D373" s="348">
        <v>6</v>
      </c>
      <c r="E373" s="196" t="s">
        <v>74</v>
      </c>
      <c r="F373" s="348" t="s">
        <v>2050</v>
      </c>
      <c r="G373" s="348" t="s">
        <v>74</v>
      </c>
    </row>
    <row r="374" spans="1:7">
      <c r="A374" s="348" t="s">
        <v>2079</v>
      </c>
      <c r="B374" s="348" t="s">
        <v>653</v>
      </c>
      <c r="C374" s="348" t="s">
        <v>2171</v>
      </c>
      <c r="D374" s="348">
        <v>6</v>
      </c>
      <c r="F374" s="348" t="s">
        <v>74</v>
      </c>
      <c r="G374" s="348" t="s">
        <v>74</v>
      </c>
    </row>
    <row r="375" spans="1:7">
      <c r="A375" s="348" t="s">
        <v>2080</v>
      </c>
      <c r="B375" s="348" t="s">
        <v>653</v>
      </c>
      <c r="C375" s="348" t="s">
        <v>2171</v>
      </c>
      <c r="D375" s="348">
        <v>6</v>
      </c>
      <c r="E375" s="196" t="s">
        <v>74</v>
      </c>
      <c r="F375" s="348" t="s">
        <v>74</v>
      </c>
      <c r="G375" s="348" t="s">
        <v>74</v>
      </c>
    </row>
    <row r="376" spans="1:7">
      <c r="A376" s="348" t="s">
        <v>1110</v>
      </c>
      <c r="B376" s="348" t="s">
        <v>653</v>
      </c>
      <c r="C376" s="348" t="s">
        <v>2185</v>
      </c>
      <c r="D376" s="348">
        <v>6</v>
      </c>
      <c r="E376" s="348" t="s">
        <v>74</v>
      </c>
      <c r="F376" s="348" t="s">
        <v>74</v>
      </c>
      <c r="G376" s="348" t="s">
        <v>74</v>
      </c>
    </row>
    <row r="377" spans="1:7">
      <c r="A377" s="348" t="s">
        <v>1030</v>
      </c>
      <c r="B377" s="348" t="s">
        <v>653</v>
      </c>
      <c r="C377" s="348" t="s">
        <v>2185</v>
      </c>
      <c r="D377" s="348">
        <v>6</v>
      </c>
      <c r="E377" s="348" t="s">
        <v>74</v>
      </c>
      <c r="F377" s="348" t="s">
        <v>74</v>
      </c>
      <c r="G377" s="348" t="s">
        <v>74</v>
      </c>
    </row>
    <row r="378" spans="1:7">
      <c r="A378" s="348" t="s">
        <v>1032</v>
      </c>
      <c r="B378" s="348" t="s">
        <v>653</v>
      </c>
      <c r="C378" s="348" t="s">
        <v>2185</v>
      </c>
      <c r="D378" s="348">
        <v>6</v>
      </c>
      <c r="E378" s="348" t="s">
        <v>74</v>
      </c>
      <c r="F378" s="348" t="s">
        <v>74</v>
      </c>
      <c r="G378" s="348" t="s">
        <v>74</v>
      </c>
    </row>
    <row r="379" spans="1:7">
      <c r="A379" s="348" t="s">
        <v>1033</v>
      </c>
      <c r="B379" s="348" t="s">
        <v>653</v>
      </c>
      <c r="C379" s="348" t="s">
        <v>2185</v>
      </c>
      <c r="D379" s="348">
        <v>6</v>
      </c>
      <c r="E379" s="348" t="s">
        <v>74</v>
      </c>
      <c r="F379" s="348" t="s">
        <v>74</v>
      </c>
      <c r="G379" s="348" t="s">
        <v>74</v>
      </c>
    </row>
    <row r="380" spans="1:7">
      <c r="A380" s="348" t="s">
        <v>1034</v>
      </c>
      <c r="B380" s="348" t="s">
        <v>653</v>
      </c>
      <c r="C380" s="348" t="s">
        <v>2185</v>
      </c>
      <c r="D380" s="348">
        <v>6</v>
      </c>
      <c r="E380" s="348" t="s">
        <v>74</v>
      </c>
      <c r="F380" s="348" t="s">
        <v>74</v>
      </c>
      <c r="G380" s="348" t="s">
        <v>74</v>
      </c>
    </row>
    <row r="381" spans="1:7">
      <c r="A381" s="348" t="s">
        <v>1035</v>
      </c>
      <c r="B381" s="348" t="s">
        <v>653</v>
      </c>
      <c r="C381" s="348" t="s">
        <v>2185</v>
      </c>
      <c r="D381" s="348">
        <v>6</v>
      </c>
      <c r="E381" s="348" t="s">
        <v>74</v>
      </c>
      <c r="F381" s="348" t="s">
        <v>74</v>
      </c>
      <c r="G381" s="348" t="s">
        <v>74</v>
      </c>
    </row>
    <row r="382" spans="1:7">
      <c r="A382" s="348" t="s">
        <v>1038</v>
      </c>
      <c r="B382" s="348" t="s">
        <v>653</v>
      </c>
      <c r="C382" s="348" t="s">
        <v>2185</v>
      </c>
      <c r="D382" s="348">
        <v>6</v>
      </c>
      <c r="E382" s="348" t="s">
        <v>74</v>
      </c>
      <c r="F382" s="348" t="s">
        <v>74</v>
      </c>
      <c r="G382" s="348" t="s">
        <v>74</v>
      </c>
    </row>
    <row r="383" spans="1:7">
      <c r="A383" s="348" t="s">
        <v>1039</v>
      </c>
      <c r="B383" s="348" t="s">
        <v>653</v>
      </c>
      <c r="C383" s="348" t="s">
        <v>2185</v>
      </c>
      <c r="D383" s="348">
        <v>6</v>
      </c>
      <c r="E383" s="348" t="s">
        <v>74</v>
      </c>
      <c r="F383" s="348" t="s">
        <v>74</v>
      </c>
      <c r="G383" s="348" t="s">
        <v>74</v>
      </c>
    </row>
    <row r="384" spans="1:7">
      <c r="A384" s="348" t="s">
        <v>1022</v>
      </c>
      <c r="B384" s="348" t="s">
        <v>653</v>
      </c>
      <c r="C384" s="348" t="s">
        <v>2185</v>
      </c>
      <c r="D384" s="348">
        <v>6</v>
      </c>
      <c r="E384" s="348" t="s">
        <v>74</v>
      </c>
      <c r="F384" s="348" t="s">
        <v>74</v>
      </c>
      <c r="G384" s="348" t="s">
        <v>74</v>
      </c>
    </row>
    <row r="385" spans="1:7">
      <c r="A385" s="348" t="s">
        <v>1040</v>
      </c>
      <c r="B385" s="348" t="s">
        <v>653</v>
      </c>
      <c r="C385" s="348" t="s">
        <v>2185</v>
      </c>
      <c r="D385" s="348">
        <v>6</v>
      </c>
      <c r="E385" s="348" t="s">
        <v>74</v>
      </c>
      <c r="F385" s="348" t="s">
        <v>74</v>
      </c>
      <c r="G385" s="348" t="s">
        <v>74</v>
      </c>
    </row>
    <row r="386" spans="1:7">
      <c r="A386" s="348" t="s">
        <v>1041</v>
      </c>
      <c r="B386" s="348" t="s">
        <v>653</v>
      </c>
      <c r="C386" s="348" t="s">
        <v>2185</v>
      </c>
      <c r="D386" s="348">
        <v>6</v>
      </c>
      <c r="E386" s="348" t="s">
        <v>74</v>
      </c>
      <c r="F386" s="348" t="s">
        <v>74</v>
      </c>
      <c r="G386" s="348" t="s">
        <v>74</v>
      </c>
    </row>
    <row r="387" spans="1:7">
      <c r="A387" s="348" t="s">
        <v>1042</v>
      </c>
      <c r="B387" s="348" t="s">
        <v>653</v>
      </c>
      <c r="C387" s="348" t="s">
        <v>2185</v>
      </c>
      <c r="D387" s="348">
        <v>6</v>
      </c>
      <c r="E387" s="348" t="s">
        <v>74</v>
      </c>
      <c r="F387" s="348" t="s">
        <v>74</v>
      </c>
      <c r="G387" s="348" t="s">
        <v>74</v>
      </c>
    </row>
    <row r="388" spans="1:7">
      <c r="A388" s="348" t="s">
        <v>1043</v>
      </c>
      <c r="B388" s="348" t="s">
        <v>653</v>
      </c>
      <c r="C388" s="348" t="s">
        <v>2185</v>
      </c>
      <c r="D388" s="348">
        <v>6</v>
      </c>
      <c r="E388" s="348" t="s">
        <v>74</v>
      </c>
      <c r="F388" s="348" t="s">
        <v>74</v>
      </c>
      <c r="G388" s="348" t="s">
        <v>74</v>
      </c>
    </row>
    <row r="389" spans="1:7">
      <c r="A389" s="348" t="s">
        <v>1044</v>
      </c>
      <c r="B389" s="348" t="s">
        <v>653</v>
      </c>
      <c r="C389" s="348" t="s">
        <v>2185</v>
      </c>
      <c r="D389" s="348">
        <v>6</v>
      </c>
      <c r="E389" s="348" t="s">
        <v>74</v>
      </c>
      <c r="F389" s="348" t="s">
        <v>74</v>
      </c>
      <c r="G389" s="348" t="s">
        <v>74</v>
      </c>
    </row>
    <row r="390" spans="1:7">
      <c r="A390" s="348" t="s">
        <v>1045</v>
      </c>
      <c r="B390" s="348" t="s">
        <v>653</v>
      </c>
      <c r="C390" s="348" t="s">
        <v>2185</v>
      </c>
      <c r="D390" s="348">
        <v>6</v>
      </c>
      <c r="E390" s="348" t="s">
        <v>74</v>
      </c>
      <c r="F390" s="348" t="s">
        <v>74</v>
      </c>
      <c r="G390" s="348" t="s">
        <v>74</v>
      </c>
    </row>
    <row r="391" spans="1:7">
      <c r="A391" s="348" t="s">
        <v>1047</v>
      </c>
      <c r="B391" s="348" t="s">
        <v>653</v>
      </c>
      <c r="C391" s="348" t="s">
        <v>2185</v>
      </c>
      <c r="D391" s="348">
        <v>6</v>
      </c>
      <c r="E391" s="348" t="s">
        <v>74</v>
      </c>
      <c r="F391" s="348" t="s">
        <v>2050</v>
      </c>
      <c r="G391" s="348" t="s">
        <v>74</v>
      </c>
    </row>
    <row r="392" spans="1:7">
      <c r="A392" s="348" t="s">
        <v>1048</v>
      </c>
      <c r="B392" s="348" t="s">
        <v>653</v>
      </c>
      <c r="C392" s="348" t="s">
        <v>2185</v>
      </c>
      <c r="D392" s="348">
        <v>6</v>
      </c>
      <c r="E392" s="348" t="s">
        <v>74</v>
      </c>
      <c r="F392" s="348" t="s">
        <v>2050</v>
      </c>
      <c r="G392" s="348" t="s">
        <v>74</v>
      </c>
    </row>
    <row r="393" spans="1:7">
      <c r="A393" s="348" t="s">
        <v>1049</v>
      </c>
      <c r="B393" s="348" t="s">
        <v>653</v>
      </c>
      <c r="C393" s="348" t="s">
        <v>2185</v>
      </c>
      <c r="D393" s="348">
        <v>6</v>
      </c>
      <c r="E393" s="348" t="s">
        <v>74</v>
      </c>
      <c r="F393" s="348" t="s">
        <v>2050</v>
      </c>
      <c r="G393" s="348" t="s">
        <v>74</v>
      </c>
    </row>
    <row r="394" spans="1:7">
      <c r="A394" s="348" t="s">
        <v>1023</v>
      </c>
      <c r="B394" s="348" t="s">
        <v>653</v>
      </c>
      <c r="C394" s="348" t="s">
        <v>2185</v>
      </c>
      <c r="D394" s="348">
        <v>6</v>
      </c>
      <c r="E394" s="348" t="s">
        <v>74</v>
      </c>
      <c r="F394" s="348" t="s">
        <v>74</v>
      </c>
      <c r="G394" s="348" t="s">
        <v>74</v>
      </c>
    </row>
    <row r="395" spans="1:7">
      <c r="A395" s="348" t="s">
        <v>1050</v>
      </c>
      <c r="B395" s="348" t="s">
        <v>653</v>
      </c>
      <c r="C395" s="348" t="s">
        <v>2185</v>
      </c>
      <c r="D395" s="348">
        <v>6</v>
      </c>
      <c r="E395" s="348" t="s">
        <v>74</v>
      </c>
      <c r="F395" s="348" t="s">
        <v>74</v>
      </c>
      <c r="G395" s="348" t="s">
        <v>74</v>
      </c>
    </row>
    <row r="396" spans="1:7">
      <c r="A396" s="348" t="s">
        <v>1024</v>
      </c>
      <c r="B396" s="348" t="s">
        <v>653</v>
      </c>
      <c r="C396" s="348" t="s">
        <v>2185</v>
      </c>
      <c r="D396" s="348">
        <v>6</v>
      </c>
      <c r="E396" s="348" t="s">
        <v>74</v>
      </c>
      <c r="F396" s="348" t="s">
        <v>74</v>
      </c>
      <c r="G396" s="348" t="s">
        <v>74</v>
      </c>
    </row>
    <row r="397" spans="1:7">
      <c r="A397" s="348" t="s">
        <v>1051</v>
      </c>
      <c r="B397" s="348" t="s">
        <v>653</v>
      </c>
      <c r="C397" s="348" t="s">
        <v>2185</v>
      </c>
      <c r="D397" s="348">
        <v>6</v>
      </c>
      <c r="E397" s="348" t="s">
        <v>74</v>
      </c>
      <c r="F397" s="348" t="s">
        <v>74</v>
      </c>
      <c r="G397" s="348" t="s">
        <v>74</v>
      </c>
    </row>
    <row r="398" spans="1:7">
      <c r="A398" s="348" t="s">
        <v>1052</v>
      </c>
      <c r="B398" s="348" t="s">
        <v>653</v>
      </c>
      <c r="C398" s="348" t="s">
        <v>2185</v>
      </c>
      <c r="D398" s="348">
        <v>6</v>
      </c>
      <c r="E398" s="348" t="s">
        <v>74</v>
      </c>
      <c r="F398" s="348" t="s">
        <v>74</v>
      </c>
      <c r="G398" s="348" t="s">
        <v>74</v>
      </c>
    </row>
    <row r="399" spans="1:7">
      <c r="A399" s="348" t="s">
        <v>1053</v>
      </c>
      <c r="B399" s="348" t="s">
        <v>653</v>
      </c>
      <c r="C399" s="348" t="s">
        <v>2185</v>
      </c>
      <c r="D399" s="348">
        <v>6</v>
      </c>
      <c r="E399" s="348" t="s">
        <v>74</v>
      </c>
      <c r="F399" s="348" t="s">
        <v>2050</v>
      </c>
      <c r="G399" s="348" t="s">
        <v>74</v>
      </c>
    </row>
    <row r="400" spans="1:7">
      <c r="A400" s="348" t="s">
        <v>1054</v>
      </c>
      <c r="B400" s="348" t="s">
        <v>653</v>
      </c>
      <c r="C400" s="348" t="s">
        <v>2185</v>
      </c>
      <c r="D400" s="348">
        <v>6</v>
      </c>
      <c r="E400" s="348" t="s">
        <v>74</v>
      </c>
      <c r="F400" s="348" t="s">
        <v>74</v>
      </c>
      <c r="G400" s="348" t="s">
        <v>74</v>
      </c>
    </row>
    <row r="401" spans="1:7">
      <c r="A401" s="348" t="s">
        <v>1055</v>
      </c>
      <c r="B401" s="348" t="s">
        <v>653</v>
      </c>
      <c r="C401" s="348" t="s">
        <v>2185</v>
      </c>
      <c r="D401" s="348">
        <v>6</v>
      </c>
      <c r="E401" s="348" t="s">
        <v>74</v>
      </c>
      <c r="F401" s="348" t="s">
        <v>74</v>
      </c>
      <c r="G401" s="348" t="s">
        <v>74</v>
      </c>
    </row>
    <row r="402" spans="1:7">
      <c r="A402" s="348" t="s">
        <v>1056</v>
      </c>
      <c r="B402" s="348" t="s">
        <v>653</v>
      </c>
      <c r="C402" s="348" t="s">
        <v>2185</v>
      </c>
      <c r="D402" s="348">
        <v>6</v>
      </c>
      <c r="E402" s="348" t="s">
        <v>74</v>
      </c>
      <c r="F402" s="348" t="s">
        <v>74</v>
      </c>
      <c r="G402" s="348" t="s">
        <v>74</v>
      </c>
    </row>
    <row r="403" spans="1:7">
      <c r="A403" s="348" t="s">
        <v>1057</v>
      </c>
      <c r="B403" s="348" t="s">
        <v>653</v>
      </c>
      <c r="C403" s="348" t="s">
        <v>2185</v>
      </c>
      <c r="D403" s="348">
        <v>6</v>
      </c>
      <c r="E403" s="348" t="s">
        <v>74</v>
      </c>
      <c r="F403" s="348" t="s">
        <v>74</v>
      </c>
      <c r="G403" s="348" t="s">
        <v>74</v>
      </c>
    </row>
    <row r="404" spans="1:7">
      <c r="A404" s="348" t="s">
        <v>1058</v>
      </c>
      <c r="B404" s="348" t="s">
        <v>653</v>
      </c>
      <c r="C404" s="348" t="s">
        <v>2185</v>
      </c>
      <c r="D404" s="348">
        <v>6</v>
      </c>
      <c r="E404" s="348" t="s">
        <v>74</v>
      </c>
      <c r="F404" s="348" t="s">
        <v>74</v>
      </c>
      <c r="G404" s="348" t="s">
        <v>74</v>
      </c>
    </row>
    <row r="405" spans="1:7">
      <c r="A405" s="348" t="s">
        <v>1059</v>
      </c>
      <c r="B405" s="348" t="s">
        <v>653</v>
      </c>
      <c r="C405" s="348" t="s">
        <v>2185</v>
      </c>
      <c r="D405" s="348">
        <v>6</v>
      </c>
      <c r="E405" s="348" t="s">
        <v>74</v>
      </c>
      <c r="F405" s="348" t="s">
        <v>74</v>
      </c>
      <c r="G405" s="348" t="s">
        <v>74</v>
      </c>
    </row>
    <row r="406" spans="1:7">
      <c r="A406" s="348" t="s">
        <v>1025</v>
      </c>
      <c r="B406" s="348" t="s">
        <v>653</v>
      </c>
      <c r="C406" s="348" t="s">
        <v>2185</v>
      </c>
      <c r="D406" s="348">
        <v>6</v>
      </c>
      <c r="E406" s="348" t="s">
        <v>74</v>
      </c>
      <c r="F406" s="348" t="s">
        <v>74</v>
      </c>
      <c r="G406" s="348" t="s">
        <v>74</v>
      </c>
    </row>
    <row r="407" spans="1:7">
      <c r="A407" s="348" t="s">
        <v>1060</v>
      </c>
      <c r="B407" s="348" t="s">
        <v>653</v>
      </c>
      <c r="C407" s="348" t="s">
        <v>2185</v>
      </c>
      <c r="D407" s="348">
        <v>6</v>
      </c>
      <c r="E407" s="348" t="s">
        <v>74</v>
      </c>
      <c r="F407" s="348" t="s">
        <v>74</v>
      </c>
      <c r="G407" s="348" t="s">
        <v>74</v>
      </c>
    </row>
    <row r="408" spans="1:7">
      <c r="A408" s="348" t="s">
        <v>1061</v>
      </c>
      <c r="B408" s="348" t="s">
        <v>653</v>
      </c>
      <c r="C408" s="348" t="s">
        <v>2185</v>
      </c>
      <c r="D408" s="348">
        <v>6</v>
      </c>
      <c r="E408" s="348" t="s">
        <v>74</v>
      </c>
      <c r="F408" s="348" t="s">
        <v>74</v>
      </c>
      <c r="G408" s="348" t="s">
        <v>74</v>
      </c>
    </row>
    <row r="409" spans="1:7">
      <c r="A409" s="348" t="s">
        <v>1062</v>
      </c>
      <c r="B409" s="348" t="s">
        <v>653</v>
      </c>
      <c r="C409" s="348" t="s">
        <v>2185</v>
      </c>
      <c r="D409" s="348">
        <v>6</v>
      </c>
      <c r="E409" s="348" t="s">
        <v>74</v>
      </c>
      <c r="F409" s="348" t="s">
        <v>74</v>
      </c>
      <c r="G409" s="348" t="s">
        <v>74</v>
      </c>
    </row>
    <row r="410" spans="1:7">
      <c r="A410" s="348" t="s">
        <v>1063</v>
      </c>
      <c r="B410" s="348" t="s">
        <v>653</v>
      </c>
      <c r="C410" s="348" t="s">
        <v>2185</v>
      </c>
      <c r="D410" s="348">
        <v>6</v>
      </c>
      <c r="E410" s="348" t="s">
        <v>74</v>
      </c>
      <c r="F410" s="348" t="s">
        <v>74</v>
      </c>
      <c r="G410" s="348" t="s">
        <v>74</v>
      </c>
    </row>
    <row r="411" spans="1:7">
      <c r="A411" s="348" t="s">
        <v>1064</v>
      </c>
      <c r="B411" s="348" t="s">
        <v>653</v>
      </c>
      <c r="C411" s="348" t="s">
        <v>2185</v>
      </c>
      <c r="D411" s="348">
        <v>6</v>
      </c>
      <c r="E411" s="348" t="s">
        <v>74</v>
      </c>
      <c r="F411" s="348" t="s">
        <v>74</v>
      </c>
      <c r="G411" s="348" t="s">
        <v>74</v>
      </c>
    </row>
    <row r="412" spans="1:7">
      <c r="A412" s="348" t="s">
        <v>1065</v>
      </c>
      <c r="B412" s="348" t="s">
        <v>653</v>
      </c>
      <c r="C412" s="348" t="s">
        <v>2185</v>
      </c>
      <c r="D412" s="348">
        <v>6</v>
      </c>
      <c r="E412" s="348" t="s">
        <v>74</v>
      </c>
      <c r="F412" s="348" t="s">
        <v>74</v>
      </c>
      <c r="G412" s="348" t="s">
        <v>74</v>
      </c>
    </row>
    <row r="413" spans="1:7">
      <c r="A413" s="348" t="s">
        <v>1066</v>
      </c>
      <c r="B413" s="348" t="s">
        <v>653</v>
      </c>
      <c r="C413" s="348" t="s">
        <v>2185</v>
      </c>
      <c r="D413" s="348">
        <v>6</v>
      </c>
      <c r="E413" s="348" t="s">
        <v>74</v>
      </c>
      <c r="F413" s="348" t="s">
        <v>74</v>
      </c>
      <c r="G413" s="348" t="s">
        <v>74</v>
      </c>
    </row>
    <row r="414" spans="1:7">
      <c r="A414" s="348" t="s">
        <v>1067</v>
      </c>
      <c r="B414" s="348" t="s">
        <v>653</v>
      </c>
      <c r="C414" s="348" t="s">
        <v>2185</v>
      </c>
      <c r="D414" s="348">
        <v>6</v>
      </c>
      <c r="E414" s="348" t="s">
        <v>74</v>
      </c>
      <c r="F414" s="348" t="s">
        <v>74</v>
      </c>
      <c r="G414" s="348" t="s">
        <v>74</v>
      </c>
    </row>
    <row r="415" spans="1:7">
      <c r="A415" s="348" t="s">
        <v>1068</v>
      </c>
      <c r="B415" s="348" t="s">
        <v>653</v>
      </c>
      <c r="C415" s="348" t="s">
        <v>2185</v>
      </c>
      <c r="D415" s="348">
        <v>6</v>
      </c>
      <c r="E415" s="348" t="s">
        <v>74</v>
      </c>
      <c r="F415" s="348" t="s">
        <v>74</v>
      </c>
      <c r="G415" s="348" t="s">
        <v>74</v>
      </c>
    </row>
    <row r="416" spans="1:7">
      <c r="A416" s="348" t="s">
        <v>1069</v>
      </c>
      <c r="B416" s="348" t="s">
        <v>653</v>
      </c>
      <c r="C416" s="348" t="s">
        <v>2185</v>
      </c>
      <c r="D416" s="348">
        <v>6</v>
      </c>
      <c r="E416" s="348" t="s">
        <v>74</v>
      </c>
      <c r="F416" s="348" t="s">
        <v>74</v>
      </c>
      <c r="G416" s="348" t="s">
        <v>74</v>
      </c>
    </row>
    <row r="417" spans="1:7">
      <c r="A417" s="348" t="s">
        <v>1026</v>
      </c>
      <c r="B417" s="348" t="s">
        <v>653</v>
      </c>
      <c r="C417" s="348" t="s">
        <v>2185</v>
      </c>
      <c r="D417" s="348">
        <v>6</v>
      </c>
      <c r="E417" s="348" t="s">
        <v>74</v>
      </c>
      <c r="F417" s="348" t="s">
        <v>74</v>
      </c>
      <c r="G417" s="348" t="s">
        <v>74</v>
      </c>
    </row>
    <row r="418" spans="1:7">
      <c r="A418" s="348" t="s">
        <v>1070</v>
      </c>
      <c r="B418" s="348" t="s">
        <v>653</v>
      </c>
      <c r="C418" s="348" t="s">
        <v>2185</v>
      </c>
      <c r="D418" s="348">
        <v>6</v>
      </c>
      <c r="E418" s="348" t="s">
        <v>74</v>
      </c>
      <c r="F418" s="348" t="s">
        <v>74</v>
      </c>
      <c r="G418" s="348" t="s">
        <v>74</v>
      </c>
    </row>
    <row r="419" spans="1:7">
      <c r="A419" s="348" t="s">
        <v>1071</v>
      </c>
      <c r="B419" s="348" t="s">
        <v>653</v>
      </c>
      <c r="C419" s="348" t="s">
        <v>2185</v>
      </c>
      <c r="D419" s="348">
        <v>6</v>
      </c>
      <c r="E419" s="348" t="s">
        <v>74</v>
      </c>
      <c r="F419" s="348" t="s">
        <v>74</v>
      </c>
      <c r="G419" s="348" t="s">
        <v>74</v>
      </c>
    </row>
    <row r="420" spans="1:7">
      <c r="A420" s="348" t="s">
        <v>1072</v>
      </c>
      <c r="B420" s="348" t="s">
        <v>653</v>
      </c>
      <c r="C420" s="348" t="s">
        <v>2185</v>
      </c>
      <c r="D420" s="348">
        <v>6</v>
      </c>
      <c r="E420" s="348" t="s">
        <v>74</v>
      </c>
      <c r="F420" s="348" t="s">
        <v>74</v>
      </c>
      <c r="G420" s="348" t="s">
        <v>74</v>
      </c>
    </row>
    <row r="421" spans="1:7">
      <c r="A421" s="348" t="s">
        <v>1073</v>
      </c>
      <c r="B421" s="348" t="s">
        <v>653</v>
      </c>
      <c r="C421" s="348" t="s">
        <v>2185</v>
      </c>
      <c r="D421" s="348">
        <v>6</v>
      </c>
      <c r="E421" s="348" t="s">
        <v>74</v>
      </c>
      <c r="F421" s="348" t="s">
        <v>74</v>
      </c>
      <c r="G421" s="348" t="s">
        <v>74</v>
      </c>
    </row>
    <row r="422" spans="1:7">
      <c r="A422" s="348" t="s">
        <v>1074</v>
      </c>
      <c r="B422" s="348" t="s">
        <v>653</v>
      </c>
      <c r="C422" s="348" t="s">
        <v>2185</v>
      </c>
      <c r="D422" s="348">
        <v>6</v>
      </c>
      <c r="E422" s="348" t="s">
        <v>74</v>
      </c>
      <c r="F422" s="348" t="s">
        <v>74</v>
      </c>
      <c r="G422" s="348" t="s">
        <v>74</v>
      </c>
    </row>
    <row r="423" spans="1:7">
      <c r="A423" s="348" t="s">
        <v>1075</v>
      </c>
      <c r="B423" s="348" t="s">
        <v>653</v>
      </c>
      <c r="C423" s="348" t="s">
        <v>2185</v>
      </c>
      <c r="D423" s="348">
        <v>6</v>
      </c>
      <c r="E423" s="348" t="s">
        <v>74</v>
      </c>
      <c r="F423" s="348" t="s">
        <v>2050</v>
      </c>
      <c r="G423" s="348" t="s">
        <v>74</v>
      </c>
    </row>
    <row r="424" spans="1:7">
      <c r="A424" s="348" t="s">
        <v>1076</v>
      </c>
      <c r="B424" s="348" t="s">
        <v>653</v>
      </c>
      <c r="C424" s="348" t="s">
        <v>2185</v>
      </c>
      <c r="D424" s="348">
        <v>6</v>
      </c>
      <c r="E424" s="348" t="s">
        <v>74</v>
      </c>
      <c r="F424" s="348" t="s">
        <v>74</v>
      </c>
      <c r="G424" s="348" t="s">
        <v>74</v>
      </c>
    </row>
    <row r="425" spans="1:7">
      <c r="A425" s="348" t="s">
        <v>1077</v>
      </c>
      <c r="B425" s="348" t="s">
        <v>653</v>
      </c>
      <c r="C425" s="348" t="s">
        <v>2185</v>
      </c>
      <c r="D425" s="348">
        <v>6</v>
      </c>
      <c r="E425" s="348" t="s">
        <v>74</v>
      </c>
      <c r="F425" s="348" t="s">
        <v>74</v>
      </c>
      <c r="G425" s="348" t="s">
        <v>74</v>
      </c>
    </row>
    <row r="426" spans="1:7">
      <c r="A426" s="348" t="s">
        <v>1078</v>
      </c>
      <c r="B426" s="348" t="s">
        <v>653</v>
      </c>
      <c r="C426" s="348" t="s">
        <v>2185</v>
      </c>
      <c r="D426" s="348">
        <v>6</v>
      </c>
      <c r="E426" s="348" t="s">
        <v>74</v>
      </c>
      <c r="F426" s="348" t="s">
        <v>74</v>
      </c>
      <c r="G426" s="348" t="s">
        <v>74</v>
      </c>
    </row>
    <row r="427" spans="1:7">
      <c r="A427" s="348" t="s">
        <v>1079</v>
      </c>
      <c r="B427" s="348" t="s">
        <v>653</v>
      </c>
      <c r="C427" s="348" t="s">
        <v>2185</v>
      </c>
      <c r="D427" s="348">
        <v>6</v>
      </c>
      <c r="E427" s="348" t="s">
        <v>74</v>
      </c>
      <c r="F427" s="348" t="s">
        <v>74</v>
      </c>
      <c r="G427" s="348" t="s">
        <v>74</v>
      </c>
    </row>
    <row r="428" spans="1:7">
      <c r="A428" s="348" t="s">
        <v>1027</v>
      </c>
      <c r="B428" s="348" t="s">
        <v>653</v>
      </c>
      <c r="C428" s="348" t="s">
        <v>2185</v>
      </c>
      <c r="D428" s="348">
        <v>6</v>
      </c>
      <c r="E428" s="348" t="s">
        <v>74</v>
      </c>
      <c r="F428" s="348" t="s">
        <v>74</v>
      </c>
      <c r="G428" s="348" t="s">
        <v>74</v>
      </c>
    </row>
    <row r="429" spans="1:7">
      <c r="A429" s="348" t="s">
        <v>1080</v>
      </c>
      <c r="B429" s="348" t="s">
        <v>653</v>
      </c>
      <c r="C429" s="348" t="s">
        <v>2185</v>
      </c>
      <c r="D429" s="348">
        <v>6</v>
      </c>
      <c r="E429" s="348" t="s">
        <v>74</v>
      </c>
      <c r="F429" s="348" t="s">
        <v>2050</v>
      </c>
      <c r="G429" s="348" t="s">
        <v>74</v>
      </c>
    </row>
    <row r="430" spans="1:7">
      <c r="A430" s="348" t="s">
        <v>1081</v>
      </c>
      <c r="B430" s="348" t="s">
        <v>653</v>
      </c>
      <c r="C430" s="348" t="s">
        <v>2185</v>
      </c>
      <c r="D430" s="348">
        <v>6</v>
      </c>
      <c r="E430" s="348" t="s">
        <v>74</v>
      </c>
      <c r="F430" s="348" t="s">
        <v>74</v>
      </c>
      <c r="G430" s="348" t="s">
        <v>74</v>
      </c>
    </row>
    <row r="431" spans="1:7">
      <c r="A431" s="348" t="s">
        <v>1082</v>
      </c>
      <c r="B431" s="348" t="s">
        <v>653</v>
      </c>
      <c r="C431" s="348" t="s">
        <v>2185</v>
      </c>
      <c r="D431" s="348">
        <v>6</v>
      </c>
      <c r="E431" s="348" t="s">
        <v>74</v>
      </c>
      <c r="F431" s="348" t="s">
        <v>74</v>
      </c>
      <c r="G431" s="348" t="s">
        <v>74</v>
      </c>
    </row>
    <row r="432" spans="1:7">
      <c r="A432" s="348" t="s">
        <v>1083</v>
      </c>
      <c r="B432" s="348" t="s">
        <v>653</v>
      </c>
      <c r="C432" s="348" t="s">
        <v>2185</v>
      </c>
      <c r="D432" s="348">
        <v>6</v>
      </c>
      <c r="E432" s="348" t="s">
        <v>74</v>
      </c>
      <c r="F432" s="348" t="s">
        <v>74</v>
      </c>
      <c r="G432" s="348" t="s">
        <v>74</v>
      </c>
    </row>
    <row r="433" spans="1:7">
      <c r="A433" s="348" t="s">
        <v>1084</v>
      </c>
      <c r="B433" s="348" t="s">
        <v>653</v>
      </c>
      <c r="C433" s="348" t="s">
        <v>2185</v>
      </c>
      <c r="D433" s="348">
        <v>6</v>
      </c>
      <c r="E433" s="348" t="s">
        <v>74</v>
      </c>
      <c r="F433" s="348" t="s">
        <v>2050</v>
      </c>
      <c r="G433" s="348" t="s">
        <v>74</v>
      </c>
    </row>
    <row r="434" spans="1:7">
      <c r="A434" s="348" t="s">
        <v>1085</v>
      </c>
      <c r="B434" s="348" t="s">
        <v>653</v>
      </c>
      <c r="C434" s="348" t="s">
        <v>2185</v>
      </c>
      <c r="D434" s="348">
        <v>6</v>
      </c>
      <c r="E434" s="348" t="s">
        <v>74</v>
      </c>
      <c r="F434" s="348" t="s">
        <v>74</v>
      </c>
      <c r="G434" s="348" t="s">
        <v>74</v>
      </c>
    </row>
    <row r="435" spans="1:7">
      <c r="A435" s="348" t="s">
        <v>1086</v>
      </c>
      <c r="B435" s="348" t="s">
        <v>653</v>
      </c>
      <c r="C435" s="348" t="s">
        <v>2185</v>
      </c>
      <c r="D435" s="348">
        <v>6</v>
      </c>
      <c r="E435" s="348" t="s">
        <v>74</v>
      </c>
      <c r="F435" s="348" t="s">
        <v>74</v>
      </c>
      <c r="G435" s="348" t="s">
        <v>74</v>
      </c>
    </row>
    <row r="436" spans="1:7">
      <c r="A436" s="348" t="s">
        <v>1087</v>
      </c>
      <c r="B436" s="348" t="s">
        <v>653</v>
      </c>
      <c r="C436" s="348" t="s">
        <v>2185</v>
      </c>
      <c r="D436" s="348">
        <v>6</v>
      </c>
      <c r="E436" s="348" t="s">
        <v>74</v>
      </c>
      <c r="F436" s="348" t="s">
        <v>2050</v>
      </c>
      <c r="G436" s="348" t="s">
        <v>74</v>
      </c>
    </row>
    <row r="437" spans="1:7">
      <c r="A437" s="348" t="s">
        <v>1088</v>
      </c>
      <c r="B437" s="348" t="s">
        <v>653</v>
      </c>
      <c r="C437" s="348" t="s">
        <v>2185</v>
      </c>
      <c r="D437" s="348">
        <v>6</v>
      </c>
      <c r="E437" s="348" t="s">
        <v>74</v>
      </c>
      <c r="F437" s="348" t="s">
        <v>74</v>
      </c>
      <c r="G437" s="348" t="s">
        <v>74</v>
      </c>
    </row>
    <row r="438" spans="1:7">
      <c r="A438" s="348" t="s">
        <v>1028</v>
      </c>
      <c r="B438" s="348" t="s">
        <v>653</v>
      </c>
      <c r="C438" s="348" t="s">
        <v>2185</v>
      </c>
      <c r="D438" s="348">
        <v>6</v>
      </c>
      <c r="E438" s="348" t="s">
        <v>74</v>
      </c>
      <c r="F438" s="348" t="s">
        <v>74</v>
      </c>
      <c r="G438" s="348" t="s">
        <v>74</v>
      </c>
    </row>
    <row r="439" spans="1:7">
      <c r="A439" s="348" t="s">
        <v>1029</v>
      </c>
      <c r="B439" s="348" t="s">
        <v>653</v>
      </c>
      <c r="C439" s="348" t="s">
        <v>2185</v>
      </c>
      <c r="D439" s="348">
        <v>6</v>
      </c>
      <c r="E439" s="348" t="s">
        <v>74</v>
      </c>
      <c r="F439" s="348" t="s">
        <v>74</v>
      </c>
      <c r="G439" s="348" t="s">
        <v>74</v>
      </c>
    </row>
    <row r="440" spans="1:7">
      <c r="A440" s="348" t="s">
        <v>1113</v>
      </c>
      <c r="B440" s="348" t="s">
        <v>653</v>
      </c>
      <c r="C440" s="348" t="s">
        <v>2185</v>
      </c>
      <c r="D440" s="348">
        <v>6</v>
      </c>
      <c r="E440" s="348" t="s">
        <v>74</v>
      </c>
      <c r="F440" s="348" t="s">
        <v>74</v>
      </c>
      <c r="G440" s="348" t="s">
        <v>74</v>
      </c>
    </row>
    <row r="441" spans="1:7">
      <c r="A441" s="348" t="s">
        <v>1118</v>
      </c>
      <c r="B441" s="348" t="s">
        <v>653</v>
      </c>
      <c r="C441" s="348" t="s">
        <v>2185</v>
      </c>
      <c r="D441" s="348">
        <v>6</v>
      </c>
      <c r="E441" s="348" t="s">
        <v>74</v>
      </c>
      <c r="F441" s="348" t="s">
        <v>74</v>
      </c>
      <c r="G441" s="348" t="s">
        <v>74</v>
      </c>
    </row>
    <row r="442" spans="1:7">
      <c r="A442" s="348" t="s">
        <v>1120</v>
      </c>
      <c r="B442" s="348" t="s">
        <v>653</v>
      </c>
      <c r="C442" s="348" t="s">
        <v>2185</v>
      </c>
      <c r="D442" s="348">
        <v>6</v>
      </c>
      <c r="E442" s="348" t="s">
        <v>74</v>
      </c>
      <c r="F442" s="348" t="s">
        <v>74</v>
      </c>
      <c r="G442" s="348" t="s">
        <v>74</v>
      </c>
    </row>
    <row r="443" spans="1:7">
      <c r="A443" s="348" t="s">
        <v>1121</v>
      </c>
      <c r="B443" s="348" t="s">
        <v>653</v>
      </c>
      <c r="C443" s="348" t="s">
        <v>2185</v>
      </c>
      <c r="D443" s="348">
        <v>6</v>
      </c>
      <c r="E443" s="348" t="s">
        <v>74</v>
      </c>
      <c r="F443" s="348" t="s">
        <v>74</v>
      </c>
      <c r="G443" s="348" t="s">
        <v>74</v>
      </c>
    </row>
    <row r="444" spans="1:7">
      <c r="A444" s="348" t="s">
        <v>556</v>
      </c>
      <c r="B444" s="348" t="s">
        <v>653</v>
      </c>
      <c r="C444" s="348" t="s">
        <v>2171</v>
      </c>
      <c r="D444" s="348">
        <v>6</v>
      </c>
      <c r="E444" s="348" t="s">
        <v>74</v>
      </c>
      <c r="F444" s="348" t="s">
        <v>2050</v>
      </c>
      <c r="G444" s="348" t="s">
        <v>74</v>
      </c>
    </row>
    <row r="445" spans="1:7">
      <c r="A445" s="348" t="s">
        <v>608</v>
      </c>
      <c r="B445" s="348" t="s">
        <v>653</v>
      </c>
      <c r="C445" s="348" t="s">
        <v>2174</v>
      </c>
      <c r="D445" s="348">
        <v>6</v>
      </c>
      <c r="E445" s="348" t="s">
        <v>74</v>
      </c>
      <c r="F445" s="348" t="s">
        <v>74</v>
      </c>
      <c r="G445" s="348" t="s">
        <v>74</v>
      </c>
    </row>
    <row r="446" spans="1:7">
      <c r="A446" s="348" t="s">
        <v>611</v>
      </c>
      <c r="B446" s="348" t="s">
        <v>653</v>
      </c>
      <c r="C446" s="348" t="s">
        <v>2171</v>
      </c>
      <c r="D446" s="348">
        <v>6</v>
      </c>
      <c r="E446" s="348" t="s">
        <v>74</v>
      </c>
      <c r="F446" s="348" t="s">
        <v>2050</v>
      </c>
      <c r="G446" s="348" t="s">
        <v>74</v>
      </c>
    </row>
    <row r="447" spans="1:7">
      <c r="A447" s="348" t="s">
        <v>2020</v>
      </c>
      <c r="B447" s="348" t="s">
        <v>653</v>
      </c>
      <c r="C447" s="348" t="s">
        <v>2185</v>
      </c>
      <c r="D447" s="348">
        <v>6</v>
      </c>
      <c r="F447" s="348" t="s">
        <v>74</v>
      </c>
      <c r="G447" s="348" t="s">
        <v>74</v>
      </c>
    </row>
    <row r="448" spans="1:7">
      <c r="A448" s="348" t="s">
        <v>2081</v>
      </c>
      <c r="B448" s="348" t="s">
        <v>653</v>
      </c>
      <c r="C448" s="348" t="s">
        <v>2185</v>
      </c>
      <c r="D448" s="348">
        <v>1</v>
      </c>
      <c r="F448" s="348" t="s">
        <v>2050</v>
      </c>
      <c r="G448" s="348" t="s">
        <v>2050</v>
      </c>
    </row>
    <row r="449" spans="1:7">
      <c r="A449" s="348" t="s">
        <v>2090</v>
      </c>
      <c r="B449" s="348" t="s">
        <v>653</v>
      </c>
      <c r="C449" s="348" t="s">
        <v>2171</v>
      </c>
      <c r="D449" s="348">
        <v>1</v>
      </c>
      <c r="F449" s="348" t="s">
        <v>2050</v>
      </c>
      <c r="G449" s="348" t="s">
        <v>2050</v>
      </c>
    </row>
    <row r="450" spans="1:7">
      <c r="A450" s="348" t="s">
        <v>2093</v>
      </c>
      <c r="B450" s="348" t="s">
        <v>653</v>
      </c>
      <c r="C450" s="348" t="s">
        <v>2185</v>
      </c>
      <c r="D450" s="348">
        <v>1</v>
      </c>
      <c r="F450" s="348" t="s">
        <v>2050</v>
      </c>
      <c r="G450" s="348" t="s">
        <v>2050</v>
      </c>
    </row>
    <row r="451" spans="1:7">
      <c r="A451" s="348" t="s">
        <v>2098</v>
      </c>
      <c r="B451" s="348" t="s">
        <v>653</v>
      </c>
      <c r="C451" s="348" t="s">
        <v>2185</v>
      </c>
      <c r="D451" s="348">
        <v>1</v>
      </c>
      <c r="F451" s="348" t="s">
        <v>2050</v>
      </c>
      <c r="G451" s="348" t="s">
        <v>2050</v>
      </c>
    </row>
    <row r="452" spans="1:7">
      <c r="A452" s="348" t="s">
        <v>2099</v>
      </c>
      <c r="B452" s="348" t="s">
        <v>653</v>
      </c>
      <c r="C452" s="348" t="s">
        <v>2185</v>
      </c>
      <c r="D452" s="348">
        <v>1</v>
      </c>
      <c r="F452" s="348" t="s">
        <v>2050</v>
      </c>
      <c r="G452" s="348" t="s">
        <v>2050</v>
      </c>
    </row>
    <row r="453" spans="1:7">
      <c r="A453" s="348" t="s">
        <v>2101</v>
      </c>
      <c r="B453" s="348" t="s">
        <v>653</v>
      </c>
      <c r="C453" s="348" t="s">
        <v>2171</v>
      </c>
      <c r="D453" s="348">
        <v>1</v>
      </c>
      <c r="F453" s="348" t="s">
        <v>2050</v>
      </c>
      <c r="G453" s="348" t="s">
        <v>2050</v>
      </c>
    </row>
    <row r="454" spans="1:7">
      <c r="A454" s="348" t="s">
        <v>2106</v>
      </c>
      <c r="B454" s="348" t="s">
        <v>653</v>
      </c>
      <c r="C454" s="348" t="s">
        <v>2185</v>
      </c>
      <c r="D454" s="348">
        <v>1</v>
      </c>
      <c r="F454" s="348" t="s">
        <v>2050</v>
      </c>
      <c r="G454" s="348" t="s">
        <v>2050</v>
      </c>
    </row>
    <row r="455" spans="1:7">
      <c r="A455" s="348" t="s">
        <v>1095</v>
      </c>
      <c r="B455" s="348" t="s">
        <v>653</v>
      </c>
      <c r="C455" s="348" t="s">
        <v>2185</v>
      </c>
      <c r="D455" s="348">
        <v>1</v>
      </c>
      <c r="F455" s="348" t="s">
        <v>2050</v>
      </c>
      <c r="G455" s="348" t="s">
        <v>2050</v>
      </c>
    </row>
    <row r="456" spans="1:7">
      <c r="A456" s="348" t="s">
        <v>2022</v>
      </c>
      <c r="B456" s="348" t="s">
        <v>653</v>
      </c>
      <c r="C456" s="348" t="s">
        <v>2185</v>
      </c>
      <c r="D456" s="348">
        <v>1</v>
      </c>
      <c r="F456" s="348" t="s">
        <v>2050</v>
      </c>
      <c r="G456" s="348" t="s">
        <v>2050</v>
      </c>
    </row>
    <row r="457" spans="1:7">
      <c r="A457" s="348" t="s">
        <v>2077</v>
      </c>
      <c r="B457" s="348" t="s">
        <v>653</v>
      </c>
      <c r="C457" s="348" t="s">
        <v>2171</v>
      </c>
      <c r="D457" s="348">
        <v>6</v>
      </c>
      <c r="F457" s="348" t="s">
        <v>2050</v>
      </c>
      <c r="G457" s="348" t="s">
        <v>2050</v>
      </c>
    </row>
    <row r="458" spans="1:7">
      <c r="A458" s="348" t="s">
        <v>44</v>
      </c>
      <c r="B458" s="348" t="s">
        <v>480</v>
      </c>
      <c r="C458" s="348" t="s">
        <v>2177</v>
      </c>
      <c r="D458" s="348">
        <v>2</v>
      </c>
      <c r="E458" s="348" t="s">
        <v>43</v>
      </c>
      <c r="F458" s="348" t="s">
        <v>43</v>
      </c>
      <c r="G458" s="348" t="s">
        <v>43</v>
      </c>
    </row>
    <row r="459" spans="1:7">
      <c r="A459" s="348" t="s">
        <v>50</v>
      </c>
      <c r="B459" s="348" t="s">
        <v>480</v>
      </c>
      <c r="C459" s="348" t="s">
        <v>2177</v>
      </c>
      <c r="D459" s="348">
        <v>2</v>
      </c>
      <c r="E459" s="348" t="s">
        <v>43</v>
      </c>
      <c r="F459" s="348" t="s">
        <v>43</v>
      </c>
      <c r="G459" s="348" t="s">
        <v>43</v>
      </c>
    </row>
    <row r="460" spans="1:7">
      <c r="A460" s="348" t="s">
        <v>2061</v>
      </c>
      <c r="B460" s="348" t="s">
        <v>480</v>
      </c>
      <c r="C460" s="348" t="s">
        <v>2177</v>
      </c>
      <c r="D460" s="348">
        <v>2</v>
      </c>
      <c r="E460" s="348" t="s">
        <v>43</v>
      </c>
      <c r="F460" s="348" t="s">
        <v>43</v>
      </c>
      <c r="G460" s="348" t="s">
        <v>43</v>
      </c>
    </row>
    <row r="461" spans="1:7">
      <c r="A461" s="348" t="s">
        <v>63</v>
      </c>
      <c r="B461" s="348" t="s">
        <v>480</v>
      </c>
      <c r="C461" s="348" t="s">
        <v>2177</v>
      </c>
      <c r="D461" s="348">
        <v>2</v>
      </c>
      <c r="E461" s="348" t="s">
        <v>43</v>
      </c>
      <c r="F461" s="348" t="s">
        <v>2050</v>
      </c>
      <c r="G461" s="348" t="s">
        <v>43</v>
      </c>
    </row>
    <row r="462" spans="1:7">
      <c r="A462" s="348" t="s">
        <v>68</v>
      </c>
      <c r="B462" s="348" t="s">
        <v>480</v>
      </c>
      <c r="C462" s="348" t="s">
        <v>2177</v>
      </c>
      <c r="D462" s="348">
        <v>2</v>
      </c>
      <c r="E462" s="348" t="s">
        <v>43</v>
      </c>
      <c r="F462" s="348" t="s">
        <v>43</v>
      </c>
      <c r="G462" s="348" t="s">
        <v>43</v>
      </c>
    </row>
    <row r="463" spans="1:7">
      <c r="A463" s="348" t="s">
        <v>75</v>
      </c>
      <c r="B463" s="348" t="s">
        <v>480</v>
      </c>
      <c r="C463" s="348" t="s">
        <v>2177</v>
      </c>
      <c r="D463" s="348">
        <v>2</v>
      </c>
      <c r="E463" s="348" t="s">
        <v>43</v>
      </c>
      <c r="F463" s="348" t="s">
        <v>43</v>
      </c>
      <c r="G463" s="348" t="s">
        <v>43</v>
      </c>
    </row>
    <row r="464" spans="1:7">
      <c r="A464" s="348" t="s">
        <v>78</v>
      </c>
      <c r="B464" s="348" t="s">
        <v>480</v>
      </c>
      <c r="C464" s="348" t="s">
        <v>2177</v>
      </c>
      <c r="D464" s="348">
        <v>2</v>
      </c>
      <c r="E464" s="348" t="s">
        <v>43</v>
      </c>
      <c r="F464" s="348" t="s">
        <v>43</v>
      </c>
      <c r="G464" s="348" t="s">
        <v>43</v>
      </c>
    </row>
    <row r="465" spans="1:7">
      <c r="A465" s="348" t="s">
        <v>81</v>
      </c>
      <c r="B465" s="348" t="s">
        <v>480</v>
      </c>
      <c r="C465" s="348" t="s">
        <v>2177</v>
      </c>
      <c r="D465" s="348">
        <v>2</v>
      </c>
      <c r="E465" s="348" t="s">
        <v>43</v>
      </c>
      <c r="F465" s="348" t="s">
        <v>43</v>
      </c>
      <c r="G465" s="348" t="s">
        <v>43</v>
      </c>
    </row>
    <row r="466" spans="1:7">
      <c r="A466" s="348" t="s">
        <v>84</v>
      </c>
      <c r="B466" s="348" t="s">
        <v>480</v>
      </c>
      <c r="C466" s="348" t="s">
        <v>2177</v>
      </c>
      <c r="D466" s="348">
        <v>2</v>
      </c>
      <c r="E466" s="348" t="s">
        <v>43</v>
      </c>
      <c r="F466" s="348" t="s">
        <v>43</v>
      </c>
      <c r="G466" s="348" t="s">
        <v>43</v>
      </c>
    </row>
    <row r="467" spans="1:7">
      <c r="A467" s="348" t="s">
        <v>87</v>
      </c>
      <c r="B467" s="348" t="s">
        <v>480</v>
      </c>
      <c r="C467" s="348" t="s">
        <v>2177</v>
      </c>
      <c r="D467" s="348">
        <v>2</v>
      </c>
      <c r="E467" s="348" t="s">
        <v>43</v>
      </c>
      <c r="F467" s="348" t="s">
        <v>43</v>
      </c>
      <c r="G467" s="348" t="s">
        <v>43</v>
      </c>
    </row>
    <row r="468" spans="1:7">
      <c r="A468" s="348" t="s">
        <v>90</v>
      </c>
      <c r="B468" s="348" t="s">
        <v>480</v>
      </c>
      <c r="C468" s="348" t="s">
        <v>2177</v>
      </c>
      <c r="D468" s="348">
        <v>2</v>
      </c>
      <c r="E468" s="348" t="s">
        <v>43</v>
      </c>
      <c r="F468" s="348" t="s">
        <v>43</v>
      </c>
      <c r="G468" s="348" t="s">
        <v>43</v>
      </c>
    </row>
    <row r="469" spans="1:7">
      <c r="A469" s="348" t="s">
        <v>93</v>
      </c>
      <c r="B469" s="348" t="s">
        <v>480</v>
      </c>
      <c r="C469" s="348" t="s">
        <v>2177</v>
      </c>
      <c r="D469" s="348">
        <v>2</v>
      </c>
      <c r="E469" s="348" t="s">
        <v>43</v>
      </c>
      <c r="F469" s="348" t="s">
        <v>43</v>
      </c>
      <c r="G469" s="348" t="s">
        <v>43</v>
      </c>
    </row>
    <row r="470" spans="1:7">
      <c r="A470" s="348" t="s">
        <v>96</v>
      </c>
      <c r="B470" s="348" t="s">
        <v>480</v>
      </c>
      <c r="C470" s="348" t="s">
        <v>2177</v>
      </c>
      <c r="D470" s="348">
        <v>2</v>
      </c>
      <c r="E470" s="348" t="s">
        <v>43</v>
      </c>
      <c r="F470" s="348" t="s">
        <v>43</v>
      </c>
      <c r="G470" s="348" t="s">
        <v>43</v>
      </c>
    </row>
    <row r="471" spans="1:7">
      <c r="A471" s="348" t="s">
        <v>2062</v>
      </c>
      <c r="B471" s="348" t="s">
        <v>480</v>
      </c>
      <c r="C471" s="348" t="s">
        <v>2177</v>
      </c>
      <c r="D471" s="348">
        <v>2</v>
      </c>
      <c r="E471" s="348" t="s">
        <v>43</v>
      </c>
      <c r="F471" s="348" t="s">
        <v>43</v>
      </c>
      <c r="G471" s="348" t="s">
        <v>43</v>
      </c>
    </row>
    <row r="472" spans="1:7">
      <c r="A472" s="348" t="s">
        <v>106</v>
      </c>
      <c r="B472" s="348" t="s">
        <v>480</v>
      </c>
      <c r="C472" s="348" t="s">
        <v>2177</v>
      </c>
      <c r="D472" s="348">
        <v>2</v>
      </c>
      <c r="E472" s="348" t="s">
        <v>43</v>
      </c>
      <c r="F472" s="348" t="s">
        <v>43</v>
      </c>
      <c r="G472" s="348" t="s">
        <v>43</v>
      </c>
    </row>
    <row r="473" spans="1:7">
      <c r="A473" s="348" t="s">
        <v>108</v>
      </c>
      <c r="B473" s="348" t="s">
        <v>480</v>
      </c>
      <c r="C473" s="348" t="s">
        <v>2177</v>
      </c>
      <c r="D473" s="348">
        <v>2</v>
      </c>
      <c r="F473" s="348" t="s">
        <v>43</v>
      </c>
      <c r="G473" s="348" t="s">
        <v>43</v>
      </c>
    </row>
    <row r="474" spans="1:7">
      <c r="A474" s="348" t="s">
        <v>110</v>
      </c>
      <c r="B474" s="348" t="s">
        <v>480</v>
      </c>
      <c r="C474" s="348" t="s">
        <v>2177</v>
      </c>
      <c r="D474" s="348">
        <v>2</v>
      </c>
      <c r="E474" s="348" t="s">
        <v>43</v>
      </c>
      <c r="F474" s="348" t="s">
        <v>43</v>
      </c>
      <c r="G474" s="348" t="s">
        <v>43</v>
      </c>
    </row>
    <row r="475" spans="1:7">
      <c r="A475" s="348" t="s">
        <v>112</v>
      </c>
      <c r="B475" s="348" t="s">
        <v>480</v>
      </c>
      <c r="C475" s="348" t="s">
        <v>2177</v>
      </c>
      <c r="D475" s="348">
        <v>2</v>
      </c>
      <c r="E475" s="348" t="s">
        <v>43</v>
      </c>
      <c r="F475" s="348" t="s">
        <v>43</v>
      </c>
      <c r="G475" s="348" t="s">
        <v>43</v>
      </c>
    </row>
    <row r="476" spans="1:7">
      <c r="A476" s="348" t="s">
        <v>2063</v>
      </c>
      <c r="B476" s="348" t="s">
        <v>480</v>
      </c>
      <c r="C476" s="348" t="s">
        <v>2177</v>
      </c>
      <c r="D476" s="348">
        <v>2</v>
      </c>
      <c r="E476" s="348" t="s">
        <v>43</v>
      </c>
      <c r="F476" s="348" t="s">
        <v>43</v>
      </c>
      <c r="G476" s="348" t="s">
        <v>43</v>
      </c>
    </row>
    <row r="477" spans="1:7">
      <c r="A477" s="348" t="s">
        <v>119</v>
      </c>
      <c r="B477" s="348" t="s">
        <v>480</v>
      </c>
      <c r="C477" s="348" t="s">
        <v>2177</v>
      </c>
      <c r="D477" s="348">
        <v>2</v>
      </c>
      <c r="E477" s="348" t="s">
        <v>43</v>
      </c>
      <c r="F477" s="348" t="s">
        <v>43</v>
      </c>
      <c r="G477" s="348" t="s">
        <v>43</v>
      </c>
    </row>
    <row r="478" spans="1:7">
      <c r="A478" s="348" t="s">
        <v>121</v>
      </c>
      <c r="B478" s="348" t="s">
        <v>480</v>
      </c>
      <c r="C478" s="348" t="s">
        <v>2177</v>
      </c>
      <c r="D478" s="348">
        <v>2</v>
      </c>
      <c r="E478" s="348" t="s">
        <v>43</v>
      </c>
      <c r="F478" s="348" t="s">
        <v>43</v>
      </c>
      <c r="G478" s="348" t="s">
        <v>43</v>
      </c>
    </row>
    <row r="479" spans="1:7">
      <c r="A479" s="348" t="s">
        <v>123</v>
      </c>
      <c r="B479" s="348" t="s">
        <v>480</v>
      </c>
      <c r="C479" s="348" t="s">
        <v>2177</v>
      </c>
      <c r="D479" s="348">
        <v>2</v>
      </c>
      <c r="E479" s="348" t="s">
        <v>43</v>
      </c>
      <c r="F479" s="348" t="s">
        <v>43</v>
      </c>
      <c r="G479" s="348" t="s">
        <v>43</v>
      </c>
    </row>
    <row r="480" spans="1:7">
      <c r="A480" s="348" t="s">
        <v>125</v>
      </c>
      <c r="B480" s="348" t="s">
        <v>480</v>
      </c>
      <c r="C480" s="348" t="s">
        <v>2177</v>
      </c>
      <c r="D480" s="348">
        <v>2</v>
      </c>
      <c r="E480" s="348" t="s">
        <v>43</v>
      </c>
      <c r="F480" s="348" t="s">
        <v>43</v>
      </c>
      <c r="G480" s="348" t="s">
        <v>43</v>
      </c>
    </row>
    <row r="481" spans="1:7">
      <c r="A481" s="348" t="s">
        <v>127</v>
      </c>
      <c r="B481" s="348" t="s">
        <v>480</v>
      </c>
      <c r="C481" s="348" t="s">
        <v>2177</v>
      </c>
      <c r="D481" s="348">
        <v>2</v>
      </c>
      <c r="E481" s="348" t="s">
        <v>43</v>
      </c>
      <c r="F481" s="348" t="s">
        <v>43</v>
      </c>
      <c r="G481" s="348" t="s">
        <v>43</v>
      </c>
    </row>
    <row r="482" spans="1:7">
      <c r="A482" s="348" t="s">
        <v>131</v>
      </c>
      <c r="B482" s="348" t="s">
        <v>480</v>
      </c>
      <c r="C482" s="348" t="s">
        <v>2177</v>
      </c>
      <c r="D482" s="348">
        <v>2</v>
      </c>
      <c r="E482" s="348" t="s">
        <v>43</v>
      </c>
      <c r="F482" s="348" t="s">
        <v>43</v>
      </c>
      <c r="G482" s="348" t="s">
        <v>43</v>
      </c>
    </row>
    <row r="483" spans="1:7">
      <c r="A483" s="348" t="s">
        <v>134</v>
      </c>
      <c r="B483" s="348" t="s">
        <v>480</v>
      </c>
      <c r="C483" s="348" t="s">
        <v>2177</v>
      </c>
      <c r="D483" s="348">
        <v>2</v>
      </c>
      <c r="E483" s="348" t="s">
        <v>43</v>
      </c>
      <c r="F483" s="348" t="s">
        <v>43</v>
      </c>
      <c r="G483" s="348" t="s">
        <v>43</v>
      </c>
    </row>
    <row r="484" spans="1:7">
      <c r="A484" s="348" t="s">
        <v>1020</v>
      </c>
      <c r="B484" s="348" t="s">
        <v>480</v>
      </c>
      <c r="C484" s="348" t="s">
        <v>2177</v>
      </c>
      <c r="D484" s="348">
        <v>2</v>
      </c>
      <c r="E484" s="348" t="s">
        <v>43</v>
      </c>
      <c r="F484" s="348" t="s">
        <v>43</v>
      </c>
      <c r="G484" s="348" t="s">
        <v>43</v>
      </c>
    </row>
    <row r="485" spans="1:7">
      <c r="A485" s="348" t="s">
        <v>2064</v>
      </c>
      <c r="B485" s="348" t="s">
        <v>480</v>
      </c>
      <c r="C485" s="348" t="s">
        <v>2177</v>
      </c>
      <c r="D485" s="348">
        <v>2</v>
      </c>
      <c r="E485" s="348" t="s">
        <v>43</v>
      </c>
      <c r="F485" s="348" t="s">
        <v>2050</v>
      </c>
      <c r="G485" s="348" t="s">
        <v>43</v>
      </c>
    </row>
    <row r="486" spans="1:7">
      <c r="A486" s="348" t="s">
        <v>155</v>
      </c>
      <c r="B486" s="348" t="s">
        <v>480</v>
      </c>
      <c r="C486" s="348" t="s">
        <v>2177</v>
      </c>
      <c r="D486" s="348">
        <v>2</v>
      </c>
      <c r="E486" s="348" t="s">
        <v>43</v>
      </c>
      <c r="F486" s="348" t="s">
        <v>2050</v>
      </c>
      <c r="G486" s="348" t="s">
        <v>43</v>
      </c>
    </row>
    <row r="487" spans="1:7">
      <c r="A487" s="348" t="s">
        <v>159</v>
      </c>
      <c r="B487" s="348" t="s">
        <v>480</v>
      </c>
      <c r="C487" s="348" t="s">
        <v>2177</v>
      </c>
      <c r="D487" s="348">
        <v>2</v>
      </c>
      <c r="E487" s="348" t="s">
        <v>43</v>
      </c>
      <c r="F487" s="348" t="s">
        <v>43</v>
      </c>
      <c r="G487" s="348" t="s">
        <v>43</v>
      </c>
    </row>
    <row r="488" spans="1:7">
      <c r="A488" s="348" t="s">
        <v>161</v>
      </c>
      <c r="B488" s="348" t="s">
        <v>480</v>
      </c>
      <c r="C488" s="348" t="s">
        <v>2177</v>
      </c>
      <c r="D488" s="348">
        <v>2</v>
      </c>
      <c r="E488" s="348" t="s">
        <v>43</v>
      </c>
      <c r="F488" s="348" t="s">
        <v>2050</v>
      </c>
      <c r="G488" s="348" t="s">
        <v>43</v>
      </c>
    </row>
    <row r="489" spans="1:7">
      <c r="A489" s="348" t="s">
        <v>163</v>
      </c>
      <c r="B489" s="348" t="s">
        <v>480</v>
      </c>
      <c r="C489" s="348" t="s">
        <v>2177</v>
      </c>
      <c r="D489" s="348">
        <v>2</v>
      </c>
      <c r="E489" s="348" t="s">
        <v>43</v>
      </c>
      <c r="F489" s="348" t="s">
        <v>43</v>
      </c>
      <c r="G489" s="348" t="s">
        <v>43</v>
      </c>
    </row>
    <row r="490" spans="1:7">
      <c r="A490" s="348" t="s">
        <v>165</v>
      </c>
      <c r="B490" s="348" t="s">
        <v>480</v>
      </c>
      <c r="C490" s="348" t="s">
        <v>2177</v>
      </c>
      <c r="D490" s="348">
        <v>2</v>
      </c>
      <c r="E490" s="348" t="s">
        <v>43</v>
      </c>
      <c r="F490" s="348" t="s">
        <v>2050</v>
      </c>
      <c r="G490" s="348" t="s">
        <v>43</v>
      </c>
    </row>
    <row r="491" spans="1:7">
      <c r="A491" s="348" t="s">
        <v>167</v>
      </c>
      <c r="B491" s="348" t="s">
        <v>480</v>
      </c>
      <c r="C491" s="348" t="s">
        <v>2177</v>
      </c>
      <c r="D491" s="348">
        <v>2</v>
      </c>
      <c r="E491" s="348" t="s">
        <v>43</v>
      </c>
      <c r="F491" s="348" t="s">
        <v>43</v>
      </c>
      <c r="G491" s="348" t="s">
        <v>43</v>
      </c>
    </row>
    <row r="492" spans="1:7">
      <c r="A492" s="348" t="s">
        <v>170</v>
      </c>
      <c r="B492" s="348" t="s">
        <v>480</v>
      </c>
      <c r="C492" s="348" t="s">
        <v>2177</v>
      </c>
      <c r="D492" s="348">
        <v>2</v>
      </c>
      <c r="E492" s="348" t="s">
        <v>43</v>
      </c>
      <c r="F492" s="348" t="s">
        <v>2050</v>
      </c>
      <c r="G492" s="348" t="s">
        <v>43</v>
      </c>
    </row>
    <row r="493" spans="1:7">
      <c r="A493" s="348" t="s">
        <v>172</v>
      </c>
      <c r="B493" s="348" t="s">
        <v>480</v>
      </c>
      <c r="C493" s="348" t="s">
        <v>2177</v>
      </c>
      <c r="D493" s="348">
        <v>2</v>
      </c>
      <c r="E493" s="348" t="s">
        <v>43</v>
      </c>
      <c r="F493" s="348" t="s">
        <v>43</v>
      </c>
      <c r="G493" s="348" t="s">
        <v>43</v>
      </c>
    </row>
    <row r="494" spans="1:7">
      <c r="A494" s="348" t="s">
        <v>174</v>
      </c>
      <c r="B494" s="348" t="s">
        <v>480</v>
      </c>
      <c r="C494" s="348" t="s">
        <v>2177</v>
      </c>
      <c r="D494" s="348">
        <v>2</v>
      </c>
      <c r="E494" s="348" t="s">
        <v>43</v>
      </c>
      <c r="F494" s="348" t="s">
        <v>43</v>
      </c>
      <c r="G494" s="348" t="s">
        <v>43</v>
      </c>
    </row>
    <row r="495" spans="1:7">
      <c r="A495" s="348" t="s">
        <v>177</v>
      </c>
      <c r="B495" s="348" t="s">
        <v>480</v>
      </c>
      <c r="C495" s="348" t="s">
        <v>2177</v>
      </c>
      <c r="D495" s="348">
        <v>2</v>
      </c>
      <c r="E495" s="348" t="s">
        <v>43</v>
      </c>
      <c r="F495" s="348" t="s">
        <v>43</v>
      </c>
      <c r="G495" s="348" t="s">
        <v>43</v>
      </c>
    </row>
    <row r="496" spans="1:7">
      <c r="A496" s="348" t="s">
        <v>180</v>
      </c>
      <c r="B496" s="348" t="s">
        <v>480</v>
      </c>
      <c r="C496" s="348" t="s">
        <v>2177</v>
      </c>
      <c r="D496" s="348">
        <v>2</v>
      </c>
      <c r="E496" s="348" t="s">
        <v>43</v>
      </c>
      <c r="F496" s="348" t="s">
        <v>2050</v>
      </c>
      <c r="G496" s="348" t="s">
        <v>43</v>
      </c>
    </row>
    <row r="497" spans="1:7">
      <c r="A497" s="348" t="s">
        <v>183</v>
      </c>
      <c r="B497" s="348" t="s">
        <v>480</v>
      </c>
      <c r="C497" s="348" t="s">
        <v>2177</v>
      </c>
      <c r="D497" s="348">
        <v>2</v>
      </c>
      <c r="E497" s="348" t="s">
        <v>43</v>
      </c>
      <c r="F497" s="348" t="s">
        <v>43</v>
      </c>
      <c r="G497" s="348" t="s">
        <v>43</v>
      </c>
    </row>
    <row r="498" spans="1:7">
      <c r="A498" s="348" t="s">
        <v>186</v>
      </c>
      <c r="B498" s="348" t="s">
        <v>480</v>
      </c>
      <c r="C498" s="348" t="s">
        <v>2177</v>
      </c>
      <c r="D498" s="348">
        <v>2</v>
      </c>
      <c r="E498" s="348" t="s">
        <v>43</v>
      </c>
      <c r="F498" s="348" t="s">
        <v>2050</v>
      </c>
      <c r="G498" s="348" t="s">
        <v>43</v>
      </c>
    </row>
    <row r="499" spans="1:7">
      <c r="A499" s="348" t="s">
        <v>191</v>
      </c>
      <c r="B499" s="348" t="s">
        <v>480</v>
      </c>
      <c r="C499" s="348" t="s">
        <v>2177</v>
      </c>
      <c r="D499" s="348">
        <v>2</v>
      </c>
      <c r="E499" s="348" t="s">
        <v>43</v>
      </c>
      <c r="F499" s="348" t="s">
        <v>43</v>
      </c>
      <c r="G499" s="348" t="s">
        <v>43</v>
      </c>
    </row>
    <row r="500" spans="1:7">
      <c r="A500" s="348" t="s">
        <v>193</v>
      </c>
      <c r="B500" s="348" t="s">
        <v>480</v>
      </c>
      <c r="C500" s="348" t="s">
        <v>2177</v>
      </c>
      <c r="D500" s="348">
        <v>2</v>
      </c>
      <c r="E500" s="348" t="s">
        <v>43</v>
      </c>
      <c r="F500" s="348" t="s">
        <v>2050</v>
      </c>
      <c r="G500" s="348" t="s">
        <v>43</v>
      </c>
    </row>
    <row r="501" spans="1:7">
      <c r="A501" s="348" t="s">
        <v>195</v>
      </c>
      <c r="B501" s="348" t="s">
        <v>480</v>
      </c>
      <c r="C501" s="348" t="s">
        <v>2177</v>
      </c>
      <c r="D501" s="348">
        <v>2</v>
      </c>
      <c r="E501" s="348" t="s">
        <v>43</v>
      </c>
      <c r="F501" s="348" t="s">
        <v>43</v>
      </c>
      <c r="G501" s="348" t="s">
        <v>43</v>
      </c>
    </row>
    <row r="502" spans="1:7">
      <c r="A502" s="348" t="s">
        <v>197</v>
      </c>
      <c r="B502" s="348" t="s">
        <v>480</v>
      </c>
      <c r="C502" s="348" t="s">
        <v>2177</v>
      </c>
      <c r="D502" s="348">
        <v>2</v>
      </c>
      <c r="E502" s="348" t="s">
        <v>43</v>
      </c>
      <c r="F502" s="348" t="s">
        <v>43</v>
      </c>
      <c r="G502" s="348" t="s">
        <v>43</v>
      </c>
    </row>
    <row r="503" spans="1:7">
      <c r="A503" s="348" t="s">
        <v>202</v>
      </c>
      <c r="B503" s="348" t="s">
        <v>480</v>
      </c>
      <c r="C503" s="348" t="s">
        <v>2177</v>
      </c>
      <c r="D503" s="348">
        <v>2</v>
      </c>
      <c r="E503" s="348" t="s">
        <v>43</v>
      </c>
      <c r="F503" s="348" t="s">
        <v>43</v>
      </c>
      <c r="G503" s="348" t="s">
        <v>43</v>
      </c>
    </row>
    <row r="504" spans="1:7">
      <c r="A504" s="348" t="s">
        <v>206</v>
      </c>
      <c r="B504" s="348" t="s">
        <v>480</v>
      </c>
      <c r="C504" s="348" t="s">
        <v>2177</v>
      </c>
      <c r="D504" s="348">
        <v>2</v>
      </c>
      <c r="E504" s="348" t="s">
        <v>43</v>
      </c>
      <c r="F504" s="348" t="s">
        <v>43</v>
      </c>
      <c r="G504" s="348" t="s">
        <v>43</v>
      </c>
    </row>
    <row r="505" spans="1:7">
      <c r="A505" s="348" t="s">
        <v>209</v>
      </c>
      <c r="B505" s="348" t="s">
        <v>480</v>
      </c>
      <c r="C505" s="348" t="s">
        <v>2177</v>
      </c>
      <c r="D505" s="348">
        <v>2</v>
      </c>
      <c r="E505" s="348" t="s">
        <v>43</v>
      </c>
      <c r="F505" s="348" t="s">
        <v>43</v>
      </c>
      <c r="G505" s="348" t="s">
        <v>43</v>
      </c>
    </row>
    <row r="506" spans="1:7">
      <c r="A506" s="348" t="s">
        <v>212</v>
      </c>
      <c r="B506" s="348" t="s">
        <v>480</v>
      </c>
      <c r="C506" s="348" t="s">
        <v>2177</v>
      </c>
      <c r="D506" s="348">
        <v>2</v>
      </c>
      <c r="E506" s="348" t="s">
        <v>43</v>
      </c>
      <c r="F506" s="348" t="s">
        <v>2050</v>
      </c>
      <c r="G506" s="348" t="s">
        <v>43</v>
      </c>
    </row>
    <row r="507" spans="1:7">
      <c r="A507" s="348" t="s">
        <v>214</v>
      </c>
      <c r="B507" s="348" t="s">
        <v>480</v>
      </c>
      <c r="C507" s="348" t="s">
        <v>2177</v>
      </c>
      <c r="D507" s="348">
        <v>2</v>
      </c>
      <c r="E507" s="348" t="s">
        <v>43</v>
      </c>
      <c r="F507" s="348" t="s">
        <v>43</v>
      </c>
      <c r="G507" s="348" t="s">
        <v>43</v>
      </c>
    </row>
    <row r="508" spans="1:7">
      <c r="A508" s="348" t="s">
        <v>217</v>
      </c>
      <c r="B508" s="348" t="s">
        <v>480</v>
      </c>
      <c r="C508" s="348" t="s">
        <v>2177</v>
      </c>
      <c r="D508" s="348">
        <v>2</v>
      </c>
      <c r="E508" s="348" t="s">
        <v>43</v>
      </c>
      <c r="F508" s="348" t="s">
        <v>43</v>
      </c>
      <c r="G508" s="348" t="s">
        <v>43</v>
      </c>
    </row>
    <row r="509" spans="1:7">
      <c r="A509" s="348" t="s">
        <v>220</v>
      </c>
      <c r="B509" s="348" t="s">
        <v>480</v>
      </c>
      <c r="C509" s="348" t="s">
        <v>2177</v>
      </c>
      <c r="D509" s="348">
        <v>2</v>
      </c>
      <c r="E509" s="348" t="s">
        <v>43</v>
      </c>
      <c r="F509" s="348" t="s">
        <v>2050</v>
      </c>
      <c r="G509" s="348" t="s">
        <v>43</v>
      </c>
    </row>
    <row r="510" spans="1:7">
      <c r="A510" s="348" t="s">
        <v>2065</v>
      </c>
      <c r="B510" s="348" t="s">
        <v>480</v>
      </c>
      <c r="C510" s="348" t="s">
        <v>2177</v>
      </c>
      <c r="D510" s="348">
        <v>2</v>
      </c>
      <c r="E510" s="348" t="s">
        <v>43</v>
      </c>
      <c r="F510" s="348" t="s">
        <v>43</v>
      </c>
      <c r="G510" s="348" t="s">
        <v>43</v>
      </c>
    </row>
    <row r="511" spans="1:7">
      <c r="A511" s="348" t="s">
        <v>230</v>
      </c>
      <c r="B511" s="348" t="s">
        <v>480</v>
      </c>
      <c r="C511" s="348" t="s">
        <v>2177</v>
      </c>
      <c r="D511" s="348">
        <v>2</v>
      </c>
      <c r="E511" s="348" t="s">
        <v>43</v>
      </c>
      <c r="F511" s="348" t="s">
        <v>2050</v>
      </c>
      <c r="G511" s="348" t="s">
        <v>43</v>
      </c>
    </row>
    <row r="512" spans="1:7">
      <c r="A512" s="348" t="s">
        <v>232</v>
      </c>
      <c r="B512" s="348" t="s">
        <v>480</v>
      </c>
      <c r="C512" s="348" t="s">
        <v>2177</v>
      </c>
      <c r="D512" s="348">
        <v>2</v>
      </c>
      <c r="E512" s="348" t="s">
        <v>43</v>
      </c>
      <c r="F512" s="348" t="s">
        <v>2050</v>
      </c>
      <c r="G512" s="348" t="s">
        <v>43</v>
      </c>
    </row>
    <row r="513" spans="1:7">
      <c r="A513" s="348" t="s">
        <v>237</v>
      </c>
      <c r="B513" s="348" t="s">
        <v>480</v>
      </c>
      <c r="C513" s="348" t="s">
        <v>2177</v>
      </c>
      <c r="D513" s="348">
        <v>2</v>
      </c>
      <c r="E513" s="348" t="s">
        <v>43</v>
      </c>
      <c r="F513" s="348" t="s">
        <v>43</v>
      </c>
      <c r="G513" s="348" t="s">
        <v>43</v>
      </c>
    </row>
    <row r="514" spans="1:7">
      <c r="A514" s="348" t="s">
        <v>243</v>
      </c>
      <c r="B514" s="348" t="s">
        <v>480</v>
      </c>
      <c r="C514" s="348" t="s">
        <v>2177</v>
      </c>
      <c r="D514" s="348">
        <v>2</v>
      </c>
      <c r="E514" s="348" t="s">
        <v>43</v>
      </c>
      <c r="F514" s="348" t="s">
        <v>2050</v>
      </c>
      <c r="G514" s="348" t="s">
        <v>43</v>
      </c>
    </row>
    <row r="515" spans="1:7">
      <c r="A515" s="348" t="s">
        <v>247</v>
      </c>
      <c r="B515" s="348" t="s">
        <v>480</v>
      </c>
      <c r="C515" s="348" t="s">
        <v>2177</v>
      </c>
      <c r="D515" s="348">
        <v>2</v>
      </c>
      <c r="E515" s="348" t="s">
        <v>43</v>
      </c>
      <c r="F515" s="348" t="s">
        <v>43</v>
      </c>
      <c r="G515" s="348" t="s">
        <v>43</v>
      </c>
    </row>
    <row r="516" spans="1:7">
      <c r="A516" s="348" t="s">
        <v>249</v>
      </c>
      <c r="B516" s="348" t="s">
        <v>480</v>
      </c>
      <c r="C516" s="348" t="s">
        <v>2177</v>
      </c>
      <c r="D516" s="348">
        <v>2</v>
      </c>
      <c r="E516" s="348" t="s">
        <v>43</v>
      </c>
      <c r="F516" s="348" t="s">
        <v>2050</v>
      </c>
      <c r="G516" s="348" t="s">
        <v>43</v>
      </c>
    </row>
    <row r="517" spans="1:7">
      <c r="A517" s="348" t="s">
        <v>251</v>
      </c>
      <c r="B517" s="348" t="s">
        <v>480</v>
      </c>
      <c r="C517" s="348" t="s">
        <v>2177</v>
      </c>
      <c r="D517" s="348">
        <v>2</v>
      </c>
      <c r="E517" s="348" t="s">
        <v>43</v>
      </c>
      <c r="F517" s="348" t="s">
        <v>43</v>
      </c>
      <c r="G517" s="348" t="s">
        <v>43</v>
      </c>
    </row>
    <row r="518" spans="1:7">
      <c r="A518" s="348" t="s">
        <v>253</v>
      </c>
      <c r="B518" s="348" t="s">
        <v>480</v>
      </c>
      <c r="C518" s="348" t="s">
        <v>2177</v>
      </c>
      <c r="D518" s="348">
        <v>2</v>
      </c>
      <c r="E518" s="348" t="s">
        <v>43</v>
      </c>
      <c r="F518" s="348" t="s">
        <v>2050</v>
      </c>
      <c r="G518" s="348" t="s">
        <v>43</v>
      </c>
    </row>
    <row r="519" spans="1:7">
      <c r="A519" s="348" t="s">
        <v>255</v>
      </c>
      <c r="B519" s="348" t="s">
        <v>480</v>
      </c>
      <c r="C519" s="348" t="s">
        <v>2177</v>
      </c>
      <c r="D519" s="348">
        <v>2</v>
      </c>
      <c r="E519" s="348" t="s">
        <v>43</v>
      </c>
      <c r="F519" s="348" t="s">
        <v>43</v>
      </c>
      <c r="G519" s="348" t="s">
        <v>43</v>
      </c>
    </row>
    <row r="520" spans="1:7">
      <c r="A520" s="348" t="s">
        <v>258</v>
      </c>
      <c r="B520" s="348" t="s">
        <v>480</v>
      </c>
      <c r="C520" s="348" t="s">
        <v>2177</v>
      </c>
      <c r="D520" s="348">
        <v>2</v>
      </c>
      <c r="E520" s="348" t="s">
        <v>43</v>
      </c>
      <c r="F520" s="348" t="s">
        <v>2050</v>
      </c>
      <c r="G520" s="348" t="s">
        <v>43</v>
      </c>
    </row>
    <row r="521" spans="1:7">
      <c r="A521" s="348" t="s">
        <v>261</v>
      </c>
      <c r="B521" s="348" t="s">
        <v>480</v>
      </c>
      <c r="C521" s="348" t="s">
        <v>2177</v>
      </c>
      <c r="D521" s="348">
        <v>2</v>
      </c>
      <c r="E521" s="348" t="s">
        <v>43</v>
      </c>
      <c r="F521" s="348" t="s">
        <v>43</v>
      </c>
      <c r="G521" s="348" t="s">
        <v>43</v>
      </c>
    </row>
    <row r="522" spans="1:7">
      <c r="A522" s="348" t="s">
        <v>263</v>
      </c>
      <c r="B522" s="348" t="s">
        <v>480</v>
      </c>
      <c r="C522" s="348" t="s">
        <v>2177</v>
      </c>
      <c r="D522" s="348">
        <v>2</v>
      </c>
      <c r="E522" s="348" t="s">
        <v>43</v>
      </c>
      <c r="F522" s="348" t="s">
        <v>43</v>
      </c>
      <c r="G522" s="348" t="s">
        <v>43</v>
      </c>
    </row>
    <row r="523" spans="1:7">
      <c r="A523" s="348" t="s">
        <v>268</v>
      </c>
      <c r="B523" s="348" t="s">
        <v>480</v>
      </c>
      <c r="C523" s="348" t="s">
        <v>2177</v>
      </c>
      <c r="D523" s="348">
        <v>2</v>
      </c>
      <c r="E523" s="348" t="s">
        <v>43</v>
      </c>
      <c r="F523" s="348" t="s">
        <v>43</v>
      </c>
      <c r="G523" s="348" t="s">
        <v>43</v>
      </c>
    </row>
    <row r="524" spans="1:7">
      <c r="A524" s="348" t="s">
        <v>270</v>
      </c>
      <c r="B524" s="348" t="s">
        <v>480</v>
      </c>
      <c r="C524" s="348" t="s">
        <v>2177</v>
      </c>
      <c r="D524" s="348">
        <v>2</v>
      </c>
      <c r="E524" s="348" t="s">
        <v>43</v>
      </c>
      <c r="F524" s="348" t="s">
        <v>2050</v>
      </c>
      <c r="G524" s="348" t="s">
        <v>43</v>
      </c>
    </row>
    <row r="525" spans="1:7">
      <c r="A525" s="348" t="s">
        <v>272</v>
      </c>
      <c r="B525" s="348" t="s">
        <v>480</v>
      </c>
      <c r="C525" s="348" t="s">
        <v>2177</v>
      </c>
      <c r="D525" s="348">
        <v>2</v>
      </c>
      <c r="E525" s="348" t="s">
        <v>43</v>
      </c>
      <c r="F525" s="348" t="s">
        <v>43</v>
      </c>
      <c r="G525" s="348" t="s">
        <v>43</v>
      </c>
    </row>
    <row r="526" spans="1:7">
      <c r="A526" s="348" t="s">
        <v>274</v>
      </c>
      <c r="B526" s="348" t="s">
        <v>480</v>
      </c>
      <c r="C526" s="348" t="s">
        <v>2177</v>
      </c>
      <c r="D526" s="348">
        <v>2</v>
      </c>
      <c r="E526" s="348" t="s">
        <v>43</v>
      </c>
      <c r="F526" s="348" t="s">
        <v>43</v>
      </c>
      <c r="G526" s="348" t="s">
        <v>43</v>
      </c>
    </row>
    <row r="527" spans="1:7">
      <c r="A527" s="348" t="s">
        <v>276</v>
      </c>
      <c r="B527" s="348" t="s">
        <v>480</v>
      </c>
      <c r="C527" s="348" t="s">
        <v>2177</v>
      </c>
      <c r="D527" s="348">
        <v>2</v>
      </c>
      <c r="E527" s="348" t="s">
        <v>43</v>
      </c>
      <c r="F527" s="348" t="s">
        <v>43</v>
      </c>
      <c r="G527" s="348" t="s">
        <v>43</v>
      </c>
    </row>
    <row r="528" spans="1:7">
      <c r="A528" s="348" t="s">
        <v>279</v>
      </c>
      <c r="B528" s="348" t="s">
        <v>480</v>
      </c>
      <c r="C528" s="348" t="s">
        <v>2177</v>
      </c>
      <c r="D528" s="348">
        <v>2</v>
      </c>
      <c r="E528" s="348" t="s">
        <v>43</v>
      </c>
      <c r="F528" s="348" t="s">
        <v>2050</v>
      </c>
      <c r="G528" s="348" t="s">
        <v>43</v>
      </c>
    </row>
    <row r="529" spans="1:7">
      <c r="A529" s="348" t="s">
        <v>282</v>
      </c>
      <c r="B529" s="348" t="s">
        <v>480</v>
      </c>
      <c r="C529" s="348" t="s">
        <v>2177</v>
      </c>
      <c r="D529" s="348">
        <v>2</v>
      </c>
      <c r="E529" s="348" t="s">
        <v>43</v>
      </c>
      <c r="F529" s="348" t="s">
        <v>2050</v>
      </c>
      <c r="G529" s="348" t="s">
        <v>43</v>
      </c>
    </row>
    <row r="530" spans="1:7">
      <c r="A530" s="348" t="s">
        <v>2066</v>
      </c>
      <c r="B530" s="348" t="s">
        <v>480</v>
      </c>
      <c r="C530" s="348" t="s">
        <v>2177</v>
      </c>
      <c r="D530" s="348">
        <v>2</v>
      </c>
      <c r="E530" s="348" t="s">
        <v>43</v>
      </c>
      <c r="F530" s="348" t="s">
        <v>43</v>
      </c>
      <c r="G530" s="348" t="s">
        <v>43</v>
      </c>
    </row>
    <row r="531" spans="1:7">
      <c r="A531" s="348" t="s">
        <v>289</v>
      </c>
      <c r="B531" s="348" t="s">
        <v>480</v>
      </c>
      <c r="C531" s="348" t="s">
        <v>2177</v>
      </c>
      <c r="D531" s="348">
        <v>2</v>
      </c>
      <c r="E531" s="348" t="s">
        <v>43</v>
      </c>
      <c r="F531" s="348" t="s">
        <v>2050</v>
      </c>
      <c r="G531" s="348" t="s">
        <v>43</v>
      </c>
    </row>
    <row r="532" spans="1:7">
      <c r="A532" s="348" t="s">
        <v>291</v>
      </c>
      <c r="B532" s="348" t="s">
        <v>480</v>
      </c>
      <c r="C532" s="348" t="s">
        <v>2177</v>
      </c>
      <c r="D532" s="348">
        <v>2</v>
      </c>
      <c r="E532" s="348" t="s">
        <v>43</v>
      </c>
      <c r="F532" s="348" t="s">
        <v>43</v>
      </c>
      <c r="G532" s="348" t="s">
        <v>43</v>
      </c>
    </row>
    <row r="533" spans="1:7">
      <c r="A533" s="348" t="s">
        <v>293</v>
      </c>
      <c r="B533" s="348" t="s">
        <v>480</v>
      </c>
      <c r="C533" s="348" t="s">
        <v>2177</v>
      </c>
      <c r="D533" s="348">
        <v>2</v>
      </c>
      <c r="E533" s="348" t="s">
        <v>43</v>
      </c>
      <c r="F533" s="348" t="s">
        <v>43</v>
      </c>
      <c r="G533" s="348" t="s">
        <v>43</v>
      </c>
    </row>
    <row r="534" spans="1:7">
      <c r="A534" s="348" t="s">
        <v>2067</v>
      </c>
      <c r="B534" s="348" t="s">
        <v>480</v>
      </c>
      <c r="C534" s="348" t="s">
        <v>2177</v>
      </c>
      <c r="D534" s="348">
        <v>2</v>
      </c>
      <c r="E534" s="348" t="s">
        <v>43</v>
      </c>
      <c r="F534" s="348" t="s">
        <v>43</v>
      </c>
      <c r="G534" s="348" t="s">
        <v>43</v>
      </c>
    </row>
    <row r="535" spans="1:7">
      <c r="A535" s="348" t="s">
        <v>304</v>
      </c>
      <c r="B535" s="348" t="s">
        <v>480</v>
      </c>
      <c r="C535" s="348" t="s">
        <v>2177</v>
      </c>
      <c r="D535" s="348">
        <v>2</v>
      </c>
      <c r="E535" s="348" t="s">
        <v>43</v>
      </c>
      <c r="F535" s="348" t="s">
        <v>43</v>
      </c>
      <c r="G535" s="348" t="s">
        <v>43</v>
      </c>
    </row>
    <row r="536" spans="1:7">
      <c r="A536" s="348" t="s">
        <v>306</v>
      </c>
      <c r="B536" s="348" t="s">
        <v>480</v>
      </c>
      <c r="C536" s="348" t="s">
        <v>2177</v>
      </c>
      <c r="D536" s="348">
        <v>2</v>
      </c>
      <c r="E536" s="348" t="s">
        <v>43</v>
      </c>
      <c r="F536" s="348" t="s">
        <v>2050</v>
      </c>
      <c r="G536" s="348" t="s">
        <v>43</v>
      </c>
    </row>
    <row r="537" spans="1:7">
      <c r="A537" s="348" t="s">
        <v>308</v>
      </c>
      <c r="B537" s="348" t="s">
        <v>480</v>
      </c>
      <c r="C537" s="348" t="s">
        <v>2177</v>
      </c>
      <c r="D537" s="348">
        <v>2</v>
      </c>
      <c r="E537" s="348" t="s">
        <v>43</v>
      </c>
      <c r="F537" s="348" t="s">
        <v>2050</v>
      </c>
      <c r="G537" s="348" t="s">
        <v>43</v>
      </c>
    </row>
    <row r="538" spans="1:7">
      <c r="A538" s="348" t="s">
        <v>310</v>
      </c>
      <c r="B538" s="348" t="s">
        <v>480</v>
      </c>
      <c r="C538" s="348" t="s">
        <v>2177</v>
      </c>
      <c r="D538" s="348">
        <v>2</v>
      </c>
      <c r="E538" s="348" t="s">
        <v>43</v>
      </c>
      <c r="F538" s="348" t="s">
        <v>2050</v>
      </c>
      <c r="G538" s="348" t="s">
        <v>43</v>
      </c>
    </row>
    <row r="539" spans="1:7">
      <c r="A539" s="348" t="s">
        <v>314</v>
      </c>
      <c r="B539" s="348" t="s">
        <v>480</v>
      </c>
      <c r="C539" s="348" t="s">
        <v>2177</v>
      </c>
      <c r="D539" s="348">
        <v>2</v>
      </c>
      <c r="E539" s="348" t="s">
        <v>43</v>
      </c>
      <c r="F539" s="348" t="s">
        <v>43</v>
      </c>
      <c r="G539" s="348" t="s">
        <v>43</v>
      </c>
    </row>
    <row r="540" spans="1:7">
      <c r="A540" s="348" t="s">
        <v>316</v>
      </c>
      <c r="B540" s="348" t="s">
        <v>480</v>
      </c>
      <c r="C540" s="348" t="s">
        <v>2177</v>
      </c>
      <c r="D540" s="348">
        <v>2</v>
      </c>
      <c r="E540" s="348" t="s">
        <v>43</v>
      </c>
      <c r="F540" s="348" t="s">
        <v>2050</v>
      </c>
      <c r="G540" s="348" t="s">
        <v>43</v>
      </c>
    </row>
    <row r="541" spans="1:7">
      <c r="A541" s="348" t="s">
        <v>318</v>
      </c>
      <c r="B541" s="348" t="s">
        <v>480</v>
      </c>
      <c r="C541" s="348" t="s">
        <v>2177</v>
      </c>
      <c r="D541" s="348">
        <v>2</v>
      </c>
      <c r="E541" s="348" t="s">
        <v>43</v>
      </c>
      <c r="F541" s="348" t="s">
        <v>43</v>
      </c>
      <c r="G541" s="348" t="s">
        <v>43</v>
      </c>
    </row>
    <row r="542" spans="1:7">
      <c r="A542" s="348" t="s">
        <v>320</v>
      </c>
      <c r="B542" s="348" t="s">
        <v>480</v>
      </c>
      <c r="C542" s="348" t="s">
        <v>2177</v>
      </c>
      <c r="D542" s="348">
        <v>2</v>
      </c>
      <c r="E542" s="348" t="s">
        <v>43</v>
      </c>
      <c r="F542" s="348" t="s">
        <v>43</v>
      </c>
      <c r="G542" s="348" t="s">
        <v>43</v>
      </c>
    </row>
    <row r="543" spans="1:7">
      <c r="A543" s="348" t="s">
        <v>323</v>
      </c>
      <c r="B543" s="348" t="s">
        <v>480</v>
      </c>
      <c r="C543" s="348" t="s">
        <v>2177</v>
      </c>
      <c r="D543" s="348">
        <v>2</v>
      </c>
      <c r="E543" s="348" t="s">
        <v>43</v>
      </c>
      <c r="F543" s="348" t="s">
        <v>43</v>
      </c>
      <c r="G543" s="348" t="s">
        <v>43</v>
      </c>
    </row>
    <row r="544" spans="1:7">
      <c r="A544" s="348" t="s">
        <v>325</v>
      </c>
      <c r="B544" s="348" t="s">
        <v>480</v>
      </c>
      <c r="C544" s="348" t="s">
        <v>2177</v>
      </c>
      <c r="D544" s="348">
        <v>2</v>
      </c>
      <c r="E544" s="348" t="s">
        <v>43</v>
      </c>
      <c r="F544" s="348" t="s">
        <v>2050</v>
      </c>
      <c r="G544" s="348" t="s">
        <v>43</v>
      </c>
    </row>
    <row r="545" spans="1:7">
      <c r="A545" s="348" t="s">
        <v>327</v>
      </c>
      <c r="B545" s="348" t="s">
        <v>480</v>
      </c>
      <c r="C545" s="348" t="s">
        <v>2177</v>
      </c>
      <c r="D545" s="348">
        <v>2</v>
      </c>
      <c r="E545" s="348" t="s">
        <v>43</v>
      </c>
      <c r="F545" s="348" t="s">
        <v>43</v>
      </c>
      <c r="G545" s="348" t="s">
        <v>43</v>
      </c>
    </row>
    <row r="546" spans="1:7">
      <c r="A546" s="348" t="s">
        <v>331</v>
      </c>
      <c r="B546" s="348" t="s">
        <v>480</v>
      </c>
      <c r="C546" s="348" t="s">
        <v>2177</v>
      </c>
      <c r="D546" s="348">
        <v>2</v>
      </c>
      <c r="E546" s="348" t="s">
        <v>43</v>
      </c>
      <c r="F546" s="348" t="s">
        <v>2050</v>
      </c>
      <c r="G546" s="348" t="s">
        <v>43</v>
      </c>
    </row>
    <row r="547" spans="1:7">
      <c r="A547" s="348" t="s">
        <v>333</v>
      </c>
      <c r="B547" s="348" t="s">
        <v>480</v>
      </c>
      <c r="C547" s="348" t="s">
        <v>2177</v>
      </c>
      <c r="D547" s="348">
        <v>2</v>
      </c>
      <c r="E547" s="348" t="s">
        <v>43</v>
      </c>
      <c r="F547" s="348" t="s">
        <v>43</v>
      </c>
      <c r="G547" s="348" t="s">
        <v>43</v>
      </c>
    </row>
    <row r="548" spans="1:7">
      <c r="A548" s="348" t="s">
        <v>335</v>
      </c>
      <c r="B548" s="348" t="s">
        <v>480</v>
      </c>
      <c r="C548" s="348" t="s">
        <v>2177</v>
      </c>
      <c r="D548" s="348">
        <v>2</v>
      </c>
      <c r="E548" s="348" t="s">
        <v>43</v>
      </c>
      <c r="F548" s="348" t="s">
        <v>2050</v>
      </c>
      <c r="G548" s="348" t="s">
        <v>43</v>
      </c>
    </row>
    <row r="549" spans="1:7">
      <c r="A549" s="348" t="s">
        <v>340</v>
      </c>
      <c r="B549" s="348" t="s">
        <v>480</v>
      </c>
      <c r="C549" s="348" t="s">
        <v>2177</v>
      </c>
      <c r="D549" s="348">
        <v>2</v>
      </c>
      <c r="E549" s="348" t="s">
        <v>43</v>
      </c>
      <c r="F549" s="348" t="s">
        <v>43</v>
      </c>
      <c r="G549" s="348" t="s">
        <v>43</v>
      </c>
    </row>
    <row r="550" spans="1:7">
      <c r="A550" s="348" t="s">
        <v>342</v>
      </c>
      <c r="B550" s="348" t="s">
        <v>480</v>
      </c>
      <c r="C550" s="348" t="s">
        <v>2177</v>
      </c>
      <c r="D550" s="348">
        <v>2</v>
      </c>
      <c r="E550" s="348" t="s">
        <v>43</v>
      </c>
      <c r="F550" s="348" t="s">
        <v>2050</v>
      </c>
      <c r="G550" s="348" t="s">
        <v>43</v>
      </c>
    </row>
    <row r="551" spans="1:7">
      <c r="A551" s="348" t="s">
        <v>344</v>
      </c>
      <c r="B551" s="348" t="s">
        <v>480</v>
      </c>
      <c r="C551" s="348" t="s">
        <v>2177</v>
      </c>
      <c r="D551" s="348">
        <v>2</v>
      </c>
      <c r="E551" s="348" t="s">
        <v>43</v>
      </c>
      <c r="F551" s="348" t="s">
        <v>43</v>
      </c>
      <c r="G551" s="348" t="s">
        <v>43</v>
      </c>
    </row>
    <row r="552" spans="1:7">
      <c r="A552" s="348" t="s">
        <v>346</v>
      </c>
      <c r="B552" s="348" t="s">
        <v>480</v>
      </c>
      <c r="C552" s="348" t="s">
        <v>2177</v>
      </c>
      <c r="D552" s="348">
        <v>2</v>
      </c>
      <c r="E552" s="348" t="s">
        <v>43</v>
      </c>
      <c r="F552" s="348" t="s">
        <v>43</v>
      </c>
      <c r="G552" s="348" t="s">
        <v>43</v>
      </c>
    </row>
    <row r="553" spans="1:7">
      <c r="A553" s="348" t="s">
        <v>2068</v>
      </c>
      <c r="B553" s="348" t="s">
        <v>480</v>
      </c>
      <c r="C553" s="348" t="s">
        <v>2177</v>
      </c>
      <c r="D553" s="348">
        <v>2</v>
      </c>
      <c r="E553" s="348" t="s">
        <v>43</v>
      </c>
      <c r="F553" s="348" t="s">
        <v>43</v>
      </c>
      <c r="G553" s="348" t="s">
        <v>43</v>
      </c>
    </row>
    <row r="554" spans="1:7">
      <c r="A554" s="348" t="s">
        <v>351</v>
      </c>
      <c r="B554" s="348" t="s">
        <v>480</v>
      </c>
      <c r="C554" s="348" t="s">
        <v>2177</v>
      </c>
      <c r="D554" s="348">
        <v>2</v>
      </c>
      <c r="E554" s="348" t="s">
        <v>43</v>
      </c>
      <c r="F554" s="348" t="s">
        <v>43</v>
      </c>
      <c r="G554" s="348" t="s">
        <v>43</v>
      </c>
    </row>
    <row r="555" spans="1:7">
      <c r="A555" s="348" t="s">
        <v>356</v>
      </c>
      <c r="B555" s="348" t="s">
        <v>480</v>
      </c>
      <c r="C555" s="348" t="s">
        <v>2177</v>
      </c>
      <c r="D555" s="348">
        <v>2</v>
      </c>
      <c r="E555" s="348" t="s">
        <v>43</v>
      </c>
      <c r="F555" s="348" t="s">
        <v>43</v>
      </c>
      <c r="G555" s="348" t="s">
        <v>43</v>
      </c>
    </row>
    <row r="556" spans="1:7">
      <c r="A556" s="348" t="s">
        <v>358</v>
      </c>
      <c r="B556" s="348" t="s">
        <v>480</v>
      </c>
      <c r="C556" s="348" t="s">
        <v>2177</v>
      </c>
      <c r="D556" s="348">
        <v>2</v>
      </c>
      <c r="E556" s="348" t="s">
        <v>43</v>
      </c>
      <c r="F556" s="348" t="s">
        <v>43</v>
      </c>
      <c r="G556" s="348" t="s">
        <v>43</v>
      </c>
    </row>
    <row r="557" spans="1:7">
      <c r="A557" s="348" t="s">
        <v>360</v>
      </c>
      <c r="B557" s="348" t="s">
        <v>480</v>
      </c>
      <c r="C557" s="348" t="s">
        <v>2177</v>
      </c>
      <c r="D557" s="348">
        <v>2</v>
      </c>
      <c r="E557" s="348" t="s">
        <v>43</v>
      </c>
      <c r="F557" s="348" t="s">
        <v>43</v>
      </c>
      <c r="G557" s="348" t="s">
        <v>43</v>
      </c>
    </row>
    <row r="558" spans="1:7">
      <c r="A558" s="348" t="s">
        <v>365</v>
      </c>
      <c r="B558" s="348" t="s">
        <v>480</v>
      </c>
      <c r="C558" s="348" t="s">
        <v>2177</v>
      </c>
      <c r="D558" s="348">
        <v>2</v>
      </c>
      <c r="E558" s="348" t="s">
        <v>43</v>
      </c>
      <c r="F558" s="348" t="s">
        <v>43</v>
      </c>
      <c r="G558" s="348" t="s">
        <v>43</v>
      </c>
    </row>
    <row r="559" spans="1:7">
      <c r="A559" s="348" t="s">
        <v>367</v>
      </c>
      <c r="B559" s="348" t="s">
        <v>480</v>
      </c>
      <c r="C559" s="348" t="s">
        <v>2177</v>
      </c>
      <c r="D559" s="348">
        <v>2</v>
      </c>
      <c r="E559" s="348" t="s">
        <v>43</v>
      </c>
      <c r="F559" s="348" t="s">
        <v>2050</v>
      </c>
      <c r="G559" s="348" t="s">
        <v>43</v>
      </c>
    </row>
    <row r="560" spans="1:7">
      <c r="A560" s="348" t="s">
        <v>369</v>
      </c>
      <c r="B560" s="348" t="s">
        <v>480</v>
      </c>
      <c r="C560" s="348" t="s">
        <v>2177</v>
      </c>
      <c r="D560" s="348">
        <v>2</v>
      </c>
      <c r="E560" s="348" t="s">
        <v>43</v>
      </c>
      <c r="F560" s="348" t="s">
        <v>2050</v>
      </c>
      <c r="G560" s="348" t="s">
        <v>43</v>
      </c>
    </row>
    <row r="561" spans="1:7">
      <c r="A561" s="348" t="s">
        <v>371</v>
      </c>
      <c r="B561" s="348" t="s">
        <v>480</v>
      </c>
      <c r="C561" s="348" t="s">
        <v>2177</v>
      </c>
      <c r="D561" s="348">
        <v>2</v>
      </c>
      <c r="E561" s="348" t="s">
        <v>43</v>
      </c>
      <c r="F561" s="348" t="s">
        <v>43</v>
      </c>
      <c r="G561" s="348" t="s">
        <v>43</v>
      </c>
    </row>
    <row r="562" spans="1:7">
      <c r="A562" s="348" t="s">
        <v>373</v>
      </c>
      <c r="B562" s="348" t="s">
        <v>480</v>
      </c>
      <c r="C562" s="348" t="s">
        <v>2177</v>
      </c>
      <c r="D562" s="348">
        <v>2</v>
      </c>
      <c r="E562" s="348" t="s">
        <v>43</v>
      </c>
      <c r="F562" s="348" t="s">
        <v>2050</v>
      </c>
      <c r="G562" s="348" t="s">
        <v>43</v>
      </c>
    </row>
    <row r="563" spans="1:7">
      <c r="A563" s="348" t="s">
        <v>378</v>
      </c>
      <c r="B563" s="348" t="s">
        <v>480</v>
      </c>
      <c r="C563" s="348" t="s">
        <v>2177</v>
      </c>
      <c r="D563" s="348">
        <v>2</v>
      </c>
      <c r="E563" s="348" t="s">
        <v>43</v>
      </c>
      <c r="F563" s="348" t="s">
        <v>43</v>
      </c>
      <c r="G563" s="348" t="s">
        <v>43</v>
      </c>
    </row>
    <row r="564" spans="1:7">
      <c r="A564" s="348" t="s">
        <v>380</v>
      </c>
      <c r="B564" s="348" t="s">
        <v>480</v>
      </c>
      <c r="C564" s="348" t="s">
        <v>2177</v>
      </c>
      <c r="D564" s="348">
        <v>2</v>
      </c>
      <c r="E564" s="348" t="s">
        <v>43</v>
      </c>
      <c r="F564" s="348" t="s">
        <v>43</v>
      </c>
      <c r="G564" s="348" t="s">
        <v>43</v>
      </c>
    </row>
    <row r="565" spans="1:7">
      <c r="A565" s="348" t="s">
        <v>382</v>
      </c>
      <c r="B565" s="348" t="s">
        <v>480</v>
      </c>
      <c r="C565" s="348" t="s">
        <v>2177</v>
      </c>
      <c r="D565" s="348">
        <v>2</v>
      </c>
      <c r="E565" s="348" t="s">
        <v>43</v>
      </c>
      <c r="F565" s="348" t="s">
        <v>43</v>
      </c>
      <c r="G565" s="348" t="s">
        <v>43</v>
      </c>
    </row>
    <row r="566" spans="1:7">
      <c r="A566" s="348" t="s">
        <v>384</v>
      </c>
      <c r="B566" s="348" t="s">
        <v>480</v>
      </c>
      <c r="C566" s="348" t="s">
        <v>2177</v>
      </c>
      <c r="D566" s="348">
        <v>2</v>
      </c>
      <c r="E566" s="348" t="s">
        <v>43</v>
      </c>
      <c r="F566" s="348" t="s">
        <v>2050</v>
      </c>
      <c r="G566" s="348" t="s">
        <v>43</v>
      </c>
    </row>
    <row r="567" spans="1:7">
      <c r="A567" s="348" t="s">
        <v>386</v>
      </c>
      <c r="B567" s="348" t="s">
        <v>480</v>
      </c>
      <c r="C567" s="348" t="s">
        <v>2177</v>
      </c>
      <c r="D567" s="348">
        <v>2</v>
      </c>
      <c r="E567" s="348" t="s">
        <v>43</v>
      </c>
      <c r="F567" s="348" t="s">
        <v>43</v>
      </c>
      <c r="G567" s="348" t="s">
        <v>43</v>
      </c>
    </row>
    <row r="568" spans="1:7">
      <c r="A568" s="348" t="s">
        <v>390</v>
      </c>
      <c r="B568" s="348" t="s">
        <v>480</v>
      </c>
      <c r="C568" s="348" t="s">
        <v>2177</v>
      </c>
      <c r="D568" s="348">
        <v>2</v>
      </c>
      <c r="E568" s="348" t="s">
        <v>43</v>
      </c>
      <c r="F568" s="348" t="s">
        <v>2050</v>
      </c>
      <c r="G568" s="348" t="s">
        <v>43</v>
      </c>
    </row>
    <row r="569" spans="1:7">
      <c r="A569" s="348" t="s">
        <v>392</v>
      </c>
      <c r="B569" s="348" t="s">
        <v>480</v>
      </c>
      <c r="C569" s="348" t="s">
        <v>2177</v>
      </c>
      <c r="D569" s="348">
        <v>2</v>
      </c>
      <c r="E569" s="348" t="s">
        <v>43</v>
      </c>
      <c r="F569" s="348" t="s">
        <v>2050</v>
      </c>
      <c r="G569" s="348" t="s">
        <v>43</v>
      </c>
    </row>
    <row r="570" spans="1:7">
      <c r="A570" s="348" t="s">
        <v>394</v>
      </c>
      <c r="B570" s="348" t="s">
        <v>480</v>
      </c>
      <c r="C570" s="348" t="s">
        <v>2177</v>
      </c>
      <c r="D570" s="348">
        <v>2</v>
      </c>
      <c r="E570" s="348" t="s">
        <v>43</v>
      </c>
      <c r="F570" s="348" t="s">
        <v>2050</v>
      </c>
      <c r="G570" s="348" t="s">
        <v>43</v>
      </c>
    </row>
    <row r="571" spans="1:7">
      <c r="A571" s="348" t="s">
        <v>396</v>
      </c>
      <c r="B571" s="348" t="s">
        <v>480</v>
      </c>
      <c r="C571" s="348" t="s">
        <v>2177</v>
      </c>
      <c r="D571" s="348">
        <v>2</v>
      </c>
      <c r="E571" s="348" t="s">
        <v>43</v>
      </c>
      <c r="F571" s="348" t="s">
        <v>43</v>
      </c>
      <c r="G571" s="348" t="s">
        <v>43</v>
      </c>
    </row>
    <row r="572" spans="1:7">
      <c r="A572" s="348" t="s">
        <v>399</v>
      </c>
      <c r="B572" s="348" t="s">
        <v>480</v>
      </c>
      <c r="C572" s="348" t="s">
        <v>2177</v>
      </c>
      <c r="D572" s="348">
        <v>2</v>
      </c>
      <c r="E572" s="348" t="s">
        <v>43</v>
      </c>
      <c r="F572" s="348" t="s">
        <v>2050</v>
      </c>
      <c r="G572" s="348" t="s">
        <v>43</v>
      </c>
    </row>
    <row r="573" spans="1:7">
      <c r="A573" s="348" t="s">
        <v>401</v>
      </c>
      <c r="B573" s="348" t="s">
        <v>480</v>
      </c>
      <c r="C573" s="348" t="s">
        <v>2177</v>
      </c>
      <c r="D573" s="348">
        <v>2</v>
      </c>
      <c r="E573" s="348" t="s">
        <v>43</v>
      </c>
      <c r="F573" s="348" t="s">
        <v>43</v>
      </c>
      <c r="G573" s="348" t="s">
        <v>43</v>
      </c>
    </row>
    <row r="574" spans="1:7">
      <c r="A574" s="348" t="s">
        <v>403</v>
      </c>
      <c r="B574" s="348" t="s">
        <v>480</v>
      </c>
      <c r="C574" s="348" t="s">
        <v>2177</v>
      </c>
      <c r="D574" s="348">
        <v>2</v>
      </c>
      <c r="E574" s="348" t="s">
        <v>43</v>
      </c>
      <c r="F574" s="348" t="s">
        <v>2050</v>
      </c>
      <c r="G574" s="348" t="s">
        <v>43</v>
      </c>
    </row>
    <row r="575" spans="1:7">
      <c r="A575" s="348" t="s">
        <v>405</v>
      </c>
      <c r="B575" s="348" t="s">
        <v>480</v>
      </c>
      <c r="C575" s="348" t="s">
        <v>2177</v>
      </c>
      <c r="D575" s="348">
        <v>2</v>
      </c>
      <c r="E575" s="348" t="s">
        <v>43</v>
      </c>
      <c r="F575" s="348" t="s">
        <v>43</v>
      </c>
      <c r="G575" s="348" t="s">
        <v>43</v>
      </c>
    </row>
    <row r="576" spans="1:7">
      <c r="A576" s="348" t="s">
        <v>408</v>
      </c>
      <c r="B576" s="348" t="s">
        <v>480</v>
      </c>
      <c r="C576" s="348" t="s">
        <v>2177</v>
      </c>
      <c r="D576" s="348">
        <v>2</v>
      </c>
      <c r="E576" s="348" t="s">
        <v>43</v>
      </c>
      <c r="F576" s="348" t="s">
        <v>2050</v>
      </c>
      <c r="G576" s="348" t="s">
        <v>43</v>
      </c>
    </row>
    <row r="577" spans="1:7">
      <c r="A577" s="348" t="s">
        <v>410</v>
      </c>
      <c r="B577" s="348" t="s">
        <v>480</v>
      </c>
      <c r="C577" s="348" t="s">
        <v>2177</v>
      </c>
      <c r="D577" s="348">
        <v>2</v>
      </c>
      <c r="E577" s="348" t="s">
        <v>43</v>
      </c>
      <c r="F577" s="348" t="s">
        <v>43</v>
      </c>
      <c r="G577" s="348" t="s">
        <v>43</v>
      </c>
    </row>
    <row r="578" spans="1:7">
      <c r="A578" s="348" t="s">
        <v>2069</v>
      </c>
      <c r="B578" s="348" t="s">
        <v>480</v>
      </c>
      <c r="C578" s="348" t="s">
        <v>2177</v>
      </c>
      <c r="D578" s="348">
        <v>2</v>
      </c>
      <c r="E578" s="348" t="s">
        <v>43</v>
      </c>
      <c r="F578" s="348" t="s">
        <v>43</v>
      </c>
      <c r="G578" s="348" t="s">
        <v>43</v>
      </c>
    </row>
    <row r="579" spans="1:7">
      <c r="A579" s="348" t="s">
        <v>415</v>
      </c>
      <c r="B579" s="348" t="s">
        <v>480</v>
      </c>
      <c r="C579" s="348" t="s">
        <v>2177</v>
      </c>
      <c r="D579" s="348">
        <v>2</v>
      </c>
      <c r="E579" s="348" t="s">
        <v>43</v>
      </c>
      <c r="F579" s="348" t="s">
        <v>43</v>
      </c>
      <c r="G579" s="348" t="s">
        <v>43</v>
      </c>
    </row>
    <row r="580" spans="1:7">
      <c r="A580" s="348" t="s">
        <v>417</v>
      </c>
      <c r="B580" s="348" t="s">
        <v>480</v>
      </c>
      <c r="C580" s="348" t="s">
        <v>2177</v>
      </c>
      <c r="D580" s="348">
        <v>2</v>
      </c>
      <c r="E580" s="348" t="s">
        <v>43</v>
      </c>
      <c r="F580" s="348" t="s">
        <v>2050</v>
      </c>
      <c r="G580" s="348" t="s">
        <v>43</v>
      </c>
    </row>
    <row r="581" spans="1:7">
      <c r="A581" s="348" t="s">
        <v>419</v>
      </c>
      <c r="B581" s="348" t="s">
        <v>480</v>
      </c>
      <c r="C581" s="348" t="s">
        <v>2177</v>
      </c>
      <c r="D581" s="348">
        <v>2</v>
      </c>
      <c r="E581" s="348" t="s">
        <v>43</v>
      </c>
      <c r="F581" s="348" t="s">
        <v>43</v>
      </c>
      <c r="G581" s="348" t="s">
        <v>43</v>
      </c>
    </row>
    <row r="582" spans="1:7">
      <c r="A582" s="348" t="s">
        <v>423</v>
      </c>
      <c r="B582" s="348" t="s">
        <v>480</v>
      </c>
      <c r="C582" s="348" t="s">
        <v>2177</v>
      </c>
      <c r="D582" s="348">
        <v>2</v>
      </c>
      <c r="E582" s="348" t="s">
        <v>43</v>
      </c>
      <c r="F582" s="348" t="s">
        <v>43</v>
      </c>
      <c r="G582" s="348" t="s">
        <v>43</v>
      </c>
    </row>
    <row r="583" spans="1:7">
      <c r="A583" s="348" t="s">
        <v>427</v>
      </c>
      <c r="B583" s="348" t="s">
        <v>480</v>
      </c>
      <c r="C583" s="348" t="s">
        <v>2177</v>
      </c>
      <c r="D583" s="348">
        <v>2</v>
      </c>
      <c r="E583" s="348" t="s">
        <v>43</v>
      </c>
      <c r="F583" s="348" t="s">
        <v>2050</v>
      </c>
      <c r="G583" s="348" t="s">
        <v>43</v>
      </c>
    </row>
    <row r="584" spans="1:7">
      <c r="A584" s="348" t="s">
        <v>429</v>
      </c>
      <c r="B584" s="348" t="s">
        <v>480</v>
      </c>
      <c r="C584" s="348" t="s">
        <v>2177</v>
      </c>
      <c r="D584" s="348">
        <v>2</v>
      </c>
      <c r="E584" s="348" t="s">
        <v>43</v>
      </c>
      <c r="F584" s="348" t="s">
        <v>43</v>
      </c>
      <c r="G584" s="348" t="s">
        <v>43</v>
      </c>
    </row>
    <row r="585" spans="1:7">
      <c r="A585" s="348" t="s">
        <v>431</v>
      </c>
      <c r="B585" s="348" t="s">
        <v>480</v>
      </c>
      <c r="C585" s="348" t="s">
        <v>2177</v>
      </c>
      <c r="D585" s="348">
        <v>2</v>
      </c>
      <c r="E585" s="348" t="s">
        <v>43</v>
      </c>
      <c r="F585" s="348" t="s">
        <v>2050</v>
      </c>
      <c r="G585" s="348" t="s">
        <v>43</v>
      </c>
    </row>
    <row r="586" spans="1:7">
      <c r="A586" s="348" t="s">
        <v>2070</v>
      </c>
      <c r="B586" s="348" t="s">
        <v>480</v>
      </c>
      <c r="C586" s="348" t="s">
        <v>2177</v>
      </c>
      <c r="D586" s="348">
        <v>2</v>
      </c>
      <c r="E586" s="348" t="s">
        <v>43</v>
      </c>
      <c r="F586" s="348" t="s">
        <v>43</v>
      </c>
      <c r="G586" s="348" t="s">
        <v>43</v>
      </c>
    </row>
    <row r="587" spans="1:7">
      <c r="A587" s="348" t="s">
        <v>438</v>
      </c>
      <c r="B587" s="348" t="s">
        <v>480</v>
      </c>
      <c r="C587" s="348" t="s">
        <v>2177</v>
      </c>
      <c r="D587" s="348">
        <v>2</v>
      </c>
      <c r="E587" s="348" t="s">
        <v>43</v>
      </c>
      <c r="F587" s="348" t="s">
        <v>2050</v>
      </c>
      <c r="G587" s="348" t="s">
        <v>43</v>
      </c>
    </row>
    <row r="588" spans="1:7">
      <c r="A588" s="348" t="s">
        <v>442</v>
      </c>
      <c r="B588" s="348" t="s">
        <v>480</v>
      </c>
      <c r="C588" s="348" t="s">
        <v>2177</v>
      </c>
      <c r="D588" s="348">
        <v>2</v>
      </c>
      <c r="E588" s="348" t="s">
        <v>43</v>
      </c>
      <c r="F588" s="348" t="s">
        <v>2050</v>
      </c>
      <c r="G588" s="348" t="s">
        <v>43</v>
      </c>
    </row>
    <row r="589" spans="1:7">
      <c r="A589" s="348" t="s">
        <v>444</v>
      </c>
      <c r="B589" s="348" t="s">
        <v>480</v>
      </c>
      <c r="C589" s="348" t="s">
        <v>2177</v>
      </c>
      <c r="D589" s="348">
        <v>2</v>
      </c>
      <c r="E589" s="348" t="s">
        <v>43</v>
      </c>
      <c r="F589" s="348" t="s">
        <v>2050</v>
      </c>
      <c r="G589" s="348" t="s">
        <v>43</v>
      </c>
    </row>
    <row r="590" spans="1:7">
      <c r="A590" s="348" t="s">
        <v>446</v>
      </c>
      <c r="B590" s="348" t="s">
        <v>480</v>
      </c>
      <c r="C590" s="348" t="s">
        <v>2177</v>
      </c>
      <c r="D590" s="348">
        <v>2</v>
      </c>
      <c r="E590" s="348" t="s">
        <v>43</v>
      </c>
      <c r="F590" s="348" t="s">
        <v>2050</v>
      </c>
      <c r="G590" s="348" t="s">
        <v>43</v>
      </c>
    </row>
    <row r="591" spans="1:7">
      <c r="A591" s="348" t="s">
        <v>449</v>
      </c>
      <c r="B591" s="348" t="s">
        <v>480</v>
      </c>
      <c r="C591" s="348" t="s">
        <v>2177</v>
      </c>
      <c r="D591" s="348">
        <v>2</v>
      </c>
      <c r="E591" s="348" t="s">
        <v>43</v>
      </c>
      <c r="F591" s="348" t="s">
        <v>43</v>
      </c>
      <c r="G591" s="348" t="s">
        <v>43</v>
      </c>
    </row>
    <row r="592" spans="1:7">
      <c r="A592" s="348" t="s">
        <v>451</v>
      </c>
      <c r="B592" s="348" t="s">
        <v>480</v>
      </c>
      <c r="C592" s="348" t="s">
        <v>2177</v>
      </c>
      <c r="D592" s="348">
        <v>2</v>
      </c>
      <c r="E592" s="348" t="s">
        <v>43</v>
      </c>
      <c r="F592" s="348" t="s">
        <v>43</v>
      </c>
      <c r="G592" s="348" t="s">
        <v>43</v>
      </c>
    </row>
    <row r="593" spans="1:7">
      <c r="A593" s="348" t="s">
        <v>453</v>
      </c>
      <c r="B593" s="348" t="s">
        <v>480</v>
      </c>
      <c r="C593" s="348" t="s">
        <v>2177</v>
      </c>
      <c r="D593" s="348">
        <v>2</v>
      </c>
      <c r="E593" s="348" t="s">
        <v>43</v>
      </c>
      <c r="F593" s="348" t="s">
        <v>43</v>
      </c>
      <c r="G593" s="348" t="s">
        <v>43</v>
      </c>
    </row>
    <row r="594" spans="1:7">
      <c r="A594" s="348" t="s">
        <v>455</v>
      </c>
      <c r="B594" s="348" t="s">
        <v>480</v>
      </c>
      <c r="C594" s="348" t="s">
        <v>2177</v>
      </c>
      <c r="D594" s="348">
        <v>2</v>
      </c>
      <c r="E594" s="348" t="s">
        <v>43</v>
      </c>
      <c r="F594" s="348" t="s">
        <v>43</v>
      </c>
      <c r="G594" s="348" t="s">
        <v>43</v>
      </c>
    </row>
    <row r="595" spans="1:7">
      <c r="A595" s="348" t="s">
        <v>457</v>
      </c>
      <c r="B595" s="348" t="s">
        <v>480</v>
      </c>
      <c r="C595" s="348" t="s">
        <v>2177</v>
      </c>
      <c r="D595" s="348">
        <v>2</v>
      </c>
      <c r="E595" s="348" t="s">
        <v>43</v>
      </c>
      <c r="F595" s="348" t="s">
        <v>43</v>
      </c>
      <c r="G595" s="348" t="s">
        <v>43</v>
      </c>
    </row>
    <row r="596" spans="1:7">
      <c r="A596" s="348" t="s">
        <v>461</v>
      </c>
      <c r="B596" s="348" t="s">
        <v>480</v>
      </c>
      <c r="C596" s="348" t="s">
        <v>2177</v>
      </c>
      <c r="D596" s="348">
        <v>2</v>
      </c>
      <c r="E596" s="348" t="s">
        <v>43</v>
      </c>
      <c r="F596" s="348" t="s">
        <v>2050</v>
      </c>
      <c r="G596" s="348" t="s">
        <v>43</v>
      </c>
    </row>
    <row r="597" spans="1:7">
      <c r="A597" s="348" t="s">
        <v>463</v>
      </c>
      <c r="B597" s="348" t="s">
        <v>480</v>
      </c>
      <c r="C597" s="348" t="s">
        <v>2177</v>
      </c>
      <c r="D597" s="348">
        <v>2</v>
      </c>
      <c r="E597" s="348" t="s">
        <v>43</v>
      </c>
      <c r="F597" s="348" t="s">
        <v>43</v>
      </c>
      <c r="G597" s="348" t="s">
        <v>43</v>
      </c>
    </row>
    <row r="598" spans="1:7">
      <c r="A598" s="348" t="s">
        <v>465</v>
      </c>
      <c r="B598" s="348" t="s">
        <v>480</v>
      </c>
      <c r="C598" s="348" t="s">
        <v>2177</v>
      </c>
      <c r="D598" s="348">
        <v>2</v>
      </c>
      <c r="E598" s="348" t="s">
        <v>43</v>
      </c>
      <c r="F598" s="348" t="s">
        <v>2050</v>
      </c>
      <c r="G598" s="348" t="s">
        <v>43</v>
      </c>
    </row>
    <row r="599" spans="1:7">
      <c r="A599" s="348" t="s">
        <v>467</v>
      </c>
      <c r="B599" s="348" t="s">
        <v>480</v>
      </c>
      <c r="C599" s="348" t="s">
        <v>2177</v>
      </c>
      <c r="D599" s="348">
        <v>2</v>
      </c>
      <c r="E599" s="348" t="s">
        <v>43</v>
      </c>
      <c r="F599" s="348" t="s">
        <v>43</v>
      </c>
      <c r="G599" s="348" t="s">
        <v>43</v>
      </c>
    </row>
    <row r="600" spans="1:7">
      <c r="A600" s="348" t="s">
        <v>469</v>
      </c>
      <c r="B600" s="348" t="s">
        <v>480</v>
      </c>
      <c r="C600" s="348" t="s">
        <v>2177</v>
      </c>
      <c r="D600" s="348">
        <v>2</v>
      </c>
      <c r="E600" s="348" t="s">
        <v>43</v>
      </c>
      <c r="F600" s="348" t="s">
        <v>43</v>
      </c>
      <c r="G600" s="348" t="s">
        <v>43</v>
      </c>
    </row>
    <row r="601" spans="1:7">
      <c r="A601" s="348" t="s">
        <v>472</v>
      </c>
      <c r="B601" s="348" t="s">
        <v>480</v>
      </c>
      <c r="C601" s="348" t="s">
        <v>2177</v>
      </c>
      <c r="D601" s="348">
        <v>2</v>
      </c>
      <c r="E601" s="348" t="s">
        <v>43</v>
      </c>
      <c r="F601" s="348" t="s">
        <v>43</v>
      </c>
      <c r="G601" s="348" t="s">
        <v>43</v>
      </c>
    </row>
    <row r="602" spans="1:7">
      <c r="A602" s="348" t="s">
        <v>474</v>
      </c>
      <c r="B602" s="348" t="s">
        <v>480</v>
      </c>
      <c r="C602" s="348" t="s">
        <v>2177</v>
      </c>
      <c r="D602" s="348">
        <v>2</v>
      </c>
      <c r="E602" s="348" t="s">
        <v>43</v>
      </c>
      <c r="F602" s="348" t="s">
        <v>43</v>
      </c>
      <c r="G602" s="348" t="s">
        <v>43</v>
      </c>
    </row>
    <row r="603" spans="1:7">
      <c r="A603" s="348" t="s">
        <v>476</v>
      </c>
      <c r="B603" s="348" t="s">
        <v>480</v>
      </c>
      <c r="C603" s="348" t="s">
        <v>2177</v>
      </c>
      <c r="D603" s="348">
        <v>2</v>
      </c>
      <c r="E603" s="348" t="s">
        <v>43</v>
      </c>
      <c r="F603" s="348" t="s">
        <v>43</v>
      </c>
      <c r="G603" s="348" t="s">
        <v>43</v>
      </c>
    </row>
    <row r="604" spans="1:7">
      <c r="A604" s="348" t="s">
        <v>478</v>
      </c>
      <c r="B604" s="348" t="s">
        <v>480</v>
      </c>
      <c r="C604" s="348" t="s">
        <v>2177</v>
      </c>
      <c r="D604" s="348">
        <v>2</v>
      </c>
      <c r="E604" s="348" t="s">
        <v>43</v>
      </c>
      <c r="F604" s="348" t="s">
        <v>43</v>
      </c>
      <c r="G604" s="348" t="s">
        <v>43</v>
      </c>
    </row>
    <row r="605" spans="1:7">
      <c r="A605" s="348" t="s">
        <v>71</v>
      </c>
      <c r="B605" s="348" t="s">
        <v>480</v>
      </c>
      <c r="C605" s="348" t="s">
        <v>2177</v>
      </c>
      <c r="D605" s="348">
        <v>3</v>
      </c>
      <c r="E605" s="348" t="s">
        <v>74</v>
      </c>
      <c r="F605" s="348" t="s">
        <v>74</v>
      </c>
      <c r="G605" s="348" t="s">
        <v>74</v>
      </c>
    </row>
    <row r="606" spans="1:7">
      <c r="A606" s="348" t="s">
        <v>136</v>
      </c>
      <c r="B606" s="348" t="s">
        <v>480</v>
      </c>
      <c r="C606" s="348" t="s">
        <v>2177</v>
      </c>
      <c r="D606" s="348">
        <v>3</v>
      </c>
      <c r="E606" s="348" t="s">
        <v>74</v>
      </c>
      <c r="F606" s="348" t="s">
        <v>2050</v>
      </c>
      <c r="G606" s="348" t="s">
        <v>74</v>
      </c>
    </row>
    <row r="607" spans="1:7">
      <c r="A607" s="348" t="s">
        <v>1019</v>
      </c>
      <c r="B607" s="348" t="s">
        <v>480</v>
      </c>
      <c r="C607" s="348" t="s">
        <v>2177</v>
      </c>
      <c r="D607" s="348">
        <v>3</v>
      </c>
      <c r="E607" s="348" t="s">
        <v>74</v>
      </c>
      <c r="F607" s="348" t="s">
        <v>74</v>
      </c>
      <c r="G607" s="348" t="s">
        <v>74</v>
      </c>
    </row>
    <row r="608" spans="1:7">
      <c r="A608" s="348" t="s">
        <v>1697</v>
      </c>
      <c r="B608" s="348" t="s">
        <v>798</v>
      </c>
      <c r="C608" s="348" t="s">
        <v>2185</v>
      </c>
      <c r="D608" s="348">
        <v>2</v>
      </c>
      <c r="E608" s="348" t="s">
        <v>43</v>
      </c>
      <c r="F608" s="348" t="s">
        <v>43</v>
      </c>
      <c r="G608" s="348" t="s">
        <v>43</v>
      </c>
    </row>
    <row r="609" spans="1:7">
      <c r="A609" s="348" t="s">
        <v>1711</v>
      </c>
      <c r="B609" s="348" t="s">
        <v>798</v>
      </c>
      <c r="C609" s="348" t="s">
        <v>2185</v>
      </c>
      <c r="D609" s="348">
        <v>2</v>
      </c>
      <c r="E609" s="348" t="s">
        <v>43</v>
      </c>
      <c r="F609" s="348" t="s">
        <v>43</v>
      </c>
      <c r="G609" s="348" t="s">
        <v>43</v>
      </c>
    </row>
    <row r="610" spans="1:7">
      <c r="A610" s="348" t="s">
        <v>1723</v>
      </c>
      <c r="B610" s="348" t="s">
        <v>798</v>
      </c>
      <c r="C610" s="348" t="s">
        <v>2185</v>
      </c>
      <c r="D610" s="348">
        <v>2</v>
      </c>
      <c r="E610" s="348" t="s">
        <v>43</v>
      </c>
      <c r="F610" s="348" t="s">
        <v>43</v>
      </c>
      <c r="G610" s="348" t="s">
        <v>43</v>
      </c>
    </row>
    <row r="611" spans="1:7">
      <c r="A611" s="348" t="s">
        <v>1725</v>
      </c>
      <c r="B611" s="348" t="s">
        <v>798</v>
      </c>
      <c r="C611" s="348" t="s">
        <v>2185</v>
      </c>
      <c r="D611" s="348">
        <v>2</v>
      </c>
      <c r="E611" s="348" t="s">
        <v>43</v>
      </c>
      <c r="F611" s="348" t="s">
        <v>43</v>
      </c>
      <c r="G611" s="348" t="s">
        <v>43</v>
      </c>
    </row>
    <row r="612" spans="1:7">
      <c r="A612" s="348" t="s">
        <v>2058</v>
      </c>
      <c r="B612" s="348" t="s">
        <v>798</v>
      </c>
      <c r="C612" s="348" t="s">
        <v>2185</v>
      </c>
      <c r="D612" s="348">
        <v>2</v>
      </c>
      <c r="E612" s="348" t="s">
        <v>43</v>
      </c>
      <c r="F612" s="348" t="s">
        <v>43</v>
      </c>
      <c r="G612" s="348" t="s">
        <v>43</v>
      </c>
    </row>
    <row r="613" spans="1:7">
      <c r="A613" s="348" t="s">
        <v>1745</v>
      </c>
      <c r="B613" s="348" t="s">
        <v>798</v>
      </c>
      <c r="C613" s="348" t="s">
        <v>2185</v>
      </c>
      <c r="D613" s="348">
        <v>2</v>
      </c>
      <c r="E613" s="348" t="s">
        <v>43</v>
      </c>
      <c r="F613" s="348" t="s">
        <v>43</v>
      </c>
      <c r="G613" s="348" t="s">
        <v>43</v>
      </c>
    </row>
    <row r="614" spans="1:7">
      <c r="A614" s="348" t="s">
        <v>1749</v>
      </c>
      <c r="B614" s="348" t="s">
        <v>798</v>
      </c>
      <c r="C614" s="348" t="s">
        <v>2185</v>
      </c>
      <c r="D614" s="348">
        <v>2</v>
      </c>
      <c r="E614" s="348" t="s">
        <v>43</v>
      </c>
      <c r="F614" s="348" t="s">
        <v>43</v>
      </c>
      <c r="G614" s="348" t="s">
        <v>43</v>
      </c>
    </row>
    <row r="615" spans="1:7">
      <c r="A615" s="348" t="s">
        <v>1765</v>
      </c>
      <c r="B615" s="348" t="s">
        <v>798</v>
      </c>
      <c r="C615" s="348" t="s">
        <v>2185</v>
      </c>
      <c r="D615" s="348">
        <v>2</v>
      </c>
      <c r="E615" s="348" t="s">
        <v>43</v>
      </c>
      <c r="F615" s="348" t="s">
        <v>43</v>
      </c>
      <c r="G615" s="348" t="s">
        <v>43</v>
      </c>
    </row>
    <row r="616" spans="1:7">
      <c r="A616" s="348" t="s">
        <v>1767</v>
      </c>
      <c r="B616" s="348" t="s">
        <v>798</v>
      </c>
      <c r="C616" s="348" t="s">
        <v>2185</v>
      </c>
      <c r="D616" s="348">
        <v>2</v>
      </c>
      <c r="E616" s="348" t="s">
        <v>43</v>
      </c>
      <c r="F616" s="348" t="s">
        <v>43</v>
      </c>
      <c r="G616" s="348" t="s">
        <v>43</v>
      </c>
    </row>
    <row r="617" spans="1:7">
      <c r="A617" s="348" t="s">
        <v>1769</v>
      </c>
      <c r="B617" s="348" t="s">
        <v>798</v>
      </c>
      <c r="C617" s="348" t="s">
        <v>2185</v>
      </c>
      <c r="D617" s="348">
        <v>2</v>
      </c>
      <c r="E617" s="348" t="s">
        <v>43</v>
      </c>
      <c r="F617" s="348" t="s">
        <v>43</v>
      </c>
      <c r="G617" s="348" t="s">
        <v>43</v>
      </c>
    </row>
    <row r="618" spans="1:7">
      <c r="A618" s="348" t="s">
        <v>1771</v>
      </c>
      <c r="B618" s="348" t="s">
        <v>798</v>
      </c>
      <c r="C618" s="348" t="s">
        <v>2185</v>
      </c>
      <c r="D618" s="348">
        <v>2</v>
      </c>
      <c r="E618" s="348" t="s">
        <v>43</v>
      </c>
      <c r="F618" s="348" t="s">
        <v>43</v>
      </c>
      <c r="G618" s="348" t="s">
        <v>43</v>
      </c>
    </row>
    <row r="619" spans="1:7">
      <c r="A619" s="348" t="s">
        <v>1773</v>
      </c>
      <c r="B619" s="348" t="s">
        <v>798</v>
      </c>
      <c r="C619" s="348" t="s">
        <v>2185</v>
      </c>
      <c r="D619" s="348">
        <v>2</v>
      </c>
      <c r="E619" s="348" t="s">
        <v>43</v>
      </c>
      <c r="F619" s="348" t="s">
        <v>43</v>
      </c>
      <c r="G619" s="348" t="s">
        <v>43</v>
      </c>
    </row>
    <row r="620" spans="1:7">
      <c r="A620" s="348" t="s">
        <v>1775</v>
      </c>
      <c r="B620" s="348" t="s">
        <v>798</v>
      </c>
      <c r="C620" s="348" t="s">
        <v>2185</v>
      </c>
      <c r="D620" s="348">
        <v>2</v>
      </c>
      <c r="E620" s="348" t="s">
        <v>43</v>
      </c>
      <c r="F620" s="348" t="s">
        <v>43</v>
      </c>
      <c r="G620" s="348" t="s">
        <v>43</v>
      </c>
    </row>
    <row r="621" spans="1:7">
      <c r="A621" s="348" t="s">
        <v>1777</v>
      </c>
      <c r="B621" s="348" t="s">
        <v>798</v>
      </c>
      <c r="C621" s="348" t="s">
        <v>2185</v>
      </c>
      <c r="D621" s="348">
        <v>2</v>
      </c>
      <c r="E621" s="348" t="s">
        <v>43</v>
      </c>
      <c r="F621" s="348" t="s">
        <v>43</v>
      </c>
      <c r="G621" s="348" t="s">
        <v>43</v>
      </c>
    </row>
    <row r="622" spans="1:7">
      <c r="A622" s="348" t="s">
        <v>1779</v>
      </c>
      <c r="B622" s="348" t="s">
        <v>798</v>
      </c>
      <c r="C622" s="348" t="s">
        <v>2185</v>
      </c>
      <c r="D622" s="348">
        <v>2</v>
      </c>
      <c r="E622" s="348" t="s">
        <v>43</v>
      </c>
      <c r="F622" s="348" t="s">
        <v>2050</v>
      </c>
      <c r="G622" s="348" t="s">
        <v>43</v>
      </c>
    </row>
    <row r="623" spans="1:7">
      <c r="A623" s="348" t="s">
        <v>1781</v>
      </c>
      <c r="B623" s="348" t="s">
        <v>798</v>
      </c>
      <c r="C623" s="348" t="s">
        <v>2185</v>
      </c>
      <c r="D623" s="348">
        <v>2</v>
      </c>
      <c r="E623" s="348" t="s">
        <v>43</v>
      </c>
      <c r="F623" s="348" t="s">
        <v>43</v>
      </c>
      <c r="G623" s="348" t="s">
        <v>43</v>
      </c>
    </row>
    <row r="624" spans="1:7">
      <c r="A624" s="348" t="s">
        <v>1783</v>
      </c>
      <c r="B624" s="348" t="s">
        <v>798</v>
      </c>
      <c r="C624" s="348" t="s">
        <v>2185</v>
      </c>
      <c r="D624" s="348">
        <v>2</v>
      </c>
      <c r="E624" s="348" t="s">
        <v>43</v>
      </c>
      <c r="F624" s="348" t="s">
        <v>43</v>
      </c>
      <c r="G624" s="348" t="s">
        <v>43</v>
      </c>
    </row>
    <row r="625" spans="1:7">
      <c r="A625" s="348" t="s">
        <v>1787</v>
      </c>
      <c r="B625" s="348" t="s">
        <v>798</v>
      </c>
      <c r="C625" s="348" t="s">
        <v>2185</v>
      </c>
      <c r="D625" s="348">
        <v>2</v>
      </c>
      <c r="E625" s="348" t="s">
        <v>43</v>
      </c>
      <c r="F625" s="348" t="s">
        <v>43</v>
      </c>
      <c r="G625" s="348" t="s">
        <v>43</v>
      </c>
    </row>
    <row r="626" spans="1:7">
      <c r="A626" s="348" t="s">
        <v>1789</v>
      </c>
      <c r="B626" s="348" t="s">
        <v>798</v>
      </c>
      <c r="C626" s="348" t="s">
        <v>2185</v>
      </c>
      <c r="D626" s="348">
        <v>2</v>
      </c>
      <c r="E626" s="348" t="s">
        <v>43</v>
      </c>
      <c r="F626" s="348" t="s">
        <v>43</v>
      </c>
      <c r="G626" s="348" t="s">
        <v>43</v>
      </c>
    </row>
    <row r="627" spans="1:7">
      <c r="A627" s="348" t="s">
        <v>1791</v>
      </c>
      <c r="B627" s="348" t="s">
        <v>798</v>
      </c>
      <c r="C627" s="348" t="s">
        <v>2185</v>
      </c>
      <c r="D627" s="348">
        <v>2</v>
      </c>
      <c r="E627" s="348" t="s">
        <v>43</v>
      </c>
      <c r="F627" s="348" t="s">
        <v>43</v>
      </c>
      <c r="G627" s="348" t="s">
        <v>43</v>
      </c>
    </row>
    <row r="628" spans="1:7">
      <c r="A628" s="348" t="s">
        <v>1793</v>
      </c>
      <c r="B628" s="348" t="s">
        <v>798</v>
      </c>
      <c r="C628" s="348" t="s">
        <v>2185</v>
      </c>
      <c r="D628" s="348">
        <v>2</v>
      </c>
      <c r="E628" s="348" t="s">
        <v>43</v>
      </c>
      <c r="F628" s="348" t="s">
        <v>43</v>
      </c>
      <c r="G628" s="348" t="s">
        <v>43</v>
      </c>
    </row>
    <row r="629" spans="1:7">
      <c r="A629" s="348" t="s">
        <v>1797</v>
      </c>
      <c r="B629" s="348" t="s">
        <v>798</v>
      </c>
      <c r="C629" s="348" t="s">
        <v>2185</v>
      </c>
      <c r="D629" s="348">
        <v>2</v>
      </c>
      <c r="E629" s="348" t="s">
        <v>43</v>
      </c>
      <c r="F629" s="348" t="s">
        <v>43</v>
      </c>
      <c r="G629" s="348" t="s">
        <v>43</v>
      </c>
    </row>
    <row r="630" spans="1:7">
      <c r="A630" s="348" t="s">
        <v>1801</v>
      </c>
      <c r="B630" s="348" t="s">
        <v>798</v>
      </c>
      <c r="C630" s="348" t="s">
        <v>2185</v>
      </c>
      <c r="D630" s="348">
        <v>2</v>
      </c>
      <c r="E630" s="348" t="s">
        <v>43</v>
      </c>
      <c r="F630" s="348" t="s">
        <v>43</v>
      </c>
      <c r="G630" s="348" t="s">
        <v>43</v>
      </c>
    </row>
    <row r="631" spans="1:7">
      <c r="A631" s="348" t="s">
        <v>1817</v>
      </c>
      <c r="B631" s="348" t="s">
        <v>798</v>
      </c>
      <c r="C631" s="348" t="s">
        <v>2185</v>
      </c>
      <c r="D631" s="348">
        <v>2</v>
      </c>
      <c r="E631" s="348" t="s">
        <v>43</v>
      </c>
      <c r="F631" s="348" t="s">
        <v>43</v>
      </c>
      <c r="G631" s="348" t="s">
        <v>43</v>
      </c>
    </row>
    <row r="632" spans="1:7">
      <c r="A632" s="348" t="s">
        <v>1821</v>
      </c>
      <c r="B632" s="348" t="s">
        <v>798</v>
      </c>
      <c r="C632" s="348" t="s">
        <v>2185</v>
      </c>
      <c r="D632" s="348">
        <v>2</v>
      </c>
      <c r="E632" s="348" t="s">
        <v>43</v>
      </c>
      <c r="F632" s="348" t="s">
        <v>43</v>
      </c>
      <c r="G632" s="348" t="s">
        <v>43</v>
      </c>
    </row>
    <row r="633" spans="1:7">
      <c r="A633" s="348" t="s">
        <v>1827</v>
      </c>
      <c r="B633" s="348" t="s">
        <v>798</v>
      </c>
      <c r="C633" s="348" t="s">
        <v>2185</v>
      </c>
      <c r="D633" s="348">
        <v>2</v>
      </c>
      <c r="E633" s="348" t="s">
        <v>43</v>
      </c>
      <c r="F633" s="348" t="s">
        <v>43</v>
      </c>
      <c r="G633" s="348" t="s">
        <v>43</v>
      </c>
    </row>
    <row r="634" spans="1:7">
      <c r="A634" s="348" t="s">
        <v>1837</v>
      </c>
      <c r="B634" s="348" t="s">
        <v>798</v>
      </c>
      <c r="C634" s="348" t="s">
        <v>2185</v>
      </c>
      <c r="D634" s="348">
        <v>2</v>
      </c>
      <c r="E634" s="348" t="s">
        <v>43</v>
      </c>
      <c r="F634" s="348" t="s">
        <v>43</v>
      </c>
      <c r="G634" s="348" t="s">
        <v>43</v>
      </c>
    </row>
    <row r="635" spans="1:7">
      <c r="A635" s="348" t="s">
        <v>1763</v>
      </c>
      <c r="B635" s="348" t="s">
        <v>798</v>
      </c>
      <c r="C635" s="348" t="s">
        <v>2185</v>
      </c>
      <c r="D635" s="348">
        <v>3</v>
      </c>
      <c r="E635" s="348" t="s">
        <v>1965</v>
      </c>
      <c r="F635" s="348" t="s">
        <v>2050</v>
      </c>
      <c r="G635" s="348" t="s">
        <v>1965</v>
      </c>
    </row>
    <row r="636" spans="1:7">
      <c r="A636" s="348" t="s">
        <v>1669</v>
      </c>
      <c r="B636" s="348" t="s">
        <v>798</v>
      </c>
      <c r="C636" s="348" t="s">
        <v>2185</v>
      </c>
      <c r="D636" s="348">
        <v>3</v>
      </c>
      <c r="E636" s="348" t="s">
        <v>74</v>
      </c>
      <c r="F636" s="348" t="s">
        <v>74</v>
      </c>
      <c r="G636" s="348" t="s">
        <v>74</v>
      </c>
    </row>
    <row r="637" spans="1:7">
      <c r="A637" s="348" t="s">
        <v>1671</v>
      </c>
      <c r="B637" s="348" t="s">
        <v>798</v>
      </c>
      <c r="C637" s="348" t="s">
        <v>2185</v>
      </c>
      <c r="D637" s="348">
        <v>3</v>
      </c>
      <c r="E637" s="348" t="s">
        <v>74</v>
      </c>
      <c r="F637" s="348" t="s">
        <v>74</v>
      </c>
      <c r="G637" s="348" t="s">
        <v>74</v>
      </c>
    </row>
    <row r="638" spans="1:7">
      <c r="A638" s="348" t="s">
        <v>1674</v>
      </c>
      <c r="B638" s="348" t="s">
        <v>798</v>
      </c>
      <c r="C638" s="348" t="s">
        <v>2185</v>
      </c>
      <c r="D638" s="348">
        <v>3</v>
      </c>
      <c r="E638" s="348" t="s">
        <v>74</v>
      </c>
      <c r="F638" s="348" t="s">
        <v>74</v>
      </c>
      <c r="G638" s="348" t="s">
        <v>74</v>
      </c>
    </row>
    <row r="639" spans="1:7">
      <c r="A639" s="348" t="s">
        <v>1677</v>
      </c>
      <c r="B639" s="348" t="s">
        <v>798</v>
      </c>
      <c r="C639" s="348" t="s">
        <v>2185</v>
      </c>
      <c r="D639" s="348">
        <v>3</v>
      </c>
      <c r="E639" s="348" t="s">
        <v>74</v>
      </c>
      <c r="F639" s="348" t="s">
        <v>74</v>
      </c>
      <c r="G639" s="348" t="s">
        <v>74</v>
      </c>
    </row>
    <row r="640" spans="1:7">
      <c r="A640" s="348" t="s">
        <v>1680</v>
      </c>
      <c r="B640" s="348" t="s">
        <v>798</v>
      </c>
      <c r="C640" s="348" t="s">
        <v>2185</v>
      </c>
      <c r="D640" s="348">
        <v>3</v>
      </c>
      <c r="E640" s="348" t="s">
        <v>74</v>
      </c>
      <c r="F640" s="348" t="s">
        <v>74</v>
      </c>
      <c r="G640" s="348" t="s">
        <v>74</v>
      </c>
    </row>
    <row r="641" spans="1:7">
      <c r="A641" s="348" t="s">
        <v>1682</v>
      </c>
      <c r="B641" s="348" t="s">
        <v>798</v>
      </c>
      <c r="C641" s="348" t="s">
        <v>2185</v>
      </c>
      <c r="D641" s="348">
        <v>3</v>
      </c>
      <c r="E641" s="348" t="s">
        <v>74</v>
      </c>
      <c r="F641" s="348" t="s">
        <v>74</v>
      </c>
      <c r="G641" s="348" t="s">
        <v>74</v>
      </c>
    </row>
    <row r="642" spans="1:7">
      <c r="A642" s="348" t="s">
        <v>1693</v>
      </c>
      <c r="B642" s="348" t="s">
        <v>798</v>
      </c>
      <c r="C642" s="348" t="s">
        <v>2185</v>
      </c>
      <c r="D642" s="348">
        <v>3</v>
      </c>
      <c r="E642" s="348" t="s">
        <v>74</v>
      </c>
      <c r="F642" s="348" t="s">
        <v>74</v>
      </c>
      <c r="G642" s="348" t="s">
        <v>74</v>
      </c>
    </row>
    <row r="643" spans="1:7">
      <c r="A643" s="348" t="s">
        <v>1694</v>
      </c>
      <c r="B643" s="348" t="s">
        <v>798</v>
      </c>
      <c r="C643" s="348" t="s">
        <v>2185</v>
      </c>
      <c r="D643" s="348">
        <v>3</v>
      </c>
      <c r="E643" s="348" t="s">
        <v>74</v>
      </c>
      <c r="F643" s="348" t="s">
        <v>74</v>
      </c>
      <c r="G643" s="348" t="s">
        <v>74</v>
      </c>
    </row>
    <row r="644" spans="1:7">
      <c r="A644" s="348" t="s">
        <v>1696</v>
      </c>
      <c r="B644" s="348" t="s">
        <v>798</v>
      </c>
      <c r="C644" s="348" t="s">
        <v>2185</v>
      </c>
      <c r="D644" s="348">
        <v>3</v>
      </c>
      <c r="E644" s="348" t="s">
        <v>74</v>
      </c>
      <c r="F644" s="348" t="s">
        <v>2050</v>
      </c>
      <c r="G644" s="348" t="s">
        <v>74</v>
      </c>
    </row>
    <row r="645" spans="1:7">
      <c r="A645" s="348" t="s">
        <v>1698</v>
      </c>
      <c r="B645" s="348" t="s">
        <v>798</v>
      </c>
      <c r="C645" s="348" t="s">
        <v>2185</v>
      </c>
      <c r="D645" s="348">
        <v>3</v>
      </c>
      <c r="E645" s="348" t="s">
        <v>74</v>
      </c>
      <c r="F645" s="348" t="s">
        <v>74</v>
      </c>
      <c r="G645" s="348" t="s">
        <v>74</v>
      </c>
    </row>
    <row r="646" spans="1:7">
      <c r="A646" s="348" t="s">
        <v>1699</v>
      </c>
      <c r="B646" s="348" t="s">
        <v>798</v>
      </c>
      <c r="C646" s="348" t="s">
        <v>2185</v>
      </c>
      <c r="D646" s="348">
        <v>3</v>
      </c>
      <c r="E646" s="348" t="s">
        <v>74</v>
      </c>
      <c r="F646" s="348" t="s">
        <v>74</v>
      </c>
      <c r="G646" s="348" t="s">
        <v>74</v>
      </c>
    </row>
    <row r="647" spans="1:7">
      <c r="A647" s="348" t="s">
        <v>1700</v>
      </c>
      <c r="B647" s="348" t="s">
        <v>798</v>
      </c>
      <c r="C647" s="348" t="s">
        <v>2185</v>
      </c>
      <c r="D647" s="348">
        <v>3</v>
      </c>
      <c r="E647" s="348" t="s">
        <v>74</v>
      </c>
      <c r="F647" s="348" t="s">
        <v>74</v>
      </c>
      <c r="G647" s="348" t="s">
        <v>74</v>
      </c>
    </row>
    <row r="648" spans="1:7">
      <c r="A648" s="348" t="s">
        <v>1702</v>
      </c>
      <c r="B648" s="348" t="s">
        <v>798</v>
      </c>
      <c r="C648" s="348" t="s">
        <v>2185</v>
      </c>
      <c r="D648" s="348">
        <v>3</v>
      </c>
      <c r="E648" s="348" t="s">
        <v>74</v>
      </c>
      <c r="F648" s="348" t="s">
        <v>74</v>
      </c>
      <c r="G648" s="348" t="s">
        <v>74</v>
      </c>
    </row>
    <row r="649" spans="1:7">
      <c r="A649" s="348" t="s">
        <v>1704</v>
      </c>
      <c r="B649" s="348" t="s">
        <v>798</v>
      </c>
      <c r="C649" s="348" t="s">
        <v>2185</v>
      </c>
      <c r="D649" s="348">
        <v>3</v>
      </c>
      <c r="E649" s="348" t="s">
        <v>74</v>
      </c>
      <c r="F649" s="348" t="s">
        <v>74</v>
      </c>
      <c r="G649" s="348" t="s">
        <v>74</v>
      </c>
    </row>
    <row r="650" spans="1:7">
      <c r="A650" s="348" t="s">
        <v>1707</v>
      </c>
      <c r="B650" s="348" t="s">
        <v>798</v>
      </c>
      <c r="C650" s="348" t="s">
        <v>2185</v>
      </c>
      <c r="D650" s="348">
        <v>3</v>
      </c>
      <c r="E650" s="348" t="s">
        <v>74</v>
      </c>
      <c r="F650" s="348" t="s">
        <v>74</v>
      </c>
      <c r="G650" s="348" t="s">
        <v>74</v>
      </c>
    </row>
    <row r="651" spans="1:7">
      <c r="A651" s="348" t="s">
        <v>1709</v>
      </c>
      <c r="B651" s="348" t="s">
        <v>798</v>
      </c>
      <c r="C651" s="348" t="s">
        <v>2185</v>
      </c>
      <c r="D651" s="348">
        <v>3</v>
      </c>
      <c r="E651" s="348" t="s">
        <v>74</v>
      </c>
      <c r="F651" s="348" t="s">
        <v>74</v>
      </c>
      <c r="G651" s="348" t="s">
        <v>74</v>
      </c>
    </row>
    <row r="652" spans="1:7">
      <c r="A652" s="348" t="s">
        <v>1713</v>
      </c>
      <c r="B652" s="348" t="s">
        <v>798</v>
      </c>
      <c r="C652" s="348" t="s">
        <v>2185</v>
      </c>
      <c r="D652" s="348">
        <v>3</v>
      </c>
      <c r="E652" s="348" t="s">
        <v>74</v>
      </c>
      <c r="F652" s="348" t="s">
        <v>74</v>
      </c>
      <c r="G652" s="348" t="s">
        <v>74</v>
      </c>
    </row>
    <row r="653" spans="1:7">
      <c r="A653" s="348" t="s">
        <v>1715</v>
      </c>
      <c r="B653" s="348" t="s">
        <v>798</v>
      </c>
      <c r="C653" s="348" t="s">
        <v>2185</v>
      </c>
      <c r="D653" s="348">
        <v>3</v>
      </c>
      <c r="E653" s="348" t="s">
        <v>74</v>
      </c>
      <c r="F653" s="348" t="s">
        <v>74</v>
      </c>
      <c r="G653" s="348" t="s">
        <v>74</v>
      </c>
    </row>
    <row r="654" spans="1:7">
      <c r="A654" s="348" t="s">
        <v>1717</v>
      </c>
      <c r="B654" s="348" t="s">
        <v>798</v>
      </c>
      <c r="C654" s="348" t="s">
        <v>2185</v>
      </c>
      <c r="D654" s="348">
        <v>3</v>
      </c>
      <c r="E654" s="348" t="s">
        <v>74</v>
      </c>
      <c r="F654" s="348" t="s">
        <v>74</v>
      </c>
      <c r="G654" s="348" t="s">
        <v>74</v>
      </c>
    </row>
    <row r="655" spans="1:7">
      <c r="A655" s="348" t="s">
        <v>1719</v>
      </c>
      <c r="B655" s="348" t="s">
        <v>798</v>
      </c>
      <c r="C655" s="348" t="s">
        <v>2185</v>
      </c>
      <c r="D655" s="348">
        <v>3</v>
      </c>
      <c r="E655" s="348" t="s">
        <v>74</v>
      </c>
      <c r="F655" s="348" t="s">
        <v>74</v>
      </c>
      <c r="G655" s="348" t="s">
        <v>74</v>
      </c>
    </row>
    <row r="656" spans="1:7">
      <c r="A656" s="348" t="s">
        <v>1721</v>
      </c>
      <c r="B656" s="348" t="s">
        <v>798</v>
      </c>
      <c r="C656" s="348" t="s">
        <v>2185</v>
      </c>
      <c r="D656" s="348">
        <v>3</v>
      </c>
      <c r="E656" s="348" t="s">
        <v>74</v>
      </c>
      <c r="F656" s="348" t="s">
        <v>74</v>
      </c>
      <c r="G656" s="348" t="s">
        <v>74</v>
      </c>
    </row>
    <row r="657" spans="1:7">
      <c r="A657" s="348" t="s">
        <v>1727</v>
      </c>
      <c r="B657" s="348" t="s">
        <v>798</v>
      </c>
      <c r="C657" s="348" t="s">
        <v>2185</v>
      </c>
      <c r="D657" s="348">
        <v>3</v>
      </c>
      <c r="E657" s="348" t="s">
        <v>74</v>
      </c>
      <c r="F657" s="348" t="s">
        <v>74</v>
      </c>
      <c r="G657" s="348" t="s">
        <v>74</v>
      </c>
    </row>
    <row r="658" spans="1:7">
      <c r="A658" s="348" t="s">
        <v>1729</v>
      </c>
      <c r="B658" s="348" t="s">
        <v>798</v>
      </c>
      <c r="C658" s="348" t="s">
        <v>2185</v>
      </c>
      <c r="D658" s="348">
        <v>3</v>
      </c>
      <c r="E658" s="348" t="s">
        <v>74</v>
      </c>
      <c r="F658" s="348" t="s">
        <v>74</v>
      </c>
      <c r="G658" s="348" t="s">
        <v>74</v>
      </c>
    </row>
    <row r="659" spans="1:7">
      <c r="A659" s="348" t="s">
        <v>1731</v>
      </c>
      <c r="B659" s="348" t="s">
        <v>798</v>
      </c>
      <c r="C659" s="348" t="s">
        <v>2185</v>
      </c>
      <c r="D659" s="348">
        <v>3</v>
      </c>
      <c r="E659" s="348" t="s">
        <v>74</v>
      </c>
      <c r="F659" s="348" t="s">
        <v>74</v>
      </c>
      <c r="G659" s="348" t="s">
        <v>74</v>
      </c>
    </row>
    <row r="660" spans="1:7">
      <c r="A660" s="348" t="s">
        <v>1733</v>
      </c>
      <c r="B660" s="348" t="s">
        <v>798</v>
      </c>
      <c r="C660" s="348" t="s">
        <v>2185</v>
      </c>
      <c r="D660" s="348">
        <v>3</v>
      </c>
      <c r="E660" s="348" t="s">
        <v>74</v>
      </c>
      <c r="F660" s="348" t="s">
        <v>74</v>
      </c>
      <c r="G660" s="348" t="s">
        <v>74</v>
      </c>
    </row>
    <row r="661" spans="1:7">
      <c r="A661" s="348" t="s">
        <v>1759</v>
      </c>
      <c r="B661" s="348" t="s">
        <v>798</v>
      </c>
      <c r="C661" s="348" t="s">
        <v>2185</v>
      </c>
      <c r="D661" s="348">
        <v>3</v>
      </c>
      <c r="E661" s="348" t="s">
        <v>74</v>
      </c>
      <c r="F661" s="348" t="s">
        <v>74</v>
      </c>
      <c r="G661" s="348" t="s">
        <v>74</v>
      </c>
    </row>
    <row r="662" spans="1:7">
      <c r="A662" s="348" t="s">
        <v>1761</v>
      </c>
      <c r="B662" s="348" t="s">
        <v>798</v>
      </c>
      <c r="C662" s="348" t="s">
        <v>2185</v>
      </c>
      <c r="D662" s="348">
        <v>3</v>
      </c>
      <c r="E662" s="348" t="s">
        <v>74</v>
      </c>
      <c r="F662" s="348" t="s">
        <v>74</v>
      </c>
      <c r="G662" s="348" t="s">
        <v>74</v>
      </c>
    </row>
    <row r="663" spans="1:7">
      <c r="A663" s="348" t="s">
        <v>1785</v>
      </c>
      <c r="B663" s="348" t="s">
        <v>798</v>
      </c>
      <c r="C663" s="348" t="s">
        <v>2185</v>
      </c>
      <c r="D663" s="348">
        <v>3</v>
      </c>
      <c r="E663" s="348" t="s">
        <v>74</v>
      </c>
      <c r="F663" s="348" t="s">
        <v>74</v>
      </c>
      <c r="G663" s="348" t="s">
        <v>74</v>
      </c>
    </row>
    <row r="664" spans="1:7">
      <c r="A664" s="348" t="s">
        <v>1799</v>
      </c>
      <c r="B664" s="348" t="s">
        <v>798</v>
      </c>
      <c r="C664" s="348" t="s">
        <v>2185</v>
      </c>
      <c r="D664" s="348">
        <v>3</v>
      </c>
      <c r="E664" s="348" t="s">
        <v>74</v>
      </c>
      <c r="F664" s="348" t="s">
        <v>74</v>
      </c>
      <c r="G664" s="348" t="s">
        <v>74</v>
      </c>
    </row>
    <row r="665" spans="1:7">
      <c r="A665" s="348" t="s">
        <v>1805</v>
      </c>
      <c r="B665" s="348" t="s">
        <v>798</v>
      </c>
      <c r="C665" s="348" t="s">
        <v>2185</v>
      </c>
      <c r="D665" s="348">
        <v>3</v>
      </c>
      <c r="E665" s="348" t="s">
        <v>74</v>
      </c>
      <c r="F665" s="348" t="s">
        <v>74</v>
      </c>
      <c r="G665" s="348" t="s">
        <v>74</v>
      </c>
    </row>
    <row r="666" spans="1:7">
      <c r="A666" s="348" t="s">
        <v>1807</v>
      </c>
      <c r="B666" s="348" t="s">
        <v>798</v>
      </c>
      <c r="C666" s="348" t="s">
        <v>2185</v>
      </c>
      <c r="D666" s="348">
        <v>3</v>
      </c>
      <c r="E666" s="348" t="s">
        <v>74</v>
      </c>
      <c r="F666" s="348" t="s">
        <v>74</v>
      </c>
      <c r="G666" s="348" t="s">
        <v>74</v>
      </c>
    </row>
    <row r="667" spans="1:7">
      <c r="A667" s="348" t="s">
        <v>1809</v>
      </c>
      <c r="B667" s="348" t="s">
        <v>798</v>
      </c>
      <c r="C667" s="348" t="s">
        <v>2185</v>
      </c>
      <c r="D667" s="348">
        <v>3</v>
      </c>
      <c r="E667" s="348" t="s">
        <v>74</v>
      </c>
      <c r="F667" s="348" t="s">
        <v>74</v>
      </c>
      <c r="G667" s="348" t="s">
        <v>74</v>
      </c>
    </row>
    <row r="668" spans="1:7">
      <c r="A668" s="348" t="s">
        <v>1811</v>
      </c>
      <c r="B668" s="348" t="s">
        <v>798</v>
      </c>
      <c r="C668" s="348" t="s">
        <v>2185</v>
      </c>
      <c r="D668" s="348">
        <v>3</v>
      </c>
      <c r="E668" s="348" t="s">
        <v>74</v>
      </c>
      <c r="F668" s="348" t="s">
        <v>74</v>
      </c>
      <c r="G668" s="348" t="s">
        <v>74</v>
      </c>
    </row>
    <row r="669" spans="1:7">
      <c r="A669" s="348" t="s">
        <v>1815</v>
      </c>
      <c r="B669" s="348" t="s">
        <v>798</v>
      </c>
      <c r="C669" s="348" t="s">
        <v>2185</v>
      </c>
      <c r="D669" s="348">
        <v>3</v>
      </c>
      <c r="E669" s="348" t="s">
        <v>74</v>
      </c>
      <c r="F669" s="348" t="s">
        <v>74</v>
      </c>
      <c r="G669" s="348" t="s">
        <v>74</v>
      </c>
    </row>
    <row r="670" spans="1:7">
      <c r="A670" s="348" t="s">
        <v>1819</v>
      </c>
      <c r="B670" s="348" t="s">
        <v>798</v>
      </c>
      <c r="C670" s="348" t="s">
        <v>2185</v>
      </c>
      <c r="D670" s="348">
        <v>3</v>
      </c>
      <c r="E670" s="348" t="s">
        <v>74</v>
      </c>
      <c r="F670" s="348" t="s">
        <v>74</v>
      </c>
      <c r="G670" s="348" t="s">
        <v>74</v>
      </c>
    </row>
    <row r="671" spans="1:7">
      <c r="A671" s="348" t="s">
        <v>1823</v>
      </c>
      <c r="B671" s="348" t="s">
        <v>798</v>
      </c>
      <c r="C671" s="348" t="s">
        <v>2185</v>
      </c>
      <c r="D671" s="348">
        <v>3</v>
      </c>
      <c r="E671" s="348" t="s">
        <v>74</v>
      </c>
      <c r="F671" s="348" t="s">
        <v>2050</v>
      </c>
      <c r="G671" s="348" t="s">
        <v>74</v>
      </c>
    </row>
    <row r="672" spans="1:7">
      <c r="A672" s="348" t="s">
        <v>1825</v>
      </c>
      <c r="B672" s="348" t="s">
        <v>798</v>
      </c>
      <c r="C672" s="348" t="s">
        <v>2185</v>
      </c>
      <c r="D672" s="348">
        <v>3</v>
      </c>
      <c r="E672" s="348" t="s">
        <v>74</v>
      </c>
      <c r="F672" s="348" t="s">
        <v>74</v>
      </c>
      <c r="G672" s="348" t="s">
        <v>74</v>
      </c>
    </row>
    <row r="673" spans="1:7">
      <c r="A673" s="348" t="s">
        <v>1829</v>
      </c>
      <c r="B673" s="348" t="s">
        <v>798</v>
      </c>
      <c r="C673" s="348" t="s">
        <v>2185</v>
      </c>
      <c r="D673" s="348">
        <v>3</v>
      </c>
      <c r="E673" s="348" t="s">
        <v>74</v>
      </c>
      <c r="F673" s="348" t="s">
        <v>74</v>
      </c>
      <c r="G673" s="348" t="s">
        <v>74</v>
      </c>
    </row>
    <row r="674" spans="1:7">
      <c r="A674" s="348" t="s">
        <v>1831</v>
      </c>
      <c r="B674" s="348" t="s">
        <v>798</v>
      </c>
      <c r="C674" s="348" t="s">
        <v>2185</v>
      </c>
      <c r="D674" s="348">
        <v>3</v>
      </c>
      <c r="E674" s="348" t="s">
        <v>74</v>
      </c>
      <c r="F674" s="348" t="s">
        <v>74</v>
      </c>
      <c r="G674" s="348" t="s">
        <v>74</v>
      </c>
    </row>
    <row r="675" spans="1:7">
      <c r="A675" s="348" t="s">
        <v>1833</v>
      </c>
      <c r="B675" s="348" t="s">
        <v>798</v>
      </c>
      <c r="C675" s="348" t="s">
        <v>2185</v>
      </c>
      <c r="D675" s="348">
        <v>3</v>
      </c>
      <c r="E675" s="348" t="s">
        <v>74</v>
      </c>
      <c r="F675" s="348" t="s">
        <v>2050</v>
      </c>
      <c r="G675" s="348" t="s">
        <v>74</v>
      </c>
    </row>
    <row r="676" spans="1:7">
      <c r="A676" s="348" t="s">
        <v>1835</v>
      </c>
      <c r="B676" s="348" t="s">
        <v>798</v>
      </c>
      <c r="C676" s="348" t="s">
        <v>2185</v>
      </c>
      <c r="D676" s="348">
        <v>3</v>
      </c>
      <c r="E676" s="348" t="s">
        <v>74</v>
      </c>
      <c r="F676" s="348" t="s">
        <v>74</v>
      </c>
      <c r="G676" s="348" t="s">
        <v>74</v>
      </c>
    </row>
    <row r="677" spans="1:7">
      <c r="A677" s="348" t="s">
        <v>1839</v>
      </c>
      <c r="B677" s="348" t="s">
        <v>798</v>
      </c>
      <c r="C677" s="348" t="s">
        <v>2185</v>
      </c>
      <c r="D677" s="348">
        <v>3</v>
      </c>
      <c r="E677" s="348" t="s">
        <v>74</v>
      </c>
      <c r="F677" s="348" t="s">
        <v>74</v>
      </c>
      <c r="G677" s="348" t="s">
        <v>74</v>
      </c>
    </row>
    <row r="678" spans="1:7">
      <c r="A678" s="348" t="s">
        <v>1841</v>
      </c>
      <c r="B678" s="348" t="s">
        <v>798</v>
      </c>
      <c r="C678" s="348" t="s">
        <v>2185</v>
      </c>
      <c r="D678" s="348">
        <v>3</v>
      </c>
      <c r="E678" s="348" t="s">
        <v>74</v>
      </c>
      <c r="F678" s="348" t="s">
        <v>2050</v>
      </c>
      <c r="G678" s="348" t="s">
        <v>74</v>
      </c>
    </row>
    <row r="679" spans="1:7">
      <c r="A679" s="348" t="s">
        <v>1843</v>
      </c>
      <c r="B679" s="348" t="s">
        <v>798</v>
      </c>
      <c r="C679" s="348" t="s">
        <v>2185</v>
      </c>
      <c r="D679" s="348">
        <v>3</v>
      </c>
      <c r="E679" s="348" t="s">
        <v>74</v>
      </c>
      <c r="F679" s="348" t="s">
        <v>74</v>
      </c>
      <c r="G679" s="348" t="s">
        <v>74</v>
      </c>
    </row>
    <row r="680" spans="1:7">
      <c r="A680" s="348" t="s">
        <v>1845</v>
      </c>
      <c r="B680" s="348" t="s">
        <v>798</v>
      </c>
      <c r="C680" s="348" t="s">
        <v>2185</v>
      </c>
      <c r="D680" s="348">
        <v>3</v>
      </c>
      <c r="E680" s="348" t="s">
        <v>74</v>
      </c>
      <c r="F680" s="348" t="s">
        <v>74</v>
      </c>
      <c r="G680" s="348" t="s">
        <v>74</v>
      </c>
    </row>
    <row r="681" spans="1:7">
      <c r="A681" s="348" t="s">
        <v>1847</v>
      </c>
      <c r="B681" s="348" t="s">
        <v>798</v>
      </c>
      <c r="C681" s="348" t="s">
        <v>2185</v>
      </c>
      <c r="D681" s="348">
        <v>3</v>
      </c>
      <c r="E681" s="348" t="s">
        <v>74</v>
      </c>
      <c r="F681" s="348" t="s">
        <v>74</v>
      </c>
      <c r="G681" s="348" t="s">
        <v>74</v>
      </c>
    </row>
    <row r="682" spans="1:7">
      <c r="A682" s="348" t="s">
        <v>1849</v>
      </c>
      <c r="B682" s="348" t="s">
        <v>798</v>
      </c>
      <c r="C682" s="348" t="s">
        <v>2185</v>
      </c>
      <c r="D682" s="348">
        <v>3</v>
      </c>
      <c r="E682" s="348" t="s">
        <v>74</v>
      </c>
      <c r="F682" s="348" t="s">
        <v>74</v>
      </c>
      <c r="G682" s="348" t="s">
        <v>74</v>
      </c>
    </row>
    <row r="683" spans="1:7">
      <c r="A683" s="348" t="s">
        <v>1851</v>
      </c>
      <c r="B683" s="348" t="s">
        <v>798</v>
      </c>
      <c r="C683" s="348" t="s">
        <v>2185</v>
      </c>
      <c r="D683" s="348">
        <v>3</v>
      </c>
      <c r="E683" s="348" t="s">
        <v>74</v>
      </c>
      <c r="F683" s="348" t="s">
        <v>74</v>
      </c>
      <c r="G683" s="348" t="s">
        <v>74</v>
      </c>
    </row>
    <row r="684" spans="1:7">
      <c r="A684" s="348" t="s">
        <v>1853</v>
      </c>
      <c r="B684" s="348" t="s">
        <v>798</v>
      </c>
      <c r="C684" s="348" t="s">
        <v>2185</v>
      </c>
      <c r="D684" s="348">
        <v>3</v>
      </c>
      <c r="E684" s="348" t="s">
        <v>74</v>
      </c>
      <c r="F684" s="348" t="s">
        <v>74</v>
      </c>
      <c r="G684" s="348" t="s">
        <v>74</v>
      </c>
    </row>
    <row r="685" spans="1:7">
      <c r="A685" s="348" t="s">
        <v>1855</v>
      </c>
      <c r="B685" s="348" t="s">
        <v>798</v>
      </c>
      <c r="C685" s="348" t="s">
        <v>2185</v>
      </c>
      <c r="D685" s="348">
        <v>3</v>
      </c>
      <c r="E685" s="348" t="s">
        <v>74</v>
      </c>
      <c r="F685" s="348" t="s">
        <v>74</v>
      </c>
      <c r="G685" s="348" t="s">
        <v>74</v>
      </c>
    </row>
    <row r="686" spans="1:7">
      <c r="A686" s="348" t="s">
        <v>1861</v>
      </c>
      <c r="B686" s="348" t="s">
        <v>798</v>
      </c>
      <c r="C686" s="348" t="s">
        <v>2185</v>
      </c>
      <c r="D686" s="348">
        <v>3</v>
      </c>
      <c r="E686" s="348" t="s">
        <v>74</v>
      </c>
      <c r="F686" s="348" t="s">
        <v>74</v>
      </c>
      <c r="G686" s="348" t="s">
        <v>74</v>
      </c>
    </row>
    <row r="687" spans="1:7">
      <c r="A687" s="348" t="s">
        <v>1863</v>
      </c>
      <c r="B687" s="348" t="s">
        <v>798</v>
      </c>
      <c r="C687" s="348" t="s">
        <v>2185</v>
      </c>
      <c r="D687" s="348">
        <v>3</v>
      </c>
      <c r="E687" s="348" t="s">
        <v>74</v>
      </c>
      <c r="F687" s="348" t="s">
        <v>74</v>
      </c>
      <c r="G687" s="348" t="s">
        <v>74</v>
      </c>
    </row>
    <row r="688" spans="1:7">
      <c r="A688" s="348" t="s">
        <v>1865</v>
      </c>
      <c r="B688" s="348" t="s">
        <v>798</v>
      </c>
      <c r="C688" s="348" t="s">
        <v>2185</v>
      </c>
      <c r="D688" s="348">
        <v>3</v>
      </c>
      <c r="E688" s="348" t="s">
        <v>74</v>
      </c>
      <c r="F688" s="348" t="s">
        <v>74</v>
      </c>
      <c r="G688" s="348" t="s">
        <v>74</v>
      </c>
    </row>
    <row r="689" spans="1:7">
      <c r="A689" s="348" t="s">
        <v>1867</v>
      </c>
      <c r="B689" s="348" t="s">
        <v>798</v>
      </c>
      <c r="C689" s="348" t="s">
        <v>2185</v>
      </c>
      <c r="D689" s="348">
        <v>3</v>
      </c>
      <c r="E689" s="348" t="s">
        <v>74</v>
      </c>
      <c r="F689" s="348" t="s">
        <v>74</v>
      </c>
      <c r="G689" s="348" t="s">
        <v>74</v>
      </c>
    </row>
    <row r="690" spans="1:7">
      <c r="A690" s="348" t="s">
        <v>1871</v>
      </c>
      <c r="B690" s="348" t="s">
        <v>798</v>
      </c>
      <c r="C690" s="348" t="s">
        <v>2185</v>
      </c>
      <c r="D690" s="348">
        <v>3</v>
      </c>
      <c r="E690" s="348" t="s">
        <v>74</v>
      </c>
      <c r="F690" s="348" t="s">
        <v>74</v>
      </c>
      <c r="G690" s="348" t="s">
        <v>74</v>
      </c>
    </row>
    <row r="691" spans="1:7">
      <c r="A691" s="348" t="s">
        <v>1875</v>
      </c>
      <c r="B691" s="348" t="s">
        <v>798</v>
      </c>
      <c r="C691" s="348" t="s">
        <v>2185</v>
      </c>
      <c r="D691" s="348">
        <v>3</v>
      </c>
      <c r="E691" s="348" t="s">
        <v>74</v>
      </c>
      <c r="F691" s="348" t="s">
        <v>2050</v>
      </c>
      <c r="G691" s="348" t="s">
        <v>74</v>
      </c>
    </row>
    <row r="692" spans="1:7">
      <c r="A692" s="348" t="s">
        <v>1877</v>
      </c>
      <c r="B692" s="348" t="s">
        <v>798</v>
      </c>
      <c r="C692" s="348" t="s">
        <v>2185</v>
      </c>
      <c r="D692" s="348">
        <v>3</v>
      </c>
      <c r="E692" s="348" t="s">
        <v>74</v>
      </c>
      <c r="F692" s="348" t="s">
        <v>74</v>
      </c>
      <c r="G692" s="348" t="s">
        <v>74</v>
      </c>
    </row>
    <row r="693" spans="1:7">
      <c r="A693" s="348" t="s">
        <v>1879</v>
      </c>
      <c r="B693" s="348" t="s">
        <v>798</v>
      </c>
      <c r="C693" s="348" t="s">
        <v>2185</v>
      </c>
      <c r="D693" s="348">
        <v>3</v>
      </c>
      <c r="E693" s="348" t="s">
        <v>74</v>
      </c>
      <c r="F693" s="348" t="s">
        <v>2050</v>
      </c>
      <c r="G693" s="348" t="s">
        <v>74</v>
      </c>
    </row>
    <row r="694" spans="1:7">
      <c r="A694" s="348" t="s">
        <v>1881</v>
      </c>
      <c r="B694" s="348" t="s">
        <v>798</v>
      </c>
      <c r="C694" s="348" t="s">
        <v>2185</v>
      </c>
      <c r="D694" s="348">
        <v>3</v>
      </c>
      <c r="E694" s="348" t="s">
        <v>74</v>
      </c>
      <c r="F694" s="348" t="s">
        <v>74</v>
      </c>
      <c r="G694" s="348" t="s">
        <v>74</v>
      </c>
    </row>
    <row r="695" spans="1:7">
      <c r="A695" s="348" t="s">
        <v>1883</v>
      </c>
      <c r="B695" s="348" t="s">
        <v>798</v>
      </c>
      <c r="C695" s="348" t="s">
        <v>2185</v>
      </c>
      <c r="D695" s="348">
        <v>3</v>
      </c>
      <c r="E695" s="348" t="s">
        <v>74</v>
      </c>
      <c r="F695" s="348" t="s">
        <v>74</v>
      </c>
      <c r="G695" s="348" t="s">
        <v>74</v>
      </c>
    </row>
    <row r="696" spans="1:7">
      <c r="A696" s="348" t="s">
        <v>1885</v>
      </c>
      <c r="B696" s="348" t="s">
        <v>798</v>
      </c>
      <c r="C696" s="348" t="s">
        <v>2185</v>
      </c>
      <c r="D696" s="348">
        <v>3</v>
      </c>
      <c r="E696" s="348" t="s">
        <v>74</v>
      </c>
      <c r="F696" s="348" t="s">
        <v>74</v>
      </c>
      <c r="G696" s="348" t="s">
        <v>74</v>
      </c>
    </row>
    <row r="697" spans="1:7">
      <c r="A697" s="348" t="s">
        <v>1887</v>
      </c>
      <c r="B697" s="348" t="s">
        <v>798</v>
      </c>
      <c r="C697" s="348" t="s">
        <v>2185</v>
      </c>
      <c r="D697" s="348">
        <v>3</v>
      </c>
      <c r="E697" s="348" t="s">
        <v>74</v>
      </c>
      <c r="F697" s="348" t="s">
        <v>74</v>
      </c>
      <c r="G697" s="348" t="s">
        <v>74</v>
      </c>
    </row>
    <row r="698" spans="1:7">
      <c r="A698" s="348" t="s">
        <v>1889</v>
      </c>
      <c r="B698" s="348" t="s">
        <v>798</v>
      </c>
      <c r="C698" s="348" t="s">
        <v>2185</v>
      </c>
      <c r="D698" s="348">
        <v>3</v>
      </c>
      <c r="E698" s="348" t="s">
        <v>74</v>
      </c>
      <c r="F698" s="348" t="s">
        <v>74</v>
      </c>
      <c r="G698" s="348" t="s">
        <v>74</v>
      </c>
    </row>
    <row r="699" spans="1:7">
      <c r="A699" s="348" t="s">
        <v>1891</v>
      </c>
      <c r="B699" s="348" t="s">
        <v>798</v>
      </c>
      <c r="C699" s="348" t="s">
        <v>2185</v>
      </c>
      <c r="D699" s="348">
        <v>3</v>
      </c>
      <c r="E699" s="348" t="s">
        <v>74</v>
      </c>
      <c r="F699" s="348" t="s">
        <v>74</v>
      </c>
      <c r="G699" s="348" t="s">
        <v>74</v>
      </c>
    </row>
    <row r="700" spans="1:7">
      <c r="A700" s="348" t="s">
        <v>2060</v>
      </c>
      <c r="B700" s="348" t="s">
        <v>798</v>
      </c>
      <c r="C700" s="348" t="s">
        <v>2185</v>
      </c>
      <c r="D700" s="348">
        <v>3</v>
      </c>
      <c r="E700" s="348" t="s">
        <v>74</v>
      </c>
      <c r="F700" s="348" t="s">
        <v>74</v>
      </c>
      <c r="G700" s="348" t="s">
        <v>74</v>
      </c>
    </row>
    <row r="701" spans="1:7">
      <c r="A701" s="348" t="s">
        <v>1899</v>
      </c>
      <c r="B701" s="348" t="s">
        <v>798</v>
      </c>
      <c r="C701" s="348" t="s">
        <v>2185</v>
      </c>
      <c r="D701" s="348">
        <v>3</v>
      </c>
      <c r="E701" s="348" t="s">
        <v>74</v>
      </c>
      <c r="F701" s="348" t="s">
        <v>74</v>
      </c>
      <c r="G701" s="348" t="s">
        <v>74</v>
      </c>
    </row>
    <row r="702" spans="1:7">
      <c r="A702" s="348" t="s">
        <v>1913</v>
      </c>
      <c r="B702" s="348" t="s">
        <v>798</v>
      </c>
      <c r="C702" s="348" t="s">
        <v>2185</v>
      </c>
      <c r="D702" s="348">
        <v>3</v>
      </c>
      <c r="E702" s="348" t="s">
        <v>74</v>
      </c>
      <c r="F702" s="348" t="s">
        <v>74</v>
      </c>
      <c r="G702" s="348" t="s">
        <v>74</v>
      </c>
    </row>
    <row r="703" spans="1:7">
      <c r="A703" s="348" t="s">
        <v>1915</v>
      </c>
      <c r="B703" s="348" t="s">
        <v>798</v>
      </c>
      <c r="C703" s="348" t="s">
        <v>2185</v>
      </c>
      <c r="D703" s="348">
        <v>3</v>
      </c>
      <c r="E703" s="348" t="s">
        <v>74</v>
      </c>
      <c r="F703" s="348" t="s">
        <v>74</v>
      </c>
      <c r="G703" s="348" t="s">
        <v>74</v>
      </c>
    </row>
    <row r="704" spans="1:7">
      <c r="A704" s="348" t="s">
        <v>1923</v>
      </c>
      <c r="B704" s="348" t="s">
        <v>798</v>
      </c>
      <c r="C704" s="348" t="s">
        <v>2185</v>
      </c>
      <c r="D704" s="348">
        <v>3</v>
      </c>
      <c r="E704" s="348" t="s">
        <v>74</v>
      </c>
      <c r="F704" s="348" t="s">
        <v>74</v>
      </c>
      <c r="G704" s="348" t="s">
        <v>74</v>
      </c>
    </row>
    <row r="705" spans="1:7">
      <c r="A705" s="348" t="s">
        <v>1925</v>
      </c>
      <c r="B705" s="348" t="s">
        <v>798</v>
      </c>
      <c r="C705" s="348" t="s">
        <v>2185</v>
      </c>
      <c r="D705" s="348">
        <v>3</v>
      </c>
      <c r="E705" s="348" t="s">
        <v>74</v>
      </c>
      <c r="F705" s="348" t="s">
        <v>74</v>
      </c>
      <c r="G705" s="348" t="s">
        <v>74</v>
      </c>
    </row>
    <row r="706" spans="1:7">
      <c r="A706" s="348" t="s">
        <v>1929</v>
      </c>
      <c r="B706" s="348" t="s">
        <v>798</v>
      </c>
      <c r="C706" s="348" t="s">
        <v>2185</v>
      </c>
      <c r="D706" s="348">
        <v>3</v>
      </c>
      <c r="E706" s="348" t="s">
        <v>74</v>
      </c>
      <c r="F706" s="348" t="s">
        <v>74</v>
      </c>
      <c r="G706" s="348" t="s">
        <v>74</v>
      </c>
    </row>
    <row r="707" spans="1:7">
      <c r="A707" s="348" t="s">
        <v>1935</v>
      </c>
      <c r="B707" s="348" t="s">
        <v>798</v>
      </c>
      <c r="C707" s="348" t="s">
        <v>2185</v>
      </c>
      <c r="D707" s="348">
        <v>3</v>
      </c>
      <c r="E707" s="348" t="s">
        <v>74</v>
      </c>
      <c r="F707" s="348" t="s">
        <v>74</v>
      </c>
      <c r="G707" s="348" t="s">
        <v>74</v>
      </c>
    </row>
    <row r="708" spans="1:7">
      <c r="A708" s="348" t="s">
        <v>1945</v>
      </c>
      <c r="B708" s="348" t="s">
        <v>798</v>
      </c>
      <c r="C708" s="348" t="s">
        <v>2185</v>
      </c>
      <c r="D708" s="348">
        <v>3</v>
      </c>
      <c r="E708" s="348" t="s">
        <v>74</v>
      </c>
      <c r="F708" s="348" t="s">
        <v>74</v>
      </c>
      <c r="G708" s="348" t="s">
        <v>74</v>
      </c>
    </row>
    <row r="709" spans="1:7">
      <c r="A709" s="348" t="s">
        <v>1949</v>
      </c>
      <c r="B709" s="348" t="s">
        <v>798</v>
      </c>
      <c r="C709" s="348" t="s">
        <v>2185</v>
      </c>
      <c r="D709" s="348">
        <v>3</v>
      </c>
      <c r="E709" s="348" t="s">
        <v>74</v>
      </c>
      <c r="F709" s="348" t="s">
        <v>74</v>
      </c>
      <c r="G709" s="348" t="s">
        <v>74</v>
      </c>
    </row>
    <row r="710" spans="1:7">
      <c r="A710" s="348" t="s">
        <v>1955</v>
      </c>
      <c r="B710" s="348" t="s">
        <v>798</v>
      </c>
      <c r="C710" s="348" t="s">
        <v>2185</v>
      </c>
      <c r="D710" s="348">
        <v>3</v>
      </c>
      <c r="E710" s="348" t="s">
        <v>74</v>
      </c>
      <c r="F710" s="348" t="s">
        <v>74</v>
      </c>
      <c r="G710" s="348" t="s">
        <v>74</v>
      </c>
    </row>
    <row r="711" spans="1:7">
      <c r="A711" s="348" t="s">
        <v>1959</v>
      </c>
      <c r="B711" s="348" t="s">
        <v>798</v>
      </c>
      <c r="C711" s="348" t="s">
        <v>2185</v>
      </c>
      <c r="D711" s="348">
        <v>3</v>
      </c>
      <c r="E711" s="348" t="s">
        <v>74</v>
      </c>
      <c r="F711" s="348" t="s">
        <v>2050</v>
      </c>
      <c r="G711" s="348" t="s">
        <v>74</v>
      </c>
    </row>
    <row r="712" spans="1:7">
      <c r="A712" s="348" t="s">
        <v>1961</v>
      </c>
      <c r="B712" s="348" t="s">
        <v>798</v>
      </c>
      <c r="C712" s="348" t="s">
        <v>2185</v>
      </c>
      <c r="D712" s="348">
        <v>3</v>
      </c>
      <c r="E712" s="348" t="s">
        <v>74</v>
      </c>
      <c r="F712" s="348" t="s">
        <v>2050</v>
      </c>
      <c r="G712" s="348" t="s">
        <v>74</v>
      </c>
    </row>
    <row r="713" spans="1:7">
      <c r="A713" s="348" t="s">
        <v>2072</v>
      </c>
      <c r="B713" s="348" t="s">
        <v>798</v>
      </c>
      <c r="C713" s="348" t="s">
        <v>2176</v>
      </c>
      <c r="D713" s="348">
        <v>3</v>
      </c>
      <c r="E713" s="348" t="s">
        <v>74</v>
      </c>
      <c r="F713" s="348" t="s">
        <v>74</v>
      </c>
      <c r="G713" s="348" t="s">
        <v>74</v>
      </c>
    </row>
    <row r="714" spans="1:7">
      <c r="A714" s="348" t="s">
        <v>771</v>
      </c>
      <c r="B714" s="348" t="s">
        <v>1995</v>
      </c>
      <c r="C714" s="348" t="s">
        <v>2178</v>
      </c>
      <c r="D714" s="348">
        <v>2</v>
      </c>
      <c r="E714" s="348" t="s">
        <v>43</v>
      </c>
      <c r="F714" s="348" t="s">
        <v>43</v>
      </c>
      <c r="G714" s="348" t="s">
        <v>43</v>
      </c>
    </row>
    <row r="715" spans="1:7">
      <c r="A715" s="348" t="s">
        <v>2116</v>
      </c>
      <c r="B715" s="348" t="s">
        <v>1995</v>
      </c>
      <c r="C715" s="348" t="s">
        <v>2185</v>
      </c>
      <c r="D715" s="348">
        <v>2</v>
      </c>
      <c r="F715" s="348" t="s">
        <v>43</v>
      </c>
      <c r="G715" s="348" t="s">
        <v>43</v>
      </c>
    </row>
    <row r="716" spans="1:7">
      <c r="A716" s="348" t="s">
        <v>777</v>
      </c>
      <c r="B716" s="348" t="s">
        <v>1995</v>
      </c>
      <c r="C716" s="348" t="s">
        <v>2175</v>
      </c>
      <c r="D716" s="348">
        <v>2</v>
      </c>
      <c r="E716" s="348" t="s">
        <v>43</v>
      </c>
      <c r="F716" s="348" t="s">
        <v>43</v>
      </c>
      <c r="G716" s="348" t="s">
        <v>43</v>
      </c>
    </row>
    <row r="717" spans="1:7">
      <c r="A717" s="348" t="s">
        <v>2155</v>
      </c>
      <c r="B717" s="348" t="s">
        <v>1995</v>
      </c>
      <c r="C717" s="348" t="s">
        <v>2175</v>
      </c>
      <c r="D717" s="348">
        <v>2</v>
      </c>
      <c r="E717" s="348" t="s">
        <v>43</v>
      </c>
      <c r="F717" s="340"/>
      <c r="G717" s="348" t="s">
        <v>43</v>
      </c>
    </row>
    <row r="718" spans="1:7">
      <c r="A718" s="348" t="s">
        <v>2156</v>
      </c>
      <c r="B718" s="348" t="s">
        <v>1995</v>
      </c>
      <c r="C718" s="348" t="s">
        <v>2175</v>
      </c>
      <c r="D718" s="348">
        <v>2</v>
      </c>
      <c r="E718" s="348" t="s">
        <v>43</v>
      </c>
      <c r="F718" s="340"/>
      <c r="G718" s="348" t="s">
        <v>43</v>
      </c>
    </row>
    <row r="719" spans="1:7">
      <c r="A719" s="348" t="s">
        <v>2157</v>
      </c>
      <c r="B719" s="348" t="s">
        <v>1995</v>
      </c>
      <c r="C719" s="348" t="s">
        <v>2175</v>
      </c>
      <c r="D719" s="348">
        <v>2</v>
      </c>
      <c r="E719" s="348" t="s">
        <v>43</v>
      </c>
      <c r="F719" s="340"/>
      <c r="G719" s="348" t="s">
        <v>43</v>
      </c>
    </row>
    <row r="720" spans="1:7">
      <c r="A720" s="348" t="s">
        <v>2158</v>
      </c>
      <c r="B720" s="348" t="s">
        <v>1995</v>
      </c>
      <c r="C720" s="348" t="s">
        <v>2175</v>
      </c>
      <c r="D720" s="348">
        <v>2</v>
      </c>
      <c r="E720" s="348" t="s">
        <v>43</v>
      </c>
      <c r="F720" s="340"/>
      <c r="G720" s="348" t="s">
        <v>43</v>
      </c>
    </row>
    <row r="721" spans="1:7">
      <c r="A721" s="348" t="s">
        <v>492</v>
      </c>
      <c r="B721" s="348" t="s">
        <v>1995</v>
      </c>
      <c r="C721" s="348" t="s">
        <v>2185</v>
      </c>
      <c r="D721" s="348">
        <v>1</v>
      </c>
      <c r="F721" s="348" t="s">
        <v>74</v>
      </c>
      <c r="G721" s="348" t="s">
        <v>74</v>
      </c>
    </row>
    <row r="722" spans="1:7">
      <c r="A722" s="348" t="s">
        <v>774</v>
      </c>
      <c r="B722" s="348" t="s">
        <v>1995</v>
      </c>
      <c r="C722" s="348" t="s">
        <v>2175</v>
      </c>
      <c r="D722" s="348">
        <v>1</v>
      </c>
      <c r="E722" s="348" t="s">
        <v>74</v>
      </c>
      <c r="F722" s="348" t="s">
        <v>2050</v>
      </c>
      <c r="G722" s="348" t="s">
        <v>74</v>
      </c>
    </row>
    <row r="723" spans="1:7">
      <c r="A723" s="348" t="s">
        <v>775</v>
      </c>
      <c r="B723" s="348" t="s">
        <v>1995</v>
      </c>
      <c r="C723" s="348" t="s">
        <v>2175</v>
      </c>
      <c r="D723" s="348">
        <v>1</v>
      </c>
      <c r="E723" s="348" t="s">
        <v>74</v>
      </c>
      <c r="F723" s="348" t="s">
        <v>2050</v>
      </c>
      <c r="G723" s="348" t="s">
        <v>74</v>
      </c>
    </row>
    <row r="724" spans="1:7">
      <c r="A724" s="348" t="s">
        <v>1181</v>
      </c>
      <c r="B724" s="348" t="s">
        <v>495</v>
      </c>
      <c r="C724" s="348" t="s">
        <v>2185</v>
      </c>
      <c r="D724" s="348">
        <v>7</v>
      </c>
      <c r="E724" s="348" t="s">
        <v>43</v>
      </c>
      <c r="F724" s="348" t="s">
        <v>2050</v>
      </c>
      <c r="G724" s="348" t="s">
        <v>43</v>
      </c>
    </row>
    <row r="725" spans="1:7">
      <c r="A725" s="348" t="s">
        <v>1341</v>
      </c>
      <c r="B725" s="348" t="s">
        <v>495</v>
      </c>
      <c r="C725" s="348" t="s">
        <v>2185</v>
      </c>
      <c r="D725" s="348">
        <v>7</v>
      </c>
      <c r="E725" s="348" t="s">
        <v>43</v>
      </c>
      <c r="F725" s="348" t="s">
        <v>2050</v>
      </c>
      <c r="G725" s="348" t="s">
        <v>43</v>
      </c>
    </row>
    <row r="726" spans="1:7">
      <c r="A726" s="348" t="s">
        <v>1394</v>
      </c>
      <c r="B726" s="348" t="s">
        <v>495</v>
      </c>
      <c r="C726" s="348" t="s">
        <v>2185</v>
      </c>
      <c r="D726" s="348">
        <v>7</v>
      </c>
      <c r="E726" s="348" t="s">
        <v>43</v>
      </c>
      <c r="F726" s="348" t="s">
        <v>2050</v>
      </c>
      <c r="G726" s="348" t="s">
        <v>43</v>
      </c>
    </row>
    <row r="727" spans="1:7">
      <c r="A727" s="348" t="s">
        <v>1021</v>
      </c>
      <c r="B727" s="348" t="s">
        <v>653</v>
      </c>
      <c r="C727" s="348" t="s">
        <v>2185</v>
      </c>
      <c r="D727" s="348">
        <v>7</v>
      </c>
      <c r="E727" s="348" t="s">
        <v>74</v>
      </c>
      <c r="F727" s="348" t="s">
        <v>2050</v>
      </c>
      <c r="G727" s="348" t="s">
        <v>74</v>
      </c>
    </row>
    <row r="728" spans="1:7">
      <c r="A728" s="348" t="s">
        <v>2159</v>
      </c>
      <c r="B728" s="348" t="s">
        <v>1995</v>
      </c>
      <c r="C728" s="348" t="s">
        <v>2175</v>
      </c>
      <c r="D728" s="348">
        <v>7</v>
      </c>
      <c r="E728" s="348" t="s">
        <v>43</v>
      </c>
      <c r="F728" s="340"/>
      <c r="G728" s="348" t="s">
        <v>43</v>
      </c>
    </row>
    <row r="729" spans="1:7">
      <c r="A729" s="348" t="s">
        <v>1743</v>
      </c>
      <c r="B729" s="348" t="s">
        <v>798</v>
      </c>
      <c r="C729" s="348" t="s">
        <v>2185</v>
      </c>
      <c r="D729" s="348">
        <v>8</v>
      </c>
      <c r="E729" s="348" t="s">
        <v>43</v>
      </c>
      <c r="F729" s="348" t="s">
        <v>43</v>
      </c>
      <c r="G729" s="348" t="s">
        <v>43</v>
      </c>
    </row>
    <row r="730" spans="1:7">
      <c r="A730" s="348" t="s">
        <v>1747</v>
      </c>
      <c r="B730" s="348" t="s">
        <v>798</v>
      </c>
      <c r="C730" s="348" t="s">
        <v>2185</v>
      </c>
      <c r="D730" s="348">
        <v>8</v>
      </c>
      <c r="E730" s="348" t="s">
        <v>43</v>
      </c>
      <c r="F730" s="348" t="s">
        <v>43</v>
      </c>
      <c r="G730" s="348" t="s">
        <v>43</v>
      </c>
    </row>
    <row r="731" spans="1:7">
      <c r="A731" s="348" t="s">
        <v>1753</v>
      </c>
      <c r="B731" s="348" t="s">
        <v>798</v>
      </c>
      <c r="C731" s="348" t="s">
        <v>2185</v>
      </c>
      <c r="D731" s="348">
        <v>8</v>
      </c>
      <c r="E731" s="348" t="s">
        <v>43</v>
      </c>
      <c r="F731" s="348" t="s">
        <v>43</v>
      </c>
      <c r="G731" s="348" t="s">
        <v>43</v>
      </c>
    </row>
    <row r="732" spans="1:7">
      <c r="A732" s="348" t="s">
        <v>1755</v>
      </c>
      <c r="B732" s="348" t="s">
        <v>798</v>
      </c>
      <c r="C732" s="348" t="s">
        <v>2185</v>
      </c>
      <c r="D732" s="348">
        <v>8</v>
      </c>
      <c r="E732" s="348" t="s">
        <v>43</v>
      </c>
      <c r="F732" s="348" t="s">
        <v>43</v>
      </c>
      <c r="G732" s="348" t="s">
        <v>43</v>
      </c>
    </row>
    <row r="733" spans="1:7">
      <c r="A733" s="348" t="s">
        <v>1803</v>
      </c>
      <c r="B733" s="348" t="s">
        <v>798</v>
      </c>
      <c r="C733" s="348" t="s">
        <v>2185</v>
      </c>
      <c r="D733" s="348">
        <v>8</v>
      </c>
      <c r="E733" s="348" t="s">
        <v>43</v>
      </c>
      <c r="F733" s="348" t="s">
        <v>43</v>
      </c>
      <c r="G733" s="348" t="s">
        <v>43</v>
      </c>
    </row>
    <row r="734" spans="1:7">
      <c r="A734" s="348" t="s">
        <v>1813</v>
      </c>
      <c r="B734" s="348" t="s">
        <v>798</v>
      </c>
      <c r="C734" s="348" t="s">
        <v>2185</v>
      </c>
      <c r="D734" s="348">
        <v>8</v>
      </c>
      <c r="E734" s="348" t="s">
        <v>43</v>
      </c>
      <c r="F734" s="348" t="s">
        <v>43</v>
      </c>
      <c r="G734" s="348" t="s">
        <v>43</v>
      </c>
    </row>
    <row r="735" spans="1:7">
      <c r="A735" s="348" t="s">
        <v>2059</v>
      </c>
      <c r="B735" s="348" t="s">
        <v>798</v>
      </c>
      <c r="C735" s="348" t="s">
        <v>2185</v>
      </c>
      <c r="D735" s="348">
        <v>8</v>
      </c>
      <c r="E735" s="348" t="s">
        <v>43</v>
      </c>
      <c r="F735" s="348" t="s">
        <v>2050</v>
      </c>
      <c r="G735" s="348" t="s">
        <v>43</v>
      </c>
    </row>
    <row r="736" spans="1:7">
      <c r="A736" s="348" t="s">
        <v>2109</v>
      </c>
      <c r="B736" s="348" t="s">
        <v>653</v>
      </c>
      <c r="C736" s="348" t="s">
        <v>2171</v>
      </c>
      <c r="D736" s="348">
        <v>9</v>
      </c>
      <c r="E736" s="348" t="s">
        <v>1965</v>
      </c>
      <c r="F736" s="348" t="s">
        <v>2050</v>
      </c>
      <c r="G736" s="348" t="s">
        <v>1965</v>
      </c>
    </row>
    <row r="737" spans="1:7">
      <c r="A737" s="348" t="s">
        <v>2110</v>
      </c>
      <c r="B737" s="348" t="s">
        <v>653</v>
      </c>
      <c r="C737" s="348" t="s">
        <v>2171</v>
      </c>
      <c r="D737" s="348">
        <v>9</v>
      </c>
      <c r="E737" s="348" t="s">
        <v>1965</v>
      </c>
      <c r="F737" s="348" t="s">
        <v>2050</v>
      </c>
      <c r="G737" s="348" t="s">
        <v>1965</v>
      </c>
    </row>
    <row r="738" spans="1:7">
      <c r="A738" s="348" t="s">
        <v>1092</v>
      </c>
      <c r="B738" s="348" t="s">
        <v>653</v>
      </c>
      <c r="C738" s="348" t="s">
        <v>2185</v>
      </c>
      <c r="D738" s="348">
        <v>9</v>
      </c>
      <c r="E738" s="348" t="s">
        <v>1965</v>
      </c>
      <c r="F738" s="348" t="s">
        <v>2050</v>
      </c>
      <c r="G738" s="348" t="s">
        <v>1965</v>
      </c>
    </row>
    <row r="739" spans="1:7">
      <c r="A739" s="348" t="s">
        <v>2111</v>
      </c>
      <c r="B739" s="348" t="s">
        <v>653</v>
      </c>
      <c r="C739" s="348" t="s">
        <v>2171</v>
      </c>
      <c r="D739" s="348">
        <v>9</v>
      </c>
      <c r="E739" s="348" t="s">
        <v>1965</v>
      </c>
      <c r="F739" s="348" t="s">
        <v>74</v>
      </c>
      <c r="G739" s="348" t="s">
        <v>1965</v>
      </c>
    </row>
    <row r="740" spans="1:7">
      <c r="A740" s="348" t="s">
        <v>516</v>
      </c>
      <c r="B740" s="348" t="s">
        <v>653</v>
      </c>
      <c r="C740" s="348" t="s">
        <v>2171</v>
      </c>
      <c r="D740" s="348">
        <v>9</v>
      </c>
      <c r="E740" s="348" t="s">
        <v>74</v>
      </c>
      <c r="F740" s="348" t="s">
        <v>2050</v>
      </c>
      <c r="G740" s="348" t="s">
        <v>74</v>
      </c>
    </row>
    <row r="741" spans="1:7">
      <c r="A741" s="348" t="s">
        <v>523</v>
      </c>
      <c r="B741" s="348" t="s">
        <v>653</v>
      </c>
      <c r="C741" s="348" t="s">
        <v>2171</v>
      </c>
      <c r="D741" s="348">
        <v>9</v>
      </c>
      <c r="E741" s="348" t="s">
        <v>74</v>
      </c>
      <c r="F741" s="348" t="s">
        <v>2050</v>
      </c>
      <c r="G741" s="348" t="s">
        <v>74</v>
      </c>
    </row>
    <row r="742" spans="1:7">
      <c r="A742" s="348" t="s">
        <v>1111</v>
      </c>
      <c r="B742" s="348" t="s">
        <v>653</v>
      </c>
      <c r="C742" s="348" t="s">
        <v>2185</v>
      </c>
      <c r="D742" s="348">
        <v>9</v>
      </c>
      <c r="E742" s="348" t="s">
        <v>74</v>
      </c>
      <c r="F742" s="348" t="s">
        <v>74</v>
      </c>
      <c r="G742" s="348" t="s">
        <v>74</v>
      </c>
    </row>
    <row r="743" spans="1:7">
      <c r="A743" s="348" t="s">
        <v>1106</v>
      </c>
      <c r="B743" s="348" t="s">
        <v>653</v>
      </c>
      <c r="C743" s="348" t="s">
        <v>2185</v>
      </c>
      <c r="D743" s="348">
        <v>9</v>
      </c>
      <c r="E743" s="348" t="s">
        <v>74</v>
      </c>
      <c r="F743" s="348" t="s">
        <v>2050</v>
      </c>
      <c r="G743" s="348" t="s">
        <v>74</v>
      </c>
    </row>
    <row r="744" spans="1:7">
      <c r="A744" s="348" t="s">
        <v>1108</v>
      </c>
      <c r="B744" s="348" t="s">
        <v>653</v>
      </c>
      <c r="C744" s="348" t="s">
        <v>2185</v>
      </c>
      <c r="D744" s="348">
        <v>9</v>
      </c>
      <c r="E744" s="348" t="s">
        <v>74</v>
      </c>
      <c r="F744" s="348" t="s">
        <v>2050</v>
      </c>
      <c r="G744" s="348" t="s">
        <v>74</v>
      </c>
    </row>
    <row r="745" spans="1:7">
      <c r="A745" s="348" t="s">
        <v>1100</v>
      </c>
      <c r="B745" s="348" t="s">
        <v>653</v>
      </c>
      <c r="C745" s="348" t="s">
        <v>2185</v>
      </c>
      <c r="D745" s="348">
        <v>9</v>
      </c>
      <c r="E745" s="348" t="s">
        <v>74</v>
      </c>
      <c r="F745" s="348" t="s">
        <v>74</v>
      </c>
      <c r="G745" s="348" t="s">
        <v>74</v>
      </c>
    </row>
    <row r="746" spans="1:7">
      <c r="A746" s="348" t="s">
        <v>1101</v>
      </c>
      <c r="B746" s="348" t="s">
        <v>653</v>
      </c>
      <c r="C746" s="348" t="s">
        <v>2185</v>
      </c>
      <c r="D746" s="348">
        <v>9</v>
      </c>
      <c r="E746" s="348" t="s">
        <v>74</v>
      </c>
      <c r="F746" s="348" t="s">
        <v>74</v>
      </c>
      <c r="G746" s="348" t="s">
        <v>74</v>
      </c>
    </row>
    <row r="747" spans="1:7">
      <c r="A747" s="348" t="s">
        <v>1090</v>
      </c>
      <c r="B747" s="348" t="s">
        <v>653</v>
      </c>
      <c r="C747" s="348" t="s">
        <v>2185</v>
      </c>
      <c r="D747" s="348">
        <v>9</v>
      </c>
      <c r="E747" s="348" t="s">
        <v>74</v>
      </c>
      <c r="F747" s="348" t="s">
        <v>74</v>
      </c>
      <c r="G747" s="348" t="s">
        <v>74</v>
      </c>
    </row>
    <row r="748" spans="1:7">
      <c r="A748" s="348" t="s">
        <v>1091</v>
      </c>
      <c r="B748" s="348" t="s">
        <v>653</v>
      </c>
      <c r="C748" s="348" t="s">
        <v>2185</v>
      </c>
      <c r="D748" s="348">
        <v>9</v>
      </c>
      <c r="E748" s="348" t="s">
        <v>74</v>
      </c>
      <c r="F748" s="348" t="s">
        <v>2050</v>
      </c>
      <c r="G748" s="348" t="s">
        <v>74</v>
      </c>
    </row>
    <row r="749" spans="1:7">
      <c r="A749" s="348" t="s">
        <v>1751</v>
      </c>
      <c r="B749" s="348" t="s">
        <v>798</v>
      </c>
      <c r="C749" s="348" t="s">
        <v>2185</v>
      </c>
      <c r="D749" s="348">
        <v>9</v>
      </c>
      <c r="E749" s="348" t="s">
        <v>43</v>
      </c>
      <c r="F749" s="348" t="s">
        <v>43</v>
      </c>
      <c r="G749" s="348" t="s">
        <v>43</v>
      </c>
    </row>
    <row r="750" spans="1:7">
      <c r="A750" s="348" t="s">
        <v>1795</v>
      </c>
      <c r="B750" s="348" t="s">
        <v>798</v>
      </c>
      <c r="C750" s="348" t="s">
        <v>2185</v>
      </c>
      <c r="D750" s="348">
        <v>9</v>
      </c>
      <c r="E750" s="348" t="s">
        <v>43</v>
      </c>
      <c r="F750" s="348" t="s">
        <v>43</v>
      </c>
      <c r="G750" s="348" t="s">
        <v>43</v>
      </c>
    </row>
    <row r="751" spans="1:7">
      <c r="A751" s="348" t="s">
        <v>1684</v>
      </c>
      <c r="B751" s="348" t="s">
        <v>798</v>
      </c>
      <c r="C751" s="348" t="s">
        <v>2185</v>
      </c>
      <c r="D751" s="348">
        <v>9</v>
      </c>
      <c r="E751" s="348" t="s">
        <v>1965</v>
      </c>
      <c r="F751" s="348" t="s">
        <v>74</v>
      </c>
      <c r="G751" s="348" t="s">
        <v>1965</v>
      </c>
    </row>
    <row r="752" spans="1:7">
      <c r="A752" s="348" t="s">
        <v>1695</v>
      </c>
      <c r="B752" s="348" t="s">
        <v>798</v>
      </c>
      <c r="C752" s="348" t="s">
        <v>2185</v>
      </c>
      <c r="D752" s="348">
        <v>9</v>
      </c>
      <c r="E752" s="348" t="s">
        <v>1965</v>
      </c>
      <c r="F752" s="348" t="s">
        <v>74</v>
      </c>
      <c r="G752" s="348" t="s">
        <v>1965</v>
      </c>
    </row>
    <row r="753" spans="1:7">
      <c r="A753" s="348" t="s">
        <v>1701</v>
      </c>
      <c r="B753" s="348" t="s">
        <v>798</v>
      </c>
      <c r="C753" s="348" t="s">
        <v>2185</v>
      </c>
      <c r="D753" s="348">
        <v>9</v>
      </c>
      <c r="E753" s="348" t="s">
        <v>1965</v>
      </c>
      <c r="F753" s="348" t="s">
        <v>74</v>
      </c>
      <c r="G753" s="348" t="s">
        <v>1965</v>
      </c>
    </row>
    <row r="754" spans="1:7">
      <c r="A754" s="348" t="s">
        <v>1757</v>
      </c>
      <c r="B754" s="348" t="s">
        <v>798</v>
      </c>
      <c r="C754" s="348" t="s">
        <v>2185</v>
      </c>
      <c r="D754" s="348">
        <v>9</v>
      </c>
      <c r="E754" s="348" t="s">
        <v>1965</v>
      </c>
      <c r="F754" s="348" t="s">
        <v>74</v>
      </c>
      <c r="G754" s="348" t="s">
        <v>1965</v>
      </c>
    </row>
    <row r="755" spans="1:7">
      <c r="A755" s="348" t="s">
        <v>1873</v>
      </c>
      <c r="B755" s="348" t="s">
        <v>798</v>
      </c>
      <c r="C755" s="348" t="s">
        <v>2185</v>
      </c>
      <c r="D755" s="348">
        <v>9</v>
      </c>
      <c r="E755" s="348" t="s">
        <v>1965</v>
      </c>
      <c r="F755" s="348" t="s">
        <v>74</v>
      </c>
      <c r="G755" s="348" t="s">
        <v>1965</v>
      </c>
    </row>
    <row r="756" spans="1:7">
      <c r="A756" s="348" t="s">
        <v>1673</v>
      </c>
      <c r="B756" s="348" t="s">
        <v>798</v>
      </c>
      <c r="C756" s="348" t="s">
        <v>2185</v>
      </c>
      <c r="D756" s="348">
        <v>9</v>
      </c>
      <c r="E756" s="348" t="s">
        <v>74</v>
      </c>
      <c r="F756" s="348" t="s">
        <v>74</v>
      </c>
      <c r="G756" s="348" t="s">
        <v>74</v>
      </c>
    </row>
    <row r="757" spans="1:7">
      <c r="A757" s="348" t="s">
        <v>1857</v>
      </c>
      <c r="B757" s="348" t="s">
        <v>798</v>
      </c>
      <c r="C757" s="348" t="s">
        <v>2185</v>
      </c>
      <c r="D757" s="348">
        <v>9</v>
      </c>
      <c r="E757" s="348" t="s">
        <v>74</v>
      </c>
      <c r="F757" s="348" t="s">
        <v>74</v>
      </c>
      <c r="G757" s="348" t="s">
        <v>74</v>
      </c>
    </row>
    <row r="758" spans="1:7">
      <c r="A758" s="348" t="s">
        <v>1859</v>
      </c>
      <c r="B758" s="348" t="s">
        <v>798</v>
      </c>
      <c r="C758" s="348" t="s">
        <v>2185</v>
      </c>
      <c r="D758" s="348">
        <v>9</v>
      </c>
      <c r="E758" s="348" t="s">
        <v>74</v>
      </c>
      <c r="F758" s="348" t="s">
        <v>2050</v>
      </c>
      <c r="G758" s="348" t="s">
        <v>74</v>
      </c>
    </row>
    <row r="759" spans="1:7">
      <c r="A759" s="348" t="s">
        <v>1869</v>
      </c>
      <c r="B759" s="348" t="s">
        <v>798</v>
      </c>
      <c r="C759" s="348" t="s">
        <v>2185</v>
      </c>
      <c r="D759" s="348">
        <v>9</v>
      </c>
      <c r="E759" s="348" t="s">
        <v>74</v>
      </c>
      <c r="F759" s="348" t="s">
        <v>74</v>
      </c>
      <c r="G759" s="348" t="s">
        <v>74</v>
      </c>
    </row>
    <row r="760" spans="1:7">
      <c r="A760" s="348" t="s">
        <v>1895</v>
      </c>
      <c r="B760" s="348" t="s">
        <v>798</v>
      </c>
      <c r="C760" s="348" t="s">
        <v>2185</v>
      </c>
      <c r="D760" s="348">
        <v>9</v>
      </c>
      <c r="E760" s="348" t="s">
        <v>74</v>
      </c>
      <c r="F760" s="348" t="s">
        <v>74</v>
      </c>
      <c r="G760" s="348" t="s">
        <v>74</v>
      </c>
    </row>
    <row r="761" spans="1:7">
      <c r="A761" s="348" t="s">
        <v>1911</v>
      </c>
      <c r="B761" s="348" t="s">
        <v>798</v>
      </c>
      <c r="C761" s="348" t="s">
        <v>2185</v>
      </c>
      <c r="D761" s="348">
        <v>9</v>
      </c>
      <c r="E761" s="348" t="s">
        <v>74</v>
      </c>
      <c r="F761" s="348" t="s">
        <v>74</v>
      </c>
      <c r="G761" s="348" t="s">
        <v>74</v>
      </c>
    </row>
    <row r="762" spans="1:7">
      <c r="A762" s="348" t="s">
        <v>1917</v>
      </c>
      <c r="B762" s="348" t="s">
        <v>798</v>
      </c>
      <c r="C762" s="348" t="s">
        <v>2185</v>
      </c>
      <c r="D762" s="348">
        <v>9</v>
      </c>
      <c r="E762" s="348" t="s">
        <v>74</v>
      </c>
      <c r="F762" s="348" t="s">
        <v>74</v>
      </c>
      <c r="G762" s="348" t="s">
        <v>74</v>
      </c>
    </row>
    <row r="763" spans="1:7">
      <c r="A763" s="348" t="s">
        <v>1921</v>
      </c>
      <c r="B763" s="348" t="s">
        <v>798</v>
      </c>
      <c r="C763" s="348" t="s">
        <v>2185</v>
      </c>
      <c r="D763" s="348">
        <v>9</v>
      </c>
      <c r="E763" s="348" t="s">
        <v>74</v>
      </c>
      <c r="F763" s="348" t="s">
        <v>74</v>
      </c>
      <c r="G763" s="348" t="s">
        <v>74</v>
      </c>
    </row>
    <row r="764" spans="1:7">
      <c r="A764" s="348" t="s">
        <v>1927</v>
      </c>
      <c r="B764" s="348" t="s">
        <v>798</v>
      </c>
      <c r="C764" s="348" t="s">
        <v>2185</v>
      </c>
      <c r="D764" s="348">
        <v>9</v>
      </c>
      <c r="E764" s="348" t="s">
        <v>74</v>
      </c>
      <c r="F764" s="348" t="s">
        <v>74</v>
      </c>
      <c r="G764" s="348" t="s">
        <v>74</v>
      </c>
    </row>
    <row r="765" spans="1:7">
      <c r="A765" s="348" t="s">
        <v>1931</v>
      </c>
      <c r="B765" s="348" t="s">
        <v>798</v>
      </c>
      <c r="C765" s="348" t="s">
        <v>2185</v>
      </c>
      <c r="D765" s="348">
        <v>9</v>
      </c>
      <c r="E765" s="348" t="s">
        <v>74</v>
      </c>
      <c r="F765" s="348" t="s">
        <v>74</v>
      </c>
      <c r="G765" s="348" t="s">
        <v>74</v>
      </c>
    </row>
  </sheetData>
  <sortState ref="A2:G723">
    <sortCondition ref="B2:B723"/>
    <sortCondition ref="G2:G723"/>
  </sortState>
  <conditionalFormatting sqref="D1:D1048576">
    <cfRule type="cellIs" dxfId="11" priority="1" operator="equal">
      <formula>7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4"/>
  <sheetViews>
    <sheetView zoomScale="80" zoomScaleNormal="80" workbookViewId="0">
      <selection activeCell="B6" sqref="B6"/>
    </sheetView>
  </sheetViews>
  <sheetFormatPr defaultRowHeight="15"/>
  <cols>
    <col min="1" max="1" width="17.7109375" bestFit="1" customWidth="1"/>
    <col min="2" max="2" width="6.28515625" bestFit="1" customWidth="1"/>
    <col min="4" max="4" width="20.7109375" style="38" bestFit="1" customWidth="1"/>
    <col min="5" max="5" width="6.28515625" style="38" bestFit="1" customWidth="1"/>
    <col min="7" max="7" width="24.85546875" customWidth="1"/>
    <col min="8" max="8" width="6.28515625" bestFit="1" customWidth="1"/>
    <col min="10" max="10" width="24.85546875" style="38" customWidth="1"/>
    <col min="11" max="11" width="17.7109375" style="38" customWidth="1"/>
    <col min="12" max="12" width="5.28515625" customWidth="1"/>
    <col min="15" max="15" width="13.28515625" bestFit="1" customWidth="1"/>
    <col min="16" max="16" width="15.5703125" bestFit="1" customWidth="1"/>
    <col min="17" max="17" width="4" customWidth="1"/>
    <col min="18" max="18" width="7" customWidth="1"/>
    <col min="19" max="19" width="10.7109375" bestFit="1" customWidth="1"/>
    <col min="21" max="21" width="33.7109375" customWidth="1"/>
    <col min="22" max="22" width="15.5703125" customWidth="1"/>
    <col min="23" max="23" width="14.85546875" customWidth="1"/>
    <col min="24" max="26" width="12.42578125" customWidth="1"/>
    <col min="27" max="27" width="7.7109375" customWidth="1"/>
    <col min="28" max="30" width="10.28515625" customWidth="1"/>
    <col min="31" max="31" width="7" customWidth="1"/>
    <col min="32" max="32" width="8.140625" customWidth="1"/>
  </cols>
  <sheetData>
    <row r="1" spans="1:45">
      <c r="A1" s="219" t="s">
        <v>1</v>
      </c>
      <c r="B1" s="38" t="s">
        <v>2003</v>
      </c>
      <c r="D1" s="219" t="s">
        <v>1</v>
      </c>
      <c r="E1" s="38" t="s">
        <v>2003</v>
      </c>
      <c r="G1" s="219" t="s">
        <v>1</v>
      </c>
      <c r="H1" s="38" t="s">
        <v>2003</v>
      </c>
      <c r="J1" s="219" t="s">
        <v>1997</v>
      </c>
      <c r="K1"/>
      <c r="O1" s="219" t="s">
        <v>2018</v>
      </c>
      <c r="P1" s="219" t="s">
        <v>2017</v>
      </c>
      <c r="U1" s="219" t="s">
        <v>1997</v>
      </c>
      <c r="V1" s="219" t="s">
        <v>2140</v>
      </c>
      <c r="AI1" s="219" t="s">
        <v>1997</v>
      </c>
      <c r="AJ1" s="219" t="s">
        <v>1996</v>
      </c>
      <c r="AN1" s="219" t="s">
        <v>1997</v>
      </c>
      <c r="AP1" s="219" t="s">
        <v>1996</v>
      </c>
    </row>
    <row r="2" spans="1:45" ht="75">
      <c r="D2"/>
      <c r="E2"/>
      <c r="J2" s="219" t="s">
        <v>1</v>
      </c>
      <c r="K2" s="219" t="s">
        <v>14</v>
      </c>
      <c r="L2" t="s">
        <v>1966</v>
      </c>
      <c r="O2" s="219" t="s">
        <v>20</v>
      </c>
      <c r="P2" s="302" t="s">
        <v>2015</v>
      </c>
      <c r="Q2" s="302" t="s">
        <v>1967</v>
      </c>
      <c r="R2" s="302" t="s">
        <v>1968</v>
      </c>
      <c r="S2" s="38" t="s">
        <v>1969</v>
      </c>
      <c r="U2" s="219" t="s">
        <v>14</v>
      </c>
      <c r="V2" s="221" t="s">
        <v>2027</v>
      </c>
      <c r="W2" s="221" t="s">
        <v>2076</v>
      </c>
      <c r="X2" s="221" t="s">
        <v>2075</v>
      </c>
      <c r="Y2" s="221" t="s">
        <v>2139</v>
      </c>
      <c r="Z2" s="221" t="s">
        <v>2138</v>
      </c>
      <c r="AA2" s="221" t="s">
        <v>2074</v>
      </c>
      <c r="AB2" s="221" t="s">
        <v>2135</v>
      </c>
      <c r="AC2" s="221" t="s">
        <v>2073</v>
      </c>
      <c r="AD2" s="221" t="s">
        <v>2136</v>
      </c>
      <c r="AE2" s="221" t="s">
        <v>1969</v>
      </c>
      <c r="AI2" s="219" t="s">
        <v>38</v>
      </c>
      <c r="AJ2" s="302" t="s">
        <v>1967</v>
      </c>
      <c r="AK2" s="302" t="s">
        <v>1968</v>
      </c>
      <c r="AL2" s="221" t="s">
        <v>1969</v>
      </c>
      <c r="AN2" s="219" t="s">
        <v>38</v>
      </c>
      <c r="AO2" s="219" t="s">
        <v>2049</v>
      </c>
      <c r="AP2" s="302" t="s">
        <v>1967</v>
      </c>
      <c r="AQ2" s="302" t="s">
        <v>1968</v>
      </c>
      <c r="AR2" s="221" t="s">
        <v>1969</v>
      </c>
    </row>
    <row r="3" spans="1:45">
      <c r="A3" s="219" t="s">
        <v>1997</v>
      </c>
      <c r="D3" s="219" t="s">
        <v>1998</v>
      </c>
      <c r="E3"/>
      <c r="G3" s="219" t="s">
        <v>2002</v>
      </c>
      <c r="J3" s="38" t="s">
        <v>766</v>
      </c>
      <c r="K3" s="38" t="s">
        <v>489</v>
      </c>
      <c r="L3" s="220">
        <v>1</v>
      </c>
      <c r="O3" s="38" t="s">
        <v>517</v>
      </c>
      <c r="P3" s="220">
        <v>1</v>
      </c>
      <c r="Q3" s="220">
        <v>159</v>
      </c>
      <c r="R3" s="220"/>
      <c r="S3" s="220">
        <v>160</v>
      </c>
      <c r="U3" s="38" t="s">
        <v>495</v>
      </c>
      <c r="V3" s="220">
        <v>3</v>
      </c>
      <c r="W3" s="220"/>
      <c r="X3" s="220"/>
      <c r="Y3" s="220">
        <v>66</v>
      </c>
      <c r="Z3" s="220">
        <v>56</v>
      </c>
      <c r="AA3" s="220"/>
      <c r="AB3" s="220">
        <v>78</v>
      </c>
      <c r="AC3" s="220"/>
      <c r="AD3" s="220">
        <v>69</v>
      </c>
      <c r="AE3" s="220">
        <v>272</v>
      </c>
      <c r="AI3" s="346" t="s">
        <v>2028</v>
      </c>
      <c r="AJ3" s="220">
        <v>5</v>
      </c>
      <c r="AK3" s="220"/>
      <c r="AL3" s="220">
        <v>5</v>
      </c>
      <c r="AN3" s="346" t="s">
        <v>2028</v>
      </c>
      <c r="AO3" s="346" t="s">
        <v>43</v>
      </c>
      <c r="AP3" s="220">
        <v>1</v>
      </c>
      <c r="AQ3" s="220"/>
      <c r="AR3" s="220">
        <v>1</v>
      </c>
    </row>
    <row r="4" spans="1:45">
      <c r="A4" s="219" t="s">
        <v>14</v>
      </c>
      <c r="B4" t="s">
        <v>1966</v>
      </c>
      <c r="D4" s="219" t="s">
        <v>14</v>
      </c>
      <c r="E4" t="s">
        <v>1966</v>
      </c>
      <c r="G4" s="219" t="s">
        <v>14</v>
      </c>
      <c r="H4" t="s">
        <v>1966</v>
      </c>
      <c r="J4"/>
      <c r="K4" s="38" t="s">
        <v>653</v>
      </c>
      <c r="L4" s="220">
        <v>1</v>
      </c>
      <c r="O4" s="38" t="s">
        <v>806</v>
      </c>
      <c r="P4" s="220"/>
      <c r="Q4" s="220">
        <v>167</v>
      </c>
      <c r="R4" s="220"/>
      <c r="S4" s="220">
        <v>167</v>
      </c>
      <c r="U4" s="38" t="s">
        <v>653</v>
      </c>
      <c r="V4" s="220">
        <v>1</v>
      </c>
      <c r="W4" s="220"/>
      <c r="X4" s="220">
        <v>10</v>
      </c>
      <c r="Y4" s="220"/>
      <c r="Z4" s="220">
        <v>1</v>
      </c>
      <c r="AA4" s="220">
        <v>72</v>
      </c>
      <c r="AB4" s="220"/>
      <c r="AC4" s="220">
        <v>85</v>
      </c>
      <c r="AD4" s="220"/>
      <c r="AE4" s="220">
        <v>169</v>
      </c>
      <c r="AI4" s="346" t="s">
        <v>43</v>
      </c>
      <c r="AJ4" s="220">
        <v>306</v>
      </c>
      <c r="AK4" s="220">
        <v>97</v>
      </c>
      <c r="AL4" s="220">
        <v>403</v>
      </c>
      <c r="AO4" s="346" t="s">
        <v>2050</v>
      </c>
      <c r="AP4" s="220">
        <v>4</v>
      </c>
      <c r="AQ4" s="220"/>
      <c r="AR4" s="220">
        <v>4</v>
      </c>
    </row>
    <row r="5" spans="1:45">
      <c r="A5" s="38" t="s">
        <v>495</v>
      </c>
      <c r="B5" s="220">
        <v>341</v>
      </c>
      <c r="D5" s="38" t="s">
        <v>495</v>
      </c>
      <c r="E5" s="220">
        <v>249</v>
      </c>
      <c r="G5" s="38" t="s">
        <v>495</v>
      </c>
      <c r="H5" s="220">
        <v>5</v>
      </c>
      <c r="J5" s="38" t="s">
        <v>2004</v>
      </c>
      <c r="L5" s="220">
        <v>2</v>
      </c>
      <c r="O5" s="38" t="s">
        <v>28</v>
      </c>
      <c r="P5" s="220"/>
      <c r="Q5" s="220">
        <v>177</v>
      </c>
      <c r="R5" s="220">
        <v>6</v>
      </c>
      <c r="S5" s="220">
        <v>183</v>
      </c>
      <c r="U5" s="38" t="s">
        <v>480</v>
      </c>
      <c r="V5" s="220"/>
      <c r="W5" s="220"/>
      <c r="X5" s="220"/>
      <c r="Y5" s="220"/>
      <c r="Z5" s="220">
        <v>3</v>
      </c>
      <c r="AA5" s="220"/>
      <c r="AB5" s="220">
        <v>162</v>
      </c>
      <c r="AC5" s="220"/>
      <c r="AD5" s="220"/>
      <c r="AE5" s="220">
        <v>165</v>
      </c>
      <c r="AI5" s="346" t="s">
        <v>1965</v>
      </c>
      <c r="AJ5" s="220">
        <v>7</v>
      </c>
      <c r="AK5" s="220">
        <v>3</v>
      </c>
      <c r="AL5" s="220">
        <v>10</v>
      </c>
      <c r="AN5" s="346" t="s">
        <v>2189</v>
      </c>
      <c r="AO5" s="346"/>
      <c r="AP5" s="220">
        <v>5</v>
      </c>
      <c r="AQ5" s="220"/>
      <c r="AR5" s="220">
        <v>5</v>
      </c>
    </row>
    <row r="6" spans="1:45">
      <c r="A6" s="38" t="s">
        <v>489</v>
      </c>
      <c r="B6" s="220">
        <v>1</v>
      </c>
      <c r="D6" s="38" t="s">
        <v>489</v>
      </c>
      <c r="E6" s="220"/>
      <c r="G6" s="38" t="s">
        <v>489</v>
      </c>
      <c r="H6" s="220">
        <v>1</v>
      </c>
      <c r="J6" s="38" t="s">
        <v>29</v>
      </c>
      <c r="K6" s="38" t="s">
        <v>495</v>
      </c>
      <c r="L6" s="220">
        <v>340</v>
      </c>
      <c r="O6" s="38" t="s">
        <v>809</v>
      </c>
      <c r="P6" s="220"/>
      <c r="Q6" s="220">
        <v>9</v>
      </c>
      <c r="R6" s="220">
        <v>1</v>
      </c>
      <c r="S6" s="220">
        <v>10</v>
      </c>
      <c r="U6" s="38" t="s">
        <v>798</v>
      </c>
      <c r="V6" s="220"/>
      <c r="W6" s="220">
        <v>15</v>
      </c>
      <c r="X6" s="220">
        <v>17</v>
      </c>
      <c r="Y6" s="220"/>
      <c r="Z6" s="220">
        <v>105</v>
      </c>
      <c r="AA6" s="220"/>
      <c r="AB6" s="220">
        <v>30</v>
      </c>
      <c r="AC6" s="220"/>
      <c r="AD6" s="220"/>
      <c r="AE6" s="220">
        <v>167</v>
      </c>
      <c r="AI6" s="346" t="s">
        <v>74</v>
      </c>
      <c r="AJ6" s="220">
        <v>252</v>
      </c>
      <c r="AK6" s="220">
        <v>94</v>
      </c>
      <c r="AL6" s="220">
        <v>346</v>
      </c>
      <c r="AN6" s="346" t="s">
        <v>43</v>
      </c>
      <c r="AO6" s="346" t="s">
        <v>43</v>
      </c>
      <c r="AP6" s="220">
        <v>238</v>
      </c>
      <c r="AQ6" s="220">
        <v>68</v>
      </c>
      <c r="AR6" s="220">
        <v>306</v>
      </c>
    </row>
    <row r="7" spans="1:45">
      <c r="A7" s="38" t="s">
        <v>653</v>
      </c>
      <c r="B7" s="220">
        <v>170</v>
      </c>
      <c r="D7" s="38" t="s">
        <v>653</v>
      </c>
      <c r="E7" s="220">
        <v>120</v>
      </c>
      <c r="G7" s="38" t="s">
        <v>653</v>
      </c>
      <c r="H7" s="220">
        <v>55</v>
      </c>
      <c r="J7"/>
      <c r="K7" s="38" t="s">
        <v>653</v>
      </c>
      <c r="L7" s="220">
        <v>169</v>
      </c>
      <c r="O7" s="38" t="s">
        <v>1179</v>
      </c>
      <c r="P7" s="220">
        <v>39</v>
      </c>
      <c r="Q7" s="220">
        <v>291</v>
      </c>
      <c r="R7" s="220"/>
      <c r="S7" s="220">
        <v>330</v>
      </c>
      <c r="U7" s="38" t="s">
        <v>1995</v>
      </c>
      <c r="V7" s="220"/>
      <c r="W7" s="220"/>
      <c r="X7" s="220"/>
      <c r="Y7" s="220"/>
      <c r="Z7" s="220"/>
      <c r="AA7" s="220"/>
      <c r="AB7" s="220">
        <v>2</v>
      </c>
      <c r="AC7" s="220">
        <v>3</v>
      </c>
      <c r="AD7" s="220"/>
      <c r="AE7" s="220">
        <v>5</v>
      </c>
      <c r="AI7" s="346" t="s">
        <v>1968</v>
      </c>
      <c r="AJ7" s="220">
        <v>55</v>
      </c>
      <c r="AK7" s="220">
        <v>35</v>
      </c>
      <c r="AL7" s="220">
        <v>90</v>
      </c>
      <c r="AO7" s="346" t="s">
        <v>74</v>
      </c>
      <c r="AP7" s="220">
        <v>6</v>
      </c>
      <c r="AQ7" s="220">
        <v>1</v>
      </c>
      <c r="AR7" s="220">
        <v>7</v>
      </c>
    </row>
    <row r="8" spans="1:45">
      <c r="A8" s="38" t="s">
        <v>480</v>
      </c>
      <c r="B8" s="220">
        <v>165</v>
      </c>
      <c r="D8" s="38" t="s">
        <v>480</v>
      </c>
      <c r="E8" s="220">
        <v>125</v>
      </c>
      <c r="G8" s="38" t="s">
        <v>480</v>
      </c>
      <c r="H8" s="220">
        <v>158</v>
      </c>
      <c r="J8"/>
      <c r="K8" s="38" t="s">
        <v>480</v>
      </c>
      <c r="L8" s="220">
        <v>165</v>
      </c>
      <c r="O8" s="38" t="s">
        <v>1969</v>
      </c>
      <c r="P8" s="220">
        <v>40</v>
      </c>
      <c r="Q8" s="220">
        <v>803</v>
      </c>
      <c r="R8" s="220">
        <v>7</v>
      </c>
      <c r="S8" s="220">
        <v>850</v>
      </c>
      <c r="U8" s="38" t="s">
        <v>1968</v>
      </c>
      <c r="V8" s="220"/>
      <c r="W8" s="220"/>
      <c r="X8" s="220"/>
      <c r="Y8" s="220"/>
      <c r="Z8" s="220"/>
      <c r="AA8" s="220"/>
      <c r="AB8" s="220"/>
      <c r="AC8" s="220"/>
      <c r="AD8" s="220"/>
      <c r="AE8" s="220"/>
      <c r="AI8" s="346" t="s">
        <v>1969</v>
      </c>
      <c r="AJ8" s="220">
        <v>625</v>
      </c>
      <c r="AK8" s="220">
        <v>229</v>
      </c>
      <c r="AL8" s="220">
        <v>854</v>
      </c>
      <c r="AO8" s="346" t="s">
        <v>2050</v>
      </c>
      <c r="AP8" s="220">
        <v>62</v>
      </c>
      <c r="AQ8" s="220">
        <v>28</v>
      </c>
      <c r="AR8" s="220">
        <v>90</v>
      </c>
    </row>
    <row r="9" spans="1:45">
      <c r="A9" s="38" t="s">
        <v>798</v>
      </c>
      <c r="B9" s="220">
        <v>167</v>
      </c>
      <c r="D9" s="38" t="s">
        <v>798</v>
      </c>
      <c r="E9" s="220">
        <v>125</v>
      </c>
      <c r="G9" s="38" t="s">
        <v>798</v>
      </c>
      <c r="H9" s="220"/>
      <c r="J9"/>
      <c r="K9" s="38" t="s">
        <v>798</v>
      </c>
      <c r="L9" s="220">
        <v>167</v>
      </c>
      <c r="U9" s="38" t="s">
        <v>1969</v>
      </c>
      <c r="V9" s="220">
        <v>4</v>
      </c>
      <c r="W9" s="220">
        <v>15</v>
      </c>
      <c r="X9" s="220">
        <v>27</v>
      </c>
      <c r="Y9" s="220">
        <v>66</v>
      </c>
      <c r="Z9" s="220">
        <v>165</v>
      </c>
      <c r="AA9" s="220">
        <v>72</v>
      </c>
      <c r="AB9" s="220">
        <v>272</v>
      </c>
      <c r="AC9" s="220">
        <v>88</v>
      </c>
      <c r="AD9" s="220">
        <v>69</v>
      </c>
      <c r="AE9" s="220">
        <v>778</v>
      </c>
      <c r="AN9" s="346" t="s">
        <v>2190</v>
      </c>
      <c r="AO9" s="346"/>
      <c r="AP9" s="220">
        <v>306</v>
      </c>
      <c r="AQ9" s="220">
        <v>97</v>
      </c>
      <c r="AR9" s="220">
        <v>403</v>
      </c>
    </row>
    <row r="10" spans="1:45">
      <c r="A10" s="38" t="s">
        <v>1995</v>
      </c>
      <c r="B10" s="220">
        <v>6</v>
      </c>
      <c r="D10" s="38" t="s">
        <v>1995</v>
      </c>
      <c r="E10" s="220">
        <v>6</v>
      </c>
      <c r="G10" s="38" t="s">
        <v>1995</v>
      </c>
      <c r="H10" s="220">
        <v>6</v>
      </c>
      <c r="J10"/>
      <c r="K10" s="38" t="s">
        <v>1995</v>
      </c>
      <c r="L10" s="220">
        <v>6</v>
      </c>
      <c r="AI10" s="346"/>
      <c r="AJ10" s="346"/>
      <c r="AK10" s="346"/>
      <c r="AL10" s="346"/>
      <c r="AM10" s="346"/>
      <c r="AN10" s="346" t="s">
        <v>1965</v>
      </c>
      <c r="AO10" s="346" t="s">
        <v>74</v>
      </c>
      <c r="AP10" s="220">
        <v>4</v>
      </c>
      <c r="AQ10" s="220">
        <v>1</v>
      </c>
      <c r="AR10" s="220">
        <v>5</v>
      </c>
      <c r="AS10" s="346"/>
    </row>
    <row r="11" spans="1:45">
      <c r="A11" s="38" t="s">
        <v>1969</v>
      </c>
      <c r="B11" s="220">
        <v>850</v>
      </c>
      <c r="D11" s="38" t="s">
        <v>1969</v>
      </c>
      <c r="E11" s="220">
        <v>625</v>
      </c>
      <c r="G11" s="38" t="s">
        <v>1969</v>
      </c>
      <c r="H11" s="220">
        <v>225</v>
      </c>
      <c r="J11" s="38" t="s">
        <v>2005</v>
      </c>
      <c r="L11" s="220">
        <v>847</v>
      </c>
      <c r="AI11" s="346"/>
      <c r="AJ11" s="346"/>
      <c r="AK11" s="346"/>
      <c r="AL11" s="346"/>
      <c r="AM11" s="346"/>
      <c r="AO11" s="346" t="s">
        <v>2050</v>
      </c>
      <c r="AP11" s="220">
        <v>3</v>
      </c>
      <c r="AQ11" s="220">
        <v>2</v>
      </c>
      <c r="AR11" s="220">
        <v>5</v>
      </c>
      <c r="AS11" s="346"/>
    </row>
    <row r="12" spans="1:45">
      <c r="J12" s="38" t="s">
        <v>791</v>
      </c>
      <c r="K12" s="38" t="s">
        <v>495</v>
      </c>
      <c r="L12" s="220">
        <v>1</v>
      </c>
      <c r="AN12" s="346" t="s">
        <v>2191</v>
      </c>
      <c r="AO12" s="346"/>
      <c r="AP12" s="220">
        <v>7</v>
      </c>
      <c r="AQ12" s="220">
        <v>3</v>
      </c>
      <c r="AR12" s="220">
        <v>10</v>
      </c>
    </row>
    <row r="13" spans="1:45">
      <c r="J13" s="38" t="s">
        <v>2006</v>
      </c>
      <c r="L13" s="220">
        <v>1</v>
      </c>
      <c r="AN13" s="346" t="s">
        <v>74</v>
      </c>
      <c r="AO13" s="346" t="s">
        <v>74</v>
      </c>
      <c r="AP13" s="220">
        <v>175</v>
      </c>
      <c r="AQ13" s="220">
        <v>64</v>
      </c>
      <c r="AR13" s="220">
        <v>239</v>
      </c>
    </row>
    <row r="14" spans="1:45">
      <c r="J14" s="38" t="s">
        <v>1969</v>
      </c>
      <c r="K14"/>
      <c r="L14" s="220">
        <v>850</v>
      </c>
      <c r="AO14" s="346" t="s">
        <v>2050</v>
      </c>
      <c r="AP14" s="220">
        <v>77</v>
      </c>
      <c r="AQ14" s="220">
        <v>30</v>
      </c>
      <c r="AR14" s="220">
        <v>107</v>
      </c>
    </row>
    <row r="15" spans="1:45">
      <c r="AN15" s="346" t="s">
        <v>2192</v>
      </c>
      <c r="AO15" s="346"/>
      <c r="AP15" s="220">
        <v>252</v>
      </c>
      <c r="AQ15" s="220">
        <v>94</v>
      </c>
      <c r="AR15" s="220">
        <v>346</v>
      </c>
    </row>
    <row r="16" spans="1:45">
      <c r="AN16" s="346" t="s">
        <v>1968</v>
      </c>
      <c r="AO16" s="346" t="s">
        <v>43</v>
      </c>
      <c r="AP16" s="220">
        <v>36</v>
      </c>
      <c r="AQ16" s="220">
        <v>14</v>
      </c>
      <c r="AR16" s="220">
        <v>50</v>
      </c>
    </row>
    <row r="17" spans="10:44">
      <c r="L17" s="38"/>
      <c r="AO17" s="346" t="s">
        <v>74</v>
      </c>
      <c r="AP17" s="220">
        <v>2</v>
      </c>
      <c r="AQ17" s="220">
        <v>3</v>
      </c>
      <c r="AR17" s="220">
        <v>5</v>
      </c>
    </row>
    <row r="18" spans="10:44">
      <c r="J18" s="291" t="s">
        <v>1</v>
      </c>
      <c r="K18" s="291" t="s">
        <v>14</v>
      </c>
      <c r="L18" s="292" t="s">
        <v>1966</v>
      </c>
      <c r="M18" s="293" t="s">
        <v>2007</v>
      </c>
      <c r="AO18" s="346" t="s">
        <v>2050</v>
      </c>
      <c r="AP18" s="220">
        <v>17</v>
      </c>
      <c r="AQ18" s="220">
        <v>18</v>
      </c>
      <c r="AR18" s="220">
        <v>35</v>
      </c>
    </row>
    <row r="19" spans="10:44">
      <c r="J19" s="38" t="s">
        <v>29</v>
      </c>
      <c r="K19" s="38" t="s">
        <v>495</v>
      </c>
      <c r="L19" s="220">
        <v>341</v>
      </c>
      <c r="M19">
        <v>5</v>
      </c>
      <c r="AO19" s="346" t="s">
        <v>1968</v>
      </c>
      <c r="AP19" s="220"/>
      <c r="AQ19" s="220"/>
      <c r="AR19" s="220"/>
    </row>
    <row r="20" spans="10:44">
      <c r="K20" s="38" t="s">
        <v>653</v>
      </c>
      <c r="L20" s="220">
        <v>169</v>
      </c>
      <c r="M20">
        <v>54</v>
      </c>
      <c r="AN20" s="346" t="s">
        <v>2188</v>
      </c>
      <c r="AO20" s="346"/>
      <c r="AP20" s="220">
        <v>55</v>
      </c>
      <c r="AQ20" s="220">
        <v>35</v>
      </c>
      <c r="AR20" s="220">
        <v>90</v>
      </c>
    </row>
    <row r="21" spans="10:44">
      <c r="K21" s="38" t="s">
        <v>480</v>
      </c>
      <c r="L21" s="220">
        <v>165</v>
      </c>
      <c r="M21">
        <v>158</v>
      </c>
      <c r="AN21" s="346" t="s">
        <v>1969</v>
      </c>
      <c r="AP21" s="220">
        <v>625</v>
      </c>
      <c r="AQ21" s="220">
        <v>229</v>
      </c>
      <c r="AR21" s="220">
        <v>854</v>
      </c>
    </row>
    <row r="22" spans="10:44">
      <c r="K22" s="38" t="s">
        <v>798</v>
      </c>
      <c r="L22" s="220">
        <v>167</v>
      </c>
    </row>
    <row r="23" spans="10:44">
      <c r="K23" s="289" t="s">
        <v>1995</v>
      </c>
      <c r="L23" s="290">
        <v>6</v>
      </c>
      <c r="M23">
        <v>6</v>
      </c>
    </row>
    <row r="24" spans="10:44">
      <c r="J24" s="289" t="s">
        <v>1969</v>
      </c>
      <c r="K24" s="289" t="s">
        <v>1969</v>
      </c>
      <c r="L24" s="290">
        <f>SUM(L19:L23)</f>
        <v>848</v>
      </c>
      <c r="M24" s="292">
        <f>SUM(M19:M23)</f>
        <v>223</v>
      </c>
      <c r="N24">
        <f>L24-M24</f>
        <v>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zoomScale="80" zoomScaleNormal="80" workbookViewId="0">
      <selection activeCell="A5" sqref="A5"/>
    </sheetView>
  </sheetViews>
  <sheetFormatPr defaultRowHeight="15"/>
  <cols>
    <col min="1" max="1" width="34.5703125" bestFit="1" customWidth="1"/>
    <col min="2" max="2" width="5.28515625" customWidth="1"/>
    <col min="4" max="4" width="8.85546875" customWidth="1"/>
  </cols>
  <sheetData>
    <row r="1" spans="1:2">
      <c r="A1" s="219" t="s">
        <v>2018</v>
      </c>
    </row>
    <row r="2" spans="1:2">
      <c r="A2" s="219" t="s">
        <v>2140</v>
      </c>
      <c r="B2" s="302" t="s">
        <v>1966</v>
      </c>
    </row>
    <row r="3" spans="1:2">
      <c r="A3" s="346" t="s">
        <v>2139</v>
      </c>
      <c r="B3" s="220">
        <v>66</v>
      </c>
    </row>
    <row r="4" spans="1:2">
      <c r="A4" s="346" t="s">
        <v>2138</v>
      </c>
      <c r="B4" s="220">
        <v>165</v>
      </c>
    </row>
    <row r="5" spans="1:2">
      <c r="A5" s="346" t="s">
        <v>2074</v>
      </c>
      <c r="B5" s="220">
        <v>76</v>
      </c>
    </row>
    <row r="6" spans="1:2">
      <c r="A6" s="346" t="s">
        <v>2135</v>
      </c>
      <c r="B6" s="220">
        <v>277</v>
      </c>
    </row>
    <row r="7" spans="1:2">
      <c r="A7" s="346" t="s">
        <v>2073</v>
      </c>
      <c r="B7" s="220">
        <v>120</v>
      </c>
    </row>
    <row r="8" spans="1:2">
      <c r="A8" s="346" t="s">
        <v>2136</v>
      </c>
      <c r="B8" s="220">
        <v>69</v>
      </c>
    </row>
    <row r="9" spans="1:2">
      <c r="A9" s="346" t="s">
        <v>1969</v>
      </c>
      <c r="B9" s="220">
        <v>773</v>
      </c>
    </row>
    <row r="10" spans="1:2" s="346" customFormat="1">
      <c r="B10" s="220"/>
    </row>
    <row r="14" spans="1:2">
      <c r="A14" s="219" t="s">
        <v>3036</v>
      </c>
    </row>
    <row r="15" spans="1:2">
      <c r="A15" s="219" t="s">
        <v>2140</v>
      </c>
      <c r="B15" t="s">
        <v>1966</v>
      </c>
    </row>
    <row r="16" spans="1:2">
      <c r="A16" s="346" t="s">
        <v>2139</v>
      </c>
      <c r="B16" s="220">
        <v>6</v>
      </c>
    </row>
    <row r="17" spans="1:7">
      <c r="A17" s="346" t="s">
        <v>2138</v>
      </c>
      <c r="B17" s="220">
        <v>8</v>
      </c>
    </row>
    <row r="18" spans="1:7">
      <c r="A18" s="346" t="s">
        <v>2074</v>
      </c>
      <c r="B18" s="220">
        <v>3</v>
      </c>
    </row>
    <row r="19" spans="1:7">
      <c r="A19" s="346" t="s">
        <v>2135</v>
      </c>
      <c r="B19" s="220">
        <v>167</v>
      </c>
    </row>
    <row r="20" spans="1:7">
      <c r="A20" s="346" t="s">
        <v>2073</v>
      </c>
      <c r="B20" s="220">
        <v>50</v>
      </c>
    </row>
    <row r="21" spans="1:7">
      <c r="A21" s="346" t="s">
        <v>2136</v>
      </c>
      <c r="B21" s="220">
        <v>1</v>
      </c>
    </row>
    <row r="22" spans="1:7">
      <c r="A22" s="346" t="s">
        <v>1969</v>
      </c>
      <c r="B22" s="220">
        <v>235</v>
      </c>
    </row>
    <row r="23" spans="1:7">
      <c r="A23" s="346"/>
      <c r="B23" s="220"/>
    </row>
    <row r="27" spans="1:7">
      <c r="A27" s="362"/>
      <c r="B27" s="362"/>
      <c r="C27" s="362"/>
      <c r="D27" s="363" t="s">
        <v>3026</v>
      </c>
      <c r="E27" s="362"/>
      <c r="F27" s="362"/>
      <c r="G27" s="362"/>
    </row>
    <row r="28" spans="1:7">
      <c r="C28" s="346"/>
      <c r="D28" s="348" t="s">
        <v>3027</v>
      </c>
      <c r="E28" s="346"/>
    </row>
    <row r="29" spans="1:7">
      <c r="A29" s="219" t="s">
        <v>2018</v>
      </c>
      <c r="B29" s="346"/>
      <c r="C29" s="289"/>
      <c r="D29" s="364" t="s">
        <v>3028</v>
      </c>
      <c r="E29" s="289"/>
    </row>
    <row r="30" spans="1:7">
      <c r="A30" s="360" t="s">
        <v>2140</v>
      </c>
      <c r="B30" s="361" t="s">
        <v>1966</v>
      </c>
      <c r="C30" s="361" t="s">
        <v>1123</v>
      </c>
      <c r="D30" s="361" t="s">
        <v>517</v>
      </c>
      <c r="E30" s="361" t="s">
        <v>806</v>
      </c>
      <c r="F30" s="365" t="s">
        <v>28</v>
      </c>
      <c r="G30" s="365" t="s">
        <v>1124</v>
      </c>
    </row>
    <row r="31" spans="1:7">
      <c r="A31" s="346" t="s">
        <v>3032</v>
      </c>
      <c r="B31" s="220">
        <v>66</v>
      </c>
      <c r="C31" s="346"/>
      <c r="D31" s="346"/>
      <c r="E31" s="346"/>
      <c r="F31" s="346">
        <v>6</v>
      </c>
      <c r="G31" s="346"/>
    </row>
    <row r="32" spans="1:7">
      <c r="A32" s="346" t="s">
        <v>3031</v>
      </c>
      <c r="B32" s="220">
        <v>165</v>
      </c>
      <c r="C32" s="346"/>
      <c r="D32" s="346"/>
      <c r="E32" s="346"/>
      <c r="F32" s="346">
        <v>8</v>
      </c>
      <c r="G32" s="346"/>
    </row>
    <row r="33" spans="1:7">
      <c r="A33" s="346" t="s">
        <v>3034</v>
      </c>
      <c r="B33" s="220">
        <v>69</v>
      </c>
      <c r="C33" s="346"/>
      <c r="D33" s="346"/>
      <c r="E33" s="346"/>
      <c r="F33" s="346">
        <v>1</v>
      </c>
      <c r="G33" s="346"/>
    </row>
    <row r="34" spans="1:7">
      <c r="A34" s="346" t="s">
        <v>3033</v>
      </c>
      <c r="B34" s="220">
        <v>277</v>
      </c>
      <c r="C34" s="346"/>
      <c r="D34" s="346"/>
      <c r="E34" s="346"/>
      <c r="F34" s="346">
        <v>167</v>
      </c>
      <c r="G34" s="346"/>
    </row>
    <row r="35" spans="1:7">
      <c r="A35" s="346" t="s">
        <v>3029</v>
      </c>
      <c r="B35" s="220">
        <v>76</v>
      </c>
      <c r="C35" s="346"/>
      <c r="D35" s="346"/>
      <c r="E35" s="346"/>
      <c r="F35" s="346">
        <v>3</v>
      </c>
      <c r="G35" s="346"/>
    </row>
    <row r="36" spans="1:7">
      <c r="A36" s="346" t="s">
        <v>3030</v>
      </c>
      <c r="B36" s="366">
        <v>120</v>
      </c>
      <c r="C36" s="367"/>
      <c r="D36" s="367"/>
      <c r="E36" s="367"/>
      <c r="F36" s="367">
        <v>50</v>
      </c>
      <c r="G36" s="367"/>
    </row>
    <row r="37" spans="1:7">
      <c r="A37" s="289" t="s">
        <v>1969</v>
      </c>
      <c r="B37" s="290">
        <v>773</v>
      </c>
      <c r="C37" s="289"/>
      <c r="D37" s="289"/>
      <c r="E37" s="289"/>
      <c r="F37" s="289">
        <f>SUM(F31:F36)</f>
        <v>235</v>
      </c>
      <c r="G37" s="28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Inventory All</vt:lpstr>
      <vt:lpstr>Individuals in genetic analysis</vt:lpstr>
      <vt:lpstr>Pivot</vt:lpstr>
      <vt:lpstr>Pivot by Pop</vt:lpstr>
      <vt:lpstr>'Inventory All'!Print_Area</vt:lpstr>
      <vt:lpstr>'Inventory All'!Print_Titles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Sacks</dc:creator>
  <cp:lastModifiedBy>Clark, Lindsay V</cp:lastModifiedBy>
  <cp:lastPrinted>2015-03-03T23:25:03Z</cp:lastPrinted>
  <dcterms:created xsi:type="dcterms:W3CDTF">2014-06-20T14:13:13Z</dcterms:created>
  <dcterms:modified xsi:type="dcterms:W3CDTF">2018-06-05T17:57:57Z</dcterms:modified>
</cp:coreProperties>
</file>