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SM_REDES2_EX2" sheetId="1" r:id="rId4"/>
    <sheet state="visible" name="RANGOS_DIRECCIONES(Corporat " sheetId="2" r:id="rId5"/>
    <sheet state="visible" name="RANGOS_DIRECCIONES(Sucursal)" sheetId="3" r:id="rId6"/>
    <sheet state="visible" name="DIAGRAMA" sheetId="4" r:id="rId7"/>
  </sheets>
  <definedNames/>
  <calcPr/>
  <extLst>
    <ext uri="GoogleSheetsCustomDataVersion1">
      <go:sheetsCustomData xmlns:go="http://customooxmlschemas.google.com/" r:id="rId8" roundtripDataSignature="AMtx7mjDXZjXR5xW52MoOtEZmQREvvcf/A=="/>
    </ext>
  </extLst>
</workbook>
</file>

<file path=xl/sharedStrings.xml><?xml version="1.0" encoding="utf-8"?>
<sst xmlns="http://schemas.openxmlformats.org/spreadsheetml/2006/main" count="175" uniqueCount="158">
  <si>
    <t>X=5, por lo cual usted usará 172.21.0.0/19</t>
  </si>
  <si>
    <t>1er segmento (Corporativo) #VLAN ID</t>
  </si>
  <si>
    <t>Pool VLAN2_Servidores_frondend</t>
  </si>
  <si>
    <t>Pool VLAN10(Wireless Cámaras)</t>
  </si>
  <si>
    <t>172.21.0.0/20</t>
  </si>
  <si>
    <t>Hosts</t>
  </si>
  <si>
    <t>Default-gateway</t>
  </si>
  <si>
    <t>IP DHCP Excluded</t>
  </si>
  <si>
    <t>Default-Router</t>
  </si>
  <si>
    <t>Default-Router (DHCP)</t>
  </si>
  <si>
    <t xml:space="preserve">172.21.19.65     - 172.21.19.94 </t>
  </si>
  <si>
    <t>172.21.6.33  - 172.21.6.62</t>
  </si>
  <si>
    <t>NETWORK 1</t>
  </si>
  <si>
    <t>172.21.19.66</t>
  </si>
  <si>
    <t>172.21.19.65 - 172.21.19.74</t>
  </si>
  <si>
    <t>172.21.19.65</t>
  </si>
  <si>
    <t>255.255.255.224</t>
  </si>
  <si>
    <t>Servidores frondend 2</t>
  </si>
  <si>
    <t>172.21.6.34</t>
  </si>
  <si>
    <t>172.21.6.33 - 172.21.6.42</t>
  </si>
  <si>
    <t>172.21.6.33</t>
  </si>
  <si>
    <t>Pool VLAN11(Impresoras)</t>
  </si>
  <si>
    <t>Pool VLAN3_Servidores_Backend</t>
  </si>
  <si>
    <t>172.21.19.33     - 172.21.19.62</t>
  </si>
  <si>
    <t xml:space="preserve">172.216.6.1    - 172.216.6.30 </t>
  </si>
  <si>
    <t>172.21.19.34</t>
  </si>
  <si>
    <t>172.21.6.2</t>
  </si>
  <si>
    <t>172.21.19.33 - 172.21.19.42</t>
  </si>
  <si>
    <t>172.216.6.1 - 172.216.6.10</t>
  </si>
  <si>
    <t>172.21.19.33</t>
  </si>
  <si>
    <t>172.216.6.1</t>
  </si>
  <si>
    <t>Pool VLAN12 (Switches y equipos de red)</t>
  </si>
  <si>
    <t xml:space="preserve">Pool VLAN4_Switches_y_Equipos_de_Red </t>
  </si>
  <si>
    <t xml:space="preserve">172.21.5.225     - 172.21.5.254 </t>
  </si>
  <si>
    <t>172.21.5.226</t>
  </si>
  <si>
    <t>172.21.5.225 - 172.21.5.234</t>
  </si>
  <si>
    <t xml:space="preserve">172.21.19.1      - 172.21.19.30 </t>
  </si>
  <si>
    <t>172.21.5.225</t>
  </si>
  <si>
    <t xml:space="preserve">Pool VLAN5_Impresoras </t>
  </si>
  <si>
    <t>172.21.19.2</t>
  </si>
  <si>
    <t>172.21.19.1 - 172.21.19.10</t>
  </si>
  <si>
    <t>172.21.0.0/22</t>
  </si>
  <si>
    <t>172.21.19.1</t>
  </si>
  <si>
    <t>172.21.5.193     - 172.21.5.222</t>
  </si>
  <si>
    <t xml:space="preserve">Pool VLAN13(Wireless Guest) </t>
  </si>
  <si>
    <t>172.21.5.194</t>
  </si>
  <si>
    <t>172.21.5.193 - 172.21.5.202</t>
  </si>
  <si>
    <t>172.21.5.193</t>
  </si>
  <si>
    <t>172.21.18.1      - 172.21.18.254</t>
  </si>
  <si>
    <t xml:space="preserve">Pool VLAN6_Wireless_Gerentes </t>
  </si>
  <si>
    <t>255.255.255.192</t>
  </si>
  <si>
    <t>172.21.18.2</t>
  </si>
  <si>
    <t>172.21.18.1 - 172.21.18.10</t>
  </si>
  <si>
    <t>Servidores backend  3</t>
  </si>
  <si>
    <t>172.21.5.129     - 172.21.5.190</t>
  </si>
  <si>
    <t>172.21.18.1</t>
  </si>
  <si>
    <t>Pool VLAN14(Wireless empleados)</t>
  </si>
  <si>
    <t>172.21.5.130</t>
  </si>
  <si>
    <t>172.21.5.129 - 172.21.5.138</t>
  </si>
  <si>
    <t>172.21.5.129</t>
  </si>
  <si>
    <t xml:space="preserve">Pool VLAN7_Wireless_IOT </t>
  </si>
  <si>
    <t xml:space="preserve">172.21.16.1      - 172.21.17.254 </t>
  </si>
  <si>
    <t>172.21.4.0/24</t>
  </si>
  <si>
    <t>172.21.5.1       - 172.21.5.126</t>
  </si>
  <si>
    <t>172.21.16.2</t>
  </si>
  <si>
    <t>172.21.16.1 - 172.21.16.10</t>
  </si>
  <si>
    <t>172.21.5.2</t>
  </si>
  <si>
    <t>172.21.16.1</t>
  </si>
  <si>
    <t>172.21.5.1- 172.21.5.10</t>
  </si>
  <si>
    <t>172.21.5.1</t>
  </si>
  <si>
    <t>Pool VLAN8_Wireless_Guest</t>
  </si>
  <si>
    <t>255.255.255.128</t>
  </si>
  <si>
    <t>Switches y equipos de red 4</t>
  </si>
  <si>
    <t xml:space="preserve">172.21.4.1       - 172.21.4.254 </t>
  </si>
  <si>
    <t>Loopback0 (Corporativo)</t>
  </si>
  <si>
    <t>172.21.4.2</t>
  </si>
  <si>
    <t>172.21.4.1 - 172.21.4.10</t>
  </si>
  <si>
    <t>172.21.4.1</t>
  </si>
  <si>
    <t>Pool VLAN9_Wireless_Empleados</t>
  </si>
  <si>
    <t xml:space="preserve">172.21.0.1       - 172.21.3.254 </t>
  </si>
  <si>
    <t>172.21.5.0/25</t>
  </si>
  <si>
    <t>172.21.0.2</t>
  </si>
  <si>
    <t>255.255.255.0</t>
  </si>
  <si>
    <t>172.21.0.1 - 172.21.0.10</t>
  </si>
  <si>
    <t>172.21.0.1</t>
  </si>
  <si>
    <t>impresoras 5</t>
  </si>
  <si>
    <t>172.21.15.250</t>
  </si>
  <si>
    <t>172.21.5.128/26</t>
  </si>
  <si>
    <t>255.255.255.240</t>
  </si>
  <si>
    <t>255.255.254.0</t>
  </si>
  <si>
    <t>Wireless gerentes 6</t>
  </si>
  <si>
    <t>172.21.5.192/27</t>
  </si>
  <si>
    <t>255.255.252.0</t>
  </si>
  <si>
    <t>Wireless iot 7</t>
  </si>
  <si>
    <t>172.21.5.224/27</t>
  </si>
  <si>
    <t>Loopback0 (Sucursal)</t>
  </si>
  <si>
    <t>172.21.31.250</t>
  </si>
  <si>
    <t>255.255.255.248</t>
  </si>
  <si>
    <t>Wireless guest (invitados) 8</t>
  </si>
  <si>
    <t>Total hosts disponibles</t>
  </si>
  <si>
    <t>172.21.6.0/27</t>
  </si>
  <si>
    <t>Wireless empleados 9</t>
  </si>
  <si>
    <t>172.21.6.32/27</t>
  </si>
  <si>
    <t>172.21.15.250/20</t>
  </si>
  <si>
    <t>loopback0(corporativo)</t>
  </si>
  <si>
    <t>Sucursal</t>
  </si>
  <si>
    <t>172.21.15.254/20</t>
  </si>
  <si>
    <t>Totales Corporativo+Sucursal (DISPONIBLES)</t>
  </si>
  <si>
    <t>defaultgateway</t>
  </si>
  <si>
    <t>R1 (vlan no se usa g0/0)</t>
  </si>
  <si>
    <t>Necesarios</t>
  </si>
  <si>
    <t>2do segmento (Sucursal) #VLAN ID</t>
  </si>
  <si>
    <t>172.21.16.0/20</t>
  </si>
  <si>
    <t>NETWORK 2</t>
  </si>
  <si>
    <t>Wireless cámaras 10</t>
  </si>
  <si>
    <t>172.21.16.0/23</t>
  </si>
  <si>
    <t>impresoras  11</t>
  </si>
  <si>
    <t>172.21.18.0/24</t>
  </si>
  <si>
    <t>Switches y equipos de red 12</t>
  </si>
  <si>
    <t>172.21.19.0/27</t>
  </si>
  <si>
    <t>Wireless guest (invitados) 13</t>
  </si>
  <si>
    <t>172.21.19.32/27</t>
  </si>
  <si>
    <t>Wireless empleados 14</t>
  </si>
  <si>
    <t>172.21.19.64/27</t>
  </si>
  <si>
    <t>172.21.31.250/20</t>
  </si>
  <si>
    <t>loopback0(sucursal)</t>
  </si>
  <si>
    <t>172.21.31.254/20</t>
  </si>
  <si>
    <t>R2 (vlan no se usa g0/0)</t>
  </si>
  <si>
    <t>Hosts:</t>
  </si>
  <si>
    <t>utilice la clase c 192.168.0.0/30 y 192.168.0.4/30 para interconectar las dos wan.</t>
  </si>
  <si>
    <t>192.168.0.0/30</t>
  </si>
  <si>
    <t>ARRIBA (WAN 1)</t>
  </si>
  <si>
    <t>2^1</t>
  </si>
  <si>
    <t>192.168.0.1/30</t>
  </si>
  <si>
    <t>enlace 1 izq der</t>
  </si>
  <si>
    <t>2^2</t>
  </si>
  <si>
    <t>192.168.0.2/30</t>
  </si>
  <si>
    <t>enlace 2 der izq</t>
  </si>
  <si>
    <t>2^3</t>
  </si>
  <si>
    <t>2^4</t>
  </si>
  <si>
    <t>192.168.0.4/30</t>
  </si>
  <si>
    <t>ABAJO (WAN 2)</t>
  </si>
  <si>
    <t>2^5</t>
  </si>
  <si>
    <t>192.168.0.5/30</t>
  </si>
  <si>
    <t>2^6</t>
  </si>
  <si>
    <t>192.168.0.6/30</t>
  </si>
  <si>
    <t>2^7</t>
  </si>
  <si>
    <t>2^8</t>
  </si>
  <si>
    <t>2^9</t>
  </si>
  <si>
    <t>------CORPORATIVO-------</t>
  </si>
  <si>
    <t>2^10</t>
  </si>
  <si>
    <t>10.40.72.60 3001 Router CISCO2901/K9 FTX161385K3 -- router(corporativo)</t>
  </si>
  <si>
    <t>2^11</t>
  </si>
  <si>
    <t>10.40.72.60 3000 Switch WS-C2960-24TT-L FCQ1603Y4NH</t>
  </si>
  <si>
    <t>2^12</t>
  </si>
  <si>
    <t>-----SUCURSAL-------</t>
  </si>
  <si>
    <t>10.40.72.60 3002 Router CISCO2901/K9 FTX161687XR -- router (sucursal)</t>
  </si>
  <si>
    <t>10.40.72.60 3003 Switch WS-C2960-24TT-L FCQ1613X215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</si>
</sst>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sz val="11.0"/>
      <color theme="0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theme="6"/>
        <bgColor theme="6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theme="1"/>
        <bgColor theme="1"/>
      </patternFill>
    </fill>
    <fill>
      <patternFill patternType="solid">
        <fgColor rgb="FFF4B083"/>
        <bgColor rgb="FFF4B083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Alignment="1" applyBorder="1" applyFill="1" applyFont="1">
      <alignment horizontal="center"/>
    </xf>
    <xf borderId="1" fillId="4" fontId="2" numFmtId="0" xfId="0" applyBorder="1" applyFill="1" applyFont="1"/>
    <xf borderId="1" fillId="5" fontId="2" numFmtId="0" xfId="0" applyBorder="1" applyFill="1" applyFont="1"/>
    <xf borderId="1" fillId="4" fontId="2" numFmtId="0" xfId="0" applyAlignment="1" applyBorder="1" applyFont="1">
      <alignment horizontal="center"/>
    </xf>
    <xf borderId="1" fillId="6" fontId="2" numFmtId="0" xfId="0" applyBorder="1" applyFill="1" applyFont="1"/>
    <xf borderId="1" fillId="7" fontId="2" numFmtId="0" xfId="0" applyAlignment="1" applyBorder="1" applyFill="1" applyFont="1">
      <alignment horizontal="center"/>
    </xf>
    <xf borderId="2" fillId="8" fontId="2" numFmtId="0" xfId="0" applyAlignment="1" applyBorder="1" applyFill="1" applyFont="1">
      <alignment horizontal="center"/>
    </xf>
    <xf borderId="3" fillId="0" fontId="3" numFmtId="0" xfId="0" applyBorder="1" applyFont="1"/>
    <xf borderId="2" fillId="3" fontId="2" numFmtId="0" xfId="0" applyAlignment="1" applyBorder="1" applyFont="1">
      <alignment horizontal="center"/>
    </xf>
    <xf borderId="1" fillId="9" fontId="2" numFmtId="0" xfId="0" applyBorder="1" applyFill="1" applyFont="1"/>
    <xf borderId="1" fillId="8" fontId="2" numFmtId="0" xfId="0" applyBorder="1" applyFont="1"/>
    <xf borderId="1" fillId="10" fontId="2" numFmtId="0" xfId="0" applyBorder="1" applyFill="1" applyFont="1"/>
    <xf borderId="1" fillId="11" fontId="2" numFmtId="0" xfId="0" applyBorder="1" applyFill="1" applyFont="1"/>
    <xf borderId="0" fillId="0" fontId="2" numFmtId="0" xfId="0" applyAlignment="1" applyFont="1">
      <alignment horizontal="center"/>
    </xf>
    <xf borderId="1" fillId="12" fontId="2" numFmtId="0" xfId="0" applyBorder="1" applyFill="1" applyFont="1"/>
    <xf borderId="1" fillId="3" fontId="2" numFmtId="0" xfId="0" applyBorder="1" applyFont="1"/>
    <xf borderId="1" fillId="13" fontId="4" numFmtId="0" xfId="0" applyAlignment="1" applyBorder="1" applyFill="1" applyFont="1">
      <alignment horizontal="center"/>
    </xf>
    <xf borderId="0" fillId="0" fontId="2" numFmtId="0" xfId="0" applyFont="1"/>
    <xf borderId="1" fillId="5" fontId="5" numFmtId="0" xfId="0" applyBorder="1" applyFont="1"/>
    <xf borderId="1" fillId="3" fontId="6" numFmtId="0" xfId="0" applyBorder="1" applyFont="1"/>
    <xf borderId="1" fillId="1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72175" cy="59626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0</xdr:row>
      <xdr:rowOff>76200</xdr:rowOff>
    </xdr:from>
    <xdr:ext cx="5876925" cy="5991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3" width="9.38"/>
    <col customWidth="1" min="4" max="4" width="56.25"/>
    <col customWidth="1" min="5" max="5" width="18.75"/>
    <col customWidth="1" min="6" max="6" width="18.63"/>
    <col customWidth="1" min="7" max="7" width="9.38"/>
    <col customWidth="1" min="8" max="8" width="15.75"/>
    <col customWidth="1" min="9" max="26" width="9.38"/>
  </cols>
  <sheetData>
    <row r="1" ht="14.25" customHeight="1">
      <c r="A1" s="1" t="s">
        <v>0</v>
      </c>
    </row>
    <row r="2" ht="14.25" customHeight="1">
      <c r="A2" s="2" t="s">
        <v>1</v>
      </c>
      <c r="B2" s="2"/>
      <c r="D2" s="5" t="s">
        <v>4</v>
      </c>
      <c r="E2" s="7" t="s">
        <v>12</v>
      </c>
      <c r="G2" s="1">
        <v>27.0</v>
      </c>
      <c r="H2" s="1" t="s">
        <v>16</v>
      </c>
      <c r="I2" s="1">
        <v>27.0</v>
      </c>
    </row>
    <row r="3" ht="14.25" customHeight="1">
      <c r="A3" s="12" t="s">
        <v>17</v>
      </c>
      <c r="B3" s="1">
        <v>30.0</v>
      </c>
      <c r="D3" s="13" t="s">
        <v>41</v>
      </c>
      <c r="E3" s="8">
        <v>9.0</v>
      </c>
      <c r="G3" s="1">
        <v>26.0</v>
      </c>
      <c r="H3" s="1" t="s">
        <v>50</v>
      </c>
      <c r="I3" s="1">
        <v>26.0</v>
      </c>
    </row>
    <row r="4" ht="14.25" customHeight="1">
      <c r="A4" s="14" t="s">
        <v>53</v>
      </c>
      <c r="B4" s="1">
        <v>30.0</v>
      </c>
      <c r="D4" s="15" t="s">
        <v>62</v>
      </c>
      <c r="E4" s="8">
        <v>8.0</v>
      </c>
      <c r="G4" s="1">
        <v>25.0</v>
      </c>
      <c r="H4" s="1" t="s">
        <v>71</v>
      </c>
      <c r="I4" s="1">
        <v>25.0</v>
      </c>
    </row>
    <row r="5" ht="14.25" customHeight="1">
      <c r="A5" s="17" t="s">
        <v>72</v>
      </c>
      <c r="B5" s="1">
        <v>30.0</v>
      </c>
      <c r="D5" s="14" t="s">
        <v>80</v>
      </c>
      <c r="E5" s="8">
        <v>7.0</v>
      </c>
      <c r="G5" s="1">
        <v>24.0</v>
      </c>
      <c r="H5" s="1" t="s">
        <v>82</v>
      </c>
      <c r="I5" s="1">
        <v>24.0</v>
      </c>
    </row>
    <row r="6" ht="14.25" customHeight="1">
      <c r="A6" s="14" t="s">
        <v>85</v>
      </c>
      <c r="B6" s="1">
        <v>30.0</v>
      </c>
      <c r="D6" s="15" t="s">
        <v>87</v>
      </c>
      <c r="E6" s="8">
        <v>6.0</v>
      </c>
      <c r="G6" s="1">
        <v>23.0</v>
      </c>
      <c r="H6" s="1" t="s">
        <v>89</v>
      </c>
      <c r="I6" s="1">
        <v>23.0</v>
      </c>
    </row>
    <row r="7" ht="14.25" customHeight="1">
      <c r="A7" s="15" t="s">
        <v>90</v>
      </c>
      <c r="B7" s="1">
        <v>50.0</v>
      </c>
      <c r="D7" s="14" t="s">
        <v>91</v>
      </c>
      <c r="E7" s="8">
        <v>5.0</v>
      </c>
      <c r="G7" s="1">
        <v>22.0</v>
      </c>
      <c r="H7" s="1" t="s">
        <v>92</v>
      </c>
      <c r="I7" s="1">
        <v>22.0</v>
      </c>
    </row>
    <row r="8" ht="14.25" customHeight="1">
      <c r="A8" s="14" t="s">
        <v>93</v>
      </c>
      <c r="B8" s="1">
        <v>100.0</v>
      </c>
      <c r="D8" s="17" t="s">
        <v>94</v>
      </c>
      <c r="E8" s="8">
        <v>4.0</v>
      </c>
      <c r="G8" s="1">
        <v>21.0</v>
      </c>
      <c r="H8" s="1" t="s">
        <v>97</v>
      </c>
      <c r="I8" s="1">
        <v>21.0</v>
      </c>
    </row>
    <row r="9" ht="14.25" customHeight="1">
      <c r="A9" s="15" t="s">
        <v>98</v>
      </c>
      <c r="B9" s="1">
        <v>200.0</v>
      </c>
      <c r="D9" s="14" t="s">
        <v>100</v>
      </c>
      <c r="E9" s="8">
        <v>3.0</v>
      </c>
      <c r="G9" s="1">
        <v>20.0</v>
      </c>
      <c r="H9" s="1" t="s">
        <v>88</v>
      </c>
      <c r="I9" s="1">
        <v>20.0</v>
      </c>
    </row>
    <row r="10" ht="14.25" customHeight="1">
      <c r="A10" s="13" t="s">
        <v>101</v>
      </c>
      <c r="B10" s="1">
        <v>1000.0</v>
      </c>
      <c r="D10" s="12" t="s">
        <v>102</v>
      </c>
      <c r="E10" s="8">
        <v>2.0</v>
      </c>
    </row>
    <row r="11" ht="14.25" customHeight="1">
      <c r="D11" s="22" t="s">
        <v>103</v>
      </c>
      <c r="E11" s="18" t="s">
        <v>104</v>
      </c>
    </row>
    <row r="12" ht="14.25" customHeight="1">
      <c r="A12" s="1" t="s">
        <v>105</v>
      </c>
      <c r="D12" s="23" t="s">
        <v>106</v>
      </c>
      <c r="E12" s="23" t="s">
        <v>108</v>
      </c>
      <c r="F12" s="23" t="s">
        <v>109</v>
      </c>
    </row>
    <row r="13" ht="14.25" customHeight="1">
      <c r="A13" s="2" t="s">
        <v>111</v>
      </c>
      <c r="B13" s="2"/>
      <c r="D13" s="5" t="s">
        <v>112</v>
      </c>
      <c r="E13" s="7" t="s">
        <v>113</v>
      </c>
    </row>
    <row r="14" ht="14.25" customHeight="1">
      <c r="A14" s="15" t="s">
        <v>114</v>
      </c>
      <c r="B14" s="1">
        <v>30.0</v>
      </c>
      <c r="D14" s="15" t="s">
        <v>115</v>
      </c>
      <c r="E14" s="8">
        <v>14.0</v>
      </c>
    </row>
    <row r="15" ht="14.25" customHeight="1">
      <c r="A15" s="14" t="s">
        <v>116</v>
      </c>
      <c r="B15" s="1">
        <v>30.0</v>
      </c>
      <c r="D15" s="14" t="s">
        <v>117</v>
      </c>
      <c r="E15" s="8">
        <v>13.0</v>
      </c>
    </row>
    <row r="16" ht="14.25" customHeight="1">
      <c r="A16" s="15" t="s">
        <v>118</v>
      </c>
      <c r="B16" s="1">
        <v>30.0</v>
      </c>
      <c r="D16" s="15" t="s">
        <v>119</v>
      </c>
      <c r="E16" s="8">
        <v>12.0</v>
      </c>
    </row>
    <row r="17" ht="14.25" customHeight="1">
      <c r="A17" s="14" t="s">
        <v>120</v>
      </c>
      <c r="B17" s="1">
        <v>200.0</v>
      </c>
      <c r="D17" s="14" t="s">
        <v>121</v>
      </c>
      <c r="E17" s="8">
        <v>11.0</v>
      </c>
    </row>
    <row r="18" ht="14.25" customHeight="1">
      <c r="A18" s="15" t="s">
        <v>122</v>
      </c>
      <c r="B18" s="1">
        <v>500.0</v>
      </c>
      <c r="D18" s="15" t="s">
        <v>123</v>
      </c>
      <c r="E18" s="8">
        <v>10.0</v>
      </c>
    </row>
    <row r="19" ht="14.25" customHeight="1">
      <c r="D19" s="22" t="s">
        <v>124</v>
      </c>
      <c r="E19" s="18" t="s">
        <v>125</v>
      </c>
    </row>
    <row r="20" ht="14.25" customHeight="1">
      <c r="D20" s="23" t="s">
        <v>126</v>
      </c>
      <c r="E20" s="23" t="s">
        <v>108</v>
      </c>
      <c r="F20" s="23" t="s">
        <v>127</v>
      </c>
    </row>
    <row r="21" ht="14.25" customHeight="1">
      <c r="A21" s="1" t="s">
        <v>128</v>
      </c>
      <c r="B21" s="1">
        <f>SUM(B3:B18)</f>
        <v>2260</v>
      </c>
      <c r="D21" s="1" t="s">
        <v>129</v>
      </c>
    </row>
    <row r="22" ht="14.25" customHeight="1">
      <c r="D22" s="5" t="s">
        <v>130</v>
      </c>
      <c r="E22" s="5" t="s">
        <v>131</v>
      </c>
    </row>
    <row r="23" ht="14.25" customHeight="1">
      <c r="A23" s="1" t="s">
        <v>132</v>
      </c>
      <c r="B23" s="1">
        <v>2.0</v>
      </c>
      <c r="D23" s="1" t="s">
        <v>133</v>
      </c>
      <c r="E23" s="1" t="s">
        <v>134</v>
      </c>
    </row>
    <row r="24" ht="14.25" customHeight="1">
      <c r="A24" s="1" t="s">
        <v>135</v>
      </c>
      <c r="B24" s="1">
        <v>4.0</v>
      </c>
      <c r="D24" s="1" t="s">
        <v>136</v>
      </c>
      <c r="E24" s="1" t="s">
        <v>137</v>
      </c>
    </row>
    <row r="25" ht="14.25" customHeight="1">
      <c r="A25" s="1" t="s">
        <v>138</v>
      </c>
      <c r="B25" s="1">
        <v>8.0</v>
      </c>
    </row>
    <row r="26" ht="14.25" customHeight="1">
      <c r="A26" s="1" t="s">
        <v>139</v>
      </c>
      <c r="B26" s="1">
        <v>16.0</v>
      </c>
      <c r="D26" s="5" t="s">
        <v>140</v>
      </c>
      <c r="E26" s="5" t="s">
        <v>141</v>
      </c>
    </row>
    <row r="27" ht="14.25" customHeight="1">
      <c r="A27" s="1" t="s">
        <v>142</v>
      </c>
      <c r="B27" s="1">
        <v>32.0</v>
      </c>
      <c r="D27" s="1" t="s">
        <v>143</v>
      </c>
      <c r="E27" s="1" t="s">
        <v>134</v>
      </c>
    </row>
    <row r="28" ht="14.25" customHeight="1">
      <c r="A28" s="1" t="s">
        <v>144</v>
      </c>
      <c r="B28" s="1">
        <v>64.0</v>
      </c>
      <c r="D28" s="1" t="s">
        <v>145</v>
      </c>
      <c r="E28" s="1" t="s">
        <v>137</v>
      </c>
    </row>
    <row r="29" ht="14.25" customHeight="1">
      <c r="A29" s="1" t="s">
        <v>146</v>
      </c>
      <c r="B29" s="1">
        <v>128.0</v>
      </c>
    </row>
    <row r="30" ht="14.25" customHeight="1">
      <c r="A30" s="1" t="s">
        <v>147</v>
      </c>
      <c r="B30" s="1">
        <v>256.0</v>
      </c>
    </row>
    <row r="31" ht="14.25" customHeight="1">
      <c r="A31" s="1" t="s">
        <v>148</v>
      </c>
      <c r="B31" s="1">
        <v>512.0</v>
      </c>
      <c r="D31" s="1" t="s">
        <v>149</v>
      </c>
    </row>
    <row r="32" ht="14.25" customHeight="1">
      <c r="A32" s="1" t="s">
        <v>150</v>
      </c>
      <c r="B32" s="1">
        <v>1024.0</v>
      </c>
      <c r="D32" s="1" t="s">
        <v>151</v>
      </c>
    </row>
    <row r="33" ht="14.25" customHeight="1">
      <c r="A33" s="1" t="s">
        <v>152</v>
      </c>
      <c r="B33" s="1">
        <v>2048.0</v>
      </c>
      <c r="D33" s="1" t="s">
        <v>153</v>
      </c>
    </row>
    <row r="34" ht="14.25" customHeight="1">
      <c r="A34" s="1" t="s">
        <v>154</v>
      </c>
      <c r="B34" s="1">
        <f> 4096</f>
        <v>4096</v>
      </c>
      <c r="D34" s="1" t="s">
        <v>155</v>
      </c>
    </row>
    <row r="35" ht="14.25" customHeight="1">
      <c r="D35" s="1" t="s">
        <v>156</v>
      </c>
    </row>
    <row r="36" ht="14.25" customHeight="1">
      <c r="D36" s="1" t="s">
        <v>157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38.0"/>
    <col customWidth="1" min="2" max="2" width="18.5"/>
    <col customWidth="1" min="3" max="3" width="19.5"/>
    <col customWidth="1" min="4" max="4" width="21.38"/>
    <col customWidth="1" min="5" max="5" width="18.88"/>
    <col customWidth="1" min="6" max="26" width="9.38"/>
  </cols>
  <sheetData>
    <row r="1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9</v>
      </c>
    </row>
    <row r="2" ht="14.25" customHeight="1">
      <c r="A2" s="4" t="s">
        <v>11</v>
      </c>
      <c r="B2" s="6">
        <v>30.0</v>
      </c>
      <c r="C2" s="6" t="s">
        <v>18</v>
      </c>
      <c r="D2" s="4" t="s">
        <v>19</v>
      </c>
      <c r="E2" s="8" t="s">
        <v>20</v>
      </c>
    </row>
    <row r="3" ht="14.25" customHeight="1">
      <c r="A3" s="9" t="s">
        <v>22</v>
      </c>
      <c r="B3" s="10"/>
      <c r="C3" s="10"/>
      <c r="D3" s="10"/>
      <c r="E3" s="8"/>
    </row>
    <row r="4" ht="14.25" customHeight="1">
      <c r="A4" s="4" t="s">
        <v>24</v>
      </c>
      <c r="B4" s="6">
        <v>30.0</v>
      </c>
      <c r="C4" s="6" t="s">
        <v>26</v>
      </c>
      <c r="D4" s="4" t="s">
        <v>28</v>
      </c>
      <c r="E4" s="8" t="s">
        <v>30</v>
      </c>
    </row>
    <row r="5" ht="14.25" customHeight="1">
      <c r="A5" s="11" t="s">
        <v>32</v>
      </c>
      <c r="B5" s="10"/>
      <c r="C5" s="10"/>
      <c r="D5" s="10"/>
      <c r="E5" s="8"/>
    </row>
    <row r="6" ht="14.25" customHeight="1">
      <c r="A6" s="4" t="s">
        <v>33</v>
      </c>
      <c r="B6" s="6">
        <v>30.0</v>
      </c>
      <c r="C6" s="6" t="s">
        <v>34</v>
      </c>
      <c r="D6" s="4" t="s">
        <v>35</v>
      </c>
      <c r="E6" s="8" t="s">
        <v>37</v>
      </c>
    </row>
    <row r="7" ht="14.25" customHeight="1">
      <c r="A7" s="9" t="s">
        <v>38</v>
      </c>
      <c r="B7" s="10"/>
      <c r="C7" s="10"/>
      <c r="D7" s="10"/>
      <c r="E7" s="8"/>
    </row>
    <row r="8" ht="14.25" customHeight="1">
      <c r="A8" s="4" t="s">
        <v>43</v>
      </c>
      <c r="B8" s="6">
        <v>30.0</v>
      </c>
      <c r="C8" s="6" t="s">
        <v>45</v>
      </c>
      <c r="D8" s="4" t="s">
        <v>46</v>
      </c>
      <c r="E8" s="8" t="s">
        <v>47</v>
      </c>
    </row>
    <row r="9" ht="14.25" customHeight="1">
      <c r="A9" s="11" t="s">
        <v>49</v>
      </c>
      <c r="B9" s="10"/>
      <c r="C9" s="10"/>
      <c r="D9" s="10"/>
      <c r="E9" s="8"/>
    </row>
    <row r="10" ht="14.25" customHeight="1">
      <c r="A10" s="4" t="s">
        <v>54</v>
      </c>
      <c r="B10" s="6">
        <v>62.0</v>
      </c>
      <c r="C10" s="6" t="s">
        <v>57</v>
      </c>
      <c r="D10" s="4" t="s">
        <v>58</v>
      </c>
      <c r="E10" s="8" t="s">
        <v>59</v>
      </c>
    </row>
    <row r="11" ht="14.25" customHeight="1">
      <c r="A11" s="9" t="s">
        <v>60</v>
      </c>
      <c r="B11" s="10"/>
      <c r="C11" s="10"/>
      <c r="D11" s="10"/>
      <c r="E11" s="8"/>
    </row>
    <row r="12" ht="14.25" customHeight="1">
      <c r="A12" s="4" t="s">
        <v>63</v>
      </c>
      <c r="B12" s="6">
        <v>126.0</v>
      </c>
      <c r="C12" s="6" t="s">
        <v>66</v>
      </c>
      <c r="D12" s="4" t="s">
        <v>68</v>
      </c>
      <c r="E12" s="8" t="s">
        <v>69</v>
      </c>
    </row>
    <row r="13" ht="14.25" customHeight="1">
      <c r="A13" s="11" t="s">
        <v>70</v>
      </c>
      <c r="B13" s="10"/>
      <c r="C13" s="10"/>
      <c r="D13" s="10"/>
      <c r="E13" s="8"/>
    </row>
    <row r="14" ht="14.25" customHeight="1">
      <c r="A14" s="4" t="s">
        <v>73</v>
      </c>
      <c r="B14" s="6">
        <v>254.0</v>
      </c>
      <c r="C14" s="6" t="s">
        <v>75</v>
      </c>
      <c r="D14" s="4" t="s">
        <v>76</v>
      </c>
      <c r="E14" s="8" t="s">
        <v>77</v>
      </c>
    </row>
    <row r="15" ht="14.25" customHeight="1">
      <c r="A15" s="9" t="s">
        <v>78</v>
      </c>
      <c r="B15" s="10"/>
      <c r="C15" s="10"/>
      <c r="D15" s="10"/>
      <c r="E15" s="8"/>
    </row>
    <row r="16" ht="14.25" customHeight="1">
      <c r="A16" s="4" t="s">
        <v>79</v>
      </c>
      <c r="B16" s="6">
        <v>1022.0</v>
      </c>
      <c r="C16" s="6" t="s">
        <v>81</v>
      </c>
      <c r="D16" s="4" t="s">
        <v>83</v>
      </c>
      <c r="E16" s="8" t="s">
        <v>84</v>
      </c>
    </row>
    <row r="17" ht="14.25" customHeight="1"/>
    <row r="18" ht="14.25" customHeight="1">
      <c r="A18" s="18" t="s">
        <v>74</v>
      </c>
      <c r="B18" s="19" t="s">
        <v>86</v>
      </c>
      <c r="C18" s="19" t="s">
        <v>88</v>
      </c>
    </row>
    <row r="19" ht="14.25" customHeight="1">
      <c r="A19" s="18" t="s">
        <v>95</v>
      </c>
      <c r="B19" s="19" t="s">
        <v>96</v>
      </c>
      <c r="C19" s="19" t="s">
        <v>88</v>
      </c>
    </row>
    <row r="20" ht="14.25" customHeight="1">
      <c r="A20" s="21" t="s">
        <v>99</v>
      </c>
      <c r="B20" s="6">
        <f>SUM(B2+B4+B6+B8+B10+B12+B14+B16)</f>
        <v>1584</v>
      </c>
    </row>
    <row r="21" ht="14.25" customHeight="1"/>
    <row r="22" ht="14.25" customHeight="1">
      <c r="A22" s="5" t="s">
        <v>107</v>
      </c>
      <c r="B22" s="1">
        <f>SUM(854+1584)</f>
        <v>2438</v>
      </c>
    </row>
    <row r="23" ht="14.25" customHeight="1">
      <c r="A23" s="5" t="s">
        <v>110</v>
      </c>
      <c r="B23" s="1">
        <v>2260.0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:D3"/>
    <mergeCell ref="A5:D5"/>
    <mergeCell ref="A7:D7"/>
    <mergeCell ref="A9:D9"/>
    <mergeCell ref="A11:D11"/>
    <mergeCell ref="A13:D13"/>
    <mergeCell ref="A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/>
  </sheetViews>
  <sheetFormatPr customHeight="1" defaultColWidth="12.63" defaultRowHeight="15.0"/>
  <cols>
    <col customWidth="1" min="1" max="1" width="38.0"/>
    <col customWidth="1" min="2" max="2" width="18.5"/>
    <col customWidth="1" min="3" max="3" width="19.5"/>
    <col customWidth="1" min="4" max="4" width="21.38"/>
    <col customWidth="1" min="5" max="5" width="13.38"/>
    <col customWidth="1" min="6" max="26" width="9.38"/>
  </cols>
  <sheetData>
    <row r="1" ht="14.25" customHeight="1">
      <c r="A1" s="3" t="s">
        <v>3</v>
      </c>
      <c r="B1" s="3" t="s">
        <v>5</v>
      </c>
      <c r="C1" s="3" t="s">
        <v>6</v>
      </c>
      <c r="D1" s="3" t="s">
        <v>7</v>
      </c>
      <c r="E1" s="3" t="s">
        <v>8</v>
      </c>
    </row>
    <row r="2" ht="14.25" customHeight="1">
      <c r="A2" s="4" t="s">
        <v>10</v>
      </c>
      <c r="B2" s="6">
        <v>30.0</v>
      </c>
      <c r="C2" s="6" t="s">
        <v>13</v>
      </c>
      <c r="D2" s="4" t="s">
        <v>14</v>
      </c>
      <c r="E2" s="8" t="s">
        <v>15</v>
      </c>
    </row>
    <row r="3" ht="14.25" customHeight="1">
      <c r="A3" s="9" t="s">
        <v>21</v>
      </c>
      <c r="B3" s="10"/>
      <c r="C3" s="10"/>
      <c r="D3" s="10"/>
      <c r="E3" s="8"/>
    </row>
    <row r="4" ht="14.25" customHeight="1">
      <c r="A4" s="4" t="s">
        <v>23</v>
      </c>
      <c r="B4" s="6">
        <v>30.0</v>
      </c>
      <c r="C4" s="6" t="s">
        <v>25</v>
      </c>
      <c r="D4" s="4" t="s">
        <v>27</v>
      </c>
      <c r="E4" s="8" t="s">
        <v>29</v>
      </c>
    </row>
    <row r="5" ht="14.25" customHeight="1">
      <c r="A5" s="11" t="s">
        <v>31</v>
      </c>
      <c r="B5" s="10"/>
      <c r="C5" s="10"/>
      <c r="D5" s="10"/>
      <c r="E5" s="8"/>
    </row>
    <row r="6" ht="14.25" customHeight="1">
      <c r="A6" s="4" t="s">
        <v>36</v>
      </c>
      <c r="B6" s="6">
        <v>30.0</v>
      </c>
      <c r="C6" s="6" t="s">
        <v>39</v>
      </c>
      <c r="D6" s="4" t="s">
        <v>40</v>
      </c>
      <c r="E6" s="8" t="s">
        <v>42</v>
      </c>
    </row>
    <row r="7" ht="14.25" customHeight="1">
      <c r="A7" s="9" t="s">
        <v>44</v>
      </c>
      <c r="B7" s="10"/>
      <c r="C7" s="10"/>
      <c r="D7" s="10"/>
      <c r="E7" s="8"/>
    </row>
    <row r="8" ht="14.25" customHeight="1">
      <c r="A8" s="4" t="s">
        <v>48</v>
      </c>
      <c r="B8" s="6">
        <v>254.0</v>
      </c>
      <c r="C8" s="6" t="s">
        <v>51</v>
      </c>
      <c r="D8" s="4" t="s">
        <v>52</v>
      </c>
      <c r="E8" s="8" t="s">
        <v>55</v>
      </c>
    </row>
    <row r="9" ht="14.25" customHeight="1">
      <c r="A9" s="11" t="s">
        <v>56</v>
      </c>
      <c r="B9" s="10"/>
      <c r="C9" s="10"/>
      <c r="D9" s="10"/>
      <c r="E9" s="8"/>
    </row>
    <row r="10" ht="14.25" customHeight="1">
      <c r="A10" s="4" t="s">
        <v>61</v>
      </c>
      <c r="B10" s="6">
        <v>510.0</v>
      </c>
      <c r="C10" s="6" t="s">
        <v>64</v>
      </c>
      <c r="D10" s="4" t="s">
        <v>65</v>
      </c>
      <c r="E10" s="8" t="s">
        <v>67</v>
      </c>
    </row>
    <row r="11" ht="14.25" customHeight="1">
      <c r="A11" s="16"/>
    </row>
    <row r="12" ht="14.25" customHeight="1">
      <c r="A12" s="18" t="s">
        <v>74</v>
      </c>
      <c r="B12" s="19" t="s">
        <v>86</v>
      </c>
      <c r="C12" s="19" t="s">
        <v>88</v>
      </c>
      <c r="D12" s="20"/>
    </row>
    <row r="13" ht="14.25" customHeight="1">
      <c r="A13" s="18" t="s">
        <v>95</v>
      </c>
      <c r="B13" s="19" t="s">
        <v>96</v>
      </c>
      <c r="C13" s="19" t="s">
        <v>88</v>
      </c>
      <c r="D13" s="16"/>
    </row>
    <row r="14" ht="14.25" customHeight="1">
      <c r="A14" s="21" t="s">
        <v>99</v>
      </c>
      <c r="B14" s="6">
        <f>SUM(B2+B4+B6+B8+B10)</f>
        <v>854</v>
      </c>
      <c r="D14" s="20"/>
    </row>
    <row r="15" ht="14.25" customHeight="1">
      <c r="A15" s="16"/>
    </row>
    <row r="16" ht="14.25" customHeight="1">
      <c r="A16" s="20"/>
      <c r="B16" s="16"/>
      <c r="C16" s="16"/>
      <c r="D16" s="20"/>
    </row>
    <row r="17" ht="14.25" customHeight="1"/>
    <row r="18" ht="14.25" customHeight="1">
      <c r="A18" s="5" t="s">
        <v>107</v>
      </c>
      <c r="B18" s="1">
        <f>SUM(854+1584)</f>
        <v>2438</v>
      </c>
    </row>
    <row r="19" ht="14.25" customHeight="1">
      <c r="A19" s="5" t="s">
        <v>110</v>
      </c>
      <c r="B19" s="1">
        <v>2260.0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3:D3"/>
    <mergeCell ref="A5:D5"/>
    <mergeCell ref="A7:D7"/>
    <mergeCell ref="A9:D9"/>
    <mergeCell ref="A11:D11"/>
    <mergeCell ref="A15:D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2020-05-06T02:45:54Z</dcterms:created>
  <dc:creator>user</dc:creator>
</cp:coreProperties>
</file>